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4460B95BC3E74F/Documents/"/>
    </mc:Choice>
  </mc:AlternateContent>
  <xr:revisionPtr revIDLastSave="640" documentId="8_{DF4F7755-6597-4C3B-8119-66B8F4A087DA}" xr6:coauthVersionLast="47" xr6:coauthVersionMax="47" xr10:uidLastSave="{4782A005-6DAE-497A-9556-9FFA9CE289AB}"/>
  <bookViews>
    <workbookView xWindow="-120" yWindow="-120" windowWidth="20730" windowHeight="11040" tabRatio="733" xr2:uid="{49F1B5A0-FF52-4E44-AA3A-2E5353AB0ACD}"/>
  </bookViews>
  <sheets>
    <sheet name=" Movie Genre Analysis" sheetId="3" r:id="rId1"/>
    <sheet name="Movie Duration Analysis" sheetId="4" r:id="rId2"/>
    <sheet name="Language Analysis" sheetId="5" r:id="rId3"/>
    <sheet name="Director Analysis" sheetId="6" r:id="rId4"/>
    <sheet name="Budget Analysis" sheetId="7" r:id="rId5"/>
    <sheet name="IMDB_Movies project 5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5" l="1" a="1"/>
  <c r="D19" i="5" s="1"/>
  <c r="E19" i="5" a="1"/>
  <c r="E19" i="5" s="1"/>
  <c r="D24" i="5" a="1"/>
  <c r="D24" i="5" s="1"/>
  <c r="E24" i="5" a="1"/>
  <c r="E24" i="5" s="1"/>
  <c r="B2" i="7" a="1"/>
  <c r="B2" i="7" s="1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2001" i="7"/>
  <c r="A2002" i="7"/>
  <c r="A2003" i="7"/>
  <c r="A2004" i="7"/>
  <c r="A2005" i="7"/>
  <c r="A2006" i="7"/>
  <c r="A2007" i="7"/>
  <c r="A2008" i="7"/>
  <c r="A2009" i="7"/>
  <c r="A2010" i="7"/>
  <c r="A2011" i="7"/>
  <c r="A2012" i="7"/>
  <c r="A2013" i="7"/>
  <c r="A2014" i="7"/>
  <c r="A2015" i="7"/>
  <c r="A2016" i="7"/>
  <c r="A2017" i="7"/>
  <c r="A2018" i="7"/>
  <c r="A2019" i="7"/>
  <c r="A2020" i="7"/>
  <c r="A2021" i="7"/>
  <c r="A2022" i="7"/>
  <c r="A2023" i="7"/>
  <c r="A2024" i="7"/>
  <c r="A2025" i="7"/>
  <c r="A2026" i="7"/>
  <c r="A2027" i="7"/>
  <c r="A2028" i="7"/>
  <c r="A2029" i="7"/>
  <c r="A2030" i="7"/>
  <c r="A2031" i="7"/>
  <c r="A2032" i="7"/>
  <c r="A2033" i="7"/>
  <c r="A2034" i="7"/>
  <c r="A2035" i="7"/>
  <c r="A2036" i="7"/>
  <c r="A2037" i="7"/>
  <c r="A2038" i="7"/>
  <c r="A2039" i="7"/>
  <c r="A2040" i="7"/>
  <c r="A2041" i="7"/>
  <c r="A2042" i="7"/>
  <c r="A2043" i="7"/>
  <c r="A2044" i="7"/>
  <c r="A2045" i="7"/>
  <c r="A2046" i="7"/>
  <c r="A2047" i="7"/>
  <c r="A2048" i="7"/>
  <c r="A2049" i="7"/>
  <c r="A2050" i="7"/>
  <c r="A2051" i="7"/>
  <c r="A2052" i="7"/>
  <c r="A2053" i="7"/>
  <c r="A2054" i="7"/>
  <c r="A2055" i="7"/>
  <c r="A2056" i="7"/>
  <c r="A2057" i="7"/>
  <c r="A2058" i="7"/>
  <c r="A2059" i="7"/>
  <c r="A2060" i="7"/>
  <c r="A2061" i="7"/>
  <c r="A2062" i="7"/>
  <c r="A2063" i="7"/>
  <c r="A2064" i="7"/>
  <c r="A2065" i="7"/>
  <c r="A2066" i="7"/>
  <c r="A2067" i="7"/>
  <c r="A2068" i="7"/>
  <c r="A2069" i="7"/>
  <c r="A2070" i="7"/>
  <c r="A2071" i="7"/>
  <c r="A2072" i="7"/>
  <c r="A2073" i="7"/>
  <c r="A2074" i="7"/>
  <c r="A2075" i="7"/>
  <c r="A2076" i="7"/>
  <c r="A2077" i="7"/>
  <c r="A2078" i="7"/>
  <c r="A2079" i="7"/>
  <c r="A2080" i="7"/>
  <c r="A2081" i="7"/>
  <c r="A2082" i="7"/>
  <c r="A2083" i="7"/>
  <c r="A2084" i="7"/>
  <c r="A2085" i="7"/>
  <c r="A2086" i="7"/>
  <c r="A2087" i="7"/>
  <c r="A2088" i="7"/>
  <c r="A2089" i="7"/>
  <c r="A2090" i="7"/>
  <c r="A2091" i="7"/>
  <c r="A2092" i="7"/>
  <c r="A2093" i="7"/>
  <c r="A2094" i="7"/>
  <c r="A2095" i="7"/>
  <c r="A2096" i="7"/>
  <c r="A2097" i="7"/>
  <c r="A2098" i="7"/>
  <c r="A2099" i="7"/>
  <c r="A2100" i="7"/>
  <c r="A2101" i="7"/>
  <c r="A2102" i="7"/>
  <c r="A2103" i="7"/>
  <c r="A2104" i="7"/>
  <c r="A2105" i="7"/>
  <c r="A2106" i="7"/>
  <c r="A2107" i="7"/>
  <c r="A2108" i="7"/>
  <c r="A2109" i="7"/>
  <c r="A2110" i="7"/>
  <c r="A2111" i="7"/>
  <c r="A2112" i="7"/>
  <c r="A2113" i="7"/>
  <c r="A2114" i="7"/>
  <c r="A2115" i="7"/>
  <c r="A2116" i="7"/>
  <c r="A2117" i="7"/>
  <c r="A2118" i="7"/>
  <c r="A2119" i="7"/>
  <c r="A2120" i="7"/>
  <c r="A2121" i="7"/>
  <c r="A2122" i="7"/>
  <c r="A2123" i="7"/>
  <c r="A2124" i="7"/>
  <c r="A2125" i="7"/>
  <c r="A2126" i="7"/>
  <c r="A2127" i="7"/>
  <c r="A2128" i="7"/>
  <c r="A2129" i="7"/>
  <c r="A2130" i="7"/>
  <c r="A2131" i="7"/>
  <c r="A2132" i="7"/>
  <c r="A2133" i="7"/>
  <c r="A2134" i="7"/>
  <c r="A2135" i="7"/>
  <c r="A2136" i="7"/>
  <c r="A2137" i="7"/>
  <c r="A2138" i="7"/>
  <c r="A2139" i="7"/>
  <c r="A2140" i="7"/>
  <c r="A2141" i="7"/>
  <c r="A2142" i="7"/>
  <c r="A2143" i="7"/>
  <c r="A2144" i="7"/>
  <c r="A2145" i="7"/>
  <c r="A2146" i="7"/>
  <c r="A2147" i="7"/>
  <c r="A2148" i="7"/>
  <c r="A2149" i="7"/>
  <c r="A2150" i="7"/>
  <c r="A2151" i="7"/>
  <c r="A2152" i="7"/>
  <c r="A2153" i="7"/>
  <c r="A2154" i="7"/>
  <c r="A2155" i="7"/>
  <c r="A2156" i="7"/>
  <c r="A2157" i="7"/>
  <c r="A2158" i="7"/>
  <c r="A2159" i="7"/>
  <c r="A2160" i="7"/>
  <c r="A2161" i="7"/>
  <c r="A2162" i="7"/>
  <c r="A2163" i="7"/>
  <c r="A2164" i="7"/>
  <c r="A2165" i="7"/>
  <c r="A2166" i="7"/>
  <c r="A2167" i="7"/>
  <c r="A2168" i="7"/>
  <c r="A2169" i="7"/>
  <c r="A2170" i="7"/>
  <c r="A2171" i="7"/>
  <c r="A2172" i="7"/>
  <c r="A2173" i="7"/>
  <c r="A2174" i="7"/>
  <c r="A2175" i="7"/>
  <c r="A2176" i="7"/>
  <c r="A2177" i="7"/>
  <c r="A2178" i="7"/>
  <c r="A2179" i="7"/>
  <c r="A2180" i="7"/>
  <c r="A2181" i="7"/>
  <c r="A2182" i="7"/>
  <c r="A2183" i="7"/>
  <c r="A2184" i="7"/>
  <c r="A2185" i="7"/>
  <c r="A2186" i="7"/>
  <c r="A2187" i="7"/>
  <c r="A2188" i="7"/>
  <c r="A2189" i="7"/>
  <c r="A2190" i="7"/>
  <c r="A2191" i="7"/>
  <c r="A2192" i="7"/>
  <c r="A2193" i="7"/>
  <c r="A2194" i="7"/>
  <c r="A2195" i="7"/>
  <c r="A2196" i="7"/>
  <c r="A2197" i="7"/>
  <c r="A2198" i="7"/>
  <c r="A2199" i="7"/>
  <c r="A2200" i="7"/>
  <c r="A2201" i="7"/>
  <c r="A2202" i="7"/>
  <c r="A2203" i="7"/>
  <c r="A2204" i="7"/>
  <c r="A2205" i="7"/>
  <c r="A2206" i="7"/>
  <c r="A2207" i="7"/>
  <c r="A2208" i="7"/>
  <c r="A2209" i="7"/>
  <c r="A2210" i="7"/>
  <c r="A2211" i="7"/>
  <c r="A2212" i="7"/>
  <c r="A2213" i="7"/>
  <c r="A2214" i="7"/>
  <c r="A2215" i="7"/>
  <c r="A2216" i="7"/>
  <c r="A2217" i="7"/>
  <c r="A2218" i="7"/>
  <c r="A2219" i="7"/>
  <c r="A2220" i="7"/>
  <c r="A2221" i="7"/>
  <c r="A2222" i="7"/>
  <c r="A2223" i="7"/>
  <c r="A2224" i="7"/>
  <c r="A2225" i="7"/>
  <c r="A2226" i="7"/>
  <c r="A2227" i="7"/>
  <c r="A2228" i="7"/>
  <c r="A2229" i="7"/>
  <c r="A2230" i="7"/>
  <c r="A2231" i="7"/>
  <c r="A2232" i="7"/>
  <c r="A2233" i="7"/>
  <c r="A2234" i="7"/>
  <c r="A2235" i="7"/>
  <c r="A2236" i="7"/>
  <c r="A2237" i="7"/>
  <c r="A2238" i="7"/>
  <c r="A2239" i="7"/>
  <c r="A2240" i="7"/>
  <c r="A2241" i="7"/>
  <c r="A2242" i="7"/>
  <c r="A2243" i="7"/>
  <c r="A2244" i="7"/>
  <c r="A2245" i="7"/>
  <c r="A2246" i="7"/>
  <c r="A2247" i="7"/>
  <c r="A2248" i="7"/>
  <c r="A2249" i="7"/>
  <c r="A2250" i="7"/>
  <c r="A2251" i="7"/>
  <c r="A2252" i="7"/>
  <c r="A2253" i="7"/>
  <c r="A2254" i="7"/>
  <c r="A2255" i="7"/>
  <c r="A2256" i="7"/>
  <c r="A2257" i="7"/>
  <c r="A2258" i="7"/>
  <c r="A2259" i="7"/>
  <c r="A2260" i="7"/>
  <c r="A2261" i="7"/>
  <c r="A2262" i="7"/>
  <c r="A2263" i="7"/>
  <c r="A2264" i="7"/>
  <c r="A2265" i="7"/>
  <c r="A2266" i="7"/>
  <c r="A2267" i="7"/>
  <c r="A2268" i="7"/>
  <c r="A2269" i="7"/>
  <c r="A2270" i="7"/>
  <c r="A2271" i="7"/>
  <c r="A2272" i="7"/>
  <c r="A2273" i="7"/>
  <c r="A2274" i="7"/>
  <c r="A2275" i="7"/>
  <c r="A2276" i="7"/>
  <c r="A2277" i="7"/>
  <c r="A2278" i="7"/>
  <c r="A2279" i="7"/>
  <c r="A2280" i="7"/>
  <c r="A2281" i="7"/>
  <c r="A2282" i="7"/>
  <c r="A2283" i="7"/>
  <c r="A2284" i="7"/>
  <c r="A2285" i="7"/>
  <c r="A2286" i="7"/>
  <c r="A2287" i="7"/>
  <c r="A2288" i="7"/>
  <c r="A2289" i="7"/>
  <c r="A2290" i="7"/>
  <c r="A2291" i="7"/>
  <c r="A2292" i="7"/>
  <c r="A2293" i="7"/>
  <c r="A2294" i="7"/>
  <c r="A2295" i="7"/>
  <c r="A2296" i="7"/>
  <c r="A2297" i="7"/>
  <c r="A2298" i="7"/>
  <c r="A2299" i="7"/>
  <c r="A2300" i="7"/>
  <c r="A2301" i="7"/>
  <c r="A2302" i="7"/>
  <c r="A2303" i="7"/>
  <c r="A2304" i="7"/>
  <c r="A2305" i="7"/>
  <c r="A2306" i="7"/>
  <c r="A2307" i="7"/>
  <c r="A2308" i="7"/>
  <c r="A2309" i="7"/>
  <c r="A2310" i="7"/>
  <c r="A2311" i="7"/>
  <c r="A2312" i="7"/>
  <c r="A2313" i="7"/>
  <c r="A2314" i="7"/>
  <c r="A2315" i="7"/>
  <c r="A2316" i="7"/>
  <c r="A2317" i="7"/>
  <c r="A2318" i="7"/>
  <c r="A2319" i="7"/>
  <c r="A2320" i="7"/>
  <c r="A2321" i="7"/>
  <c r="A2322" i="7"/>
  <c r="A2323" i="7"/>
  <c r="A2324" i="7"/>
  <c r="A2325" i="7"/>
  <c r="A2326" i="7"/>
  <c r="A2327" i="7"/>
  <c r="A2328" i="7"/>
  <c r="A2329" i="7"/>
  <c r="A2330" i="7"/>
  <c r="A2331" i="7"/>
  <c r="A2332" i="7"/>
  <c r="A2333" i="7"/>
  <c r="A2334" i="7"/>
  <c r="A2335" i="7"/>
  <c r="A2336" i="7"/>
  <c r="A2337" i="7"/>
  <c r="A2338" i="7"/>
  <c r="A2339" i="7"/>
  <c r="A2340" i="7"/>
  <c r="A2341" i="7"/>
  <c r="A2342" i="7"/>
  <c r="A2343" i="7"/>
  <c r="A2344" i="7"/>
  <c r="A2345" i="7"/>
  <c r="A2346" i="7"/>
  <c r="A2347" i="7"/>
  <c r="A2348" i="7"/>
  <c r="A2349" i="7"/>
  <c r="A2350" i="7"/>
  <c r="A2351" i="7"/>
  <c r="A2352" i="7"/>
  <c r="A2353" i="7"/>
  <c r="A2354" i="7"/>
  <c r="A2355" i="7"/>
  <c r="A2356" i="7"/>
  <c r="A2357" i="7"/>
  <c r="A2358" i="7"/>
  <c r="A2359" i="7"/>
  <c r="A2360" i="7"/>
  <c r="A2361" i="7"/>
  <c r="A2362" i="7"/>
  <c r="A2363" i="7"/>
  <c r="A2364" i="7"/>
  <c r="A2365" i="7"/>
  <c r="A2366" i="7"/>
  <c r="A2367" i="7"/>
  <c r="A2368" i="7"/>
  <c r="A2369" i="7"/>
  <c r="A2370" i="7"/>
  <c r="A2371" i="7"/>
  <c r="A2372" i="7"/>
  <c r="A2373" i="7"/>
  <c r="A2374" i="7"/>
  <c r="A2375" i="7"/>
  <c r="A2376" i="7"/>
  <c r="A2377" i="7"/>
  <c r="A2378" i="7"/>
  <c r="A2379" i="7"/>
  <c r="A2380" i="7"/>
  <c r="A2381" i="7"/>
  <c r="A2382" i="7"/>
  <c r="A2383" i="7"/>
  <c r="A2384" i="7"/>
  <c r="A2385" i="7"/>
  <c r="A2386" i="7"/>
  <c r="A2387" i="7"/>
  <c r="A2388" i="7"/>
  <c r="A2389" i="7"/>
  <c r="A2390" i="7"/>
  <c r="A2391" i="7"/>
  <c r="A2392" i="7"/>
  <c r="A2393" i="7"/>
  <c r="A2394" i="7"/>
  <c r="A2395" i="7"/>
  <c r="A2396" i="7"/>
  <c r="A2397" i="7"/>
  <c r="A2398" i="7"/>
  <c r="A2399" i="7"/>
  <c r="A2400" i="7"/>
  <c r="A2401" i="7"/>
  <c r="A2402" i="7"/>
  <c r="A2403" i="7"/>
  <c r="A2404" i="7"/>
  <c r="A2405" i="7"/>
  <c r="A2406" i="7"/>
  <c r="A2407" i="7"/>
  <c r="A2408" i="7"/>
  <c r="A2409" i="7"/>
  <c r="A2410" i="7"/>
  <c r="A2411" i="7"/>
  <c r="A2412" i="7"/>
  <c r="A2413" i="7"/>
  <c r="A2414" i="7"/>
  <c r="A2415" i="7"/>
  <c r="A2416" i="7"/>
  <c r="A2417" i="7"/>
  <c r="A2418" i="7"/>
  <c r="A2419" i="7"/>
  <c r="A2420" i="7"/>
  <c r="A2421" i="7"/>
  <c r="A2422" i="7"/>
  <c r="A2423" i="7"/>
  <c r="A2424" i="7"/>
  <c r="A2425" i="7"/>
  <c r="A2426" i="7"/>
  <c r="A2427" i="7"/>
  <c r="A2428" i="7"/>
  <c r="A2429" i="7"/>
  <c r="A2430" i="7"/>
  <c r="A2431" i="7"/>
  <c r="A2432" i="7"/>
  <c r="A2433" i="7"/>
  <c r="A2434" i="7"/>
  <c r="A2435" i="7"/>
  <c r="A2436" i="7"/>
  <c r="A2437" i="7"/>
  <c r="A2438" i="7"/>
  <c r="A2439" i="7"/>
  <c r="A2440" i="7"/>
  <c r="A2441" i="7"/>
  <c r="A2442" i="7"/>
  <c r="A2443" i="7"/>
  <c r="A2444" i="7"/>
  <c r="A2445" i="7"/>
  <c r="A2446" i="7"/>
  <c r="A2447" i="7"/>
  <c r="A2448" i="7"/>
  <c r="A2449" i="7"/>
  <c r="A2450" i="7"/>
  <c r="A2451" i="7"/>
  <c r="A2452" i="7"/>
  <c r="A2453" i="7"/>
  <c r="A2454" i="7"/>
  <c r="A2455" i="7"/>
  <c r="A2456" i="7"/>
  <c r="A2457" i="7"/>
  <c r="A2458" i="7"/>
  <c r="A2459" i="7"/>
  <c r="A2460" i="7"/>
  <c r="A2461" i="7"/>
  <c r="A2462" i="7"/>
  <c r="A2463" i="7"/>
  <c r="A2464" i="7"/>
  <c r="A2465" i="7"/>
  <c r="A2466" i="7"/>
  <c r="A2467" i="7"/>
  <c r="A2468" i="7"/>
  <c r="A2469" i="7"/>
  <c r="A2470" i="7"/>
  <c r="A2471" i="7"/>
  <c r="A2472" i="7"/>
  <c r="A2473" i="7"/>
  <c r="A2474" i="7"/>
  <c r="A2475" i="7"/>
  <c r="A2476" i="7"/>
  <c r="A2477" i="7"/>
  <c r="A2478" i="7"/>
  <c r="A2479" i="7"/>
  <c r="A2480" i="7"/>
  <c r="A2481" i="7"/>
  <c r="A2482" i="7"/>
  <c r="A2483" i="7"/>
  <c r="A2484" i="7"/>
  <c r="A2485" i="7"/>
  <c r="A2486" i="7"/>
  <c r="A2487" i="7"/>
  <c r="A2488" i="7"/>
  <c r="A2489" i="7"/>
  <c r="A2490" i="7"/>
  <c r="A2491" i="7"/>
  <c r="A2492" i="7"/>
  <c r="A2493" i="7"/>
  <c r="A2494" i="7"/>
  <c r="A2495" i="7"/>
  <c r="A2496" i="7"/>
  <c r="A2497" i="7"/>
  <c r="A2498" i="7"/>
  <c r="A2499" i="7"/>
  <c r="A2500" i="7"/>
  <c r="A2501" i="7"/>
  <c r="A2502" i="7"/>
  <c r="A2503" i="7"/>
  <c r="A2504" i="7"/>
  <c r="A2505" i="7"/>
  <c r="A2506" i="7"/>
  <c r="A2507" i="7"/>
  <c r="A2508" i="7"/>
  <c r="A2509" i="7"/>
  <c r="A2510" i="7"/>
  <c r="A2511" i="7"/>
  <c r="A2512" i="7"/>
  <c r="A2513" i="7"/>
  <c r="A2514" i="7"/>
  <c r="A2515" i="7"/>
  <c r="A2516" i="7"/>
  <c r="A2517" i="7"/>
  <c r="A2518" i="7"/>
  <c r="A2519" i="7"/>
  <c r="A2520" i="7"/>
  <c r="A2521" i="7"/>
  <c r="A2522" i="7"/>
  <c r="A2523" i="7"/>
  <c r="A2524" i="7"/>
  <c r="A2525" i="7"/>
  <c r="A2526" i="7"/>
  <c r="A2527" i="7"/>
  <c r="A2528" i="7"/>
  <c r="A2529" i="7"/>
  <c r="A2530" i="7"/>
  <c r="A2531" i="7"/>
  <c r="A2532" i="7"/>
  <c r="A2533" i="7"/>
  <c r="A2534" i="7"/>
  <c r="A2535" i="7"/>
  <c r="A2536" i="7"/>
  <c r="A2537" i="7"/>
  <c r="A2538" i="7"/>
  <c r="A2539" i="7"/>
  <c r="A2540" i="7"/>
  <c r="A2541" i="7"/>
  <c r="A2542" i="7"/>
  <c r="A2543" i="7"/>
  <c r="A2544" i="7"/>
  <c r="A2545" i="7"/>
  <c r="A2546" i="7"/>
  <c r="A2547" i="7"/>
  <c r="A2548" i="7"/>
  <c r="A2549" i="7"/>
  <c r="A2550" i="7"/>
  <c r="A2551" i="7"/>
  <c r="A2552" i="7"/>
  <c r="A2553" i="7"/>
  <c r="A2554" i="7"/>
  <c r="A2555" i="7"/>
  <c r="A2556" i="7"/>
  <c r="A2557" i="7"/>
  <c r="A2558" i="7"/>
  <c r="A2559" i="7"/>
  <c r="A2560" i="7"/>
  <c r="A2561" i="7"/>
  <c r="A2562" i="7"/>
  <c r="A2563" i="7"/>
  <c r="A2564" i="7"/>
  <c r="A2565" i="7"/>
  <c r="A2566" i="7"/>
  <c r="A2567" i="7"/>
  <c r="A2568" i="7"/>
  <c r="A2569" i="7"/>
  <c r="A2570" i="7"/>
  <c r="A2571" i="7"/>
  <c r="A2572" i="7"/>
  <c r="A2573" i="7"/>
  <c r="A2574" i="7"/>
  <c r="A2575" i="7"/>
  <c r="A2576" i="7"/>
  <c r="A2577" i="7"/>
  <c r="A2578" i="7"/>
  <c r="A2579" i="7"/>
  <c r="A2580" i="7"/>
  <c r="A2581" i="7"/>
  <c r="A2582" i="7"/>
  <c r="A2583" i="7"/>
  <c r="A2584" i="7"/>
  <c r="A2585" i="7"/>
  <c r="A2586" i="7"/>
  <c r="A2587" i="7"/>
  <c r="A2588" i="7"/>
  <c r="A2589" i="7"/>
  <c r="A2590" i="7"/>
  <c r="A2591" i="7"/>
  <c r="A2592" i="7"/>
  <c r="A2593" i="7"/>
  <c r="A2594" i="7"/>
  <c r="A2595" i="7"/>
  <c r="A2596" i="7"/>
  <c r="A2597" i="7"/>
  <c r="A2598" i="7"/>
  <c r="A2599" i="7"/>
  <c r="A2600" i="7"/>
  <c r="A2601" i="7"/>
  <c r="A2602" i="7"/>
  <c r="A2603" i="7"/>
  <c r="A2604" i="7"/>
  <c r="A2605" i="7"/>
  <c r="A2606" i="7"/>
  <c r="A2607" i="7"/>
  <c r="A2608" i="7"/>
  <c r="A2609" i="7"/>
  <c r="A2610" i="7"/>
  <c r="A2611" i="7"/>
  <c r="A2612" i="7"/>
  <c r="A2613" i="7"/>
  <c r="A2614" i="7"/>
  <c r="A2615" i="7"/>
  <c r="A2616" i="7"/>
  <c r="A2617" i="7"/>
  <c r="A2618" i="7"/>
  <c r="A2619" i="7"/>
  <c r="A2620" i="7"/>
  <c r="A2621" i="7"/>
  <c r="A2622" i="7"/>
  <c r="A2623" i="7"/>
  <c r="A2624" i="7"/>
  <c r="A2625" i="7"/>
  <c r="A2626" i="7"/>
  <c r="A2627" i="7"/>
  <c r="A2628" i="7"/>
  <c r="A2629" i="7"/>
  <c r="A2630" i="7"/>
  <c r="A2631" i="7"/>
  <c r="A2632" i="7"/>
  <c r="A2633" i="7"/>
  <c r="A2634" i="7"/>
  <c r="A2635" i="7"/>
  <c r="A2636" i="7"/>
  <c r="A2637" i="7"/>
  <c r="A2638" i="7"/>
  <c r="A2639" i="7"/>
  <c r="A2640" i="7"/>
  <c r="A2641" i="7"/>
  <c r="A2642" i="7"/>
  <c r="A2643" i="7"/>
  <c r="A2644" i="7"/>
  <c r="A2645" i="7"/>
  <c r="A2646" i="7"/>
  <c r="A2647" i="7"/>
  <c r="A2648" i="7"/>
  <c r="A2649" i="7"/>
  <c r="A2650" i="7"/>
  <c r="A2651" i="7"/>
  <c r="A2652" i="7"/>
  <c r="A2653" i="7"/>
  <c r="A2654" i="7"/>
  <c r="A2655" i="7"/>
  <c r="A2656" i="7"/>
  <c r="A2657" i="7"/>
  <c r="A2658" i="7"/>
  <c r="A2659" i="7"/>
  <c r="A2660" i="7"/>
  <c r="A2661" i="7"/>
  <c r="A2662" i="7"/>
  <c r="A2663" i="7"/>
  <c r="A2664" i="7"/>
  <c r="A2665" i="7"/>
  <c r="A2666" i="7"/>
  <c r="A2667" i="7"/>
  <c r="A2668" i="7"/>
  <c r="A2669" i="7"/>
  <c r="A2670" i="7"/>
  <c r="A2671" i="7"/>
  <c r="A2672" i="7"/>
  <c r="A2673" i="7"/>
  <c r="A2674" i="7"/>
  <c r="A2675" i="7"/>
  <c r="A2676" i="7"/>
  <c r="A2677" i="7"/>
  <c r="A2678" i="7"/>
  <c r="A2679" i="7"/>
  <c r="A2680" i="7"/>
  <c r="A2681" i="7"/>
  <c r="A2682" i="7"/>
  <c r="A2683" i="7"/>
  <c r="A2684" i="7"/>
  <c r="A2685" i="7"/>
  <c r="A2686" i="7"/>
  <c r="A2687" i="7"/>
  <c r="A2688" i="7"/>
  <c r="A2689" i="7"/>
  <c r="A2690" i="7"/>
  <c r="A2691" i="7"/>
  <c r="A2692" i="7"/>
  <c r="A2693" i="7"/>
  <c r="A2694" i="7"/>
  <c r="A2695" i="7"/>
  <c r="A2696" i="7"/>
  <c r="A2697" i="7"/>
  <c r="A2698" i="7"/>
  <c r="A2699" i="7"/>
  <c r="A2700" i="7"/>
  <c r="A2701" i="7"/>
  <c r="A2702" i="7"/>
  <c r="A2703" i="7"/>
  <c r="A2704" i="7"/>
  <c r="A2705" i="7"/>
  <c r="A2706" i="7"/>
  <c r="A2707" i="7"/>
  <c r="A2708" i="7"/>
  <c r="A2709" i="7"/>
  <c r="A2710" i="7"/>
  <c r="A2711" i="7"/>
  <c r="A2712" i="7"/>
  <c r="A2713" i="7"/>
  <c r="A2714" i="7"/>
  <c r="A2715" i="7"/>
  <c r="A2716" i="7"/>
  <c r="A2717" i="7"/>
  <c r="A2718" i="7"/>
  <c r="A2719" i="7"/>
  <c r="A2720" i="7"/>
  <c r="A2721" i="7"/>
  <c r="A2722" i="7"/>
  <c r="A2723" i="7"/>
  <c r="A2724" i="7"/>
  <c r="A2725" i="7"/>
  <c r="A2726" i="7"/>
  <c r="A2727" i="7"/>
  <c r="A2728" i="7"/>
  <c r="A2729" i="7"/>
  <c r="A2730" i="7"/>
  <c r="A2731" i="7"/>
  <c r="A2732" i="7"/>
  <c r="A2733" i="7"/>
  <c r="A2734" i="7"/>
  <c r="A2735" i="7"/>
  <c r="A2736" i="7"/>
  <c r="A2737" i="7"/>
  <c r="A2738" i="7"/>
  <c r="A2739" i="7"/>
  <c r="A2740" i="7"/>
  <c r="A2741" i="7"/>
  <c r="A2742" i="7"/>
  <c r="A2743" i="7"/>
  <c r="A2744" i="7"/>
  <c r="A2745" i="7"/>
  <c r="A2746" i="7"/>
  <c r="A2747" i="7"/>
  <c r="A2748" i="7"/>
  <c r="A2749" i="7"/>
  <c r="A2750" i="7"/>
  <c r="A2751" i="7"/>
  <c r="A2752" i="7"/>
  <c r="A2753" i="7"/>
  <c r="A2754" i="7"/>
  <c r="A2755" i="7"/>
  <c r="A2756" i="7"/>
  <c r="A2757" i="7"/>
  <c r="A2758" i="7"/>
  <c r="A2759" i="7"/>
  <c r="A2760" i="7"/>
  <c r="A2761" i="7"/>
  <c r="A2762" i="7"/>
  <c r="A2763" i="7"/>
  <c r="A2764" i="7"/>
  <c r="A2765" i="7"/>
  <c r="A2766" i="7"/>
  <c r="A2767" i="7"/>
  <c r="A2768" i="7"/>
  <c r="A2769" i="7"/>
  <c r="A2770" i="7"/>
  <c r="A2771" i="7"/>
  <c r="A2772" i="7"/>
  <c r="A2773" i="7"/>
  <c r="A2774" i="7"/>
  <c r="A2775" i="7"/>
  <c r="A2776" i="7"/>
  <c r="A2777" i="7"/>
  <c r="A2778" i="7"/>
  <c r="A2779" i="7"/>
  <c r="A2780" i="7"/>
  <c r="A2781" i="7"/>
  <c r="A2782" i="7"/>
  <c r="A2783" i="7"/>
  <c r="A2784" i="7"/>
  <c r="A2785" i="7"/>
  <c r="A2786" i="7"/>
  <c r="A2787" i="7"/>
  <c r="A2788" i="7"/>
  <c r="A2789" i="7"/>
  <c r="A2790" i="7"/>
  <c r="A2791" i="7"/>
  <c r="A2792" i="7"/>
  <c r="A2793" i="7"/>
  <c r="A2794" i="7"/>
  <c r="A2795" i="7"/>
  <c r="A2796" i="7"/>
  <c r="A2797" i="7"/>
  <c r="A2798" i="7"/>
  <c r="A2799" i="7"/>
  <c r="A2800" i="7"/>
  <c r="A2801" i="7"/>
  <c r="A2802" i="7"/>
  <c r="A2803" i="7"/>
  <c r="A2804" i="7"/>
  <c r="A2805" i="7"/>
  <c r="A2806" i="7"/>
  <c r="A2807" i="7"/>
  <c r="A2808" i="7"/>
  <c r="A2809" i="7"/>
  <c r="A2810" i="7"/>
  <c r="A2811" i="7"/>
  <c r="A2812" i="7"/>
  <c r="A2813" i="7"/>
  <c r="A2814" i="7"/>
  <c r="A2815" i="7"/>
  <c r="A2816" i="7"/>
  <c r="A2817" i="7"/>
  <c r="A2818" i="7"/>
  <c r="A2819" i="7"/>
  <c r="A2820" i="7"/>
  <c r="A2821" i="7"/>
  <c r="A2822" i="7"/>
  <c r="A2823" i="7"/>
  <c r="A2824" i="7"/>
  <c r="A2825" i="7"/>
  <c r="A2826" i="7"/>
  <c r="A2827" i="7"/>
  <c r="A2828" i="7"/>
  <c r="A2829" i="7"/>
  <c r="A2830" i="7"/>
  <c r="A2831" i="7"/>
  <c r="A2832" i="7"/>
  <c r="A2833" i="7"/>
  <c r="A2834" i="7"/>
  <c r="A2835" i="7"/>
  <c r="A2836" i="7"/>
  <c r="A2837" i="7"/>
  <c r="A2838" i="7"/>
  <c r="A2839" i="7"/>
  <c r="A2840" i="7"/>
  <c r="A2841" i="7"/>
  <c r="A2842" i="7"/>
  <c r="A2843" i="7"/>
  <c r="A2844" i="7"/>
  <c r="A2845" i="7"/>
  <c r="A2846" i="7"/>
  <c r="A2847" i="7"/>
  <c r="A2848" i="7"/>
  <c r="A2849" i="7"/>
  <c r="A2850" i="7"/>
  <c r="A2851" i="7"/>
  <c r="A2852" i="7"/>
  <c r="A2853" i="7"/>
  <c r="A2854" i="7"/>
  <c r="A2855" i="7"/>
  <c r="A2856" i="7"/>
  <c r="A2857" i="7"/>
  <c r="A2858" i="7"/>
  <c r="A2859" i="7"/>
  <c r="A2860" i="7"/>
  <c r="A2861" i="7"/>
  <c r="A2862" i="7"/>
  <c r="A2863" i="7"/>
  <c r="A2864" i="7"/>
  <c r="A2865" i="7"/>
  <c r="A2866" i="7"/>
  <c r="A2867" i="7"/>
  <c r="A2868" i="7"/>
  <c r="A2869" i="7"/>
  <c r="A2870" i="7"/>
  <c r="A2871" i="7"/>
  <c r="A2872" i="7"/>
  <c r="A2873" i="7"/>
  <c r="A2874" i="7"/>
  <c r="A2875" i="7"/>
  <c r="A2876" i="7"/>
  <c r="A2877" i="7"/>
  <c r="A2878" i="7"/>
  <c r="A2879" i="7"/>
  <c r="A2880" i="7"/>
  <c r="A2881" i="7"/>
  <c r="A2882" i="7"/>
  <c r="A2883" i="7"/>
  <c r="A2884" i="7"/>
  <c r="A2885" i="7"/>
  <c r="A2886" i="7"/>
  <c r="A2887" i="7"/>
  <c r="A2888" i="7"/>
  <c r="A2889" i="7"/>
  <c r="A2890" i="7"/>
  <c r="A2891" i="7"/>
  <c r="A2892" i="7"/>
  <c r="A2893" i="7"/>
  <c r="A2894" i="7"/>
  <c r="A2895" i="7"/>
  <c r="A2896" i="7"/>
  <c r="A2897" i="7"/>
  <c r="A2898" i="7"/>
  <c r="A2899" i="7"/>
  <c r="A2900" i="7"/>
  <c r="A2901" i="7"/>
  <c r="A2902" i="7"/>
  <c r="A2903" i="7"/>
  <c r="A2904" i="7"/>
  <c r="A2905" i="7"/>
  <c r="A2906" i="7"/>
  <c r="A2907" i="7"/>
  <c r="A2908" i="7"/>
  <c r="A2909" i="7"/>
  <c r="A2910" i="7"/>
  <c r="A2911" i="7"/>
  <c r="A2912" i="7"/>
  <c r="A2913" i="7"/>
  <c r="A2914" i="7"/>
  <c r="A2915" i="7"/>
  <c r="A2916" i="7"/>
  <c r="A2917" i="7"/>
  <c r="A2918" i="7"/>
  <c r="A2919" i="7"/>
  <c r="A2920" i="7"/>
  <c r="A2921" i="7"/>
  <c r="A2922" i="7"/>
  <c r="A2923" i="7"/>
  <c r="A2924" i="7"/>
  <c r="A2925" i="7"/>
  <c r="A2926" i="7"/>
  <c r="A2927" i="7"/>
  <c r="A2928" i="7"/>
  <c r="A2929" i="7"/>
  <c r="A2930" i="7"/>
  <c r="A2931" i="7"/>
  <c r="A2932" i="7"/>
  <c r="A2933" i="7"/>
  <c r="A2934" i="7"/>
  <c r="A2935" i="7"/>
  <c r="A2936" i="7"/>
  <c r="A2937" i="7"/>
  <c r="A2938" i="7"/>
  <c r="A2939" i="7"/>
  <c r="A2940" i="7"/>
  <c r="A2941" i="7"/>
  <c r="A2942" i="7"/>
  <c r="A2943" i="7"/>
  <c r="A2944" i="7"/>
  <c r="A2945" i="7"/>
  <c r="A2946" i="7"/>
  <c r="A2947" i="7"/>
  <c r="A2948" i="7"/>
  <c r="A2949" i="7"/>
  <c r="A2950" i="7"/>
  <c r="A2951" i="7"/>
  <c r="A2952" i="7"/>
  <c r="A2953" i="7"/>
  <c r="A2954" i="7"/>
  <c r="A2955" i="7"/>
  <c r="A2956" i="7"/>
  <c r="A2957" i="7"/>
  <c r="A2958" i="7"/>
  <c r="A2959" i="7"/>
  <c r="A2960" i="7"/>
  <c r="A2961" i="7"/>
  <c r="A2962" i="7"/>
  <c r="A2963" i="7"/>
  <c r="A2964" i="7"/>
  <c r="A2965" i="7"/>
  <c r="A2966" i="7"/>
  <c r="A2967" i="7"/>
  <c r="A2968" i="7"/>
  <c r="A2969" i="7"/>
  <c r="A2970" i="7"/>
  <c r="A2971" i="7"/>
  <c r="A2972" i="7"/>
  <c r="A2973" i="7"/>
  <c r="A2974" i="7"/>
  <c r="A2975" i="7"/>
  <c r="A2976" i="7"/>
  <c r="A2977" i="7"/>
  <c r="A2978" i="7"/>
  <c r="A2979" i="7"/>
  <c r="A2980" i="7"/>
  <c r="A2981" i="7"/>
  <c r="A2982" i="7"/>
  <c r="A2983" i="7"/>
  <c r="A2984" i="7"/>
  <c r="A2985" i="7"/>
  <c r="A2986" i="7"/>
  <c r="A2987" i="7"/>
  <c r="A2988" i="7"/>
  <c r="A2989" i="7"/>
  <c r="A2990" i="7"/>
  <c r="A2991" i="7"/>
  <c r="A2992" i="7"/>
  <c r="A2993" i="7"/>
  <c r="A2994" i="7"/>
  <c r="A2995" i="7"/>
  <c r="A2996" i="7"/>
  <c r="A2997" i="7"/>
  <c r="A2998" i="7"/>
  <c r="A2999" i="7"/>
  <c r="A3000" i="7"/>
  <c r="A3001" i="7"/>
  <c r="A3002" i="7"/>
  <c r="A3003" i="7"/>
  <c r="A3004" i="7"/>
  <c r="A3005" i="7"/>
  <c r="A3006" i="7"/>
  <c r="A3007" i="7"/>
  <c r="A3008" i="7"/>
  <c r="A3009" i="7"/>
  <c r="A3010" i="7"/>
  <c r="A3011" i="7"/>
  <c r="A3012" i="7"/>
  <c r="A3013" i="7"/>
  <c r="A3014" i="7"/>
  <c r="A3015" i="7"/>
  <c r="A3016" i="7"/>
  <c r="A3017" i="7"/>
  <c r="A3018" i="7"/>
  <c r="A3019" i="7"/>
  <c r="A3020" i="7"/>
  <c r="A3021" i="7"/>
  <c r="A3022" i="7"/>
  <c r="A3023" i="7"/>
  <c r="A3024" i="7"/>
  <c r="A3025" i="7"/>
  <c r="A3026" i="7"/>
  <c r="A3027" i="7"/>
  <c r="A3028" i="7"/>
  <c r="A3029" i="7"/>
  <c r="A3030" i="7"/>
  <c r="A3031" i="7"/>
  <c r="A3032" i="7"/>
  <c r="A3033" i="7"/>
  <c r="A3034" i="7"/>
  <c r="A3035" i="7"/>
  <c r="A3036" i="7"/>
  <c r="A3037" i="7"/>
  <c r="A3038" i="7"/>
  <c r="A3039" i="7"/>
  <c r="A3040" i="7"/>
  <c r="A3041" i="7"/>
  <c r="A3042" i="7"/>
  <c r="A3043" i="7"/>
  <c r="A3044" i="7"/>
  <c r="A3045" i="7"/>
  <c r="A3046" i="7"/>
  <c r="A3047" i="7"/>
  <c r="A3048" i="7"/>
  <c r="A3049" i="7"/>
  <c r="A3050" i="7"/>
  <c r="A3051" i="7"/>
  <c r="A3052" i="7"/>
  <c r="A3053" i="7"/>
  <c r="A3054" i="7"/>
  <c r="A3055" i="7"/>
  <c r="A3056" i="7"/>
  <c r="A3057" i="7"/>
  <c r="A3058" i="7"/>
  <c r="A3059" i="7"/>
  <c r="A3060" i="7"/>
  <c r="A3061" i="7"/>
  <c r="A3062" i="7"/>
  <c r="A3063" i="7"/>
  <c r="A3064" i="7"/>
  <c r="A3065" i="7"/>
  <c r="A3066" i="7"/>
  <c r="A3067" i="7"/>
  <c r="A3068" i="7"/>
  <c r="A3069" i="7"/>
  <c r="A3070" i="7"/>
  <c r="A3071" i="7"/>
  <c r="A3072" i="7"/>
  <c r="A3073" i="7"/>
  <c r="A3074" i="7"/>
  <c r="A3075" i="7"/>
  <c r="A3076" i="7"/>
  <c r="A3077" i="7"/>
  <c r="A3078" i="7"/>
  <c r="A3079" i="7"/>
  <c r="A3080" i="7"/>
  <c r="A3081" i="7"/>
  <c r="A3082" i="7"/>
  <c r="A3083" i="7"/>
  <c r="A3084" i="7"/>
  <c r="A3085" i="7"/>
  <c r="A3086" i="7"/>
  <c r="A3087" i="7"/>
  <c r="A3088" i="7"/>
  <c r="A3089" i="7"/>
  <c r="A3090" i="7"/>
  <c r="A3091" i="7"/>
  <c r="A3092" i="7"/>
  <c r="A3093" i="7"/>
  <c r="A3094" i="7"/>
  <c r="A3095" i="7"/>
  <c r="A3096" i="7"/>
  <c r="A3097" i="7"/>
  <c r="A3098" i="7"/>
  <c r="A3099" i="7"/>
  <c r="A3100" i="7"/>
  <c r="A3101" i="7"/>
  <c r="A3102" i="7"/>
  <c r="A3103" i="7"/>
  <c r="A3104" i="7"/>
  <c r="A3105" i="7"/>
  <c r="A3106" i="7"/>
  <c r="A3107" i="7"/>
  <c r="A3108" i="7"/>
  <c r="A3109" i="7"/>
  <c r="A3110" i="7"/>
  <c r="A3111" i="7"/>
  <c r="A3112" i="7"/>
  <c r="A3113" i="7"/>
  <c r="A3114" i="7"/>
  <c r="A3115" i="7"/>
  <c r="A3116" i="7"/>
  <c r="A3117" i="7"/>
  <c r="A3118" i="7"/>
  <c r="A3119" i="7"/>
  <c r="A3120" i="7"/>
  <c r="A3121" i="7"/>
  <c r="A3122" i="7"/>
  <c r="A3123" i="7"/>
  <c r="A3124" i="7"/>
  <c r="A3125" i="7"/>
  <c r="A3126" i="7"/>
  <c r="A3127" i="7"/>
  <c r="A3128" i="7"/>
  <c r="A3129" i="7"/>
  <c r="A3130" i="7"/>
  <c r="A3131" i="7"/>
  <c r="A3132" i="7"/>
  <c r="A3133" i="7"/>
  <c r="A3134" i="7"/>
  <c r="A3135" i="7"/>
  <c r="A3136" i="7"/>
  <c r="A3137" i="7"/>
  <c r="A3138" i="7"/>
  <c r="A3139" i="7"/>
  <c r="A3140" i="7"/>
  <c r="A3141" i="7"/>
  <c r="A3142" i="7"/>
  <c r="A3143" i="7"/>
  <c r="A3144" i="7"/>
  <c r="A3145" i="7"/>
  <c r="A3146" i="7"/>
  <c r="A3147" i="7"/>
  <c r="A3148" i="7"/>
  <c r="A3149" i="7"/>
  <c r="A3150" i="7"/>
  <c r="A3151" i="7"/>
  <c r="A3152" i="7"/>
  <c r="A3153" i="7"/>
  <c r="A3154" i="7"/>
  <c r="A3155" i="7"/>
  <c r="A3156" i="7"/>
  <c r="A3157" i="7"/>
  <c r="A3158" i="7"/>
  <c r="A3159" i="7"/>
  <c r="A3160" i="7"/>
  <c r="A3161" i="7"/>
  <c r="A3162" i="7"/>
  <c r="A3163" i="7"/>
  <c r="A3164" i="7"/>
  <c r="A3165" i="7"/>
  <c r="A3166" i="7"/>
  <c r="A3167" i="7"/>
  <c r="A3168" i="7"/>
  <c r="A3169" i="7"/>
  <c r="A3170" i="7"/>
  <c r="A3171" i="7"/>
  <c r="A3172" i="7"/>
  <c r="A3173" i="7"/>
  <c r="A3174" i="7"/>
  <c r="A3175" i="7"/>
  <c r="A3176" i="7"/>
  <c r="A3177" i="7"/>
  <c r="A3178" i="7"/>
  <c r="A3179" i="7"/>
  <c r="A3180" i="7"/>
  <c r="A3181" i="7"/>
  <c r="A3182" i="7"/>
  <c r="A3183" i="7"/>
  <c r="A3184" i="7"/>
  <c r="A3185" i="7"/>
  <c r="A3186" i="7"/>
  <c r="A3187" i="7"/>
  <c r="A3188" i="7"/>
  <c r="A3189" i="7"/>
  <c r="A3190" i="7"/>
  <c r="A3191" i="7"/>
  <c r="A3192" i="7"/>
  <c r="A3193" i="7"/>
  <c r="A3194" i="7"/>
  <c r="A3195" i="7"/>
  <c r="A3196" i="7"/>
  <c r="A3197" i="7"/>
  <c r="A3198" i="7"/>
  <c r="A3199" i="7"/>
  <c r="A3200" i="7"/>
  <c r="A3201" i="7"/>
  <c r="A3202" i="7"/>
  <c r="A3203" i="7"/>
  <c r="A3204" i="7"/>
  <c r="A3205" i="7"/>
  <c r="A3206" i="7"/>
  <c r="A3207" i="7"/>
  <c r="A3208" i="7"/>
  <c r="A3209" i="7"/>
  <c r="A3210" i="7"/>
  <c r="A3211" i="7"/>
  <c r="A3212" i="7"/>
  <c r="A3213" i="7"/>
  <c r="A3214" i="7"/>
  <c r="A3215" i="7"/>
  <c r="A3216" i="7"/>
  <c r="A3217" i="7"/>
  <c r="A3218" i="7"/>
  <c r="A3219" i="7"/>
  <c r="A3220" i="7"/>
  <c r="A3221" i="7"/>
  <c r="A3222" i="7"/>
  <c r="A3223" i="7"/>
  <c r="A3224" i="7"/>
  <c r="A3225" i="7"/>
  <c r="A3226" i="7"/>
  <c r="A3227" i="7"/>
  <c r="A3228" i="7"/>
  <c r="A3229" i="7"/>
  <c r="A3230" i="7"/>
  <c r="A3231" i="7"/>
  <c r="A3232" i="7"/>
  <c r="A3233" i="7"/>
  <c r="A3234" i="7"/>
  <c r="A3235" i="7"/>
  <c r="A3236" i="7"/>
  <c r="A3237" i="7"/>
  <c r="A3238" i="7"/>
  <c r="A3239" i="7"/>
  <c r="A3240" i="7"/>
  <c r="A3241" i="7"/>
  <c r="A3242" i="7"/>
  <c r="A3243" i="7"/>
  <c r="A3244" i="7"/>
  <c r="A3245" i="7"/>
  <c r="A3246" i="7"/>
  <c r="A3247" i="7"/>
  <c r="A3248" i="7"/>
  <c r="A3249" i="7"/>
  <c r="A3250" i="7"/>
  <c r="A3251" i="7"/>
  <c r="A3252" i="7"/>
  <c r="A3253" i="7"/>
  <c r="A3254" i="7"/>
  <c r="A3255" i="7"/>
  <c r="A3256" i="7"/>
  <c r="A3257" i="7"/>
  <c r="A3258" i="7"/>
  <c r="A3259" i="7"/>
  <c r="A3260" i="7"/>
  <c r="A3261" i="7"/>
  <c r="A3262" i="7"/>
  <c r="A3263" i="7"/>
  <c r="A3264" i="7"/>
  <c r="A3265" i="7"/>
  <c r="A3266" i="7"/>
  <c r="A3267" i="7"/>
  <c r="A3268" i="7"/>
  <c r="A3269" i="7"/>
  <c r="A3270" i="7"/>
  <c r="A3271" i="7"/>
  <c r="A3272" i="7"/>
  <c r="A3273" i="7"/>
  <c r="A3274" i="7"/>
  <c r="A3275" i="7"/>
  <c r="A3276" i="7"/>
  <c r="A3277" i="7"/>
  <c r="A3278" i="7"/>
  <c r="A3279" i="7"/>
  <c r="A3280" i="7"/>
  <c r="A3281" i="7"/>
  <c r="A3282" i="7"/>
  <c r="A3283" i="7"/>
  <c r="A3284" i="7"/>
  <c r="A3285" i="7"/>
  <c r="A3286" i="7"/>
  <c r="A3287" i="7"/>
  <c r="A3288" i="7"/>
  <c r="A3289" i="7"/>
  <c r="A3290" i="7"/>
  <c r="A3291" i="7"/>
  <c r="A3292" i="7"/>
  <c r="A3293" i="7"/>
  <c r="A3294" i="7"/>
  <c r="A3295" i="7"/>
  <c r="A3296" i="7"/>
  <c r="A3297" i="7"/>
  <c r="A3298" i="7"/>
  <c r="A3299" i="7"/>
  <c r="A3300" i="7"/>
  <c r="A3301" i="7"/>
  <c r="A3302" i="7"/>
  <c r="A3303" i="7"/>
  <c r="A3304" i="7"/>
  <c r="A3305" i="7"/>
  <c r="A3306" i="7"/>
  <c r="A3307" i="7"/>
  <c r="A3308" i="7"/>
  <c r="A3309" i="7"/>
  <c r="A3310" i="7"/>
  <c r="A3311" i="7"/>
  <c r="A3312" i="7"/>
  <c r="A3313" i="7"/>
  <c r="A3314" i="7"/>
  <c r="A3315" i="7"/>
  <c r="A3316" i="7"/>
  <c r="A3317" i="7"/>
  <c r="A3318" i="7"/>
  <c r="A3319" i="7"/>
  <c r="A3320" i="7"/>
  <c r="A3321" i="7"/>
  <c r="A3322" i="7"/>
  <c r="A3323" i="7"/>
  <c r="A3324" i="7"/>
  <c r="A3325" i="7"/>
  <c r="A3326" i="7"/>
  <c r="A3327" i="7"/>
  <c r="A3328" i="7"/>
  <c r="A3329" i="7"/>
  <c r="A3330" i="7"/>
  <c r="A3331" i="7"/>
  <c r="A3332" i="7"/>
  <c r="A3333" i="7"/>
  <c r="A3334" i="7"/>
  <c r="A3335" i="7"/>
  <c r="A3336" i="7"/>
  <c r="A3337" i="7"/>
  <c r="A3338" i="7"/>
  <c r="A3339" i="7"/>
  <c r="A3340" i="7"/>
  <c r="A3341" i="7"/>
  <c r="A3342" i="7"/>
  <c r="A3343" i="7"/>
  <c r="A3344" i="7"/>
  <c r="A3345" i="7"/>
  <c r="A3346" i="7"/>
  <c r="A3347" i="7"/>
  <c r="A3348" i="7"/>
  <c r="A3349" i="7"/>
  <c r="A3350" i="7"/>
  <c r="A3351" i="7"/>
  <c r="A3352" i="7"/>
  <c r="A3353" i="7"/>
  <c r="A3354" i="7"/>
  <c r="A3355" i="7"/>
  <c r="A3356" i="7"/>
  <c r="A3357" i="7"/>
  <c r="A3358" i="7"/>
  <c r="A3359" i="7"/>
  <c r="A3360" i="7"/>
  <c r="A3361" i="7"/>
  <c r="A3362" i="7"/>
  <c r="A3363" i="7"/>
  <c r="A3364" i="7"/>
  <c r="A3365" i="7"/>
  <c r="A3366" i="7"/>
  <c r="A3367" i="7"/>
  <c r="A3368" i="7"/>
  <c r="A3369" i="7"/>
  <c r="A3370" i="7"/>
  <c r="A3371" i="7"/>
  <c r="A3372" i="7"/>
  <c r="A3373" i="7"/>
  <c r="A3374" i="7"/>
  <c r="A3375" i="7"/>
  <c r="A3376" i="7"/>
  <c r="A3377" i="7"/>
  <c r="A3378" i="7"/>
  <c r="A3379" i="7"/>
  <c r="A3380" i="7"/>
  <c r="A3381" i="7"/>
  <c r="A3382" i="7"/>
  <c r="A3383" i="7"/>
  <c r="A3384" i="7"/>
  <c r="A3385" i="7"/>
  <c r="A3386" i="7"/>
  <c r="A3387" i="7"/>
  <c r="A3388" i="7"/>
  <c r="A3389" i="7"/>
  <c r="A3390" i="7"/>
  <c r="A3391" i="7"/>
  <c r="A3392" i="7"/>
  <c r="A3393" i="7"/>
  <c r="A3394" i="7"/>
  <c r="A3395" i="7"/>
  <c r="A3396" i="7"/>
  <c r="A3397" i="7"/>
  <c r="A3398" i="7"/>
  <c r="A3399" i="7"/>
  <c r="A3400" i="7"/>
  <c r="A3401" i="7"/>
  <c r="A3402" i="7"/>
  <c r="A3403" i="7"/>
  <c r="A3404" i="7"/>
  <c r="A3405" i="7"/>
  <c r="A3406" i="7"/>
  <c r="A3407" i="7"/>
  <c r="A3408" i="7"/>
  <c r="A3409" i="7"/>
  <c r="A3410" i="7"/>
  <c r="A3411" i="7"/>
  <c r="A3412" i="7"/>
  <c r="A3413" i="7"/>
  <c r="A3414" i="7"/>
  <c r="A3415" i="7"/>
  <c r="A3416" i="7"/>
  <c r="A3417" i="7"/>
  <c r="A3418" i="7"/>
  <c r="A3419" i="7"/>
  <c r="A3420" i="7"/>
  <c r="A3421" i="7"/>
  <c r="A3422" i="7"/>
  <c r="A3423" i="7"/>
  <c r="A3424" i="7"/>
  <c r="A3425" i="7"/>
  <c r="A3426" i="7"/>
  <c r="A3427" i="7"/>
  <c r="A3428" i="7"/>
  <c r="A3429" i="7"/>
  <c r="A3430" i="7"/>
  <c r="A3431" i="7"/>
  <c r="A3432" i="7"/>
  <c r="A3433" i="7"/>
  <c r="A3434" i="7"/>
  <c r="A3435" i="7"/>
  <c r="A3436" i="7"/>
  <c r="A3437" i="7"/>
  <c r="A3438" i="7"/>
  <c r="A3439" i="7"/>
  <c r="A3440" i="7"/>
  <c r="A3441" i="7"/>
  <c r="A3442" i="7"/>
  <c r="A3443" i="7"/>
  <c r="A3444" i="7"/>
  <c r="A3445" i="7"/>
  <c r="A3446" i="7"/>
  <c r="A3447" i="7"/>
  <c r="A3448" i="7"/>
  <c r="A3449" i="7"/>
  <c r="A3450" i="7"/>
  <c r="A3451" i="7"/>
  <c r="A3452" i="7"/>
  <c r="A3453" i="7"/>
  <c r="A3454" i="7"/>
  <c r="A3455" i="7"/>
  <c r="A3456" i="7"/>
  <c r="A3457" i="7"/>
  <c r="A3458" i="7"/>
  <c r="A3459" i="7"/>
  <c r="A3460" i="7"/>
  <c r="A3461" i="7"/>
  <c r="A3462" i="7"/>
  <c r="A3463" i="7"/>
  <c r="A3464" i="7"/>
  <c r="A3465" i="7"/>
  <c r="A3466" i="7"/>
  <c r="A3467" i="7"/>
  <c r="A3468" i="7"/>
  <c r="A3469" i="7"/>
  <c r="A3470" i="7"/>
  <c r="A3471" i="7"/>
  <c r="A3472" i="7"/>
  <c r="A3473" i="7"/>
  <c r="A3474" i="7"/>
  <c r="A3475" i="7"/>
  <c r="A3476" i="7"/>
  <c r="A3477" i="7"/>
  <c r="A3478" i="7"/>
  <c r="A3479" i="7"/>
  <c r="A3480" i="7"/>
  <c r="A3481" i="7"/>
  <c r="A3482" i="7"/>
  <c r="A3483" i="7"/>
  <c r="A3484" i="7"/>
  <c r="A3485" i="7"/>
  <c r="A3486" i="7"/>
  <c r="A3487" i="7"/>
  <c r="A3488" i="7"/>
  <c r="A3489" i="7"/>
  <c r="A3490" i="7"/>
  <c r="A3491" i="7"/>
  <c r="A3492" i="7"/>
  <c r="A3493" i="7"/>
  <c r="A3494" i="7"/>
  <c r="A3495" i="7"/>
  <c r="A3496" i="7"/>
  <c r="A3497" i="7"/>
  <c r="A3498" i="7"/>
  <c r="A3499" i="7"/>
  <c r="A3500" i="7"/>
  <c r="A3501" i="7"/>
  <c r="A3502" i="7"/>
  <c r="A3503" i="7"/>
  <c r="A3504" i="7"/>
  <c r="A3505" i="7"/>
  <c r="A3506" i="7"/>
  <c r="A3507" i="7"/>
  <c r="A3508" i="7"/>
  <c r="A3509" i="7"/>
  <c r="A3510" i="7"/>
  <c r="A3511" i="7"/>
  <c r="A3512" i="7"/>
  <c r="A3513" i="7"/>
  <c r="A3514" i="7"/>
  <c r="A3515" i="7"/>
  <c r="A3516" i="7"/>
  <c r="A3517" i="7"/>
  <c r="A3518" i="7"/>
  <c r="A3519" i="7"/>
  <c r="A3520" i="7"/>
  <c r="A3521" i="7"/>
  <c r="A3522" i="7"/>
  <c r="A3523" i="7"/>
  <c r="A3524" i="7"/>
  <c r="A3525" i="7"/>
  <c r="A3526" i="7"/>
  <c r="A3527" i="7"/>
  <c r="A3528" i="7"/>
  <c r="A3529" i="7"/>
  <c r="A3530" i="7"/>
  <c r="A3531" i="7"/>
  <c r="A3532" i="7"/>
  <c r="A3533" i="7"/>
  <c r="A3534" i="7"/>
  <c r="A3535" i="7"/>
  <c r="A3536" i="7"/>
  <c r="A3537" i="7"/>
  <c r="A3538" i="7"/>
  <c r="A3539" i="7"/>
  <c r="A3540" i="7"/>
  <c r="A3541" i="7"/>
  <c r="A3542" i="7"/>
  <c r="A3543" i="7"/>
  <c r="A3544" i="7"/>
  <c r="A3545" i="7"/>
  <c r="A3546" i="7"/>
  <c r="A3547" i="7"/>
  <c r="A3548" i="7"/>
  <c r="A3549" i="7"/>
  <c r="A3550" i="7"/>
  <c r="A3551" i="7"/>
  <c r="A3552" i="7"/>
  <c r="A3553" i="7"/>
  <c r="A3554" i="7"/>
  <c r="A3555" i="7"/>
  <c r="A3556" i="7"/>
  <c r="A3557" i="7"/>
  <c r="A3558" i="7"/>
  <c r="A3559" i="7"/>
  <c r="A3560" i="7"/>
  <c r="A3561" i="7"/>
  <c r="A3562" i="7"/>
  <c r="A3563" i="7"/>
  <c r="A3564" i="7"/>
  <c r="A3565" i="7"/>
  <c r="A3566" i="7"/>
  <c r="A3567" i="7"/>
  <c r="A3568" i="7"/>
  <c r="A3569" i="7"/>
  <c r="A3570" i="7"/>
  <c r="A3571" i="7"/>
  <c r="A3572" i="7"/>
  <c r="A3573" i="7"/>
  <c r="A3574" i="7"/>
  <c r="A3575" i="7"/>
  <c r="A3576" i="7"/>
  <c r="A3577" i="7"/>
  <c r="A3578" i="7"/>
  <c r="A3579" i="7"/>
  <c r="A3580" i="7"/>
  <c r="A3581" i="7"/>
  <c r="A3582" i="7"/>
  <c r="A3583" i="7"/>
  <c r="A3584" i="7"/>
  <c r="A3585" i="7"/>
  <c r="A3586" i="7"/>
  <c r="A3587" i="7"/>
  <c r="A3588" i="7"/>
  <c r="A3589" i="7"/>
  <c r="A3590" i="7"/>
  <c r="A3591" i="7"/>
  <c r="A3592" i="7"/>
  <c r="A3593" i="7"/>
  <c r="A3594" i="7"/>
  <c r="A3595" i="7"/>
  <c r="A3596" i="7"/>
  <c r="A3597" i="7"/>
  <c r="A3598" i="7"/>
  <c r="A3599" i="7"/>
  <c r="A3600" i="7"/>
  <c r="A3601" i="7"/>
  <c r="A3602" i="7"/>
  <c r="A3603" i="7"/>
  <c r="A3604" i="7"/>
  <c r="A3605" i="7"/>
  <c r="A3606" i="7"/>
  <c r="A3607" i="7"/>
  <c r="A3608" i="7"/>
  <c r="A3609" i="7"/>
  <c r="A3610" i="7"/>
  <c r="A3611" i="7"/>
  <c r="A3612" i="7"/>
  <c r="A3613" i="7"/>
  <c r="A3614" i="7"/>
  <c r="A3615" i="7"/>
  <c r="A3616" i="7"/>
  <c r="A3617" i="7"/>
  <c r="A3618" i="7"/>
  <c r="A3619" i="7"/>
  <c r="A3620" i="7"/>
  <c r="A3621" i="7"/>
  <c r="A3622" i="7"/>
  <c r="A3623" i="7"/>
  <c r="A3624" i="7"/>
  <c r="A3625" i="7"/>
  <c r="A3626" i="7"/>
  <c r="A3627" i="7"/>
  <c r="A3628" i="7"/>
  <c r="A3629" i="7"/>
  <c r="A3630" i="7"/>
  <c r="A3631" i="7"/>
  <c r="A3632" i="7"/>
  <c r="A3633" i="7"/>
  <c r="A3634" i="7"/>
  <c r="A3635" i="7"/>
  <c r="A3636" i="7"/>
  <c r="A3637" i="7"/>
  <c r="A3638" i="7"/>
  <c r="A3639" i="7"/>
  <c r="A3640" i="7"/>
  <c r="A3641" i="7"/>
  <c r="A3642" i="7"/>
  <c r="A3643" i="7"/>
  <c r="A3644" i="7"/>
  <c r="A3645" i="7"/>
  <c r="A3646" i="7"/>
  <c r="A3647" i="7"/>
  <c r="A3648" i="7"/>
  <c r="A3649" i="7"/>
  <c r="A3650" i="7"/>
  <c r="A3651" i="7"/>
  <c r="A3652" i="7"/>
  <c r="A3653" i="7"/>
  <c r="A3654" i="7"/>
  <c r="A3655" i="7"/>
  <c r="A3656" i="7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B157" i="6"/>
  <c r="B277" i="6"/>
  <c r="B441" i="6"/>
  <c r="B596" i="6"/>
  <c r="B714" i="6"/>
  <c r="B849" i="6"/>
  <c r="B982" i="6"/>
  <c r="B1077" i="6"/>
  <c r="B1196" i="6"/>
  <c r="B1312" i="6"/>
  <c r="B1404" i="6"/>
  <c r="B1510" i="6"/>
  <c r="B1603" i="6"/>
  <c r="D14" i="6"/>
  <c r="D97" i="6"/>
  <c r="D183" i="6"/>
  <c r="D247" i="6"/>
  <c r="D336" i="6"/>
  <c r="D424" i="6"/>
  <c r="D488" i="6"/>
  <c r="D549" i="6"/>
  <c r="D609" i="6"/>
  <c r="D656" i="6"/>
  <c r="D719" i="6"/>
  <c r="D778" i="6"/>
  <c r="D828" i="6"/>
  <c r="D887" i="6"/>
  <c r="D949" i="6"/>
  <c r="D997" i="6"/>
  <c r="D1039" i="6"/>
  <c r="D1080" i="6"/>
  <c r="D1125" i="6"/>
  <c r="D1166" i="6"/>
  <c r="D1197" i="6"/>
  <c r="D1217" i="6"/>
  <c r="D1238" i="6"/>
  <c r="D1260" i="6"/>
  <c r="D1281" i="6"/>
  <c r="D1302" i="6"/>
  <c r="D1324" i="6"/>
  <c r="D1342" i="6"/>
  <c r="D1361" i="6"/>
  <c r="D1380" i="6"/>
  <c r="D1398" i="6"/>
  <c r="D1415" i="6"/>
  <c r="D1435" i="6"/>
  <c r="D1454" i="6"/>
  <c r="D1471" i="6"/>
  <c r="D1491" i="6"/>
  <c r="D1509" i="6"/>
  <c r="D1527" i="6"/>
  <c r="D1548" i="6"/>
  <c r="D1566" i="6"/>
  <c r="D1582" i="6"/>
  <c r="D1603" i="6"/>
  <c r="D1622" i="6"/>
  <c r="D1639" i="6"/>
  <c r="D1659" i="6"/>
  <c r="A3" i="6" a="1"/>
  <c r="B58" i="6" s="1"/>
  <c r="E4" i="5" a="1"/>
  <c r="E4" i="5" s="1"/>
  <c r="E6" i="5" a="1"/>
  <c r="E6" i="5" s="1"/>
  <c r="E8" i="5" a="1"/>
  <c r="E8" i="5" s="1"/>
  <c r="E12" i="5" a="1"/>
  <c r="E12" i="5" s="1"/>
  <c r="E13" i="5" a="1"/>
  <c r="E13" i="5" s="1"/>
  <c r="E16" i="5" a="1"/>
  <c r="E16" i="5" s="1"/>
  <c r="E18" i="5" a="1"/>
  <c r="E18" i="5" s="1"/>
  <c r="E20" i="5" a="1"/>
  <c r="E20" i="5" s="1"/>
  <c r="E22" i="5" a="1"/>
  <c r="E22" i="5" s="1"/>
  <c r="E25" i="5" a="1"/>
  <c r="E25" i="5" s="1"/>
  <c r="E26" i="5" a="1"/>
  <c r="E26" i="5" s="1"/>
  <c r="E30" i="5" a="1"/>
  <c r="E30" i="5" s="1"/>
  <c r="E33" i="5" a="1"/>
  <c r="E33" i="5" s="1"/>
  <c r="E34" i="5" a="1"/>
  <c r="E34" i="5" s="1"/>
  <c r="D4" i="5" a="1"/>
  <c r="D4" i="5" s="1"/>
  <c r="D7" i="5" a="1"/>
  <c r="D7" i="5" s="1"/>
  <c r="D8" i="5" a="1"/>
  <c r="D8" i="5" s="1"/>
  <c r="D13" i="5" a="1"/>
  <c r="D13" i="5" s="1"/>
  <c r="D14" i="5" a="1"/>
  <c r="D14" i="5" s="1"/>
  <c r="D15" i="5" a="1"/>
  <c r="D15" i="5" s="1"/>
  <c r="D17" i="5" a="1"/>
  <c r="D17" i="5" s="1"/>
  <c r="D22" i="5" a="1"/>
  <c r="D22" i="5" s="1"/>
  <c r="D23" i="5" a="1"/>
  <c r="D23" i="5" s="1"/>
  <c r="D25" i="5" a="1"/>
  <c r="D25" i="5" s="1"/>
  <c r="D29" i="5" a="1"/>
  <c r="D29" i="5" s="1"/>
  <c r="D30" i="5" a="1"/>
  <c r="D30" i="5" s="1"/>
  <c r="D32" i="5" a="1"/>
  <c r="D32" i="5" s="1"/>
  <c r="D34" i="5" a="1"/>
  <c r="D34" i="5" s="1"/>
  <c r="D36" i="5" a="1"/>
  <c r="D36" i="5" s="1"/>
  <c r="C7" i="5"/>
  <c r="C9" i="5"/>
  <c r="C11" i="5"/>
  <c r="C12" i="5"/>
  <c r="C16" i="5"/>
  <c r="C17" i="5"/>
  <c r="C21" i="5"/>
  <c r="C23" i="5"/>
  <c r="C24" i="5"/>
  <c r="C27" i="5"/>
  <c r="C30" i="5"/>
  <c r="C32" i="5"/>
  <c r="C35" i="5"/>
  <c r="B4" i="5"/>
  <c r="B5" i="5"/>
  <c r="B8" i="5"/>
  <c r="B11" i="5"/>
  <c r="B12" i="5"/>
  <c r="B15" i="5"/>
  <c r="B19" i="5"/>
  <c r="B20" i="5"/>
  <c r="B21" i="5"/>
  <c r="B24" i="5"/>
  <c r="B27" i="5"/>
  <c r="B30" i="5"/>
  <c r="B31" i="5"/>
  <c r="B32" i="5"/>
  <c r="B36" i="5"/>
  <c r="A3" i="5" a="1"/>
  <c r="E15" i="5" s="1" a="1"/>
  <c r="E15" i="5" s="1"/>
  <c r="F7" i="4"/>
  <c r="F6" i="4"/>
  <c r="F5" i="4"/>
  <c r="F4" i="4"/>
  <c r="F3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2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M16" i="3" a="1"/>
  <c r="M16" i="3" s="1"/>
  <c r="M2" i="3" a="1"/>
  <c r="M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2" i="3" a="1"/>
  <c r="J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2" i="3" a="1"/>
  <c r="I2" i="3" s="1"/>
  <c r="H2" i="3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2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10" i="1"/>
  <c r="K9" i="1"/>
  <c r="K8" i="1"/>
  <c r="K7" i="1"/>
  <c r="K6" i="1"/>
  <c r="K5" i="1"/>
  <c r="K4" i="1"/>
  <c r="K3" i="1"/>
  <c r="K2" i="1"/>
  <c r="D1654" i="6" l="1"/>
  <c r="D1637" i="6"/>
  <c r="D1618" i="6"/>
  <c r="D1599" i="6"/>
  <c r="D1581" i="6"/>
  <c r="D1562" i="6"/>
  <c r="D1543" i="6"/>
  <c r="D1526" i="6"/>
  <c r="D1507" i="6"/>
  <c r="D1487" i="6"/>
  <c r="D1470" i="6"/>
  <c r="D1451" i="6"/>
  <c r="D1433" i="6"/>
  <c r="D1414" i="6"/>
  <c r="D1395" i="6"/>
  <c r="D1377" i="6"/>
  <c r="D1359" i="6"/>
  <c r="D1340" i="6"/>
  <c r="D1320" i="6"/>
  <c r="D1300" i="6"/>
  <c r="D1278" i="6"/>
  <c r="D1257" i="6"/>
  <c r="D1236" i="6"/>
  <c r="D1214" i="6"/>
  <c r="D1193" i="6"/>
  <c r="D1165" i="6"/>
  <c r="D1122" i="6"/>
  <c r="D1079" i="6"/>
  <c r="D1038" i="6"/>
  <c r="D996" i="6"/>
  <c r="D934" i="6"/>
  <c r="D886" i="6"/>
  <c r="D823" i="6"/>
  <c r="D762" i="6"/>
  <c r="D714" i="6"/>
  <c r="D655" i="6"/>
  <c r="D592" i="6"/>
  <c r="D545" i="6"/>
  <c r="D484" i="6"/>
  <c r="D397" i="6"/>
  <c r="D330" i="6"/>
  <c r="D246" i="6"/>
  <c r="D162" i="6"/>
  <c r="D93" i="6"/>
  <c r="D7" i="6"/>
  <c r="B1582" i="6"/>
  <c r="B1507" i="6"/>
  <c r="B1397" i="6"/>
  <c r="B1281" i="6"/>
  <c r="B1185" i="6"/>
  <c r="B1073" i="6"/>
  <c r="B946" i="6"/>
  <c r="B847" i="6"/>
  <c r="B705" i="6"/>
  <c r="B553" i="6"/>
  <c r="B432" i="6"/>
  <c r="B276" i="6"/>
  <c r="B123" i="6"/>
  <c r="D1653" i="6"/>
  <c r="D1635" i="6"/>
  <c r="D1617" i="6"/>
  <c r="D1597" i="6"/>
  <c r="D1580" i="6"/>
  <c r="D1561" i="6"/>
  <c r="D1541" i="6"/>
  <c r="D1524" i="6"/>
  <c r="D1506" i="6"/>
  <c r="D1486" i="6"/>
  <c r="D1468" i="6"/>
  <c r="D1450" i="6"/>
  <c r="D1430" i="6"/>
  <c r="D1413" i="6"/>
  <c r="D1394" i="6"/>
  <c r="D1374" i="6"/>
  <c r="D1357" i="6"/>
  <c r="D1339" i="6"/>
  <c r="D1318" i="6"/>
  <c r="D1297" i="6"/>
  <c r="D1277" i="6"/>
  <c r="D1253" i="6"/>
  <c r="D1234" i="6"/>
  <c r="D1212" i="6"/>
  <c r="D1189" i="6"/>
  <c r="D1161" i="6"/>
  <c r="D1117" i="6"/>
  <c r="D1078" i="6"/>
  <c r="D1032" i="6"/>
  <c r="D991" i="6"/>
  <c r="D932" i="6"/>
  <c r="D870" i="6"/>
  <c r="D822" i="6"/>
  <c r="D759" i="6"/>
  <c r="D698" i="6"/>
  <c r="D650" i="6"/>
  <c r="D591" i="6"/>
  <c r="D529" i="6"/>
  <c r="D480" i="6"/>
  <c r="D394" i="6"/>
  <c r="D311" i="6"/>
  <c r="D244" i="6"/>
  <c r="D154" i="6"/>
  <c r="D71" i="6"/>
  <c r="D6" i="6"/>
  <c r="B1580" i="6"/>
  <c r="B1482" i="6"/>
  <c r="B1392" i="6"/>
  <c r="B1277" i="6"/>
  <c r="B1157" i="6"/>
  <c r="B1069" i="6"/>
  <c r="B945" i="6"/>
  <c r="B806" i="6"/>
  <c r="B701" i="6"/>
  <c r="B547" i="6"/>
  <c r="B388" i="6"/>
  <c r="B273" i="6"/>
  <c r="B109" i="6"/>
  <c r="D1652" i="6"/>
  <c r="D1633" i="6"/>
  <c r="D1613" i="6"/>
  <c r="D1596" i="6"/>
  <c r="D1577" i="6"/>
  <c r="D1558" i="6"/>
  <c r="D1540" i="6"/>
  <c r="D1521" i="6"/>
  <c r="D1502" i="6"/>
  <c r="D1485" i="6"/>
  <c r="D1466" i="6"/>
  <c r="D1445" i="6"/>
  <c r="D1429" i="6"/>
  <c r="D1409" i="6"/>
  <c r="D1390" i="6"/>
  <c r="D1372" i="6"/>
  <c r="D1353" i="6"/>
  <c r="D1334" i="6"/>
  <c r="D1316" i="6"/>
  <c r="D1294" i="6"/>
  <c r="D1271" i="6"/>
  <c r="D1252" i="6"/>
  <c r="D1230" i="6"/>
  <c r="D1208" i="6"/>
  <c r="D1188" i="6"/>
  <c r="D1158" i="6"/>
  <c r="D1116" i="6"/>
  <c r="D1074" i="6"/>
  <c r="D1031" i="6"/>
  <c r="D975" i="6"/>
  <c r="D927" i="6"/>
  <c r="D866" i="6"/>
  <c r="D806" i="6"/>
  <c r="D758" i="6"/>
  <c r="D696" i="6"/>
  <c r="D636" i="6"/>
  <c r="D589" i="6"/>
  <c r="D528" i="6"/>
  <c r="D458" i="6"/>
  <c r="D392" i="6"/>
  <c r="D302" i="6"/>
  <c r="D218" i="6"/>
  <c r="D153" i="6"/>
  <c r="D70" i="6"/>
  <c r="B1640" i="6"/>
  <c r="B1571" i="6"/>
  <c r="B1473" i="6"/>
  <c r="B1361" i="6"/>
  <c r="B1269" i="6"/>
  <c r="B1154" i="6"/>
  <c r="B1030" i="6"/>
  <c r="B940" i="6"/>
  <c r="B799" i="6"/>
  <c r="B663" i="6"/>
  <c r="B539" i="6"/>
  <c r="B385" i="6"/>
  <c r="B229" i="6"/>
  <c r="B106" i="6"/>
  <c r="D1650" i="6"/>
  <c r="D1631" i="6"/>
  <c r="D1612" i="6"/>
  <c r="D1594" i="6"/>
  <c r="D1575" i="6"/>
  <c r="D1555" i="6"/>
  <c r="D1539" i="6"/>
  <c r="D1518" i="6"/>
  <c r="D1499" i="6"/>
  <c r="D1482" i="6"/>
  <c r="D1463" i="6"/>
  <c r="D1444" i="6"/>
  <c r="D1426" i="6"/>
  <c r="D1407" i="6"/>
  <c r="D1388" i="6"/>
  <c r="D1371" i="6"/>
  <c r="D1351" i="6"/>
  <c r="D1332" i="6"/>
  <c r="D1313" i="6"/>
  <c r="D1293" i="6"/>
  <c r="D1270" i="6"/>
  <c r="D1249" i="6"/>
  <c r="D1229" i="6"/>
  <c r="D1206" i="6"/>
  <c r="D1186" i="6"/>
  <c r="D1144" i="6"/>
  <c r="D1103" i="6"/>
  <c r="D1061" i="6"/>
  <c r="D1018" i="6"/>
  <c r="D974" i="6"/>
  <c r="D912" i="6"/>
  <c r="D864" i="6"/>
  <c r="D804" i="6"/>
  <c r="D744" i="6"/>
  <c r="D695" i="6"/>
  <c r="D632" i="6"/>
  <c r="D572" i="6"/>
  <c r="D525" i="6"/>
  <c r="D453" i="6"/>
  <c r="D369" i="6"/>
  <c r="D301" i="6"/>
  <c r="D217" i="6"/>
  <c r="D133" i="6"/>
  <c r="D62" i="6"/>
  <c r="B1636" i="6"/>
  <c r="B1552" i="6"/>
  <c r="B1472" i="6"/>
  <c r="B1360" i="6"/>
  <c r="B1237" i="6"/>
  <c r="B1149" i="6"/>
  <c r="B1029" i="6"/>
  <c r="B904" i="6"/>
  <c r="B798" i="6"/>
  <c r="B653" i="6"/>
  <c r="B496" i="6"/>
  <c r="B377" i="6"/>
  <c r="B220" i="6"/>
  <c r="B66" i="6"/>
  <c r="D1645" i="6"/>
  <c r="D1627" i="6"/>
  <c r="D1610" i="6"/>
  <c r="D1590" i="6"/>
  <c r="D1571" i="6"/>
  <c r="D1554" i="6"/>
  <c r="D1534" i="6"/>
  <c r="D1516" i="6"/>
  <c r="D1498" i="6"/>
  <c r="D1478" i="6"/>
  <c r="D1460" i="6"/>
  <c r="D1443" i="6"/>
  <c r="D1423" i="6"/>
  <c r="D1404" i="6"/>
  <c r="D1387" i="6"/>
  <c r="D1367" i="6"/>
  <c r="D1349" i="6"/>
  <c r="D1331" i="6"/>
  <c r="D1309" i="6"/>
  <c r="D1288" i="6"/>
  <c r="D1269" i="6"/>
  <c r="D1247" i="6"/>
  <c r="D1224" i="6"/>
  <c r="D1205" i="6"/>
  <c r="D1183" i="6"/>
  <c r="D1142" i="6"/>
  <c r="D1102" i="6"/>
  <c r="D1058" i="6"/>
  <c r="D1015" i="6"/>
  <c r="D969" i="6"/>
  <c r="D911" i="6"/>
  <c r="D848" i="6"/>
  <c r="D800" i="6"/>
  <c r="D740" i="6"/>
  <c r="D678" i="6"/>
  <c r="D631" i="6"/>
  <c r="D568" i="6"/>
  <c r="D508" i="6"/>
  <c r="D452" i="6"/>
  <c r="D367" i="6"/>
  <c r="D280" i="6"/>
  <c r="D210" i="6"/>
  <c r="D127" i="6"/>
  <c r="D41" i="6"/>
  <c r="B1635" i="6"/>
  <c r="B1548" i="6"/>
  <c r="B1441" i="6"/>
  <c r="B1350" i="6"/>
  <c r="B1233" i="6"/>
  <c r="B1121" i="6"/>
  <c r="B1028" i="6"/>
  <c r="B892" i="6"/>
  <c r="B758" i="6"/>
  <c r="B643" i="6"/>
  <c r="B495" i="6"/>
  <c r="B339" i="6"/>
  <c r="B212" i="6"/>
  <c r="A3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50" i="6"/>
  <c r="B358" i="6"/>
  <c r="B366" i="6"/>
  <c r="B374" i="6"/>
  <c r="B382" i="6"/>
  <c r="B390" i="6"/>
  <c r="B398" i="6"/>
  <c r="B406" i="6"/>
  <c r="B414" i="6"/>
  <c r="B422" i="6"/>
  <c r="B430" i="6"/>
  <c r="B438" i="6"/>
  <c r="B446" i="6"/>
  <c r="B454" i="6"/>
  <c r="B462" i="6"/>
  <c r="B470" i="6"/>
  <c r="B478" i="6"/>
  <c r="B486" i="6"/>
  <c r="B494" i="6"/>
  <c r="B502" i="6"/>
  <c r="B510" i="6"/>
  <c r="B518" i="6"/>
  <c r="B526" i="6"/>
  <c r="B534" i="6"/>
  <c r="B542" i="6"/>
  <c r="B550" i="6"/>
  <c r="B558" i="6"/>
  <c r="B566" i="6"/>
  <c r="B574" i="6"/>
  <c r="B582" i="6"/>
  <c r="B590" i="6"/>
  <c r="B598" i="6"/>
  <c r="B606" i="6"/>
  <c r="B614" i="6"/>
  <c r="B622" i="6"/>
  <c r="B630" i="6"/>
  <c r="B638" i="6"/>
  <c r="B646" i="6"/>
  <c r="B654" i="6"/>
  <c r="B662" i="6"/>
  <c r="B670" i="6"/>
  <c r="B678" i="6"/>
  <c r="B7" i="6"/>
  <c r="B16" i="6"/>
  <c r="B25" i="6"/>
  <c r="B34" i="6"/>
  <c r="B43" i="6"/>
  <c r="B52" i="6"/>
  <c r="B61" i="6"/>
  <c r="B71" i="6"/>
  <c r="B80" i="6"/>
  <c r="B89" i="6"/>
  <c r="B98" i="6"/>
  <c r="B107" i="6"/>
  <c r="B116" i="6"/>
  <c r="B125" i="6"/>
  <c r="B135" i="6"/>
  <c r="B144" i="6"/>
  <c r="B153" i="6"/>
  <c r="B162" i="6"/>
  <c r="B171" i="6"/>
  <c r="B180" i="6"/>
  <c r="B189" i="6"/>
  <c r="B199" i="6"/>
  <c r="B208" i="6"/>
  <c r="B217" i="6"/>
  <c r="B226" i="6"/>
  <c r="B235" i="6"/>
  <c r="B244" i="6"/>
  <c r="B253" i="6"/>
  <c r="B263" i="6"/>
  <c r="B272" i="6"/>
  <c r="B281" i="6"/>
  <c r="B290" i="6"/>
  <c r="B299" i="6"/>
  <c r="B308" i="6"/>
  <c r="B317" i="6"/>
  <c r="B327" i="6"/>
  <c r="B336" i="6"/>
  <c r="B345" i="6"/>
  <c r="B354" i="6"/>
  <c r="B363" i="6"/>
  <c r="B372" i="6"/>
  <c r="B381" i="6"/>
  <c r="B391" i="6"/>
  <c r="B400" i="6"/>
  <c r="B409" i="6"/>
  <c r="B418" i="6"/>
  <c r="B427" i="6"/>
  <c r="B436" i="6"/>
  <c r="B445" i="6"/>
  <c r="B455" i="6"/>
  <c r="B464" i="6"/>
  <c r="B473" i="6"/>
  <c r="B482" i="6"/>
  <c r="B491" i="6"/>
  <c r="B500" i="6"/>
  <c r="B509" i="6"/>
  <c r="B519" i="6"/>
  <c r="B528" i="6"/>
  <c r="B537" i="6"/>
  <c r="B546" i="6"/>
  <c r="B555" i="6"/>
  <c r="B564" i="6"/>
  <c r="B573" i="6"/>
  <c r="B583" i="6"/>
  <c r="B592" i="6"/>
  <c r="B601" i="6"/>
  <c r="B610" i="6"/>
  <c r="B619" i="6"/>
  <c r="B628" i="6"/>
  <c r="B637" i="6"/>
  <c r="B647" i="6"/>
  <c r="B656" i="6"/>
  <c r="B665" i="6"/>
  <c r="B674" i="6"/>
  <c r="B683" i="6"/>
  <c r="B691" i="6"/>
  <c r="B699" i="6"/>
  <c r="B707" i="6"/>
  <c r="B715" i="6"/>
  <c r="B723" i="6"/>
  <c r="B731" i="6"/>
  <c r="B739" i="6"/>
  <c r="B747" i="6"/>
  <c r="B755" i="6"/>
  <c r="B763" i="6"/>
  <c r="B771" i="6"/>
  <c r="B779" i="6"/>
  <c r="B787" i="6"/>
  <c r="B795" i="6"/>
  <c r="B803" i="6"/>
  <c r="B811" i="6"/>
  <c r="B819" i="6"/>
  <c r="B827" i="6"/>
  <c r="B835" i="6"/>
  <c r="B843" i="6"/>
  <c r="B851" i="6"/>
  <c r="B859" i="6"/>
  <c r="B867" i="6"/>
  <c r="B875" i="6"/>
  <c r="B883" i="6"/>
  <c r="B891" i="6"/>
  <c r="B899" i="6"/>
  <c r="B907" i="6"/>
  <c r="B915" i="6"/>
  <c r="B923" i="6"/>
  <c r="B931" i="6"/>
  <c r="B939" i="6"/>
  <c r="B947" i="6"/>
  <c r="B955" i="6"/>
  <c r="B963" i="6"/>
  <c r="B971" i="6"/>
  <c r="B979" i="6"/>
  <c r="B987" i="6"/>
  <c r="B995" i="6"/>
  <c r="B1003" i="6"/>
  <c r="B1011" i="6"/>
  <c r="B1019" i="6"/>
  <c r="B1027" i="6"/>
  <c r="B1035" i="6"/>
  <c r="B1043" i="6"/>
  <c r="B1051" i="6"/>
  <c r="B1059" i="6"/>
  <c r="B1067" i="6"/>
  <c r="B1075" i="6"/>
  <c r="B1083" i="6"/>
  <c r="B1091" i="6"/>
  <c r="B1099" i="6"/>
  <c r="B1107" i="6"/>
  <c r="B1115" i="6"/>
  <c r="B1123" i="6"/>
  <c r="B1131" i="6"/>
  <c r="B1139" i="6"/>
  <c r="B1147" i="6"/>
  <c r="B1155" i="6"/>
  <c r="B1163" i="6"/>
  <c r="B1171" i="6"/>
  <c r="B1179" i="6"/>
  <c r="B1187" i="6"/>
  <c r="B1195" i="6"/>
  <c r="B1203" i="6"/>
  <c r="B1211" i="6"/>
  <c r="B1219" i="6"/>
  <c r="B1227" i="6"/>
  <c r="B1235" i="6"/>
  <c r="B1243" i="6"/>
  <c r="B1251" i="6"/>
  <c r="B1259" i="6"/>
  <c r="B1267" i="6"/>
  <c r="B1275" i="6"/>
  <c r="B1283" i="6"/>
  <c r="B1291" i="6"/>
  <c r="B1299" i="6"/>
  <c r="B1307" i="6"/>
  <c r="B1315" i="6"/>
  <c r="B1323" i="6"/>
  <c r="B1331" i="6"/>
  <c r="B1339" i="6"/>
  <c r="B1347" i="6"/>
  <c r="B1355" i="6"/>
  <c r="B1363" i="6"/>
  <c r="B1371" i="6"/>
  <c r="B1379" i="6"/>
  <c r="B1387" i="6"/>
  <c r="B1395" i="6"/>
  <c r="B1403" i="6"/>
  <c r="B1411" i="6"/>
  <c r="B1419" i="6"/>
  <c r="B1427" i="6"/>
  <c r="B1435" i="6"/>
  <c r="B1443" i="6"/>
  <c r="B8" i="6"/>
  <c r="B18" i="6"/>
  <c r="B28" i="6"/>
  <c r="B39" i="6"/>
  <c r="B49" i="6"/>
  <c r="B59" i="6"/>
  <c r="B69" i="6"/>
  <c r="B81" i="6"/>
  <c r="B91" i="6"/>
  <c r="B101" i="6"/>
  <c r="B112" i="6"/>
  <c r="B122" i="6"/>
  <c r="B132" i="6"/>
  <c r="B143" i="6"/>
  <c r="B154" i="6"/>
  <c r="B164" i="6"/>
  <c r="B175" i="6"/>
  <c r="B185" i="6"/>
  <c r="B195" i="6"/>
  <c r="B205" i="6"/>
  <c r="B216" i="6"/>
  <c r="B227" i="6"/>
  <c r="B237" i="6"/>
  <c r="B248" i="6"/>
  <c r="B258" i="6"/>
  <c r="B268" i="6"/>
  <c r="B279" i="6"/>
  <c r="B289" i="6"/>
  <c r="B300" i="6"/>
  <c r="B311" i="6"/>
  <c r="B321" i="6"/>
  <c r="B331" i="6"/>
  <c r="B341" i="6"/>
  <c r="B352" i="6"/>
  <c r="B362" i="6"/>
  <c r="B373" i="6"/>
  <c r="B384" i="6"/>
  <c r="B394" i="6"/>
  <c r="B404" i="6"/>
  <c r="B415" i="6"/>
  <c r="B425" i="6"/>
  <c r="B435" i="6"/>
  <c r="B447" i="6"/>
  <c r="B457" i="6"/>
  <c r="B467" i="6"/>
  <c r="B477" i="6"/>
  <c r="B488" i="6"/>
  <c r="B498" i="6"/>
  <c r="B508" i="6"/>
  <c r="B520" i="6"/>
  <c r="B530" i="6"/>
  <c r="B540" i="6"/>
  <c r="B551" i="6"/>
  <c r="B561" i="6"/>
  <c r="B571" i="6"/>
  <c r="B581" i="6"/>
  <c r="B593" i="6"/>
  <c r="B603" i="6"/>
  <c r="B613" i="6"/>
  <c r="B624" i="6"/>
  <c r="B634" i="6"/>
  <c r="B644" i="6"/>
  <c r="B655" i="6"/>
  <c r="B666" i="6"/>
  <c r="B676" i="6"/>
  <c r="B686" i="6"/>
  <c r="B695" i="6"/>
  <c r="B704" i="6"/>
  <c r="B713" i="6"/>
  <c r="B722" i="6"/>
  <c r="B732" i="6"/>
  <c r="B741" i="6"/>
  <c r="B750" i="6"/>
  <c r="B759" i="6"/>
  <c r="B768" i="6"/>
  <c r="B777" i="6"/>
  <c r="B786" i="6"/>
  <c r="B796" i="6"/>
  <c r="B805" i="6"/>
  <c r="B814" i="6"/>
  <c r="B823" i="6"/>
  <c r="B832" i="6"/>
  <c r="B841" i="6"/>
  <c r="B850" i="6"/>
  <c r="B860" i="6"/>
  <c r="B869" i="6"/>
  <c r="B878" i="6"/>
  <c r="B887" i="6"/>
  <c r="B896" i="6"/>
  <c r="B905" i="6"/>
  <c r="B914" i="6"/>
  <c r="B924" i="6"/>
  <c r="B933" i="6"/>
  <c r="B942" i="6"/>
  <c r="B951" i="6"/>
  <c r="B960" i="6"/>
  <c r="B969" i="6"/>
  <c r="B978" i="6"/>
  <c r="B988" i="6"/>
  <c r="B997" i="6"/>
  <c r="B1006" i="6"/>
  <c r="B1015" i="6"/>
  <c r="B1024" i="6"/>
  <c r="B1033" i="6"/>
  <c r="B1042" i="6"/>
  <c r="B1052" i="6"/>
  <c r="B1061" i="6"/>
  <c r="B1070" i="6"/>
  <c r="B1079" i="6"/>
  <c r="B1088" i="6"/>
  <c r="B1097" i="6"/>
  <c r="B1106" i="6"/>
  <c r="B1116" i="6"/>
  <c r="B1125" i="6"/>
  <c r="B1134" i="6"/>
  <c r="B1143" i="6"/>
  <c r="B1152" i="6"/>
  <c r="B1161" i="6"/>
  <c r="B1170" i="6"/>
  <c r="B1180" i="6"/>
  <c r="B1189" i="6"/>
  <c r="B1198" i="6"/>
  <c r="B1207" i="6"/>
  <c r="B1216" i="6"/>
  <c r="B1225" i="6"/>
  <c r="B1234" i="6"/>
  <c r="B1244" i="6"/>
  <c r="B1253" i="6"/>
  <c r="B1262" i="6"/>
  <c r="B1271" i="6"/>
  <c r="B1280" i="6"/>
  <c r="B1289" i="6"/>
  <c r="B1298" i="6"/>
  <c r="B1308" i="6"/>
  <c r="B1317" i="6"/>
  <c r="B1326" i="6"/>
  <c r="B1335" i="6"/>
  <c r="B1344" i="6"/>
  <c r="B1353" i="6"/>
  <c r="B1362" i="6"/>
  <c r="B1372" i="6"/>
  <c r="B1381" i="6"/>
  <c r="B1390" i="6"/>
  <c r="B1399" i="6"/>
  <c r="B1408" i="6"/>
  <c r="B1417" i="6"/>
  <c r="B1426" i="6"/>
  <c r="B1436" i="6"/>
  <c r="B1445" i="6"/>
  <c r="B1453" i="6"/>
  <c r="B1461" i="6"/>
  <c r="B1469" i="6"/>
  <c r="B1477" i="6"/>
  <c r="B1485" i="6"/>
  <c r="B1493" i="6"/>
  <c r="B1501" i="6"/>
  <c r="B1509" i="6"/>
  <c r="B1517" i="6"/>
  <c r="B1525" i="6"/>
  <c r="B1533" i="6"/>
  <c r="B1541" i="6"/>
  <c r="B1549" i="6"/>
  <c r="B1557" i="6"/>
  <c r="B1565" i="6"/>
  <c r="B1573" i="6"/>
  <c r="B1581" i="6"/>
  <c r="B1589" i="6"/>
  <c r="B1597" i="6"/>
  <c r="B1605" i="6"/>
  <c r="B1613" i="6"/>
  <c r="B1621" i="6"/>
  <c r="B1629" i="6"/>
  <c r="B1637" i="6"/>
  <c r="B1645" i="6"/>
  <c r="B1653" i="6"/>
  <c r="B1661" i="6"/>
  <c r="D11" i="6"/>
  <c r="D19" i="6"/>
  <c r="D27" i="6"/>
  <c r="D35" i="6"/>
  <c r="D43" i="6"/>
  <c r="D51" i="6"/>
  <c r="D59" i="6"/>
  <c r="D67" i="6"/>
  <c r="D75" i="6"/>
  <c r="D83" i="6"/>
  <c r="D91" i="6"/>
  <c r="D99" i="6"/>
  <c r="D107" i="6"/>
  <c r="D115" i="6"/>
  <c r="D123" i="6"/>
  <c r="D131" i="6"/>
  <c r="D139" i="6"/>
  <c r="D147" i="6"/>
  <c r="D155" i="6"/>
  <c r="D163" i="6"/>
  <c r="D171" i="6"/>
  <c r="D179" i="6"/>
  <c r="D187" i="6"/>
  <c r="D195" i="6"/>
  <c r="D203" i="6"/>
  <c r="D211" i="6"/>
  <c r="D219" i="6"/>
  <c r="D227" i="6"/>
  <c r="D235" i="6"/>
  <c r="D243" i="6"/>
  <c r="D251" i="6"/>
  <c r="D259" i="6"/>
  <c r="D267" i="6"/>
  <c r="D275" i="6"/>
  <c r="D283" i="6"/>
  <c r="D291" i="6"/>
  <c r="D299" i="6"/>
  <c r="D307" i="6"/>
  <c r="D315" i="6"/>
  <c r="D323" i="6"/>
  <c r="D331" i="6"/>
  <c r="D339" i="6"/>
  <c r="D347" i="6"/>
  <c r="D355" i="6"/>
  <c r="D363" i="6"/>
  <c r="D371" i="6"/>
  <c r="D379" i="6"/>
  <c r="D387" i="6"/>
  <c r="D395" i="6"/>
  <c r="D403" i="6"/>
  <c r="D411" i="6"/>
  <c r="D419" i="6"/>
  <c r="D427" i="6"/>
  <c r="D435" i="6"/>
  <c r="D443" i="6"/>
  <c r="D451" i="6"/>
  <c r="D459" i="6"/>
  <c r="D467" i="6"/>
  <c r="D475" i="6"/>
  <c r="D483" i="6"/>
  <c r="D491" i="6"/>
  <c r="D499" i="6"/>
  <c r="D507" i="6"/>
  <c r="D515" i="6"/>
  <c r="D523" i="6"/>
  <c r="D531" i="6"/>
  <c r="D539" i="6"/>
  <c r="D547" i="6"/>
  <c r="D555" i="6"/>
  <c r="D563" i="6"/>
  <c r="D571" i="6"/>
  <c r="D579" i="6"/>
  <c r="D587" i="6"/>
  <c r="D595" i="6"/>
  <c r="D603" i="6"/>
  <c r="D611" i="6"/>
  <c r="D619" i="6"/>
  <c r="D627" i="6"/>
  <c r="D635" i="6"/>
  <c r="D643" i="6"/>
  <c r="D651" i="6"/>
  <c r="D659" i="6"/>
  <c r="D667" i="6"/>
  <c r="D675" i="6"/>
  <c r="D683" i="6"/>
  <c r="D691" i="6"/>
  <c r="D699" i="6"/>
  <c r="D707" i="6"/>
  <c r="D715" i="6"/>
  <c r="D723" i="6"/>
  <c r="D731" i="6"/>
  <c r="D739" i="6"/>
  <c r="D747" i="6"/>
  <c r="D755" i="6"/>
  <c r="D763" i="6"/>
  <c r="D771" i="6"/>
  <c r="D779" i="6"/>
  <c r="D787" i="6"/>
  <c r="D795" i="6"/>
  <c r="D803" i="6"/>
  <c r="D811" i="6"/>
  <c r="D819" i="6"/>
  <c r="D827" i="6"/>
  <c r="D835" i="6"/>
  <c r="D843" i="6"/>
  <c r="D851" i="6"/>
  <c r="D859" i="6"/>
  <c r="D867" i="6"/>
  <c r="D875" i="6"/>
  <c r="D883" i="6"/>
  <c r="D891" i="6"/>
  <c r="D899" i="6"/>
  <c r="D907" i="6"/>
  <c r="D915" i="6"/>
  <c r="D923" i="6"/>
  <c r="D931" i="6"/>
  <c r="D939" i="6"/>
  <c r="D947" i="6"/>
  <c r="D955" i="6"/>
  <c r="D963" i="6"/>
  <c r="D971" i="6"/>
  <c r="D979" i="6"/>
  <c r="D987" i="6"/>
  <c r="D995" i="6"/>
  <c r="D1003" i="6"/>
  <c r="D1011" i="6"/>
  <c r="D1019" i="6"/>
  <c r="D1027" i="6"/>
  <c r="D1035" i="6"/>
  <c r="D1043" i="6"/>
  <c r="D1051" i="6"/>
  <c r="D1059" i="6"/>
  <c r="D1067" i="6"/>
  <c r="D1075" i="6"/>
  <c r="D1083" i="6"/>
  <c r="D1091" i="6"/>
  <c r="D1099" i="6"/>
  <c r="D1107" i="6"/>
  <c r="D1115" i="6"/>
  <c r="D1123" i="6"/>
  <c r="D1131" i="6"/>
  <c r="D1139" i="6"/>
  <c r="D1147" i="6"/>
  <c r="D1155" i="6"/>
  <c r="D1163" i="6"/>
  <c r="D1171" i="6"/>
  <c r="D1179" i="6"/>
  <c r="D1187" i="6"/>
  <c r="D1195" i="6"/>
  <c r="D1203" i="6"/>
  <c r="D1211" i="6"/>
  <c r="D1219" i="6"/>
  <c r="D1227" i="6"/>
  <c r="D1235" i="6"/>
  <c r="D1243" i="6"/>
  <c r="D1251" i="6"/>
  <c r="D1259" i="6"/>
  <c r="D1267" i="6"/>
  <c r="D1275" i="6"/>
  <c r="D1283" i="6"/>
  <c r="D1291" i="6"/>
  <c r="D1299" i="6"/>
  <c r="D1307" i="6"/>
  <c r="D1315" i="6"/>
  <c r="D1323" i="6"/>
  <c r="B9" i="6"/>
  <c r="B20" i="6"/>
  <c r="B32" i="6"/>
  <c r="B44" i="6"/>
  <c r="B56" i="6"/>
  <c r="B67" i="6"/>
  <c r="B79" i="6"/>
  <c r="B92" i="6"/>
  <c r="B104" i="6"/>
  <c r="B115" i="6"/>
  <c r="B128" i="6"/>
  <c r="B139" i="6"/>
  <c r="B151" i="6"/>
  <c r="B163" i="6"/>
  <c r="B176" i="6"/>
  <c r="B187" i="6"/>
  <c r="B200" i="6"/>
  <c r="B211" i="6"/>
  <c r="B223" i="6"/>
  <c r="B234" i="6"/>
  <c r="B247" i="6"/>
  <c r="B259" i="6"/>
  <c r="B271" i="6"/>
  <c r="B283" i="6"/>
  <c r="B295" i="6"/>
  <c r="B306" i="6"/>
  <c r="B319" i="6"/>
  <c r="B330" i="6"/>
  <c r="B343" i="6"/>
  <c r="B355" i="6"/>
  <c r="B367" i="6"/>
  <c r="B378" i="6"/>
  <c r="B389" i="6"/>
  <c r="B402" i="6"/>
  <c r="B413" i="6"/>
  <c r="B426" i="6"/>
  <c r="B439" i="6"/>
  <c r="B450" i="6"/>
  <c r="B461" i="6"/>
  <c r="B474" i="6"/>
  <c r="B485" i="6"/>
  <c r="B497" i="6"/>
  <c r="B511" i="6"/>
  <c r="B522" i="6"/>
  <c r="B533" i="6"/>
  <c r="B545" i="6"/>
  <c r="B557" i="6"/>
  <c r="B569" i="6"/>
  <c r="B580" i="6"/>
  <c r="B594" i="6"/>
  <c r="B605" i="6"/>
  <c r="B617" i="6"/>
  <c r="B629" i="6"/>
  <c r="B641" i="6"/>
  <c r="B652" i="6"/>
  <c r="B664" i="6"/>
  <c r="B677" i="6"/>
  <c r="B688" i="6"/>
  <c r="B698" i="6"/>
  <c r="B709" i="6"/>
  <c r="B719" i="6"/>
  <c r="B729" i="6"/>
  <c r="B740" i="6"/>
  <c r="B751" i="6"/>
  <c r="B761" i="6"/>
  <c r="B772" i="6"/>
  <c r="B782" i="6"/>
  <c r="B792" i="6"/>
  <c r="B802" i="6"/>
  <c r="B813" i="6"/>
  <c r="B824" i="6"/>
  <c r="B834" i="6"/>
  <c r="B845" i="6"/>
  <c r="B855" i="6"/>
  <c r="B865" i="6"/>
  <c r="B876" i="6"/>
  <c r="B886" i="6"/>
  <c r="B897" i="6"/>
  <c r="B908" i="6"/>
  <c r="B918" i="6"/>
  <c r="B928" i="6"/>
  <c r="B938" i="6"/>
  <c r="B949" i="6"/>
  <c r="B959" i="6"/>
  <c r="B970" i="6"/>
  <c r="B981" i="6"/>
  <c r="B991" i="6"/>
  <c r="B1001" i="6"/>
  <c r="B1012" i="6"/>
  <c r="B1022" i="6"/>
  <c r="B1032" i="6"/>
  <c r="B1044" i="6"/>
  <c r="B1054" i="6"/>
  <c r="B1064" i="6"/>
  <c r="B1074" i="6"/>
  <c r="B1085" i="6"/>
  <c r="B1095" i="6"/>
  <c r="B1105" i="6"/>
  <c r="B1117" i="6"/>
  <c r="B1127" i="6"/>
  <c r="B1137" i="6"/>
  <c r="B1148" i="6"/>
  <c r="B1158" i="6"/>
  <c r="B1168" i="6"/>
  <c r="B1178" i="6"/>
  <c r="B1190" i="6"/>
  <c r="B1200" i="6"/>
  <c r="B1210" i="6"/>
  <c r="B1221" i="6"/>
  <c r="B1231" i="6"/>
  <c r="B1241" i="6"/>
  <c r="B1252" i="6"/>
  <c r="B1263" i="6"/>
  <c r="B1273" i="6"/>
  <c r="B1284" i="6"/>
  <c r="B1294" i="6"/>
  <c r="B1304" i="6"/>
  <c r="B1314" i="6"/>
  <c r="B1325" i="6"/>
  <c r="B1336" i="6"/>
  <c r="B1346" i="6"/>
  <c r="B1357" i="6"/>
  <c r="B1367" i="6"/>
  <c r="B1377" i="6"/>
  <c r="B1388" i="6"/>
  <c r="B1398" i="6"/>
  <c r="B1409" i="6"/>
  <c r="B1420" i="6"/>
  <c r="B1430" i="6"/>
  <c r="B1440" i="6"/>
  <c r="B1450" i="6"/>
  <c r="B1459" i="6"/>
  <c r="B1468" i="6"/>
  <c r="B1478" i="6"/>
  <c r="B1487" i="6"/>
  <c r="B1496" i="6"/>
  <c r="B1505" i="6"/>
  <c r="B1514" i="6"/>
  <c r="B1523" i="6"/>
  <c r="B1532" i="6"/>
  <c r="B1542" i="6"/>
  <c r="B1551" i="6"/>
  <c r="B1560" i="6"/>
  <c r="B1569" i="6"/>
  <c r="B1578" i="6"/>
  <c r="B1587" i="6"/>
  <c r="B1596" i="6"/>
  <c r="B1606" i="6"/>
  <c r="B1615" i="6"/>
  <c r="B1624" i="6"/>
  <c r="B1633" i="6"/>
  <c r="B1642" i="6"/>
  <c r="B1651" i="6"/>
  <c r="B1660" i="6"/>
  <c r="D12" i="6"/>
  <c r="D21" i="6"/>
  <c r="D30" i="6"/>
  <c r="D39" i="6"/>
  <c r="D48" i="6"/>
  <c r="D57" i="6"/>
  <c r="D66" i="6"/>
  <c r="D76" i="6"/>
  <c r="D85" i="6"/>
  <c r="D94" i="6"/>
  <c r="D103" i="6"/>
  <c r="D112" i="6"/>
  <c r="D121" i="6"/>
  <c r="D130" i="6"/>
  <c r="D140" i="6"/>
  <c r="D149" i="6"/>
  <c r="D158" i="6"/>
  <c r="D167" i="6"/>
  <c r="D176" i="6"/>
  <c r="D185" i="6"/>
  <c r="D194" i="6"/>
  <c r="D204" i="6"/>
  <c r="D213" i="6"/>
  <c r="D222" i="6"/>
  <c r="D231" i="6"/>
  <c r="D240" i="6"/>
  <c r="D249" i="6"/>
  <c r="D258" i="6"/>
  <c r="D268" i="6"/>
  <c r="D277" i="6"/>
  <c r="D286" i="6"/>
  <c r="D295" i="6"/>
  <c r="D304" i="6"/>
  <c r="D313" i="6"/>
  <c r="D322" i="6"/>
  <c r="D332" i="6"/>
  <c r="D341" i="6"/>
  <c r="D350" i="6"/>
  <c r="D359" i="6"/>
  <c r="D368" i="6"/>
  <c r="D377" i="6"/>
  <c r="D386" i="6"/>
  <c r="D396" i="6"/>
  <c r="D405" i="6"/>
  <c r="D414" i="6"/>
  <c r="D423" i="6"/>
  <c r="D432" i="6"/>
  <c r="D441" i="6"/>
  <c r="D450" i="6"/>
  <c r="D460" i="6"/>
  <c r="D469" i="6"/>
  <c r="D478" i="6"/>
  <c r="D487" i="6"/>
  <c r="D496" i="6"/>
  <c r="D505" i="6"/>
  <c r="D514" i="6"/>
  <c r="D524" i="6"/>
  <c r="D533" i="6"/>
  <c r="D542" i="6"/>
  <c r="D551" i="6"/>
  <c r="D560" i="6"/>
  <c r="D569" i="6"/>
  <c r="D578" i="6"/>
  <c r="D588" i="6"/>
  <c r="D597" i="6"/>
  <c r="D606" i="6"/>
  <c r="D615" i="6"/>
  <c r="D624" i="6"/>
  <c r="D633" i="6"/>
  <c r="D642" i="6"/>
  <c r="D652" i="6"/>
  <c r="D661" i="6"/>
  <c r="D670" i="6"/>
  <c r="D679" i="6"/>
  <c r="D688" i="6"/>
  <c r="D697" i="6"/>
  <c r="D706" i="6"/>
  <c r="D716" i="6"/>
  <c r="D725" i="6"/>
  <c r="D734" i="6"/>
  <c r="D743" i="6"/>
  <c r="D752" i="6"/>
  <c r="D761" i="6"/>
  <c r="D770" i="6"/>
  <c r="D780" i="6"/>
  <c r="D789" i="6"/>
  <c r="D798" i="6"/>
  <c r="D807" i="6"/>
  <c r="D816" i="6"/>
  <c r="D825" i="6"/>
  <c r="D834" i="6"/>
  <c r="D844" i="6"/>
  <c r="D853" i="6"/>
  <c r="D862" i="6"/>
  <c r="D871" i="6"/>
  <c r="D880" i="6"/>
  <c r="D889" i="6"/>
  <c r="D898" i="6"/>
  <c r="D908" i="6"/>
  <c r="D917" i="6"/>
  <c r="D926" i="6"/>
  <c r="D935" i="6"/>
  <c r="D944" i="6"/>
  <c r="D953" i="6"/>
  <c r="D962" i="6"/>
  <c r="D972" i="6"/>
  <c r="D981" i="6"/>
  <c r="D990" i="6"/>
  <c r="D999" i="6"/>
  <c r="D1008" i="6"/>
  <c r="D1017" i="6"/>
  <c r="D1026" i="6"/>
  <c r="D1036" i="6"/>
  <c r="D1045" i="6"/>
  <c r="D1054" i="6"/>
  <c r="D1063" i="6"/>
  <c r="D1072" i="6"/>
  <c r="D1081" i="6"/>
  <c r="D1090" i="6"/>
  <c r="D1100" i="6"/>
  <c r="D1109" i="6"/>
  <c r="D1118" i="6"/>
  <c r="D1127" i="6"/>
  <c r="D1136" i="6"/>
  <c r="D1145" i="6"/>
  <c r="D1154" i="6"/>
  <c r="D1164" i="6"/>
  <c r="D1173" i="6"/>
  <c r="D1182" i="6"/>
  <c r="D1191" i="6"/>
  <c r="D1200" i="6"/>
  <c r="D1209" i="6"/>
  <c r="D1218" i="6"/>
  <c r="D1228" i="6"/>
  <c r="D1237" i="6"/>
  <c r="D1246" i="6"/>
  <c r="D1255" i="6"/>
  <c r="D1264" i="6"/>
  <c r="D1273" i="6"/>
  <c r="D1282" i="6"/>
  <c r="D1292" i="6"/>
  <c r="D1301" i="6"/>
  <c r="D1310" i="6"/>
  <c r="D1319" i="6"/>
  <c r="D1328" i="6"/>
  <c r="D1336" i="6"/>
  <c r="D1344" i="6"/>
  <c r="D1352" i="6"/>
  <c r="D1360" i="6"/>
  <c r="D1368" i="6"/>
  <c r="D1376" i="6"/>
  <c r="D1384" i="6"/>
  <c r="D1392" i="6"/>
  <c r="D1400" i="6"/>
  <c r="D1408" i="6"/>
  <c r="D1416" i="6"/>
  <c r="D1424" i="6"/>
  <c r="D1432" i="6"/>
  <c r="D1440" i="6"/>
  <c r="D1448" i="6"/>
  <c r="D1456" i="6"/>
  <c r="D1464" i="6"/>
  <c r="D1472" i="6"/>
  <c r="D1480" i="6"/>
  <c r="D1488" i="6"/>
  <c r="D1496" i="6"/>
  <c r="D1504" i="6"/>
  <c r="D1512" i="6"/>
  <c r="D1520" i="6"/>
  <c r="D1528" i="6"/>
  <c r="D1536" i="6"/>
  <c r="D1544" i="6"/>
  <c r="D1552" i="6"/>
  <c r="D1560" i="6"/>
  <c r="D1568" i="6"/>
  <c r="D1576" i="6"/>
  <c r="D1584" i="6"/>
  <c r="D1592" i="6"/>
  <c r="D1600" i="6"/>
  <c r="D1608" i="6"/>
  <c r="D1616" i="6"/>
  <c r="D1624" i="6"/>
  <c r="D1632" i="6"/>
  <c r="D1640" i="6"/>
  <c r="D1648" i="6"/>
  <c r="D1656" i="6"/>
  <c r="B12" i="6"/>
  <c r="B24" i="6"/>
  <c r="B36" i="6"/>
  <c r="B48" i="6"/>
  <c r="B60" i="6"/>
  <c r="B73" i="6"/>
  <c r="B84" i="6"/>
  <c r="B96" i="6"/>
  <c r="B108" i="6"/>
  <c r="B120" i="6"/>
  <c r="B131" i="6"/>
  <c r="B145" i="6"/>
  <c r="B156" i="6"/>
  <c r="B168" i="6"/>
  <c r="B179" i="6"/>
  <c r="B192" i="6"/>
  <c r="B203" i="6"/>
  <c r="B215" i="6"/>
  <c r="B228" i="6"/>
  <c r="B240" i="6"/>
  <c r="B251" i="6"/>
  <c r="B264" i="6"/>
  <c r="B275" i="6"/>
  <c r="B287" i="6"/>
  <c r="B298" i="6"/>
  <c r="B312" i="6"/>
  <c r="B323" i="6"/>
  <c r="B335" i="6"/>
  <c r="B347" i="6"/>
  <c r="B359" i="6"/>
  <c r="B370" i="6"/>
  <c r="B383" i="6"/>
  <c r="B395" i="6"/>
  <c r="B407" i="6"/>
  <c r="B419" i="6"/>
  <c r="B431" i="6"/>
  <c r="B442" i="6"/>
  <c r="B453" i="6"/>
  <c r="B466" i="6"/>
  <c r="B479" i="6"/>
  <c r="B490" i="6"/>
  <c r="B503" i="6"/>
  <c r="B514" i="6"/>
  <c r="B525" i="6"/>
  <c r="B538" i="6"/>
  <c r="B549" i="6"/>
  <c r="B562" i="6"/>
  <c r="B575" i="6"/>
  <c r="B586" i="6"/>
  <c r="B597" i="6"/>
  <c r="B609" i="6"/>
  <c r="B621" i="6"/>
  <c r="B633" i="6"/>
  <c r="B645" i="6"/>
  <c r="B658" i="6"/>
  <c r="B669" i="6"/>
  <c r="B681" i="6"/>
  <c r="B692" i="6"/>
  <c r="B702" i="6"/>
  <c r="B712" i="6"/>
  <c r="B724" i="6"/>
  <c r="B734" i="6"/>
  <c r="B744" i="6"/>
  <c r="B754" i="6"/>
  <c r="B765" i="6"/>
  <c r="B775" i="6"/>
  <c r="B785" i="6"/>
  <c r="B797" i="6"/>
  <c r="B807" i="6"/>
  <c r="B817" i="6"/>
  <c r="B828" i="6"/>
  <c r="B838" i="6"/>
  <c r="B848" i="6"/>
  <c r="B858" i="6"/>
  <c r="B870" i="6"/>
  <c r="B880" i="6"/>
  <c r="B890" i="6"/>
  <c r="B901" i="6"/>
  <c r="B911" i="6"/>
  <c r="B921" i="6"/>
  <c r="B932" i="6"/>
  <c r="B943" i="6"/>
  <c r="B953" i="6"/>
  <c r="B964" i="6"/>
  <c r="B974" i="6"/>
  <c r="B10" i="6"/>
  <c r="B26" i="6"/>
  <c r="B41" i="6"/>
  <c r="B57" i="6"/>
  <c r="B74" i="6"/>
  <c r="B88" i="6"/>
  <c r="B105" i="6"/>
  <c r="B121" i="6"/>
  <c r="B137" i="6"/>
  <c r="B152" i="6"/>
  <c r="B169" i="6"/>
  <c r="B184" i="6"/>
  <c r="B201" i="6"/>
  <c r="B218" i="6"/>
  <c r="B232" i="6"/>
  <c r="B249" i="6"/>
  <c r="B265" i="6"/>
  <c r="B280" i="6"/>
  <c r="B296" i="6"/>
  <c r="B313" i="6"/>
  <c r="B328" i="6"/>
  <c r="B344" i="6"/>
  <c r="B360" i="6"/>
  <c r="B376" i="6"/>
  <c r="B392" i="6"/>
  <c r="B408" i="6"/>
  <c r="B423" i="6"/>
  <c r="B440" i="6"/>
  <c r="B456" i="6"/>
  <c r="B471" i="6"/>
  <c r="B487" i="6"/>
  <c r="B504" i="6"/>
  <c r="B517" i="6"/>
  <c r="B535" i="6"/>
  <c r="B552" i="6"/>
  <c r="B567" i="6"/>
  <c r="B584" i="6"/>
  <c r="B599" i="6"/>
  <c r="B615" i="6"/>
  <c r="B631" i="6"/>
  <c r="B648" i="6"/>
  <c r="B661" i="6"/>
  <c r="B679" i="6"/>
  <c r="B693" i="6"/>
  <c r="B706" i="6"/>
  <c r="B720" i="6"/>
  <c r="B735" i="6"/>
  <c r="B748" i="6"/>
  <c r="B762" i="6"/>
  <c r="B776" i="6"/>
  <c r="B790" i="6"/>
  <c r="B804" i="6"/>
  <c r="B818" i="6"/>
  <c r="B831" i="6"/>
  <c r="B846" i="6"/>
  <c r="B861" i="6"/>
  <c r="B873" i="6"/>
  <c r="B888" i="6"/>
  <c r="B902" i="6"/>
  <c r="B916" i="6"/>
  <c r="B929" i="6"/>
  <c r="B944" i="6"/>
  <c r="B957" i="6"/>
  <c r="B972" i="6"/>
  <c r="B984" i="6"/>
  <c r="B996" i="6"/>
  <c r="B1008" i="6"/>
  <c r="B1020" i="6"/>
  <c r="B1031" i="6"/>
  <c r="B1045" i="6"/>
  <c r="B1056" i="6"/>
  <c r="B1068" i="6"/>
  <c r="B1080" i="6"/>
  <c r="B1092" i="6"/>
  <c r="B1103" i="6"/>
  <c r="B1114" i="6"/>
  <c r="B1128" i="6"/>
  <c r="B1140" i="6"/>
  <c r="B1151" i="6"/>
  <c r="B1164" i="6"/>
  <c r="B1175" i="6"/>
  <c r="B1186" i="6"/>
  <c r="B1199" i="6"/>
  <c r="B1212" i="6"/>
  <c r="B1223" i="6"/>
  <c r="B1236" i="6"/>
  <c r="B1247" i="6"/>
  <c r="B1258" i="6"/>
  <c r="B1270" i="6"/>
  <c r="B1282" i="6"/>
  <c r="B1295" i="6"/>
  <c r="B1306" i="6"/>
  <c r="B1319" i="6"/>
  <c r="B1330" i="6"/>
  <c r="B1342" i="6"/>
  <c r="B1354" i="6"/>
  <c r="B1366" i="6"/>
  <c r="B1378" i="6"/>
  <c r="B1391" i="6"/>
  <c r="B1402" i="6"/>
  <c r="B1414" i="6"/>
  <c r="B1425" i="6"/>
  <c r="B1438" i="6"/>
  <c r="B1449" i="6"/>
  <c r="B1460" i="6"/>
  <c r="B1471" i="6"/>
  <c r="B1481" i="6"/>
  <c r="B1491" i="6"/>
  <c r="B1502" i="6"/>
  <c r="B1512" i="6"/>
  <c r="B1522" i="6"/>
  <c r="B1534" i="6"/>
  <c r="B1544" i="6"/>
  <c r="B1554" i="6"/>
  <c r="B1564" i="6"/>
  <c r="B1575" i="6"/>
  <c r="B1585" i="6"/>
  <c r="B1595" i="6"/>
  <c r="B1607" i="6"/>
  <c r="B1617" i="6"/>
  <c r="B1627" i="6"/>
  <c r="B1638" i="6"/>
  <c r="B1648" i="6"/>
  <c r="B1658" i="6"/>
  <c r="D10" i="6"/>
  <c r="D22" i="6"/>
  <c r="D32" i="6"/>
  <c r="D42" i="6"/>
  <c r="D53" i="6"/>
  <c r="D63" i="6"/>
  <c r="D73" i="6"/>
  <c r="D84" i="6"/>
  <c r="D95" i="6"/>
  <c r="D105" i="6"/>
  <c r="D116" i="6"/>
  <c r="D126" i="6"/>
  <c r="D136" i="6"/>
  <c r="D146" i="6"/>
  <c r="D157" i="6"/>
  <c r="D168" i="6"/>
  <c r="D178" i="6"/>
  <c r="D189" i="6"/>
  <c r="D199" i="6"/>
  <c r="D209" i="6"/>
  <c r="D220" i="6"/>
  <c r="D230" i="6"/>
  <c r="D241" i="6"/>
  <c r="D252" i="6"/>
  <c r="D262" i="6"/>
  <c r="D272" i="6"/>
  <c r="D282" i="6"/>
  <c r="D293" i="6"/>
  <c r="D303" i="6"/>
  <c r="D314" i="6"/>
  <c r="D325" i="6"/>
  <c r="D335" i="6"/>
  <c r="D345" i="6"/>
  <c r="D356" i="6"/>
  <c r="D366" i="6"/>
  <c r="D376" i="6"/>
  <c r="D388" i="6"/>
  <c r="D398" i="6"/>
  <c r="D408" i="6"/>
  <c r="D418" i="6"/>
  <c r="D429" i="6"/>
  <c r="D439" i="6"/>
  <c r="D449" i="6"/>
  <c r="D461" i="6"/>
  <c r="D471" i="6"/>
  <c r="D481" i="6"/>
  <c r="D492" i="6"/>
  <c r="D502" i="6"/>
  <c r="D512" i="6"/>
  <c r="D522" i="6"/>
  <c r="D534" i="6"/>
  <c r="D544" i="6"/>
  <c r="D554" i="6"/>
  <c r="D565" i="6"/>
  <c r="D575" i="6"/>
  <c r="D585" i="6"/>
  <c r="D596" i="6"/>
  <c r="D607" i="6"/>
  <c r="D617" i="6"/>
  <c r="D628" i="6"/>
  <c r="D638" i="6"/>
  <c r="D648" i="6"/>
  <c r="D658" i="6"/>
  <c r="D669" i="6"/>
  <c r="D680" i="6"/>
  <c r="D690" i="6"/>
  <c r="D701" i="6"/>
  <c r="D711" i="6"/>
  <c r="D721" i="6"/>
  <c r="D732" i="6"/>
  <c r="D742" i="6"/>
  <c r="D753" i="6"/>
  <c r="D764" i="6"/>
  <c r="D774" i="6"/>
  <c r="D784" i="6"/>
  <c r="D794" i="6"/>
  <c r="D805" i="6"/>
  <c r="D815" i="6"/>
  <c r="D826" i="6"/>
  <c r="D837" i="6"/>
  <c r="D847" i="6"/>
  <c r="D857" i="6"/>
  <c r="D868" i="6"/>
  <c r="D878" i="6"/>
  <c r="D888" i="6"/>
  <c r="D900" i="6"/>
  <c r="D910" i="6"/>
  <c r="D920" i="6"/>
  <c r="D930" i="6"/>
  <c r="D941" i="6"/>
  <c r="D951" i="6"/>
  <c r="D961" i="6"/>
  <c r="D973" i="6"/>
  <c r="D983" i="6"/>
  <c r="D993" i="6"/>
  <c r="D1004" i="6"/>
  <c r="D1014" i="6"/>
  <c r="D1024" i="6"/>
  <c r="D1034" i="6"/>
  <c r="D1046" i="6"/>
  <c r="D1056" i="6"/>
  <c r="D1066" i="6"/>
  <c r="D1077" i="6"/>
  <c r="D1087" i="6"/>
  <c r="D1097" i="6"/>
  <c r="D1108" i="6"/>
  <c r="D1119" i="6"/>
  <c r="D1129" i="6"/>
  <c r="D1140" i="6"/>
  <c r="D1150" i="6"/>
  <c r="D1160" i="6"/>
  <c r="D1170" i="6"/>
  <c r="D1181" i="6"/>
  <c r="D1192" i="6"/>
  <c r="D1202" i="6"/>
  <c r="D1213" i="6"/>
  <c r="D1223" i="6"/>
  <c r="D1233" i="6"/>
  <c r="D1244" i="6"/>
  <c r="D1254" i="6"/>
  <c r="D1265" i="6"/>
  <c r="D1276" i="6"/>
  <c r="D1286" i="6"/>
  <c r="D1296" i="6"/>
  <c r="D1306" i="6"/>
  <c r="D1317" i="6"/>
  <c r="D1327" i="6"/>
  <c r="D1337" i="6"/>
  <c r="D1346" i="6"/>
  <c r="D1355" i="6"/>
  <c r="D1364" i="6"/>
  <c r="D1373" i="6"/>
  <c r="D1382" i="6"/>
  <c r="D1391" i="6"/>
  <c r="D1401" i="6"/>
  <c r="D1410" i="6"/>
  <c r="D1419" i="6"/>
  <c r="D1428" i="6"/>
  <c r="D1437" i="6"/>
  <c r="D1446" i="6"/>
  <c r="D1455" i="6"/>
  <c r="D1465" i="6"/>
  <c r="D1474" i="6"/>
  <c r="D1483" i="6"/>
  <c r="D1492" i="6"/>
  <c r="D1501" i="6"/>
  <c r="D1510" i="6"/>
  <c r="D1519" i="6"/>
  <c r="D1529" i="6"/>
  <c r="D1538" i="6"/>
  <c r="D1547" i="6"/>
  <c r="D1556" i="6"/>
  <c r="D1565" i="6"/>
  <c r="D1574" i="6"/>
  <c r="D1583" i="6"/>
  <c r="D1593" i="6"/>
  <c r="D1602" i="6"/>
  <c r="D1611" i="6"/>
  <c r="D1620" i="6"/>
  <c r="D1629" i="6"/>
  <c r="D1638" i="6"/>
  <c r="D1647" i="6"/>
  <c r="D1657" i="6"/>
  <c r="B15" i="6"/>
  <c r="B31" i="6"/>
  <c r="B47" i="6"/>
  <c r="B64" i="6"/>
  <c r="B77" i="6"/>
  <c r="B95" i="6"/>
  <c r="B111" i="6"/>
  <c r="B127" i="6"/>
  <c r="B141" i="6"/>
  <c r="B159" i="6"/>
  <c r="B173" i="6"/>
  <c r="B191" i="6"/>
  <c r="B207" i="6"/>
  <c r="B221" i="6"/>
  <c r="B239" i="6"/>
  <c r="B255" i="6"/>
  <c r="B269" i="6"/>
  <c r="B285" i="6"/>
  <c r="B303" i="6"/>
  <c r="B316" i="6"/>
  <c r="B333" i="6"/>
  <c r="B349" i="6"/>
  <c r="B365" i="6"/>
  <c r="B380" i="6"/>
  <c r="B397" i="6"/>
  <c r="B412" i="6"/>
  <c r="B429" i="6"/>
  <c r="B444" i="6"/>
  <c r="B460" i="6"/>
  <c r="B476" i="6"/>
  <c r="B493" i="6"/>
  <c r="B507" i="6"/>
  <c r="B524" i="6"/>
  <c r="B541" i="6"/>
  <c r="B556" i="6"/>
  <c r="B572" i="6"/>
  <c r="B588" i="6"/>
  <c r="B604" i="6"/>
  <c r="B620" i="6"/>
  <c r="B636" i="6"/>
  <c r="B651" i="6"/>
  <c r="B668" i="6"/>
  <c r="B684" i="6"/>
  <c r="B697" i="6"/>
  <c r="B711" i="6"/>
  <c r="B726" i="6"/>
  <c r="B738" i="6"/>
  <c r="B753" i="6"/>
  <c r="B767" i="6"/>
  <c r="B781" i="6"/>
  <c r="B794" i="6"/>
  <c r="B809" i="6"/>
  <c r="B822" i="6"/>
  <c r="B837" i="6"/>
  <c r="B852" i="6"/>
  <c r="B864" i="6"/>
  <c r="B879" i="6"/>
  <c r="B893" i="6"/>
  <c r="B906" i="6"/>
  <c r="B920" i="6"/>
  <c r="B935" i="6"/>
  <c r="B948" i="6"/>
  <c r="B962" i="6"/>
  <c r="B976" i="6"/>
  <c r="B989" i="6"/>
  <c r="B1000" i="6"/>
  <c r="B1013" i="6"/>
  <c r="B1025" i="6"/>
  <c r="B1037" i="6"/>
  <c r="B1048" i="6"/>
  <c r="B1060" i="6"/>
  <c r="B1072" i="6"/>
  <c r="B1084" i="6"/>
  <c r="B1096" i="6"/>
  <c r="B1109" i="6"/>
  <c r="B1120" i="6"/>
  <c r="B1132" i="6"/>
  <c r="B1144" i="6"/>
  <c r="B1156" i="6"/>
  <c r="B1167" i="6"/>
  <c r="B1181" i="6"/>
  <c r="B1192" i="6"/>
  <c r="B1204" i="6"/>
  <c r="B1215" i="6"/>
  <c r="B1228" i="6"/>
  <c r="B1239" i="6"/>
  <c r="B1250" i="6"/>
  <c r="B1264" i="6"/>
  <c r="B1276" i="6"/>
  <c r="B1287" i="6"/>
  <c r="B1300" i="6"/>
  <c r="B1311" i="6"/>
  <c r="B1322" i="6"/>
  <c r="B1334" i="6"/>
  <c r="B1348" i="6"/>
  <c r="B1359" i="6"/>
  <c r="B1370" i="6"/>
  <c r="B1383" i="6"/>
  <c r="B1394" i="6"/>
  <c r="B1406" i="6"/>
  <c r="B1418" i="6"/>
  <c r="B1431" i="6"/>
  <c r="B1442" i="6"/>
  <c r="B1454" i="6"/>
  <c r="B1464" i="6"/>
  <c r="B1474" i="6"/>
  <c r="B1484" i="6"/>
  <c r="B1495" i="6"/>
  <c r="B1506" i="6"/>
  <c r="B1516" i="6"/>
  <c r="B1527" i="6"/>
  <c r="B1537" i="6"/>
  <c r="B1547" i="6"/>
  <c r="B1558" i="6"/>
  <c r="B1568" i="6"/>
  <c r="B1579" i="6"/>
  <c r="B1590" i="6"/>
  <c r="B1600" i="6"/>
  <c r="B1610" i="6"/>
  <c r="B1620" i="6"/>
  <c r="B1631" i="6"/>
  <c r="B1641" i="6"/>
  <c r="B1652" i="6"/>
  <c r="D5" i="6"/>
  <c r="D15" i="6"/>
  <c r="D25" i="6"/>
  <c r="D36" i="6"/>
  <c r="D46" i="6"/>
  <c r="D56" i="6"/>
  <c r="D68" i="6"/>
  <c r="D78" i="6"/>
  <c r="D88" i="6"/>
  <c r="D98" i="6"/>
  <c r="D109" i="6"/>
  <c r="D119" i="6"/>
  <c r="D129" i="6"/>
  <c r="D141" i="6"/>
  <c r="D151" i="6"/>
  <c r="D161" i="6"/>
  <c r="D172" i="6"/>
  <c r="D182" i="6"/>
  <c r="D192" i="6"/>
  <c r="D202" i="6"/>
  <c r="D214" i="6"/>
  <c r="D224" i="6"/>
  <c r="D234" i="6"/>
  <c r="D245" i="6"/>
  <c r="D255" i="6"/>
  <c r="D265" i="6"/>
  <c r="D276" i="6"/>
  <c r="D287" i="6"/>
  <c r="D297" i="6"/>
  <c r="D308" i="6"/>
  <c r="D318" i="6"/>
  <c r="D328" i="6"/>
  <c r="D338" i="6"/>
  <c r="D349" i="6"/>
  <c r="D360" i="6"/>
  <c r="D370" i="6"/>
  <c r="D381" i="6"/>
  <c r="D391" i="6"/>
  <c r="D401" i="6"/>
  <c r="D412" i="6"/>
  <c r="D422" i="6"/>
  <c r="D433" i="6"/>
  <c r="D444" i="6"/>
  <c r="D454" i="6"/>
  <c r="D464" i="6"/>
  <c r="D474" i="6"/>
  <c r="D485" i="6"/>
  <c r="B11" i="6"/>
  <c r="B33" i="6"/>
  <c r="B53" i="6"/>
  <c r="B75" i="6"/>
  <c r="B97" i="6"/>
  <c r="B117" i="6"/>
  <c r="B138" i="6"/>
  <c r="B160" i="6"/>
  <c r="B181" i="6"/>
  <c r="B202" i="6"/>
  <c r="B224" i="6"/>
  <c r="B243" i="6"/>
  <c r="B266" i="6"/>
  <c r="B288" i="6"/>
  <c r="B307" i="6"/>
  <c r="B329" i="6"/>
  <c r="B351" i="6"/>
  <c r="B371" i="6"/>
  <c r="B393" i="6"/>
  <c r="B416" i="6"/>
  <c r="B434" i="6"/>
  <c r="B458" i="6"/>
  <c r="B480" i="6"/>
  <c r="B499" i="6"/>
  <c r="B521" i="6"/>
  <c r="B543" i="6"/>
  <c r="B563" i="6"/>
  <c r="B585" i="6"/>
  <c r="B607" i="6"/>
  <c r="B626" i="6"/>
  <c r="B649" i="6"/>
  <c r="B671" i="6"/>
  <c r="B689" i="6"/>
  <c r="B708" i="6"/>
  <c r="B727" i="6"/>
  <c r="B745" i="6"/>
  <c r="B764" i="6"/>
  <c r="B783" i="6"/>
  <c r="B800" i="6"/>
  <c r="B820" i="6"/>
  <c r="B839" i="6"/>
  <c r="B856" i="6"/>
  <c r="B874" i="6"/>
  <c r="B894" i="6"/>
  <c r="B912" i="6"/>
  <c r="B930" i="6"/>
  <c r="B950" i="6"/>
  <c r="B967" i="6"/>
  <c r="B985" i="6"/>
  <c r="B1002" i="6"/>
  <c r="B1017" i="6"/>
  <c r="B1034" i="6"/>
  <c r="B1049" i="6"/>
  <c r="B1065" i="6"/>
  <c r="B1081" i="6"/>
  <c r="B1098" i="6"/>
  <c r="B1112" i="6"/>
  <c r="B1129" i="6"/>
  <c r="B1145" i="6"/>
  <c r="B1160" i="6"/>
  <c r="B1176" i="6"/>
  <c r="B1193" i="6"/>
  <c r="B1208" i="6"/>
  <c r="B1224" i="6"/>
  <c r="B1240" i="6"/>
  <c r="B1256" i="6"/>
  <c r="B1272" i="6"/>
  <c r="B1288" i="6"/>
  <c r="B1303" i="6"/>
  <c r="B1320" i="6"/>
  <c r="B1337" i="6"/>
  <c r="B1351" i="6"/>
  <c r="B1368" i="6"/>
  <c r="B1384" i="6"/>
  <c r="B1400" i="6"/>
  <c r="B1415" i="6"/>
  <c r="B1432" i="6"/>
  <c r="B1447" i="6"/>
  <c r="B1462" i="6"/>
  <c r="B1475" i="6"/>
  <c r="B1489" i="6"/>
  <c r="B1503" i="6"/>
  <c r="B1518" i="6"/>
  <c r="B1530" i="6"/>
  <c r="B1545" i="6"/>
  <c r="B1559" i="6"/>
  <c r="B1572" i="6"/>
  <c r="B1586" i="6"/>
  <c r="B1601" i="6"/>
  <c r="B1614" i="6"/>
  <c r="B1628" i="6"/>
  <c r="B1643" i="6"/>
  <c r="B1656" i="6"/>
  <c r="D13" i="6"/>
  <c r="D26" i="6"/>
  <c r="D40" i="6"/>
  <c r="D54" i="6"/>
  <c r="D69" i="6"/>
  <c r="D81" i="6"/>
  <c r="D96" i="6"/>
  <c r="D110" i="6"/>
  <c r="D124" i="6"/>
  <c r="D137" i="6"/>
  <c r="D152" i="6"/>
  <c r="D165" i="6"/>
  <c r="D180" i="6"/>
  <c r="D193" i="6"/>
  <c r="D207" i="6"/>
  <c r="D221" i="6"/>
  <c r="D236" i="6"/>
  <c r="D248" i="6"/>
  <c r="D263" i="6"/>
  <c r="D278" i="6"/>
  <c r="D290" i="6"/>
  <c r="D305" i="6"/>
  <c r="D319" i="6"/>
  <c r="D333" i="6"/>
  <c r="D346" i="6"/>
  <c r="D361" i="6"/>
  <c r="D374" i="6"/>
  <c r="D389" i="6"/>
  <c r="D402" i="6"/>
  <c r="D416" i="6"/>
  <c r="D430" i="6"/>
  <c r="D445" i="6"/>
  <c r="D457" i="6"/>
  <c r="D472" i="6"/>
  <c r="D486" i="6"/>
  <c r="D498" i="6"/>
  <c r="D510" i="6"/>
  <c r="D521" i="6"/>
  <c r="D535" i="6"/>
  <c r="D546" i="6"/>
  <c r="D558" i="6"/>
  <c r="D570" i="6"/>
  <c r="D582" i="6"/>
  <c r="D593" i="6"/>
  <c r="D605" i="6"/>
  <c r="D618" i="6"/>
  <c r="D630" i="6"/>
  <c r="D641" i="6"/>
  <c r="D654" i="6"/>
  <c r="D665" i="6"/>
  <c r="D677" i="6"/>
  <c r="D689" i="6"/>
  <c r="D702" i="6"/>
  <c r="D713" i="6"/>
  <c r="D726" i="6"/>
  <c r="D737" i="6"/>
  <c r="D749" i="6"/>
  <c r="D760" i="6"/>
  <c r="D773" i="6"/>
  <c r="D785" i="6"/>
  <c r="D797" i="6"/>
  <c r="D809" i="6"/>
  <c r="D821" i="6"/>
  <c r="D832" i="6"/>
  <c r="D845" i="6"/>
  <c r="D856" i="6"/>
  <c r="D869" i="6"/>
  <c r="D881" i="6"/>
  <c r="D893" i="6"/>
  <c r="D904" i="6"/>
  <c r="D916" i="6"/>
  <c r="D928" i="6"/>
  <c r="D940" i="6"/>
  <c r="D952" i="6"/>
  <c r="D965" i="6"/>
  <c r="D976" i="6"/>
  <c r="D988" i="6"/>
  <c r="D1000" i="6"/>
  <c r="D1012" i="6"/>
  <c r="D1023" i="6"/>
  <c r="D1037" i="6"/>
  <c r="D1048" i="6"/>
  <c r="D1060" i="6"/>
  <c r="D1071" i="6"/>
  <c r="D1084" i="6"/>
  <c r="D1095" i="6"/>
  <c r="D1106" i="6"/>
  <c r="D1120" i="6"/>
  <c r="D1132" i="6"/>
  <c r="D1143" i="6"/>
  <c r="D1156" i="6"/>
  <c r="D1167" i="6"/>
  <c r="D1178" i="6"/>
  <c r="D1190" i="6"/>
  <c r="D1204" i="6"/>
  <c r="D1215" i="6"/>
  <c r="D1226" i="6"/>
  <c r="D1239" i="6"/>
  <c r="D1250" i="6"/>
  <c r="D1262" i="6"/>
  <c r="D1274" i="6"/>
  <c r="D1287" i="6"/>
  <c r="D1298" i="6"/>
  <c r="D1311" i="6"/>
  <c r="D1322" i="6"/>
  <c r="D1333" i="6"/>
  <c r="D1343" i="6"/>
  <c r="D1354" i="6"/>
  <c r="D1365" i="6"/>
  <c r="D1375" i="6"/>
  <c r="D1386" i="6"/>
  <c r="D1396" i="6"/>
  <c r="D1406" i="6"/>
  <c r="D1417" i="6"/>
  <c r="D1427" i="6"/>
  <c r="D1438" i="6"/>
  <c r="D1449" i="6"/>
  <c r="D1459" i="6"/>
  <c r="D1469" i="6"/>
  <c r="D1479" i="6"/>
  <c r="D1490" i="6"/>
  <c r="D1500" i="6"/>
  <c r="D1511" i="6"/>
  <c r="D1522" i="6"/>
  <c r="D1532" i="6"/>
  <c r="D1542" i="6"/>
  <c r="D1553" i="6"/>
  <c r="D1563" i="6"/>
  <c r="D1573" i="6"/>
  <c r="D1585" i="6"/>
  <c r="D1595" i="6"/>
  <c r="D1605" i="6"/>
  <c r="D1615" i="6"/>
  <c r="D1626" i="6"/>
  <c r="D1636" i="6"/>
  <c r="D1646" i="6"/>
  <c r="D1658" i="6"/>
  <c r="B13" i="6"/>
  <c r="B35" i="6"/>
  <c r="B55" i="6"/>
  <c r="B76" i="6"/>
  <c r="B99" i="6"/>
  <c r="B119" i="6"/>
  <c r="B140" i="6"/>
  <c r="B161" i="6"/>
  <c r="B183" i="6"/>
  <c r="B204" i="6"/>
  <c r="B225" i="6"/>
  <c r="B245" i="6"/>
  <c r="B267" i="6"/>
  <c r="B291" i="6"/>
  <c r="B309" i="6"/>
  <c r="B332" i="6"/>
  <c r="B353" i="6"/>
  <c r="B375" i="6"/>
  <c r="B396" i="6"/>
  <c r="B417" i="6"/>
  <c r="B437" i="6"/>
  <c r="B459" i="6"/>
  <c r="B481" i="6"/>
  <c r="B501" i="6"/>
  <c r="B523" i="6"/>
  <c r="B544" i="6"/>
  <c r="B565" i="6"/>
  <c r="B587" i="6"/>
  <c r="B608" i="6"/>
  <c r="B627" i="6"/>
  <c r="B650" i="6"/>
  <c r="B672" i="6"/>
  <c r="B690" i="6"/>
  <c r="B710" i="6"/>
  <c r="B728" i="6"/>
  <c r="B746" i="6"/>
  <c r="B766" i="6"/>
  <c r="B784" i="6"/>
  <c r="B801" i="6"/>
  <c r="B821" i="6"/>
  <c r="B840" i="6"/>
  <c r="B857" i="6"/>
  <c r="B877" i="6"/>
  <c r="B895" i="6"/>
  <c r="B913" i="6"/>
  <c r="B934" i="6"/>
  <c r="B952" i="6"/>
  <c r="B968" i="6"/>
  <c r="B986" i="6"/>
  <c r="B1004" i="6"/>
  <c r="B1018" i="6"/>
  <c r="B1036" i="6"/>
  <c r="B1050" i="6"/>
  <c r="B1066" i="6"/>
  <c r="B1082" i="6"/>
  <c r="B1100" i="6"/>
  <c r="B1113" i="6"/>
  <c r="B1130" i="6"/>
  <c r="B1146" i="6"/>
  <c r="B1162" i="6"/>
  <c r="B1177" i="6"/>
  <c r="B1194" i="6"/>
  <c r="B1209" i="6"/>
  <c r="B1226" i="6"/>
  <c r="B1242" i="6"/>
  <c r="B1257" i="6"/>
  <c r="B1274" i="6"/>
  <c r="B1290" i="6"/>
  <c r="B1305" i="6"/>
  <c r="B1321" i="6"/>
  <c r="B1338" i="6"/>
  <c r="B1352" i="6"/>
  <c r="B1369" i="6"/>
  <c r="B1385" i="6"/>
  <c r="B1401" i="6"/>
  <c r="B1416" i="6"/>
  <c r="B1433" i="6"/>
  <c r="B1448" i="6"/>
  <c r="B1463" i="6"/>
  <c r="B1476" i="6"/>
  <c r="B1490" i="6"/>
  <c r="B1504" i="6"/>
  <c r="B1519" i="6"/>
  <c r="B1531" i="6"/>
  <c r="B1546" i="6"/>
  <c r="B19" i="6"/>
  <c r="B40" i="6"/>
  <c r="B63" i="6"/>
  <c r="B83" i="6"/>
  <c r="B103" i="6"/>
  <c r="B124" i="6"/>
  <c r="B147" i="6"/>
  <c r="B167" i="6"/>
  <c r="B188" i="6"/>
  <c r="B210" i="6"/>
  <c r="B231" i="6"/>
  <c r="B252" i="6"/>
  <c r="B274" i="6"/>
  <c r="B293" i="6"/>
  <c r="B315" i="6"/>
  <c r="B338" i="6"/>
  <c r="B357" i="6"/>
  <c r="B379" i="6"/>
  <c r="B401" i="6"/>
  <c r="B421" i="6"/>
  <c r="B443" i="6"/>
  <c r="B465" i="6"/>
  <c r="B484" i="6"/>
  <c r="B506" i="6"/>
  <c r="B529" i="6"/>
  <c r="B548" i="6"/>
  <c r="B570" i="6"/>
  <c r="B591" i="6"/>
  <c r="B612" i="6"/>
  <c r="B635" i="6"/>
  <c r="B657" i="6"/>
  <c r="B675" i="6"/>
  <c r="B696" i="6"/>
  <c r="B716" i="6"/>
  <c r="B733" i="6"/>
  <c r="B752" i="6"/>
  <c r="B770" i="6"/>
  <c r="B789" i="6"/>
  <c r="B808" i="6"/>
  <c r="B826" i="6"/>
  <c r="B844" i="6"/>
  <c r="B863" i="6"/>
  <c r="B882" i="6"/>
  <c r="B900" i="6"/>
  <c r="B919" i="6"/>
  <c r="B937" i="6"/>
  <c r="B956" i="6"/>
  <c r="B975" i="6"/>
  <c r="B992" i="6"/>
  <c r="B1007" i="6"/>
  <c r="B1023" i="6"/>
  <c r="B1039" i="6"/>
  <c r="B1055" i="6"/>
  <c r="B1071" i="6"/>
  <c r="B1087" i="6"/>
  <c r="B1102" i="6"/>
  <c r="B1119" i="6"/>
  <c r="B1135" i="6"/>
  <c r="B1150" i="6"/>
  <c r="B1166" i="6"/>
  <c r="B1183" i="6"/>
  <c r="B1197" i="6"/>
  <c r="B1214" i="6"/>
  <c r="B1230" i="6"/>
  <c r="B1246" i="6"/>
  <c r="B1261" i="6"/>
  <c r="B1278" i="6"/>
  <c r="B1293" i="6"/>
  <c r="B1310" i="6"/>
  <c r="B1327" i="6"/>
  <c r="B1341" i="6"/>
  <c r="B1358" i="6"/>
  <c r="B1374" i="6"/>
  <c r="B1389" i="6"/>
  <c r="B1405" i="6"/>
  <c r="B1422" i="6"/>
  <c r="B1437" i="6"/>
  <c r="B1452" i="6"/>
  <c r="B1466" i="6"/>
  <c r="B1480" i="6"/>
  <c r="B1494" i="6"/>
  <c r="B1508" i="6"/>
  <c r="B1521" i="6"/>
  <c r="B1536" i="6"/>
  <c r="B1550" i="6"/>
  <c r="B1563" i="6"/>
  <c r="B1577" i="6"/>
  <c r="B1592" i="6"/>
  <c r="B1604" i="6"/>
  <c r="B1619" i="6"/>
  <c r="B1634" i="6"/>
  <c r="B1647" i="6"/>
  <c r="D4" i="6"/>
  <c r="D17" i="6"/>
  <c r="D31" i="6"/>
  <c r="D45" i="6"/>
  <c r="D60" i="6"/>
  <c r="D72" i="6"/>
  <c r="D87" i="6"/>
  <c r="D101" i="6"/>
  <c r="D114" i="6"/>
  <c r="D128" i="6"/>
  <c r="D143" i="6"/>
  <c r="D156" i="6"/>
  <c r="D170" i="6"/>
  <c r="D184" i="6"/>
  <c r="D198" i="6"/>
  <c r="D212" i="6"/>
  <c r="D226" i="6"/>
  <c r="D239" i="6"/>
  <c r="D254" i="6"/>
  <c r="D269" i="6"/>
  <c r="D281" i="6"/>
  <c r="D296" i="6"/>
  <c r="D310" i="6"/>
  <c r="D324" i="6"/>
  <c r="D337" i="6"/>
  <c r="D352" i="6"/>
  <c r="D365" i="6"/>
  <c r="D380" i="6"/>
  <c r="D393" i="6"/>
  <c r="D407" i="6"/>
  <c r="D421" i="6"/>
  <c r="D436" i="6"/>
  <c r="D448" i="6"/>
  <c r="D463" i="6"/>
  <c r="D477" i="6"/>
  <c r="D490" i="6"/>
  <c r="D503" i="6"/>
  <c r="D516" i="6"/>
  <c r="D527" i="6"/>
  <c r="D538" i="6"/>
  <c r="D550" i="6"/>
  <c r="D562" i="6"/>
  <c r="D574" i="6"/>
  <c r="D586" i="6"/>
  <c r="D599" i="6"/>
  <c r="D610" i="6"/>
  <c r="D622" i="6"/>
  <c r="D634" i="6"/>
  <c r="D646" i="6"/>
  <c r="D657" i="6"/>
  <c r="D671" i="6"/>
  <c r="D682" i="6"/>
  <c r="D694" i="6"/>
  <c r="D705" i="6"/>
  <c r="D718" i="6"/>
  <c r="D729" i="6"/>
  <c r="D741" i="6"/>
  <c r="D754" i="6"/>
  <c r="D766" i="6"/>
  <c r="D777" i="6"/>
  <c r="D790" i="6"/>
  <c r="D801" i="6"/>
  <c r="D813" i="6"/>
  <c r="D824" i="6"/>
  <c r="D838" i="6"/>
  <c r="D849" i="6"/>
  <c r="D861" i="6"/>
  <c r="D873" i="6"/>
  <c r="D885" i="6"/>
  <c r="D896" i="6"/>
  <c r="D909" i="6"/>
  <c r="D921" i="6"/>
  <c r="D933" i="6"/>
  <c r="D945" i="6"/>
  <c r="D957" i="6"/>
  <c r="D968" i="6"/>
  <c r="D980" i="6"/>
  <c r="D992" i="6"/>
  <c r="D1005" i="6"/>
  <c r="D1016" i="6"/>
  <c r="D1029" i="6"/>
  <c r="D1040" i="6"/>
  <c r="D1052" i="6"/>
  <c r="D1064" i="6"/>
  <c r="D1076" i="6"/>
  <c r="D1088" i="6"/>
  <c r="D1101" i="6"/>
  <c r="D1112" i="6"/>
  <c r="D1124" i="6"/>
  <c r="D1135" i="6"/>
  <c r="D1148" i="6"/>
  <c r="D1159" i="6"/>
  <c r="D1172" i="6"/>
  <c r="D1184" i="6"/>
  <c r="D1196" i="6"/>
  <c r="D1207" i="6"/>
  <c r="D1220" i="6"/>
  <c r="D1231" i="6"/>
  <c r="D1242" i="6"/>
  <c r="D1256" i="6"/>
  <c r="D1268" i="6"/>
  <c r="D1279" i="6"/>
  <c r="D1290" i="6"/>
  <c r="D1303" i="6"/>
  <c r="D1314" i="6"/>
  <c r="D1326" i="6"/>
  <c r="D1338" i="6"/>
  <c r="D1348" i="6"/>
  <c r="D1358" i="6"/>
  <c r="D1369" i="6"/>
  <c r="D1379" i="6"/>
  <c r="D1389" i="6"/>
  <c r="D1399" i="6"/>
  <c r="D1411" i="6"/>
  <c r="D1421" i="6"/>
  <c r="D1431" i="6"/>
  <c r="D1442" i="6"/>
  <c r="D1452" i="6"/>
  <c r="D1462" i="6"/>
  <c r="D1473" i="6"/>
  <c r="D1484" i="6"/>
  <c r="D1494" i="6"/>
  <c r="D1505" i="6"/>
  <c r="D1515" i="6"/>
  <c r="D1525" i="6"/>
  <c r="D1535" i="6"/>
  <c r="D1546" i="6"/>
  <c r="D1557" i="6"/>
  <c r="D1567" i="6"/>
  <c r="D1578" i="6"/>
  <c r="D1588" i="6"/>
  <c r="D1598" i="6"/>
  <c r="D1609" i="6"/>
  <c r="D1619" i="6"/>
  <c r="D1630" i="6"/>
  <c r="D1641" i="6"/>
  <c r="D1651" i="6"/>
  <c r="D1661" i="6"/>
  <c r="B5" i="6"/>
  <c r="B45" i="6"/>
  <c r="B82" i="6"/>
  <c r="B113" i="6"/>
  <c r="B148" i="6"/>
  <c r="B178" i="6"/>
  <c r="B213" i="6"/>
  <c r="B250" i="6"/>
  <c r="B282" i="6"/>
  <c r="B320" i="6"/>
  <c r="B348" i="6"/>
  <c r="B386" i="6"/>
  <c r="B420" i="6"/>
  <c r="B451" i="6"/>
  <c r="B489" i="6"/>
  <c r="B516" i="6"/>
  <c r="B554" i="6"/>
  <c r="B589" i="6"/>
  <c r="B623" i="6"/>
  <c r="B659" i="6"/>
  <c r="B687" i="6"/>
  <c r="B718" i="6"/>
  <c r="B749" i="6"/>
  <c r="B778" i="6"/>
  <c r="B810" i="6"/>
  <c r="B836" i="6"/>
  <c r="B868" i="6"/>
  <c r="B898" i="6"/>
  <c r="B926" i="6"/>
  <c r="B958" i="6"/>
  <c r="B983" i="6"/>
  <c r="B1010" i="6"/>
  <c r="B1038" i="6"/>
  <c r="B1062" i="6"/>
  <c r="B1089" i="6"/>
  <c r="B1111" i="6"/>
  <c r="B1138" i="6"/>
  <c r="B1165" i="6"/>
  <c r="B1188" i="6"/>
  <c r="B1217" i="6"/>
  <c r="B1238" i="6"/>
  <c r="B1266" i="6"/>
  <c r="B1292" i="6"/>
  <c r="B1316" i="6"/>
  <c r="B1343" i="6"/>
  <c r="B1365" i="6"/>
  <c r="B1393" i="6"/>
  <c r="B1421" i="6"/>
  <c r="B1444" i="6"/>
  <c r="B1467" i="6"/>
  <c r="B1488" i="6"/>
  <c r="B1511" i="6"/>
  <c r="B1535" i="6"/>
  <c r="B1555" i="6"/>
  <c r="B1574" i="6"/>
  <c r="B1593" i="6"/>
  <c r="B1611" i="6"/>
  <c r="B1630" i="6"/>
  <c r="B1649" i="6"/>
  <c r="D8" i="6"/>
  <c r="D28" i="6"/>
  <c r="D47" i="6"/>
  <c r="D64" i="6"/>
  <c r="D82" i="6"/>
  <c r="D102" i="6"/>
  <c r="D120" i="6"/>
  <c r="D138" i="6"/>
  <c r="D159" i="6"/>
  <c r="D175" i="6"/>
  <c r="D196" i="6"/>
  <c r="D215" i="6"/>
  <c r="D232" i="6"/>
  <c r="D250" i="6"/>
  <c r="D270" i="6"/>
  <c r="D288" i="6"/>
  <c r="D306" i="6"/>
  <c r="D326" i="6"/>
  <c r="D343" i="6"/>
  <c r="D362" i="6"/>
  <c r="D382" i="6"/>
  <c r="D399" i="6"/>
  <c r="D417" i="6"/>
  <c r="D437" i="6"/>
  <c r="D455" i="6"/>
  <c r="D473" i="6"/>
  <c r="B17" i="6"/>
  <c r="B50" i="6"/>
  <c r="B85" i="6"/>
  <c r="B114" i="6"/>
  <c r="B149" i="6"/>
  <c r="B186" i="6"/>
  <c r="B219" i="6"/>
  <c r="B256" i="6"/>
  <c r="B284" i="6"/>
  <c r="B322" i="6"/>
  <c r="B356" i="6"/>
  <c r="B387" i="6"/>
  <c r="B424" i="6"/>
  <c r="B452" i="6"/>
  <c r="B492" i="6"/>
  <c r="B527" i="6"/>
  <c r="B559" i="6"/>
  <c r="B595" i="6"/>
  <c r="B625" i="6"/>
  <c r="B660" i="6"/>
  <c r="B694" i="6"/>
  <c r="B721" i="6"/>
  <c r="B756" i="6"/>
  <c r="B780" i="6"/>
  <c r="B812" i="6"/>
  <c r="B842" i="6"/>
  <c r="B871" i="6"/>
  <c r="B903" i="6"/>
  <c r="B927" i="6"/>
  <c r="B961" i="6"/>
  <c r="B990" i="6"/>
  <c r="B1014" i="6"/>
  <c r="B1040" i="6"/>
  <c r="B1063" i="6"/>
  <c r="B1090" i="6"/>
  <c r="B1118" i="6"/>
  <c r="B1141" i="6"/>
  <c r="B1169" i="6"/>
  <c r="B1191" i="6"/>
  <c r="B1218" i="6"/>
  <c r="B1245" i="6"/>
  <c r="B1268" i="6"/>
  <c r="B1296" i="6"/>
  <c r="B1318" i="6"/>
  <c r="B1345" i="6"/>
  <c r="B1373" i="6"/>
  <c r="B1396" i="6"/>
  <c r="B1423" i="6"/>
  <c r="B1446" i="6"/>
  <c r="B1470" i="6"/>
  <c r="B1492" i="6"/>
  <c r="B1513" i="6"/>
  <c r="B1538" i="6"/>
  <c r="B1556" i="6"/>
  <c r="B1576" i="6"/>
  <c r="B1594" i="6"/>
  <c r="B1612" i="6"/>
  <c r="B1632" i="6"/>
  <c r="B1650" i="6"/>
  <c r="D9" i="6"/>
  <c r="D29" i="6"/>
  <c r="D49" i="6"/>
  <c r="D65" i="6"/>
  <c r="D86" i="6"/>
  <c r="D104" i="6"/>
  <c r="D122" i="6"/>
  <c r="D142" i="6"/>
  <c r="D160" i="6"/>
  <c r="D177" i="6"/>
  <c r="D197" i="6"/>
  <c r="D216" i="6"/>
  <c r="D233" i="6"/>
  <c r="D253" i="6"/>
  <c r="D271" i="6"/>
  <c r="D289" i="6"/>
  <c r="D309" i="6"/>
  <c r="D327" i="6"/>
  <c r="D344" i="6"/>
  <c r="D364" i="6"/>
  <c r="D383" i="6"/>
  <c r="D400" i="6"/>
  <c r="D420" i="6"/>
  <c r="D438" i="6"/>
  <c r="D456" i="6"/>
  <c r="D476" i="6"/>
  <c r="D494" i="6"/>
  <c r="D509" i="6"/>
  <c r="D526" i="6"/>
  <c r="D541" i="6"/>
  <c r="D557" i="6"/>
  <c r="D573" i="6"/>
  <c r="D590" i="6"/>
  <c r="D604" i="6"/>
  <c r="D621" i="6"/>
  <c r="D637" i="6"/>
  <c r="D653" i="6"/>
  <c r="D668" i="6"/>
  <c r="D685" i="6"/>
  <c r="D700" i="6"/>
  <c r="D717" i="6"/>
  <c r="D733" i="6"/>
  <c r="D748" i="6"/>
  <c r="D765" i="6"/>
  <c r="D781" i="6"/>
  <c r="D796" i="6"/>
  <c r="D812" i="6"/>
  <c r="D829" i="6"/>
  <c r="D842" i="6"/>
  <c r="D860" i="6"/>
  <c r="D876" i="6"/>
  <c r="D892" i="6"/>
  <c r="D906" i="6"/>
  <c r="D924" i="6"/>
  <c r="D938" i="6"/>
  <c r="D956" i="6"/>
  <c r="D970" i="6"/>
  <c r="D986" i="6"/>
  <c r="D1002" i="6"/>
  <c r="D1020" i="6"/>
  <c r="D1033" i="6"/>
  <c r="D1050" i="6"/>
  <c r="D1068" i="6"/>
  <c r="D1082" i="6"/>
  <c r="D1098" i="6"/>
  <c r="D1114" i="6"/>
  <c r="D1130" i="6"/>
  <c r="D1146" i="6"/>
  <c r="D1162" i="6"/>
  <c r="D1177" i="6"/>
  <c r="D1194" i="6"/>
  <c r="D1210" i="6"/>
  <c r="D1225" i="6"/>
  <c r="D1241" i="6"/>
  <c r="D1258" i="6"/>
  <c r="D1272" i="6"/>
  <c r="D1289" i="6"/>
  <c r="D1305" i="6"/>
  <c r="D1321" i="6"/>
  <c r="D1335" i="6"/>
  <c r="D1350" i="6"/>
  <c r="D1363" i="6"/>
  <c r="D1378" i="6"/>
  <c r="D1393" i="6"/>
  <c r="D1405" i="6"/>
  <c r="D1420" i="6"/>
  <c r="D1434" i="6"/>
  <c r="D1447" i="6"/>
  <c r="D1461" i="6"/>
  <c r="D1476" i="6"/>
  <c r="D1489" i="6"/>
  <c r="D1503" i="6"/>
  <c r="D1517" i="6"/>
  <c r="D1531" i="6"/>
  <c r="D1545" i="6"/>
  <c r="D1559" i="6"/>
  <c r="D1572" i="6"/>
  <c r="D1587" i="6"/>
  <c r="D1601" i="6"/>
  <c r="D1614" i="6"/>
  <c r="D1628" i="6"/>
  <c r="D1643" i="6"/>
  <c r="D1655" i="6"/>
  <c r="B27" i="6"/>
  <c r="B65" i="6"/>
  <c r="B93" i="6"/>
  <c r="B130" i="6"/>
  <c r="B165" i="6"/>
  <c r="B196" i="6"/>
  <c r="B233" i="6"/>
  <c r="B261" i="6"/>
  <c r="B301" i="6"/>
  <c r="B337" i="6"/>
  <c r="B368" i="6"/>
  <c r="B403" i="6"/>
  <c r="B433" i="6"/>
  <c r="B469" i="6"/>
  <c r="B505" i="6"/>
  <c r="B536" i="6"/>
  <c r="B576" i="6"/>
  <c r="B602" i="6"/>
  <c r="B640" i="6"/>
  <c r="B673" i="6"/>
  <c r="B703" i="6"/>
  <c r="B736" i="6"/>
  <c r="B760" i="6"/>
  <c r="B793" i="6"/>
  <c r="B825" i="6"/>
  <c r="B853" i="6"/>
  <c r="B884" i="6"/>
  <c r="B910" i="6"/>
  <c r="B941" i="6"/>
  <c r="B973" i="6"/>
  <c r="B998" i="6"/>
  <c r="B1026" i="6"/>
  <c r="B1047" i="6"/>
  <c r="B1076" i="6"/>
  <c r="B1101" i="6"/>
  <c r="B1124" i="6"/>
  <c r="B1153" i="6"/>
  <c r="B1174" i="6"/>
  <c r="B1202" i="6"/>
  <c r="B1229" i="6"/>
  <c r="B1254" i="6"/>
  <c r="B1279" i="6"/>
  <c r="B1302" i="6"/>
  <c r="B1329" i="6"/>
  <c r="B1356" i="6"/>
  <c r="B1380" i="6"/>
  <c r="B1407" i="6"/>
  <c r="B1429" i="6"/>
  <c r="B1456" i="6"/>
  <c r="B1479" i="6"/>
  <c r="B1499" i="6"/>
  <c r="B1524" i="6"/>
  <c r="B1543" i="6"/>
  <c r="B1566" i="6"/>
  <c r="B1583" i="6"/>
  <c r="B1602" i="6"/>
  <c r="B1622" i="6"/>
  <c r="B1639" i="6"/>
  <c r="B1657" i="6"/>
  <c r="D18" i="6"/>
  <c r="D37" i="6"/>
  <c r="D55" i="6"/>
  <c r="D74" i="6"/>
  <c r="D92" i="6"/>
  <c r="D111" i="6"/>
  <c r="D132" i="6"/>
  <c r="D148" i="6"/>
  <c r="D166" i="6"/>
  <c r="D186" i="6"/>
  <c r="D205" i="6"/>
  <c r="D223" i="6"/>
  <c r="D242" i="6"/>
  <c r="D260" i="6"/>
  <c r="D279" i="6"/>
  <c r="D298" i="6"/>
  <c r="D316" i="6"/>
  <c r="D334" i="6"/>
  <c r="D353" i="6"/>
  <c r="D372" i="6"/>
  <c r="D390" i="6"/>
  <c r="D409" i="6"/>
  <c r="D426" i="6"/>
  <c r="D446" i="6"/>
  <c r="D465" i="6"/>
  <c r="D482" i="6"/>
  <c r="D500" i="6"/>
  <c r="D517" i="6"/>
  <c r="D530" i="6"/>
  <c r="D548" i="6"/>
  <c r="D564" i="6"/>
  <c r="D580" i="6"/>
  <c r="D594" i="6"/>
  <c r="D612" i="6"/>
  <c r="D626" i="6"/>
  <c r="D644" i="6"/>
  <c r="D660" i="6"/>
  <c r="D674" i="6"/>
  <c r="D692" i="6"/>
  <c r="D708" i="6"/>
  <c r="D722" i="6"/>
  <c r="D738" i="6"/>
  <c r="D756" i="6"/>
  <c r="D769" i="6"/>
  <c r="D786" i="6"/>
  <c r="D802" i="6"/>
  <c r="D818" i="6"/>
  <c r="D833" i="6"/>
  <c r="D850" i="6"/>
  <c r="D865" i="6"/>
  <c r="D882" i="6"/>
  <c r="D897" i="6"/>
  <c r="D913" i="6"/>
  <c r="D929" i="6"/>
  <c r="D946" i="6"/>
  <c r="D960" i="6"/>
  <c r="D977" i="6"/>
  <c r="D994" i="6"/>
  <c r="D1009" i="6"/>
  <c r="D1025" i="6"/>
  <c r="D1041" i="6"/>
  <c r="D1057" i="6"/>
  <c r="D1073" i="6"/>
  <c r="D1089" i="6"/>
  <c r="D1104" i="6"/>
  <c r="D1121" i="6"/>
  <c r="D1137" i="6"/>
  <c r="D1152" i="6"/>
  <c r="D1168" i="6"/>
  <c r="D1185" i="6"/>
  <c r="D1199" i="6"/>
  <c r="D1216" i="6"/>
  <c r="D1232" i="6"/>
  <c r="D1248" i="6"/>
  <c r="D1263" i="6"/>
  <c r="D1280" i="6"/>
  <c r="D1295" i="6"/>
  <c r="D1312" i="6"/>
  <c r="D1329" i="6"/>
  <c r="D1341" i="6"/>
  <c r="D1356" i="6"/>
  <c r="D1370" i="6"/>
  <c r="D1383" i="6"/>
  <c r="D1397" i="6"/>
  <c r="D1412" i="6"/>
  <c r="D1425" i="6"/>
  <c r="D1439" i="6"/>
  <c r="D1453" i="6"/>
  <c r="D1467" i="6"/>
  <c r="D1481" i="6"/>
  <c r="D1495" i="6"/>
  <c r="D1508" i="6"/>
  <c r="D1523" i="6"/>
  <c r="D1537" i="6"/>
  <c r="D1550" i="6"/>
  <c r="D1564" i="6"/>
  <c r="D1579" i="6"/>
  <c r="D1591" i="6"/>
  <c r="D1606" i="6"/>
  <c r="D1621" i="6"/>
  <c r="D1634" i="6"/>
  <c r="D1649" i="6"/>
  <c r="B21" i="6"/>
  <c r="B68" i="6"/>
  <c r="B129" i="6"/>
  <c r="B177" i="6"/>
  <c r="B236" i="6"/>
  <c r="B292" i="6"/>
  <c r="B340" i="6"/>
  <c r="B399" i="6"/>
  <c r="B449" i="6"/>
  <c r="B512" i="6"/>
  <c r="B560" i="6"/>
  <c r="B616" i="6"/>
  <c r="B667" i="6"/>
  <c r="B717" i="6"/>
  <c r="B769" i="6"/>
  <c r="B815" i="6"/>
  <c r="B862" i="6"/>
  <c r="B909" i="6"/>
  <c r="B954" i="6"/>
  <c r="B999" i="6"/>
  <c r="B1041" i="6"/>
  <c r="B1078" i="6"/>
  <c r="B1122" i="6"/>
  <c r="B1159" i="6"/>
  <c r="B1205" i="6"/>
  <c r="B1248" i="6"/>
  <c r="B1285" i="6"/>
  <c r="B1328" i="6"/>
  <c r="B1364" i="6"/>
  <c r="B1410" i="6"/>
  <c r="B1451" i="6"/>
  <c r="B1483" i="6"/>
  <c r="B1520" i="6"/>
  <c r="B1553" i="6"/>
  <c r="B1584" i="6"/>
  <c r="B1616" i="6"/>
  <c r="B1644" i="6"/>
  <c r="D16" i="6"/>
  <c r="D44" i="6"/>
  <c r="D77" i="6"/>
  <c r="D106" i="6"/>
  <c r="D134" i="6"/>
  <c r="D164" i="6"/>
  <c r="D191" i="6"/>
  <c r="D225" i="6"/>
  <c r="D256" i="6"/>
  <c r="D284" i="6"/>
  <c r="D312" i="6"/>
  <c r="D342" i="6"/>
  <c r="D373" i="6"/>
  <c r="D404" i="6"/>
  <c r="D431" i="6"/>
  <c r="D462" i="6"/>
  <c r="D489" i="6"/>
  <c r="D511" i="6"/>
  <c r="D532" i="6"/>
  <c r="D553" i="6"/>
  <c r="D576" i="6"/>
  <c r="D598" i="6"/>
  <c r="D616" i="6"/>
  <c r="D639" i="6"/>
  <c r="D662" i="6"/>
  <c r="D681" i="6"/>
  <c r="D703" i="6"/>
  <c r="D724" i="6"/>
  <c r="D745" i="6"/>
  <c r="D767" i="6"/>
  <c r="D788" i="6"/>
  <c r="D808" i="6"/>
  <c r="D830" i="6"/>
  <c r="D852" i="6"/>
  <c r="D872" i="6"/>
  <c r="D894" i="6"/>
  <c r="D914" i="6"/>
  <c r="D936" i="6"/>
  <c r="D958" i="6"/>
  <c r="D978" i="6"/>
  <c r="D998" i="6"/>
  <c r="D1021" i="6"/>
  <c r="D1042" i="6"/>
  <c r="D1062" i="6"/>
  <c r="D1085" i="6"/>
  <c r="D1105" i="6"/>
  <c r="D1126" i="6"/>
  <c r="D1149" i="6"/>
  <c r="D1169" i="6"/>
  <c r="B23" i="6"/>
  <c r="B72" i="6"/>
  <c r="B133" i="6"/>
  <c r="B193" i="6"/>
  <c r="B241" i="6"/>
  <c r="B297" i="6"/>
  <c r="B346" i="6"/>
  <c r="B405" i="6"/>
  <c r="B463" i="6"/>
  <c r="B513" i="6"/>
  <c r="B568" i="6"/>
  <c r="B618" i="6"/>
  <c r="B680" i="6"/>
  <c r="B725" i="6"/>
  <c r="B773" i="6"/>
  <c r="B816" i="6"/>
  <c r="B866" i="6"/>
  <c r="B917" i="6"/>
  <c r="B965" i="6"/>
  <c r="B1005" i="6"/>
  <c r="B1046" i="6"/>
  <c r="B1086" i="6"/>
  <c r="B1126" i="6"/>
  <c r="B1172" i="6"/>
  <c r="B1206" i="6"/>
  <c r="B1249" i="6"/>
  <c r="B1286" i="6"/>
  <c r="B1332" i="6"/>
  <c r="B1375" i="6"/>
  <c r="B1412" i="6"/>
  <c r="B1455" i="6"/>
  <c r="B1486" i="6"/>
  <c r="B1526" i="6"/>
  <c r="B1561" i="6"/>
  <c r="B1588" i="6"/>
  <c r="B1618" i="6"/>
  <c r="B1646" i="6"/>
  <c r="D20" i="6"/>
  <c r="D50" i="6"/>
  <c r="D79" i="6"/>
  <c r="D108" i="6"/>
  <c r="D135" i="6"/>
  <c r="D169" i="6"/>
  <c r="D200" i="6"/>
  <c r="D228" i="6"/>
  <c r="D257" i="6"/>
  <c r="D285" i="6"/>
  <c r="D317" i="6"/>
  <c r="D348" i="6"/>
  <c r="D375" i="6"/>
  <c r="D406" i="6"/>
  <c r="D434" i="6"/>
  <c r="D466" i="6"/>
  <c r="D493" i="6"/>
  <c r="D513" i="6"/>
  <c r="D536" i="6"/>
  <c r="D556" i="6"/>
  <c r="D577" i="6"/>
  <c r="D600" i="6"/>
  <c r="D620" i="6"/>
  <c r="D640" i="6"/>
  <c r="D663" i="6"/>
  <c r="D684" i="6"/>
  <c r="D704" i="6"/>
  <c r="D727" i="6"/>
  <c r="D746" i="6"/>
  <c r="D768" i="6"/>
  <c r="D791" i="6"/>
  <c r="D810" i="6"/>
  <c r="D831" i="6"/>
  <c r="D854" i="6"/>
  <c r="D874" i="6"/>
  <c r="D895" i="6"/>
  <c r="D918" i="6"/>
  <c r="D937" i="6"/>
  <c r="D959" i="6"/>
  <c r="D982" i="6"/>
  <c r="D1001" i="6"/>
  <c r="D1022" i="6"/>
  <c r="D1044" i="6"/>
  <c r="D1065" i="6"/>
  <c r="D1086" i="6"/>
  <c r="D1110" i="6"/>
  <c r="D1128" i="6"/>
  <c r="D1151" i="6"/>
  <c r="D1174" i="6"/>
  <c r="B29" i="6"/>
  <c r="B87" i="6"/>
  <c r="B136" i="6"/>
  <c r="B194" i="6"/>
  <c r="B242" i="6"/>
  <c r="B304" i="6"/>
  <c r="B361" i="6"/>
  <c r="B410" i="6"/>
  <c r="B468" i="6"/>
  <c r="B515" i="6"/>
  <c r="B577" i="6"/>
  <c r="B632" i="6"/>
  <c r="B682" i="6"/>
  <c r="B730" i="6"/>
  <c r="B774" i="6"/>
  <c r="B829" i="6"/>
  <c r="B872" i="6"/>
  <c r="B922" i="6"/>
  <c r="B966" i="6"/>
  <c r="B1009" i="6"/>
  <c r="B1053" i="6"/>
  <c r="B1093" i="6"/>
  <c r="B1133" i="6"/>
  <c r="B1173" i="6"/>
  <c r="B1213" i="6"/>
  <c r="B1255" i="6"/>
  <c r="B1297" i="6"/>
  <c r="B1333" i="6"/>
  <c r="B1376" i="6"/>
  <c r="B1413" i="6"/>
  <c r="B1457" i="6"/>
  <c r="B1497" i="6"/>
  <c r="B1528" i="6"/>
  <c r="B1562" i="6"/>
  <c r="B1591" i="6"/>
  <c r="B1623" i="6"/>
  <c r="B1654" i="6"/>
  <c r="D23" i="6"/>
  <c r="D52" i="6"/>
  <c r="D80" i="6"/>
  <c r="D113" i="6"/>
  <c r="D144" i="6"/>
  <c r="D173" i="6"/>
  <c r="D201" i="6"/>
  <c r="D229" i="6"/>
  <c r="D261" i="6"/>
  <c r="D292" i="6"/>
  <c r="D320" i="6"/>
  <c r="D351" i="6"/>
  <c r="D378" i="6"/>
  <c r="D410" i="6"/>
  <c r="D440" i="6"/>
  <c r="D468" i="6"/>
  <c r="D495" i="6"/>
  <c r="D518" i="6"/>
  <c r="D537" i="6"/>
  <c r="D559" i="6"/>
  <c r="D581" i="6"/>
  <c r="D601" i="6"/>
  <c r="D623" i="6"/>
  <c r="D645" i="6"/>
  <c r="D664" i="6"/>
  <c r="D686" i="6"/>
  <c r="D709" i="6"/>
  <c r="D728" i="6"/>
  <c r="D750" i="6"/>
  <c r="D772" i="6"/>
  <c r="D792" i="6"/>
  <c r="D814" i="6"/>
  <c r="D836" i="6"/>
  <c r="D855" i="6"/>
  <c r="D877" i="6"/>
  <c r="D901" i="6"/>
  <c r="D919" i="6"/>
  <c r="D942" i="6"/>
  <c r="D964" i="6"/>
  <c r="D984" i="6"/>
  <c r="D1006" i="6"/>
  <c r="D1028" i="6"/>
  <c r="D1047" i="6"/>
  <c r="D1069" i="6"/>
  <c r="D1092" i="6"/>
  <c r="D1111" i="6"/>
  <c r="D1133" i="6"/>
  <c r="D1153" i="6"/>
  <c r="D1175" i="6"/>
  <c r="B37" i="6"/>
  <c r="B90" i="6"/>
  <c r="B146" i="6"/>
  <c r="B197" i="6"/>
  <c r="B257" i="6"/>
  <c r="B305" i="6"/>
  <c r="B364" i="6"/>
  <c r="B411" i="6"/>
  <c r="B472" i="6"/>
  <c r="B531" i="6"/>
  <c r="B578" i="6"/>
  <c r="B639" i="6"/>
  <c r="B685" i="6"/>
  <c r="B737" i="6"/>
  <c r="B788" i="6"/>
  <c r="B830" i="6"/>
  <c r="B881" i="6"/>
  <c r="B925" i="6"/>
  <c r="B977" i="6"/>
  <c r="B1016" i="6"/>
  <c r="B1057" i="6"/>
  <c r="B1094" i="6"/>
  <c r="B1136" i="6"/>
  <c r="B1182" i="6"/>
  <c r="B1220" i="6"/>
  <c r="B1260" i="6"/>
  <c r="B1301" i="6"/>
  <c r="B1340" i="6"/>
  <c r="B1382" i="6"/>
  <c r="B1424" i="6"/>
  <c r="B1458" i="6"/>
  <c r="B1498" i="6"/>
  <c r="B1529" i="6"/>
  <c r="B1567" i="6"/>
  <c r="B1598" i="6"/>
  <c r="B1625" i="6"/>
  <c r="B1655" i="6"/>
  <c r="C1647" i="6" s="1"/>
  <c r="D24" i="6"/>
  <c r="D58" i="6"/>
  <c r="D89" i="6"/>
  <c r="D117" i="6"/>
  <c r="D145" i="6"/>
  <c r="D174" i="6"/>
  <c r="D206" i="6"/>
  <c r="D237" i="6"/>
  <c r="D264" i="6"/>
  <c r="D294" i="6"/>
  <c r="D321" i="6"/>
  <c r="D354" i="6"/>
  <c r="D384" i="6"/>
  <c r="D413" i="6"/>
  <c r="D442" i="6"/>
  <c r="D470" i="6"/>
  <c r="D497" i="6"/>
  <c r="D519" i="6"/>
  <c r="D540" i="6"/>
  <c r="D561" i="6"/>
  <c r="D583" i="6"/>
  <c r="D602" i="6"/>
  <c r="D625" i="6"/>
  <c r="D647" i="6"/>
  <c r="D666" i="6"/>
  <c r="D687" i="6"/>
  <c r="D710" i="6"/>
  <c r="D730" i="6"/>
  <c r="D751" i="6"/>
  <c r="D775" i="6"/>
  <c r="D793" i="6"/>
  <c r="D817" i="6"/>
  <c r="D839" i="6"/>
  <c r="D858" i="6"/>
  <c r="D879" i="6"/>
  <c r="D902" i="6"/>
  <c r="D922" i="6"/>
  <c r="D943" i="6"/>
  <c r="D966" i="6"/>
  <c r="D985" i="6"/>
  <c r="D1007" i="6"/>
  <c r="D1030" i="6"/>
  <c r="D1049" i="6"/>
  <c r="D1070" i="6"/>
  <c r="D1093" i="6"/>
  <c r="D1113" i="6"/>
  <c r="D1134" i="6"/>
  <c r="D1157" i="6"/>
  <c r="B42" i="6"/>
  <c r="B100" i="6"/>
  <c r="B155" i="6"/>
  <c r="B209" i="6"/>
  <c r="B260" i="6"/>
  <c r="B314" i="6"/>
  <c r="B369" i="6"/>
  <c r="B428" i="6"/>
  <c r="C382" i="6" s="1"/>
  <c r="B475" i="6"/>
  <c r="B532" i="6"/>
  <c r="B579" i="6"/>
  <c r="B642" i="6"/>
  <c r="B700" i="6"/>
  <c r="B742" i="6"/>
  <c r="B791" i="6"/>
  <c r="B833" i="6"/>
  <c r="B885" i="6"/>
  <c r="B936" i="6"/>
  <c r="B980" i="6"/>
  <c r="B1021" i="6"/>
  <c r="B1058" i="6"/>
  <c r="B1104" i="6"/>
  <c r="B1142" i="6"/>
  <c r="B1184" i="6"/>
  <c r="B1222" i="6"/>
  <c r="B1265" i="6"/>
  <c r="B1309" i="6"/>
  <c r="B1349" i="6"/>
  <c r="B1386" i="6"/>
  <c r="B1428" i="6"/>
  <c r="B1465" i="6"/>
  <c r="B1500" i="6"/>
  <c r="C1366" i="6" s="1"/>
  <c r="B1539" i="6"/>
  <c r="B1570" i="6"/>
  <c r="B1599" i="6"/>
  <c r="B1626" i="6"/>
  <c r="C1623" i="6" s="1"/>
  <c r="B1659" i="6"/>
  <c r="C1657" i="6" s="1"/>
  <c r="D33" i="6"/>
  <c r="D61" i="6"/>
  <c r="D90" i="6"/>
  <c r="D118" i="6"/>
  <c r="D150" i="6"/>
  <c r="D181" i="6"/>
  <c r="D208" i="6"/>
  <c r="D238" i="6"/>
  <c r="D266" i="6"/>
  <c r="D300" i="6"/>
  <c r="D329" i="6"/>
  <c r="D357" i="6"/>
  <c r="D385" i="6"/>
  <c r="D415" i="6"/>
  <c r="D447" i="6"/>
  <c r="D479" i="6"/>
  <c r="D501" i="6"/>
  <c r="D520" i="6"/>
  <c r="D543" i="6"/>
  <c r="D566" i="6"/>
  <c r="D584" i="6"/>
  <c r="D608" i="6"/>
  <c r="D629" i="6"/>
  <c r="D649" i="6"/>
  <c r="D672" i="6"/>
  <c r="D693" i="6"/>
  <c r="D712" i="6"/>
  <c r="D735" i="6"/>
  <c r="D757" i="6"/>
  <c r="D776" i="6"/>
  <c r="D799" i="6"/>
  <c r="D820" i="6"/>
  <c r="D840" i="6"/>
  <c r="D863" i="6"/>
  <c r="D884" i="6"/>
  <c r="D903" i="6"/>
  <c r="D925" i="6"/>
  <c r="D948" i="6"/>
  <c r="D967" i="6"/>
  <c r="D989" i="6"/>
  <c r="D1644" i="6"/>
  <c r="D1625" i="6"/>
  <c r="D1607" i="6"/>
  <c r="D1589" i="6"/>
  <c r="D1570" i="6"/>
  <c r="D1551" i="6"/>
  <c r="D1533" i="6"/>
  <c r="D1514" i="6"/>
  <c r="D1497" i="6"/>
  <c r="D1477" i="6"/>
  <c r="D1458" i="6"/>
  <c r="D1441" i="6"/>
  <c r="D1422" i="6"/>
  <c r="D1403" i="6"/>
  <c r="D1385" i="6"/>
  <c r="D1366" i="6"/>
  <c r="D1347" i="6"/>
  <c r="D1330" i="6"/>
  <c r="D1308" i="6"/>
  <c r="D1285" i="6"/>
  <c r="D1266" i="6"/>
  <c r="D1245" i="6"/>
  <c r="D1222" i="6"/>
  <c r="D1201" i="6"/>
  <c r="D1180" i="6"/>
  <c r="D1141" i="6"/>
  <c r="D1096" i="6"/>
  <c r="D1055" i="6"/>
  <c r="D1013" i="6"/>
  <c r="D954" i="6"/>
  <c r="D905" i="6"/>
  <c r="D846" i="6"/>
  <c r="D783" i="6"/>
  <c r="D736" i="6"/>
  <c r="D676" i="6"/>
  <c r="D614" i="6"/>
  <c r="D567" i="6"/>
  <c r="D506" i="6"/>
  <c r="D428" i="6"/>
  <c r="D358" i="6"/>
  <c r="D274" i="6"/>
  <c r="D190" i="6"/>
  <c r="D125" i="6"/>
  <c r="D38" i="6"/>
  <c r="B1609" i="6"/>
  <c r="B1540" i="6"/>
  <c r="B1439" i="6"/>
  <c r="B1324" i="6"/>
  <c r="B1232" i="6"/>
  <c r="B1110" i="6"/>
  <c r="B994" i="6"/>
  <c r="B889" i="6"/>
  <c r="B757" i="6"/>
  <c r="B611" i="6"/>
  <c r="B483" i="6"/>
  <c r="B325" i="6"/>
  <c r="B172" i="6"/>
  <c r="B51" i="6"/>
  <c r="D1660" i="6"/>
  <c r="D1642" i="6"/>
  <c r="D1623" i="6"/>
  <c r="D1604" i="6"/>
  <c r="D1586" i="6"/>
  <c r="D1569" i="6"/>
  <c r="D1549" i="6"/>
  <c r="D1530" i="6"/>
  <c r="D1513" i="6"/>
  <c r="D1493" i="6"/>
  <c r="D1475" i="6"/>
  <c r="D1457" i="6"/>
  <c r="D1436" i="6"/>
  <c r="D1418" i="6"/>
  <c r="D1402" i="6"/>
  <c r="D1381" i="6"/>
  <c r="D1362" i="6"/>
  <c r="D1345" i="6"/>
  <c r="D1325" i="6"/>
  <c r="D1304" i="6"/>
  <c r="D1284" i="6"/>
  <c r="D1261" i="6"/>
  <c r="D1240" i="6"/>
  <c r="D1221" i="6"/>
  <c r="D1198" i="6"/>
  <c r="D1176" i="6"/>
  <c r="D1138" i="6"/>
  <c r="D1094" i="6"/>
  <c r="D1053" i="6"/>
  <c r="D1010" i="6"/>
  <c r="D950" i="6"/>
  <c r="D890" i="6"/>
  <c r="D841" i="6"/>
  <c r="D782" i="6"/>
  <c r="D720" i="6"/>
  <c r="D673" i="6"/>
  <c r="D613" i="6"/>
  <c r="D552" i="6"/>
  <c r="D504" i="6"/>
  <c r="D425" i="6"/>
  <c r="D340" i="6"/>
  <c r="D273" i="6"/>
  <c r="D188" i="6"/>
  <c r="D100" i="6"/>
  <c r="D34" i="6"/>
  <c r="B1608" i="6"/>
  <c r="B1515" i="6"/>
  <c r="B1434" i="6"/>
  <c r="B1313" i="6"/>
  <c r="B1201" i="6"/>
  <c r="B1108" i="6"/>
  <c r="B993" i="6"/>
  <c r="C1581" i="6" s="1"/>
  <c r="B854" i="6"/>
  <c r="B743" i="6"/>
  <c r="B600" i="6"/>
  <c r="B448" i="6"/>
  <c r="B324" i="6"/>
  <c r="C115" i="6" s="1"/>
  <c r="B170" i="6"/>
  <c r="B4" i="6"/>
  <c r="B29" i="5"/>
  <c r="B14" i="5"/>
  <c r="C33" i="5"/>
  <c r="C20" i="5"/>
  <c r="C6" i="5"/>
  <c r="D12" i="5" a="1"/>
  <c r="D12" i="5" s="1"/>
  <c r="E29" i="5" a="1"/>
  <c r="E29" i="5" s="1"/>
  <c r="A3" i="5"/>
  <c r="E36" i="5" a="1"/>
  <c r="E36" i="5" s="1"/>
  <c r="E11" i="5" a="1"/>
  <c r="E11" i="5" s="1"/>
  <c r="E27" i="5" a="1"/>
  <c r="E27" i="5" s="1"/>
  <c r="E35" i="5" a="1"/>
  <c r="E35" i="5" s="1"/>
  <c r="D11" i="5" a="1"/>
  <c r="D11" i="5" s="1"/>
  <c r="D27" i="5" a="1"/>
  <c r="D27" i="5" s="1"/>
  <c r="D35" i="5" a="1"/>
  <c r="D35" i="5" s="1"/>
  <c r="C10" i="5"/>
  <c r="C18" i="5"/>
  <c r="C26" i="5"/>
  <c r="C34" i="5"/>
  <c r="B9" i="5"/>
  <c r="B17" i="5"/>
  <c r="B25" i="5"/>
  <c r="B33" i="5"/>
  <c r="E5" i="5" a="1"/>
  <c r="E5" i="5" s="1"/>
  <c r="E14" i="5" a="1"/>
  <c r="E14" i="5" s="1"/>
  <c r="E23" i="5" a="1"/>
  <c r="E23" i="5" s="1"/>
  <c r="E32" i="5" a="1"/>
  <c r="E32" i="5" s="1"/>
  <c r="D9" i="5" a="1"/>
  <c r="D9" i="5" s="1"/>
  <c r="D18" i="5" a="1"/>
  <c r="D18" i="5" s="1"/>
  <c r="D28" i="5" a="1"/>
  <c r="D28" i="5" s="1"/>
  <c r="C4" i="5"/>
  <c r="C13" i="5"/>
  <c r="C22" i="5"/>
  <c r="C31" i="5"/>
  <c r="B7" i="5"/>
  <c r="B16" i="5"/>
  <c r="B26" i="5"/>
  <c r="B35" i="5"/>
  <c r="E7" i="5" a="1"/>
  <c r="E7" i="5" s="1"/>
  <c r="E17" i="5" a="1"/>
  <c r="E17" i="5" s="1"/>
  <c r="E28" i="5" a="1"/>
  <c r="E28" i="5" s="1"/>
  <c r="D6" i="5" a="1"/>
  <c r="D6" i="5" s="1"/>
  <c r="D16" i="5" a="1"/>
  <c r="D16" i="5" s="1"/>
  <c r="D26" i="5" a="1"/>
  <c r="D26" i="5" s="1"/>
  <c r="C5" i="5"/>
  <c r="C15" i="5"/>
  <c r="C25" i="5"/>
  <c r="C36" i="5"/>
  <c r="B13" i="5"/>
  <c r="B23" i="5"/>
  <c r="B34" i="5"/>
  <c r="E10" i="5" a="1"/>
  <c r="E10" i="5" s="1"/>
  <c r="E21" i="5" a="1"/>
  <c r="E21" i="5" s="1"/>
  <c r="E31" i="5" a="1"/>
  <c r="E31" i="5" s="1"/>
  <c r="D10" i="5" a="1"/>
  <c r="D10" i="5" s="1"/>
  <c r="D21" i="5" a="1"/>
  <c r="D21" i="5" s="1"/>
  <c r="D31" i="5" a="1"/>
  <c r="D31" i="5" s="1"/>
  <c r="C8" i="5"/>
  <c r="C19" i="5"/>
  <c r="C29" i="5"/>
  <c r="B6" i="5"/>
  <c r="B18" i="5"/>
  <c r="B28" i="5"/>
  <c r="B22" i="5"/>
  <c r="B10" i="5"/>
  <c r="C28" i="5"/>
  <c r="C14" i="5"/>
  <c r="D33" i="5" a="1"/>
  <c r="D33" i="5" s="1"/>
  <c r="D20" i="5" a="1"/>
  <c r="D20" i="5" s="1"/>
  <c r="D5" i="5" a="1"/>
  <c r="D5" i="5" s="1"/>
  <c r="E9" i="5" a="1"/>
  <c r="E9" i="5" s="1"/>
  <c r="C1637" i="6"/>
  <c r="C1660" i="6"/>
  <c r="C1652" i="6"/>
  <c r="C1651" i="6"/>
  <c r="C1649" i="6"/>
  <c r="C1650" i="6"/>
  <c r="C1618" i="6"/>
  <c r="C1646" i="6"/>
  <c r="C1659" i="6"/>
  <c r="C1656" i="6"/>
  <c r="C1658" i="6"/>
  <c r="C1642" i="6"/>
  <c r="C1627" i="6"/>
  <c r="C1625" i="6"/>
  <c r="C1626" i="6"/>
  <c r="C1620" i="6"/>
  <c r="C1621" i="6"/>
  <c r="C1634" i="6"/>
  <c r="C1631" i="6"/>
  <c r="C1632" i="6"/>
  <c r="C1633" i="6"/>
  <c r="C1653" i="6"/>
  <c r="C1644" i="6"/>
  <c r="C1622" i="6"/>
  <c r="C1655" i="6"/>
  <c r="C1619" i="6"/>
  <c r="C1628" i="6"/>
  <c r="C1643" i="6"/>
  <c r="C1639" i="6"/>
  <c r="C1624" i="6"/>
  <c r="C1630" i="6"/>
  <c r="C1638" i="6"/>
  <c r="C1654" i="6"/>
  <c r="C1645" i="6"/>
  <c r="E3" i="5" a="1"/>
  <c r="E3" i="5" s="1"/>
  <c r="D3" i="5" a="1"/>
  <c r="D3" i="5" s="1"/>
  <c r="C3" i="5"/>
  <c r="B3" i="5"/>
  <c r="C173" i="6" l="1"/>
  <c r="C190" i="6"/>
  <c r="C1641" i="6"/>
  <c r="C1629" i="6"/>
  <c r="C1635" i="6"/>
  <c r="C1648" i="6"/>
  <c r="C1640" i="6"/>
  <c r="C1636" i="6"/>
  <c r="C836" i="6"/>
  <c r="C1240" i="6"/>
  <c r="C747" i="6"/>
  <c r="C1429" i="6"/>
  <c r="C941" i="6"/>
  <c r="C167" i="6"/>
  <c r="C1189" i="6"/>
  <c r="C51" i="6"/>
  <c r="C393" i="6"/>
  <c r="C1023" i="6"/>
  <c r="C1072" i="6"/>
  <c r="C1003" i="6"/>
  <c r="C856" i="6"/>
  <c r="C1099" i="6"/>
  <c r="C933" i="6"/>
  <c r="C1504" i="6"/>
  <c r="C870" i="6"/>
  <c r="C103" i="6"/>
  <c r="C1325" i="6"/>
  <c r="C471" i="6"/>
  <c r="C936" i="6"/>
  <c r="C162" i="6"/>
  <c r="C1336" i="6"/>
  <c r="C1254" i="6"/>
  <c r="C225" i="6"/>
  <c r="C313" i="6"/>
  <c r="C762" i="6"/>
  <c r="C1143" i="6"/>
  <c r="C825" i="6"/>
  <c r="C453" i="6"/>
  <c r="C1196" i="6"/>
  <c r="C170" i="6"/>
  <c r="C712" i="6"/>
  <c r="C1487" i="6"/>
  <c r="C991" i="6"/>
  <c r="C985" i="6"/>
  <c r="C385" i="6"/>
  <c r="C387" i="6"/>
  <c r="C383" i="6"/>
  <c r="C386" i="6"/>
  <c r="C380" i="6"/>
  <c r="C374" i="6"/>
  <c r="C381" i="6"/>
  <c r="C379" i="6"/>
  <c r="C1046" i="6"/>
  <c r="C1063" i="6"/>
  <c r="C1050" i="6"/>
  <c r="C1052" i="6"/>
  <c r="C1062" i="6"/>
  <c r="C1057" i="6"/>
  <c r="C1043" i="6"/>
  <c r="C1048" i="6"/>
  <c r="C1065" i="6"/>
  <c r="C1051" i="6"/>
  <c r="C1047" i="6"/>
  <c r="C1059" i="6"/>
  <c r="C1044" i="6"/>
  <c r="C1060" i="6"/>
  <c r="C1056" i="6"/>
  <c r="C1055" i="6"/>
  <c r="C1042" i="6"/>
  <c r="C1061" i="6"/>
  <c r="C1058" i="6"/>
  <c r="C1053" i="6"/>
  <c r="C42" i="6"/>
  <c r="C41" i="6"/>
  <c r="C84" i="6"/>
  <c r="C262" i="6"/>
  <c r="C279" i="6"/>
  <c r="C1037" i="6"/>
  <c r="C844" i="6"/>
  <c r="C1337" i="6"/>
  <c r="C1138" i="6"/>
  <c r="C735" i="6"/>
  <c r="C877" i="6"/>
  <c r="C605" i="6"/>
  <c r="C412" i="6"/>
  <c r="C236" i="6"/>
  <c r="C1591" i="6"/>
  <c r="C1460" i="6"/>
  <c r="C1259" i="6"/>
  <c r="C1432" i="6"/>
  <c r="C1322" i="6"/>
  <c r="C63" i="6"/>
  <c r="C195" i="6"/>
  <c r="C101" i="6"/>
  <c r="C102" i="6"/>
  <c r="C270" i="6"/>
  <c r="C454" i="6"/>
  <c r="C638" i="6"/>
  <c r="C148" i="6"/>
  <c r="C1157" i="6"/>
  <c r="C1397" i="6"/>
  <c r="C608" i="6"/>
  <c r="C1238" i="6"/>
  <c r="C1064" i="6"/>
  <c r="C1004" i="6"/>
  <c r="C311" i="6"/>
  <c r="C1211" i="6"/>
  <c r="C907" i="6"/>
  <c r="C429" i="6"/>
  <c r="C1130" i="6"/>
  <c r="C621" i="6"/>
  <c r="C1161" i="6"/>
  <c r="C715" i="6"/>
  <c r="C1151" i="6"/>
  <c r="C867" i="6"/>
  <c r="C552" i="6"/>
  <c r="C596" i="6"/>
  <c r="C403" i="6"/>
  <c r="C177" i="6"/>
  <c r="C1576" i="6"/>
  <c r="C1524" i="6"/>
  <c r="C1598" i="6"/>
  <c r="C1220" i="6"/>
  <c r="C864" i="6"/>
  <c r="C1294" i="6"/>
  <c r="C1310" i="6"/>
  <c r="C1181" i="6"/>
  <c r="C1583" i="6"/>
  <c r="C1593" i="6"/>
  <c r="C1596" i="6"/>
  <c r="C1606" i="6"/>
  <c r="C1588" i="6"/>
  <c r="C1584" i="6"/>
  <c r="C1594" i="6"/>
  <c r="C1578" i="6"/>
  <c r="C1597" i="6"/>
  <c r="C1607" i="6"/>
  <c r="C1595" i="6"/>
  <c r="C1579" i="6"/>
  <c r="C1587" i="6"/>
  <c r="C1589" i="6"/>
  <c r="C1600" i="6"/>
  <c r="C1582" i="6"/>
  <c r="C1592" i="6"/>
  <c r="C1603" i="6"/>
  <c r="C1585" i="6"/>
  <c r="C1602" i="6"/>
  <c r="C1586" i="6"/>
  <c r="C1604" i="6"/>
  <c r="C1599" i="6"/>
  <c r="C1601" i="6"/>
  <c r="C1605" i="6"/>
  <c r="C1537" i="6"/>
  <c r="C1580" i="6"/>
  <c r="C1526" i="6"/>
  <c r="C1557" i="6"/>
  <c r="C1574" i="6"/>
  <c r="C1590" i="6"/>
  <c r="C1564" i="6"/>
  <c r="C1531" i="6"/>
  <c r="C1476" i="6"/>
  <c r="C1449" i="6"/>
  <c r="C1458" i="6"/>
  <c r="C1463" i="6"/>
  <c r="C1478" i="6"/>
  <c r="C1470" i="6"/>
  <c r="C1477" i="6"/>
  <c r="C1459" i="6"/>
  <c r="C1462" i="6"/>
  <c r="C1471" i="6"/>
  <c r="C1457" i="6"/>
  <c r="C1474" i="6"/>
  <c r="C1451" i="6"/>
  <c r="C1468" i="6"/>
  <c r="C1467" i="6"/>
  <c r="C1456" i="6"/>
  <c r="C1472" i="6"/>
  <c r="C1452" i="6"/>
  <c r="C1464" i="6"/>
  <c r="C1453" i="6"/>
  <c r="C1465" i="6"/>
  <c r="C1450" i="6"/>
  <c r="C1454" i="6"/>
  <c r="C1466" i="6"/>
  <c r="C1479" i="6"/>
  <c r="C1448" i="6"/>
  <c r="C1473" i="6"/>
  <c r="C1469" i="6"/>
  <c r="C1383" i="6"/>
  <c r="C1475" i="6"/>
  <c r="C1436" i="6"/>
  <c r="C354" i="6"/>
  <c r="C349" i="6"/>
  <c r="C355" i="6"/>
  <c r="C357" i="6"/>
  <c r="C359" i="6"/>
  <c r="C351" i="6"/>
  <c r="C360" i="6"/>
  <c r="C353" i="6"/>
  <c r="C361" i="6"/>
  <c r="C356" i="6"/>
  <c r="C342" i="6"/>
  <c r="C346" i="6"/>
  <c r="C350" i="6"/>
  <c r="C358" i="6"/>
  <c r="C104" i="6"/>
  <c r="C98" i="6"/>
  <c r="C108" i="6"/>
  <c r="C99" i="6"/>
  <c r="C100" i="6"/>
  <c r="C97" i="6"/>
  <c r="C106" i="6"/>
  <c r="C96" i="6"/>
  <c r="C105" i="6"/>
  <c r="C1283" i="6"/>
  <c r="C1284" i="6"/>
  <c r="C228" i="6"/>
  <c r="C229" i="6"/>
  <c r="C232" i="6"/>
  <c r="C224" i="6"/>
  <c r="C237" i="6"/>
  <c r="C226" i="6"/>
  <c r="C234" i="6"/>
  <c r="C239" i="6"/>
  <c r="C238" i="6"/>
  <c r="C230" i="6"/>
  <c r="C235" i="6"/>
  <c r="C222" i="6"/>
  <c r="C227" i="6"/>
  <c r="C802" i="6"/>
  <c r="C803" i="6"/>
  <c r="C801" i="6"/>
  <c r="C791" i="6"/>
  <c r="C796" i="6"/>
  <c r="C785" i="6"/>
  <c r="C187" i="6"/>
  <c r="C93" i="6"/>
  <c r="C446" i="6"/>
  <c r="C508" i="6"/>
  <c r="C335" i="6"/>
  <c r="C861" i="6"/>
  <c r="C43" i="6"/>
  <c r="C109" i="6"/>
  <c r="C318" i="6"/>
  <c r="C462" i="6"/>
  <c r="C646" i="6"/>
  <c r="C151" i="6"/>
  <c r="C296" i="6"/>
  <c r="C1173" i="6"/>
  <c r="C703" i="6"/>
  <c r="C1192" i="6"/>
  <c r="C1128" i="6"/>
  <c r="C1024" i="6"/>
  <c r="C1418" i="6"/>
  <c r="C964" i="6"/>
  <c r="C1438" i="6"/>
  <c r="C1203" i="6"/>
  <c r="C899" i="6"/>
  <c r="C1394" i="6"/>
  <c r="C1122" i="6"/>
  <c r="C599" i="6"/>
  <c r="C1049" i="6"/>
  <c r="C691" i="6"/>
  <c r="C543" i="6"/>
  <c r="C348" i="6"/>
  <c r="C210" i="6"/>
  <c r="C1575" i="6"/>
  <c r="C1455" i="6"/>
  <c r="C526" i="6"/>
  <c r="C420" i="6"/>
  <c r="C300" i="6"/>
  <c r="C1611" i="6"/>
  <c r="C1609" i="6"/>
  <c r="C1617" i="6"/>
  <c r="C1608" i="6"/>
  <c r="C1612" i="6"/>
  <c r="C1610" i="6"/>
  <c r="C1613" i="6"/>
  <c r="C1616" i="6"/>
  <c r="C1614" i="6"/>
  <c r="C1615" i="6"/>
  <c r="C418" i="6"/>
  <c r="C437" i="6"/>
  <c r="C413" i="6"/>
  <c r="C427" i="6"/>
  <c r="C423" i="6"/>
  <c r="C409" i="6"/>
  <c r="C424" i="6"/>
  <c r="C417" i="6"/>
  <c r="C436" i="6"/>
  <c r="C433" i="6"/>
  <c r="C404" i="6"/>
  <c r="C419" i="6"/>
  <c r="C421" i="6"/>
  <c r="C415" i="6"/>
  <c r="C428" i="6"/>
  <c r="C431" i="6"/>
  <c r="C440" i="6"/>
  <c r="C425" i="6"/>
  <c r="C408" i="6"/>
  <c r="C407" i="6"/>
  <c r="C406" i="6"/>
  <c r="C434" i="6"/>
  <c r="C411" i="6"/>
  <c r="C438" i="6"/>
  <c r="C432" i="6"/>
  <c r="C430" i="6"/>
  <c r="C422" i="6"/>
  <c r="C400" i="6"/>
  <c r="C405" i="6"/>
  <c r="C426" i="6"/>
  <c r="C435" i="6"/>
  <c r="C410" i="6"/>
  <c r="C414" i="6"/>
  <c r="C992" i="6"/>
  <c r="C1008" i="6"/>
  <c r="C1007" i="6"/>
  <c r="C1014" i="6"/>
  <c r="C993" i="6"/>
  <c r="C1013" i="6"/>
  <c r="C1012" i="6"/>
  <c r="C1001" i="6"/>
  <c r="C998" i="6"/>
  <c r="C1009" i="6"/>
  <c r="C995" i="6"/>
  <c r="C1005" i="6"/>
  <c r="C1000" i="6"/>
  <c r="C1006" i="6"/>
  <c r="C997" i="6"/>
  <c r="C1510" i="6"/>
  <c r="C1511" i="6"/>
  <c r="C1508" i="6"/>
  <c r="C1509" i="6"/>
  <c r="C1512" i="6"/>
  <c r="C1513" i="6"/>
  <c r="C1277" i="6"/>
  <c r="C1274" i="6"/>
  <c r="C1278" i="6"/>
  <c r="C1282" i="6"/>
  <c r="C1276" i="6"/>
  <c r="C1280" i="6"/>
  <c r="C1275" i="6"/>
  <c r="C1260" i="6"/>
  <c r="C1273" i="6"/>
  <c r="C340" i="6"/>
  <c r="C321" i="6"/>
  <c r="C331" i="6"/>
  <c r="C332" i="6"/>
  <c r="C327" i="6"/>
  <c r="C336" i="6"/>
  <c r="C337" i="6"/>
  <c r="C339" i="6"/>
  <c r="C320" i="6"/>
  <c r="C322" i="6"/>
  <c r="C333" i="6"/>
  <c r="C319" i="6"/>
  <c r="C330" i="6"/>
  <c r="C328" i="6"/>
  <c r="C323" i="6"/>
  <c r="C329" i="6"/>
  <c r="C324" i="6"/>
  <c r="C306" i="6"/>
  <c r="C338" i="6"/>
  <c r="C1166" i="6"/>
  <c r="C1168" i="6"/>
  <c r="C1152" i="6"/>
  <c r="C1140" i="6"/>
  <c r="C1156" i="6"/>
  <c r="C1153" i="6"/>
  <c r="C1172" i="6"/>
  <c r="C1159" i="6"/>
  <c r="C1146" i="6"/>
  <c r="C1171" i="6"/>
  <c r="C1167" i="6"/>
  <c r="C1154" i="6"/>
  <c r="C1175" i="6"/>
  <c r="C1162" i="6"/>
  <c r="C1165" i="6"/>
  <c r="C1145" i="6"/>
  <c r="C1160" i="6"/>
  <c r="C1142" i="6"/>
  <c r="C1170" i="6"/>
  <c r="C1139" i="6"/>
  <c r="C1164" i="6"/>
  <c r="C1144" i="6"/>
  <c r="C1141" i="6"/>
  <c r="C1147" i="6"/>
  <c r="C1148" i="6"/>
  <c r="C1158" i="6"/>
  <c r="C1155" i="6"/>
  <c r="C1174" i="6"/>
  <c r="C1176" i="6"/>
  <c r="C1163" i="6"/>
  <c r="C54" i="6"/>
  <c r="C590" i="6"/>
  <c r="C95" i="6"/>
  <c r="C1385" i="6"/>
  <c r="C1125" i="6"/>
  <c r="C920" i="6"/>
  <c r="C1219" i="6"/>
  <c r="C1169" i="6"/>
  <c r="C1263" i="6"/>
  <c r="C529" i="6"/>
  <c r="C1522" i="6"/>
  <c r="C1105" i="6"/>
  <c r="C1309" i="6"/>
  <c r="C885" i="6"/>
  <c r="C315" i="6"/>
  <c r="C251" i="6"/>
  <c r="C118" i="6"/>
  <c r="C259" i="6"/>
  <c r="C157" i="6"/>
  <c r="C126" i="6"/>
  <c r="C326" i="6"/>
  <c r="C510" i="6"/>
  <c r="C654" i="6"/>
  <c r="C159" i="6"/>
  <c r="C804" i="6"/>
  <c r="C912" i="6"/>
  <c r="C1270" i="6"/>
  <c r="C1408" i="6"/>
  <c r="C1045" i="6"/>
  <c r="C1437" i="6"/>
  <c r="C1133" i="6"/>
  <c r="C1131" i="6"/>
  <c r="C891" i="6"/>
  <c r="C1386" i="6"/>
  <c r="C1010" i="6"/>
  <c r="C572" i="6"/>
  <c r="C1041" i="6"/>
  <c r="C352" i="6"/>
  <c r="C1135" i="6"/>
  <c r="C370" i="6"/>
  <c r="C439" i="6"/>
  <c r="C497" i="6"/>
  <c r="C303" i="6"/>
  <c r="C1150" i="6"/>
  <c r="C1503" i="6"/>
  <c r="C48" i="6"/>
  <c r="C160" i="6"/>
  <c r="C1015" i="6"/>
  <c r="C555" i="6"/>
  <c r="C948" i="6"/>
  <c r="C949" i="6"/>
  <c r="C945" i="6"/>
  <c r="C947" i="6"/>
  <c r="C946" i="6"/>
  <c r="C950" i="6"/>
  <c r="C1232" i="6"/>
  <c r="C1231" i="6"/>
  <c r="C1230" i="6"/>
  <c r="C1198" i="6"/>
  <c r="C1233" i="6"/>
  <c r="C1229" i="6"/>
  <c r="C853" i="6"/>
  <c r="C854" i="6"/>
  <c r="C859" i="6"/>
  <c r="C846" i="6"/>
  <c r="C851" i="6"/>
  <c r="C857" i="6"/>
  <c r="C860" i="6"/>
  <c r="C852" i="6"/>
  <c r="C855" i="6"/>
  <c r="C850" i="6"/>
  <c r="C848" i="6"/>
  <c r="C849" i="6"/>
  <c r="C858" i="6"/>
  <c r="C107" i="6"/>
  <c r="C267" i="6"/>
  <c r="C165" i="6"/>
  <c r="C182" i="6"/>
  <c r="C334" i="6"/>
  <c r="C518" i="6"/>
  <c r="C833" i="6"/>
  <c r="C1281" i="6"/>
  <c r="C980" i="6"/>
  <c r="C1356" i="6"/>
  <c r="C1285" i="6"/>
  <c r="C1417" i="6"/>
  <c r="C1180" i="6"/>
  <c r="C1149" i="6"/>
  <c r="C653" i="6"/>
  <c r="C1395" i="6"/>
  <c r="C795" i="6"/>
  <c r="C1378" i="6"/>
  <c r="C1002" i="6"/>
  <c r="C204" i="6"/>
  <c r="C1033" i="6"/>
  <c r="C325" i="6"/>
  <c r="C344" i="6"/>
  <c r="C416" i="6"/>
  <c r="C257" i="6"/>
  <c r="C292" i="6"/>
  <c r="C822" i="6"/>
  <c r="C583" i="6"/>
  <c r="C845" i="6"/>
  <c r="C842" i="6"/>
  <c r="C841" i="6"/>
  <c r="C843" i="6"/>
  <c r="C1248" i="6"/>
  <c r="C1252" i="6"/>
  <c r="C1242" i="6"/>
  <c r="C1249" i="6"/>
  <c r="C1235" i="6"/>
  <c r="C1243" i="6"/>
  <c r="C1246" i="6"/>
  <c r="C1239" i="6"/>
  <c r="C1251" i="6"/>
  <c r="C1244" i="6"/>
  <c r="C1236" i="6"/>
  <c r="C1247" i="6"/>
  <c r="C1234" i="6"/>
  <c r="C1253" i="6"/>
  <c r="C1241" i="6"/>
  <c r="C1245" i="6"/>
  <c r="C1237" i="6"/>
  <c r="C808" i="6"/>
  <c r="C810" i="6"/>
  <c r="C806" i="6"/>
  <c r="C807" i="6"/>
  <c r="C805" i="6"/>
  <c r="C809" i="6"/>
  <c r="C811" i="6"/>
  <c r="C812" i="6"/>
  <c r="C951" i="6"/>
  <c r="C952" i="6"/>
  <c r="C128" i="6"/>
  <c r="C1420" i="6"/>
  <c r="C302" i="6"/>
  <c r="C243" i="6"/>
  <c r="C495" i="6"/>
  <c r="C665" i="6"/>
  <c r="C215" i="6"/>
  <c r="C956" i="6"/>
  <c r="C627" i="6"/>
  <c r="C1331" i="6"/>
  <c r="C1091" i="6"/>
  <c r="C779" i="6"/>
  <c r="C1266" i="6"/>
  <c r="C994" i="6"/>
  <c r="C921" i="6"/>
  <c r="C1054" i="6"/>
  <c r="C1018" i="6"/>
  <c r="C1017" i="6"/>
  <c r="C1021" i="6"/>
  <c r="C1020" i="6"/>
  <c r="C1082" i="6"/>
  <c r="C1078" i="6"/>
  <c r="C1083" i="6"/>
  <c r="C1077" i="6"/>
  <c r="C1081" i="6"/>
  <c r="C1085" i="6"/>
  <c r="C1075" i="6"/>
  <c r="C1076" i="6"/>
  <c r="C1079" i="6"/>
  <c r="C1074" i="6"/>
  <c r="C1080" i="6"/>
  <c r="C902" i="6"/>
  <c r="C904" i="6"/>
  <c r="C901" i="6"/>
  <c r="C918" i="6"/>
  <c r="C895" i="6"/>
  <c r="C911" i="6"/>
  <c r="C897" i="6"/>
  <c r="C890" i="6"/>
  <c r="C915" i="6"/>
  <c r="C894" i="6"/>
  <c r="C898" i="6"/>
  <c r="C910" i="6"/>
  <c r="C906" i="6"/>
  <c r="C916" i="6"/>
  <c r="C889" i="6"/>
  <c r="C888" i="6"/>
  <c r="C903" i="6"/>
  <c r="C914" i="6"/>
  <c r="C900" i="6"/>
  <c r="C893" i="6"/>
  <c r="C892" i="6"/>
  <c r="C908" i="6"/>
  <c r="C919" i="6"/>
  <c r="C873" i="6"/>
  <c r="C896" i="6"/>
  <c r="C917" i="6"/>
  <c r="C909" i="6"/>
  <c r="C1342" i="6"/>
  <c r="C1341" i="6"/>
  <c r="C1340" i="6"/>
  <c r="C1338" i="6"/>
  <c r="C1339" i="6"/>
  <c r="C1335" i="6"/>
  <c r="C1344" i="6"/>
  <c r="C1334" i="6"/>
  <c r="C1343" i="6"/>
  <c r="C1333" i="6"/>
  <c r="C88" i="6"/>
  <c r="C89" i="6"/>
  <c r="C85" i="6"/>
  <c r="C86" i="6"/>
  <c r="C1073" i="6"/>
  <c r="C458" i="6"/>
  <c r="C467" i="6"/>
  <c r="C465" i="6"/>
  <c r="C474" i="6"/>
  <c r="C476" i="6"/>
  <c r="C459" i="6"/>
  <c r="C466" i="6"/>
  <c r="C472" i="6"/>
  <c r="C461" i="6"/>
  <c r="C463" i="6"/>
  <c r="C464" i="6"/>
  <c r="C460" i="6"/>
  <c r="C475" i="6"/>
  <c r="C473" i="6"/>
  <c r="C469" i="6"/>
  <c r="C479" i="6"/>
  <c r="C470" i="6"/>
  <c r="C478" i="6"/>
  <c r="C468" i="6"/>
  <c r="C477" i="6"/>
  <c r="C834" i="6"/>
  <c r="C369" i="6"/>
  <c r="C271" i="6"/>
  <c r="C784" i="6"/>
  <c r="C1365" i="6"/>
  <c r="C1539" i="6"/>
  <c r="C1298" i="6"/>
  <c r="C1351" i="6"/>
  <c r="C1350" i="6"/>
  <c r="C178" i="6"/>
  <c r="C202" i="6"/>
  <c r="C194" i="6"/>
  <c r="C193" i="6"/>
  <c r="C186" i="6"/>
  <c r="C188" i="6"/>
  <c r="C180" i="6"/>
  <c r="C185" i="6"/>
  <c r="C196" i="6"/>
  <c r="C201" i="6"/>
  <c r="C175" i="6"/>
  <c r="C181" i="6"/>
  <c r="C174" i="6"/>
  <c r="C192" i="6"/>
  <c r="C199" i="6"/>
  <c r="C184" i="6"/>
  <c r="C176" i="6"/>
  <c r="C191" i="6"/>
  <c r="C197" i="6"/>
  <c r="C200" i="6"/>
  <c r="C183" i="6"/>
  <c r="C189" i="6"/>
  <c r="C1029" i="6"/>
  <c r="C1036" i="6"/>
  <c r="C1030" i="6"/>
  <c r="C1032" i="6"/>
  <c r="C1031" i="6"/>
  <c r="C1034" i="6"/>
  <c r="C1035" i="6"/>
  <c r="C1028" i="6"/>
  <c r="C940" i="6"/>
  <c r="C939" i="6"/>
  <c r="C938" i="6"/>
  <c r="C726" i="6"/>
  <c r="C725" i="6"/>
  <c r="C727" i="6"/>
  <c r="C710" i="6"/>
  <c r="C685" i="6"/>
  <c r="C661" i="6"/>
  <c r="C649" i="6"/>
  <c r="C670" i="6"/>
  <c r="C166" i="6"/>
  <c r="C168" i="6"/>
  <c r="C1516" i="6"/>
  <c r="C1515" i="6"/>
  <c r="C1514" i="6"/>
  <c r="C1517" i="6"/>
  <c r="C1519" i="6"/>
  <c r="C1518" i="6"/>
  <c r="C823" i="6"/>
  <c r="C830" i="6"/>
  <c r="C824" i="6"/>
  <c r="C818" i="6"/>
  <c r="C815" i="6"/>
  <c r="C827" i="6"/>
  <c r="C817" i="6"/>
  <c r="C819" i="6"/>
  <c r="C832" i="6"/>
  <c r="C826" i="6"/>
  <c r="C829" i="6"/>
  <c r="C821" i="6"/>
  <c r="C813" i="6"/>
  <c r="C828" i="6"/>
  <c r="C820" i="6"/>
  <c r="C831" i="6"/>
  <c r="C123" i="6"/>
  <c r="C198" i="6"/>
  <c r="C390" i="6"/>
  <c r="C223" i="6"/>
  <c r="C517" i="6"/>
  <c r="C580" i="6"/>
  <c r="C699" i="6"/>
  <c r="C116" i="6"/>
  <c r="C1279" i="6"/>
  <c r="C1038" i="6"/>
  <c r="C778" i="6"/>
  <c r="C704" i="6"/>
  <c r="C547" i="6"/>
  <c r="C546" i="6"/>
  <c r="C1361" i="6"/>
  <c r="C1542" i="6"/>
  <c r="C457" i="6"/>
  <c r="C164" i="6"/>
  <c r="C135" i="6"/>
  <c r="C493" i="6"/>
  <c r="C1227" i="6"/>
  <c r="C207" i="6"/>
  <c r="C1371" i="6"/>
  <c r="C539" i="6"/>
  <c r="C972" i="6"/>
  <c r="C697" i="6"/>
  <c r="C589" i="6"/>
  <c r="C1086" i="6"/>
  <c r="C743" i="6"/>
  <c r="C395" i="6"/>
  <c r="C171" i="6"/>
  <c r="C233" i="6"/>
  <c r="C389" i="6"/>
  <c r="C814" i="6"/>
  <c r="C943" i="6"/>
  <c r="C944" i="6"/>
  <c r="C942" i="6"/>
  <c r="C74" i="6"/>
  <c r="C72" i="6"/>
  <c r="C73" i="6"/>
  <c r="C76" i="6"/>
  <c r="C81" i="6"/>
  <c r="C80" i="6"/>
  <c r="C82" i="6"/>
  <c r="C79" i="6"/>
  <c r="C71" i="6"/>
  <c r="C77" i="6"/>
  <c r="C83" i="6"/>
  <c r="C78" i="6"/>
  <c r="C75" i="6"/>
  <c r="C68" i="6"/>
  <c r="C55" i="6"/>
  <c r="C70" i="6"/>
  <c r="C60" i="6"/>
  <c r="C61" i="6"/>
  <c r="C67" i="6"/>
  <c r="C1070" i="6"/>
  <c r="C1068" i="6"/>
  <c r="C1071" i="6"/>
  <c r="C1066" i="6"/>
  <c r="C1067" i="6"/>
  <c r="C1069" i="6"/>
  <c r="C1120" i="6"/>
  <c r="C1127" i="6"/>
  <c r="C1121" i="6"/>
  <c r="C1129" i="6"/>
  <c r="C1123" i="6"/>
  <c r="C1124" i="6"/>
  <c r="C1113" i="6"/>
  <c r="C1108" i="6"/>
  <c r="C1126" i="6"/>
  <c r="C1132" i="6"/>
  <c r="C1087" i="6"/>
  <c r="C1088" i="6"/>
  <c r="C1332" i="6"/>
  <c r="C1329" i="6"/>
  <c r="C1328" i="6"/>
  <c r="C1327" i="6"/>
  <c r="C1330" i="6"/>
  <c r="C1296" i="6"/>
  <c r="C937" i="6"/>
  <c r="C935" i="6"/>
  <c r="C758" i="6"/>
  <c r="C760" i="6"/>
  <c r="C755" i="6"/>
  <c r="C756" i="6"/>
  <c r="C757" i="6"/>
  <c r="C763" i="6"/>
  <c r="C759" i="6"/>
  <c r="C748" i="6"/>
  <c r="C732" i="6"/>
  <c r="C761" i="6"/>
  <c r="C741" i="6"/>
  <c r="C1484" i="6"/>
  <c r="C1482" i="6"/>
  <c r="C1483" i="6"/>
  <c r="C1480" i="6"/>
  <c r="C1481" i="6"/>
  <c r="C574" i="6"/>
  <c r="C996" i="6"/>
  <c r="C1308" i="6"/>
  <c r="C1345" i="6"/>
  <c r="C1084" i="6"/>
  <c r="C1376" i="6"/>
  <c r="C780" i="6"/>
  <c r="C1212" i="6"/>
  <c r="C444" i="6"/>
  <c r="C1301" i="6"/>
  <c r="C1323" i="6"/>
  <c r="C1019" i="6"/>
  <c r="C1258" i="6"/>
  <c r="C882" i="6"/>
  <c r="C913" i="6"/>
  <c r="C999" i="6"/>
  <c r="C154" i="6"/>
  <c r="C179" i="6"/>
  <c r="C45" i="6"/>
  <c r="C46" i="6"/>
  <c r="C246" i="6"/>
  <c r="C398" i="6"/>
  <c r="C582" i="6"/>
  <c r="C87" i="6"/>
  <c r="C231" i="6"/>
  <c r="C1016" i="6"/>
  <c r="C1375" i="6"/>
  <c r="C1367" i="6"/>
  <c r="C1104" i="6"/>
  <c r="C711" i="6"/>
  <c r="C816" i="6"/>
  <c r="C1312" i="6"/>
  <c r="C544" i="6"/>
  <c r="C1326" i="6"/>
  <c r="C384" i="6"/>
  <c r="C1291" i="6"/>
  <c r="C1011" i="6"/>
  <c r="C480" i="6"/>
  <c r="C1250" i="6"/>
  <c r="C872" i="6"/>
  <c r="C1177" i="6"/>
  <c r="C905" i="6"/>
  <c r="C1271" i="6"/>
  <c r="C847" i="6"/>
  <c r="C1022" i="6"/>
  <c r="C770" i="6"/>
  <c r="C615" i="6"/>
  <c r="C696" i="6"/>
  <c r="C538" i="6"/>
  <c r="C249" i="6"/>
  <c r="C1373" i="6"/>
  <c r="C1554" i="6"/>
  <c r="C1461" i="6"/>
  <c r="C637" i="6"/>
  <c r="C633" i="6"/>
  <c r="C624" i="6"/>
  <c r="C619" i="6"/>
  <c r="C628" i="6"/>
  <c r="C634" i="6"/>
  <c r="C635" i="6"/>
  <c r="C602" i="6"/>
  <c r="C601" i="6"/>
  <c r="C611" i="6"/>
  <c r="C620" i="6"/>
  <c r="C623" i="6"/>
  <c r="C618" i="6"/>
  <c r="C603" i="6"/>
  <c r="C631" i="6"/>
  <c r="C617" i="6"/>
  <c r="C1346" i="6"/>
  <c r="C1348" i="6"/>
  <c r="C219" i="6"/>
  <c r="C142" i="6"/>
  <c r="C286" i="6"/>
  <c r="C542" i="6"/>
  <c r="C119" i="6"/>
  <c r="C1221" i="6"/>
  <c r="C1398" i="6"/>
  <c r="C1399" i="6"/>
  <c r="C1380" i="6"/>
  <c r="C507" i="6"/>
  <c r="C963" i="6"/>
  <c r="C545" i="6"/>
  <c r="C557" i="6"/>
  <c r="C291" i="6"/>
  <c r="C90" i="6"/>
  <c r="C1182" i="6"/>
  <c r="C1204" i="6"/>
  <c r="C1200" i="6"/>
  <c r="C1214" i="6"/>
  <c r="C1191" i="6"/>
  <c r="C1217" i="6"/>
  <c r="C1178" i="6"/>
  <c r="C1223" i="6"/>
  <c r="C1185" i="6"/>
  <c r="C1210" i="6"/>
  <c r="C1197" i="6"/>
  <c r="C1193" i="6"/>
  <c r="C1218" i="6"/>
  <c r="C1179" i="6"/>
  <c r="C1188" i="6"/>
  <c r="C1201" i="6"/>
  <c r="C1187" i="6"/>
  <c r="C1206" i="6"/>
  <c r="C928" i="6"/>
  <c r="C934" i="6"/>
  <c r="C929" i="6"/>
  <c r="C931" i="6"/>
  <c r="C597" i="6"/>
  <c r="C1039" i="6"/>
  <c r="C959" i="6"/>
  <c r="C1489" i="6"/>
  <c r="C1507" i="6"/>
  <c r="C1499" i="6"/>
  <c r="C1506" i="6"/>
  <c r="C1497" i="6"/>
  <c r="C1492" i="6"/>
  <c r="C1493" i="6"/>
  <c r="C1496" i="6"/>
  <c r="C1494" i="6"/>
  <c r="C1490" i="6"/>
  <c r="C1502" i="6"/>
  <c r="C1505" i="6"/>
  <c r="C1498" i="6"/>
  <c r="C1491" i="6"/>
  <c r="C1500" i="6"/>
  <c r="C1495" i="6"/>
  <c r="C114" i="6"/>
  <c r="C120" i="6"/>
  <c r="C112" i="6"/>
  <c r="C1561" i="6"/>
  <c r="C1573" i="6"/>
  <c r="C1562" i="6"/>
  <c r="C1569" i="6"/>
  <c r="C1558" i="6"/>
  <c r="C1552" i="6"/>
  <c r="C1566" i="6"/>
  <c r="C1559" i="6"/>
  <c r="C1553" i="6"/>
  <c r="C1567" i="6"/>
  <c r="C1548" i="6"/>
  <c r="C1568" i="6"/>
  <c r="C1560" i="6"/>
  <c r="C1572" i="6"/>
  <c r="C1563" i="6"/>
  <c r="C1570" i="6"/>
  <c r="C1577" i="6"/>
  <c r="C1549" i="6"/>
  <c r="C1565" i="6"/>
  <c r="C1550" i="6"/>
  <c r="C709" i="6"/>
  <c r="C705" i="6"/>
  <c r="C717" i="6"/>
  <c r="C713" i="6"/>
  <c r="C721" i="6"/>
  <c r="C718" i="6"/>
  <c r="C720" i="6"/>
  <c r="C708" i="6"/>
  <c r="C719" i="6"/>
  <c r="C706" i="6"/>
  <c r="C714" i="6"/>
  <c r="C69" i="6"/>
  <c r="C150" i="6"/>
  <c r="C486" i="6"/>
  <c r="C550" i="6"/>
  <c r="C614" i="6"/>
  <c r="C678" i="6"/>
  <c r="C127" i="6"/>
  <c r="C255" i="6"/>
  <c r="C591" i="6"/>
  <c r="C932" i="6"/>
  <c r="C1101" i="6"/>
  <c r="C1424" i="6"/>
  <c r="C837" i="6"/>
  <c r="C1416" i="6"/>
  <c r="C1426" i="6"/>
  <c r="C1256" i="6"/>
  <c r="C1390" i="6"/>
  <c r="C781" i="6"/>
  <c r="C1369" i="6"/>
  <c r="C723" i="6"/>
  <c r="C481" i="6"/>
  <c r="C212" i="6"/>
  <c r="C1355" i="6"/>
  <c r="C1267" i="6"/>
  <c r="C955" i="6"/>
  <c r="C626" i="6"/>
  <c r="C277" i="6"/>
  <c r="C1194" i="6"/>
  <c r="C775" i="6"/>
  <c r="C402" i="6"/>
  <c r="C977" i="6"/>
  <c r="C839" i="6"/>
  <c r="C521" i="6"/>
  <c r="C1207" i="6"/>
  <c r="C927" i="6"/>
  <c r="C636" i="6"/>
  <c r="C707" i="6"/>
  <c r="C652" i="6"/>
  <c r="C396" i="6"/>
  <c r="C522" i="6"/>
  <c r="C702" i="6"/>
  <c r="C401" i="6"/>
  <c r="C692" i="6"/>
  <c r="C391" i="6"/>
  <c r="C655" i="6"/>
  <c r="C1360" i="6"/>
  <c r="C1352" i="6"/>
  <c r="C388" i="6"/>
  <c r="C1501" i="6"/>
  <c r="C1485" i="6"/>
  <c r="C447" i="6"/>
  <c r="C449" i="6"/>
  <c r="C441" i="6"/>
  <c r="C445" i="6"/>
  <c r="C442" i="6"/>
  <c r="C443" i="6"/>
  <c r="C1401" i="6"/>
  <c r="C1404" i="6"/>
  <c r="C1402" i="6"/>
  <c r="C139" i="6"/>
  <c r="C283" i="6"/>
  <c r="C125" i="6"/>
  <c r="C214" i="6"/>
  <c r="C606" i="6"/>
  <c r="C247" i="6"/>
  <c r="C1415" i="6"/>
  <c r="C957" i="6"/>
  <c r="C1208" i="6"/>
  <c r="C1359" i="6"/>
  <c r="C110" i="6"/>
  <c r="C248" i="6"/>
  <c r="C1202" i="6"/>
  <c r="C1215" i="6"/>
  <c r="C958" i="6"/>
  <c r="C549" i="6"/>
  <c r="C1117" i="6"/>
  <c r="C1096" i="6"/>
  <c r="C1100" i="6"/>
  <c r="C1094" i="6"/>
  <c r="C1116" i="6"/>
  <c r="C1093" i="6"/>
  <c r="C1110" i="6"/>
  <c r="C1102" i="6"/>
  <c r="C1114" i="6"/>
  <c r="C1095" i="6"/>
  <c r="C1107" i="6"/>
  <c r="C1103" i="6"/>
  <c r="C1115" i="6"/>
  <c r="C1111" i="6"/>
  <c r="C1098" i="6"/>
  <c r="C1109" i="6"/>
  <c r="C1302" i="6"/>
  <c r="C1317" i="6"/>
  <c r="C1316" i="6"/>
  <c r="C1304" i="6"/>
  <c r="C1318" i="6"/>
  <c r="C1319" i="6"/>
  <c r="C1306" i="6"/>
  <c r="C1313" i="6"/>
  <c r="C1305" i="6"/>
  <c r="C1307" i="6"/>
  <c r="C1303" i="6"/>
  <c r="C1315" i="6"/>
  <c r="C1486" i="6"/>
  <c r="C1324" i="6"/>
  <c r="C1321" i="6"/>
  <c r="C50" i="6"/>
  <c r="C66" i="6"/>
  <c r="C57" i="6"/>
  <c r="C49" i="6"/>
  <c r="C65" i="6"/>
  <c r="C58" i="6"/>
  <c r="C52" i="6"/>
  <c r="C64" i="6"/>
  <c r="C155" i="6"/>
  <c r="C299" i="6"/>
  <c r="C133" i="6"/>
  <c r="C294" i="6"/>
  <c r="C163" i="6"/>
  <c r="C307" i="6"/>
  <c r="C141" i="6"/>
  <c r="C205" i="6"/>
  <c r="C158" i="6"/>
  <c r="C366" i="6"/>
  <c r="C494" i="6"/>
  <c r="C558" i="6"/>
  <c r="C622" i="6"/>
  <c r="C686" i="6"/>
  <c r="C263" i="6"/>
  <c r="C690" i="6"/>
  <c r="C1353" i="6"/>
  <c r="C1433" i="6"/>
  <c r="C1224" i="6"/>
  <c r="C865" i="6"/>
  <c r="C1040" i="6"/>
  <c r="C1190" i="6"/>
  <c r="C1425" i="6"/>
  <c r="C869" i="6"/>
  <c r="C1297" i="6"/>
  <c r="C535" i="6"/>
  <c r="C960" i="6"/>
  <c r="C1286" i="6"/>
  <c r="C1400" i="6"/>
  <c r="C1092" i="6"/>
  <c r="C1261" i="6"/>
  <c r="C1391" i="6"/>
  <c r="C700" i="6"/>
  <c r="C1347" i="6"/>
  <c r="C600" i="6"/>
  <c r="C245" i="6"/>
  <c r="C1314" i="6"/>
  <c r="C1186" i="6"/>
  <c r="C930" i="6"/>
  <c r="C1225" i="6"/>
  <c r="C1097" i="6"/>
  <c r="C969" i="6"/>
  <c r="C498" i="6"/>
  <c r="C1199" i="6"/>
  <c r="C1118" i="6"/>
  <c r="C658" i="6"/>
  <c r="C643" i="6"/>
  <c r="C753" i="6"/>
  <c r="C800" i="6"/>
  <c r="C513" i="6"/>
  <c r="C693" i="6"/>
  <c r="C683" i="6"/>
  <c r="C1372" i="6"/>
  <c r="C1184" i="6"/>
  <c r="C500" i="6"/>
  <c r="C506" i="6"/>
  <c r="C501" i="6"/>
  <c r="C504" i="6"/>
  <c r="C505" i="6"/>
  <c r="C1025" i="6"/>
  <c r="C1026" i="6"/>
  <c r="C1268" i="6"/>
  <c r="C1262" i="6"/>
  <c r="C1255" i="6"/>
  <c r="C1257" i="6"/>
  <c r="C1264" i="6"/>
  <c r="C1265" i="6"/>
  <c r="C1441" i="6"/>
  <c r="C1431" i="6"/>
  <c r="C1443" i="6"/>
  <c r="C1440" i="6"/>
  <c r="C1444" i="6"/>
  <c r="C1435" i="6"/>
  <c r="C1445" i="6"/>
  <c r="C1446" i="6"/>
  <c r="C1447" i="6"/>
  <c r="C364" i="6"/>
  <c r="C362" i="6"/>
  <c r="C365" i="6"/>
  <c r="C862" i="6"/>
  <c r="C866" i="6"/>
  <c r="C879" i="6"/>
  <c r="C874" i="6"/>
  <c r="C884" i="6"/>
  <c r="C880" i="6"/>
  <c r="C878" i="6"/>
  <c r="C886" i="6"/>
  <c r="C876" i="6"/>
  <c r="C868" i="6"/>
  <c r="C871" i="6"/>
  <c r="C887" i="6"/>
  <c r="C881" i="6"/>
  <c r="C863" i="6"/>
  <c r="C312" i="6"/>
  <c r="C304" i="6"/>
  <c r="C314" i="6"/>
  <c r="C317" i="6"/>
  <c r="C316" i="6"/>
  <c r="C309" i="6"/>
  <c r="C308" i="6"/>
  <c r="C305" i="6"/>
  <c r="C91" i="6"/>
  <c r="C149" i="6"/>
  <c r="C213" i="6"/>
  <c r="C94" i="6"/>
  <c r="C310" i="6"/>
  <c r="C502" i="6"/>
  <c r="C566" i="6"/>
  <c r="C630" i="6"/>
  <c r="C694" i="6"/>
  <c r="C143" i="6"/>
  <c r="C764" i="6"/>
  <c r="C973" i="6"/>
  <c r="C1269" i="6"/>
  <c r="C1442" i="6"/>
  <c r="C1272" i="6"/>
  <c r="C1222" i="6"/>
  <c r="C1434" i="6"/>
  <c r="C724" i="6"/>
  <c r="C981" i="6"/>
  <c r="C1300" i="6"/>
  <c r="C1409" i="6"/>
  <c r="C1403" i="6"/>
  <c r="C1112" i="6"/>
  <c r="C676" i="6"/>
  <c r="C44" i="6"/>
  <c r="C1027" i="6"/>
  <c r="C503" i="6"/>
  <c r="C716" i="6"/>
  <c r="C1209" i="6"/>
  <c r="C953" i="6"/>
  <c r="C448" i="6"/>
  <c r="C1311" i="6"/>
  <c r="C1183" i="6"/>
  <c r="C926" i="6"/>
  <c r="C609" i="6"/>
  <c r="C625" i="6"/>
  <c r="C56" i="6"/>
  <c r="C629" i="6"/>
  <c r="C363" i="6"/>
  <c r="C1439" i="6"/>
  <c r="C1216" i="6"/>
  <c r="C132" i="6"/>
  <c r="C130" i="6"/>
  <c r="C129" i="6"/>
  <c r="C121" i="6"/>
  <c r="C124" i="6"/>
  <c r="C1423" i="6"/>
  <c r="C1405" i="6"/>
  <c r="C1419" i="6"/>
  <c r="C1422" i="6"/>
  <c r="C1427" i="6"/>
  <c r="C1421" i="6"/>
  <c r="C1411" i="6"/>
  <c r="C1414" i="6"/>
  <c r="C1413" i="6"/>
  <c r="C1412" i="6"/>
  <c r="C1430" i="6"/>
  <c r="C1410" i="6"/>
  <c r="C1428" i="6"/>
  <c r="C1407" i="6"/>
  <c r="C925" i="6"/>
  <c r="C924" i="6"/>
  <c r="C922" i="6"/>
  <c r="C923" i="6"/>
  <c r="C1134" i="6"/>
  <c r="C1136" i="6"/>
  <c r="C1137" i="6"/>
  <c r="C298" i="6"/>
  <c r="C297" i="6"/>
  <c r="C301" i="6"/>
  <c r="C252" i="6"/>
  <c r="C250" i="6"/>
  <c r="C242" i="6"/>
  <c r="C244" i="6"/>
  <c r="C241" i="6"/>
  <c r="C240" i="6"/>
  <c r="C491" i="6"/>
  <c r="C487" i="6"/>
  <c r="C496" i="6"/>
  <c r="C489" i="6"/>
  <c r="C483" i="6"/>
  <c r="C485" i="6"/>
  <c r="C488" i="6"/>
  <c r="C484" i="6"/>
  <c r="C490" i="6"/>
  <c r="C499" i="6"/>
  <c r="C671" i="6"/>
  <c r="C668" i="6"/>
  <c r="C639" i="6"/>
  <c r="C641" i="6"/>
  <c r="C667" i="6"/>
  <c r="C669" i="6"/>
  <c r="C645" i="6"/>
  <c r="C672" i="6"/>
  <c r="C656" i="6"/>
  <c r="C375" i="6"/>
  <c r="C838" i="6"/>
  <c r="C835" i="6"/>
  <c r="C371" i="6"/>
  <c r="C285" i="6"/>
  <c r="C261" i="6"/>
  <c r="C288" i="6"/>
  <c r="C256" i="6"/>
  <c r="C274" i="6"/>
  <c r="C268" i="6"/>
  <c r="C289" i="6"/>
  <c r="C265" i="6"/>
  <c r="C264" i="6"/>
  <c r="C266" i="6"/>
  <c r="C276" i="6"/>
  <c r="C280" i="6"/>
  <c r="C260" i="6"/>
  <c r="C281" i="6"/>
  <c r="C272" i="6"/>
  <c r="C287" i="6"/>
  <c r="C269" i="6"/>
  <c r="C254" i="6"/>
  <c r="C290" i="6"/>
  <c r="C282" i="6"/>
  <c r="C273" i="6"/>
  <c r="C293" i="6"/>
  <c r="C790" i="6"/>
  <c r="C769" i="6"/>
  <c r="C797" i="6"/>
  <c r="C798" i="6"/>
  <c r="C777" i="6"/>
  <c r="C787" i="6"/>
  <c r="C766" i="6"/>
  <c r="C768" i="6"/>
  <c r="C788" i="6"/>
  <c r="C792" i="6"/>
  <c r="C793" i="6"/>
  <c r="C786" i="6"/>
  <c r="C767" i="6"/>
  <c r="C794" i="6"/>
  <c r="C783" i="6"/>
  <c r="C773" i="6"/>
  <c r="C774" i="6"/>
  <c r="C776" i="6"/>
  <c r="C799" i="6"/>
  <c r="C789" i="6"/>
  <c r="C1384" i="6"/>
  <c r="C1392" i="6"/>
  <c r="C1364" i="6"/>
  <c r="C1382" i="6"/>
  <c r="C1393" i="6"/>
  <c r="C1370" i="6"/>
  <c r="C1396" i="6"/>
  <c r="C1363" i="6"/>
  <c r="C1368" i="6"/>
  <c r="C1374" i="6"/>
  <c r="C1354" i="6"/>
  <c r="C1379" i="6"/>
  <c r="C1381" i="6"/>
  <c r="C1377" i="6"/>
  <c r="C986" i="6"/>
  <c r="C988" i="6"/>
  <c r="C990" i="6"/>
  <c r="C987" i="6"/>
  <c r="C989" i="6"/>
  <c r="C1545" i="6"/>
  <c r="C1535" i="6"/>
  <c r="C1527" i="6"/>
  <c r="C1547" i="6"/>
  <c r="C1533" i="6"/>
  <c r="C1528" i="6"/>
  <c r="C1536" i="6"/>
  <c r="C1546" i="6"/>
  <c r="C1529" i="6"/>
  <c r="C1540" i="6"/>
  <c r="C1538" i="6"/>
  <c r="C1541" i="6"/>
  <c r="C1532" i="6"/>
  <c r="C1523" i="6"/>
  <c r="C1293" i="6"/>
  <c r="C1289" i="6"/>
  <c r="C1292" i="6"/>
  <c r="C1287" i="6"/>
  <c r="C1299" i="6"/>
  <c r="C1295" i="6"/>
  <c r="C1290" i="6"/>
  <c r="C1288" i="6"/>
  <c r="C701" i="6"/>
  <c r="C451" i="6"/>
  <c r="C450" i="6"/>
  <c r="C455" i="6"/>
  <c r="C452" i="6"/>
  <c r="C456" i="6"/>
  <c r="C137" i="6"/>
  <c r="C136" i="6"/>
  <c r="C138" i="6"/>
  <c r="C140" i="6"/>
  <c r="C1226" i="6"/>
  <c r="C968" i="6"/>
  <c r="C966" i="6"/>
  <c r="C982" i="6"/>
  <c r="C974" i="6"/>
  <c r="C979" i="6"/>
  <c r="C967" i="6"/>
  <c r="C965" i="6"/>
  <c r="C975" i="6"/>
  <c r="C970" i="6"/>
  <c r="C581" i="6"/>
  <c r="C584" i="6"/>
  <c r="C593" i="6"/>
  <c r="C588" i="6"/>
  <c r="C577" i="6"/>
  <c r="C587" i="6"/>
  <c r="C592" i="6"/>
  <c r="C586" i="6"/>
  <c r="C595" i="6"/>
  <c r="C594" i="6"/>
  <c r="C579" i="6"/>
  <c r="C585" i="6"/>
  <c r="C576" i="6"/>
  <c r="C1089" i="6"/>
  <c r="C1090" i="6"/>
  <c r="C394" i="6"/>
  <c r="C392" i="6"/>
  <c r="C399" i="6"/>
  <c r="C169" i="6"/>
  <c r="C172" i="6"/>
  <c r="C347" i="6"/>
  <c r="C145" i="6"/>
  <c r="C161" i="6"/>
  <c r="C153" i="6"/>
  <c r="C146" i="6"/>
  <c r="C152" i="6"/>
  <c r="C147" i="6"/>
  <c r="C144" i="6"/>
  <c r="C156" i="6"/>
  <c r="C216" i="6"/>
  <c r="C218" i="6"/>
  <c r="C217" i="6"/>
  <c r="C209" i="6"/>
  <c r="C208" i="6"/>
  <c r="C203" i="6"/>
  <c r="C221" i="6"/>
  <c r="C564" i="6"/>
  <c r="C511" i="6"/>
  <c r="C531" i="6"/>
  <c r="C560" i="6"/>
  <c r="C524" i="6"/>
  <c r="C567" i="6"/>
  <c r="C573" i="6"/>
  <c r="C520" i="6"/>
  <c r="C540" i="6"/>
  <c r="C569" i="6"/>
  <c r="C519" i="6"/>
  <c r="C556" i="6"/>
  <c r="C559" i="6"/>
  <c r="C532" i="6"/>
  <c r="C528" i="6"/>
  <c r="C565" i="6"/>
  <c r="C568" i="6"/>
  <c r="C541" i="6"/>
  <c r="C515" i="6"/>
  <c r="C512" i="6"/>
  <c r="C537" i="6"/>
  <c r="C575" i="6"/>
  <c r="C551" i="6"/>
  <c r="C533" i="6"/>
  <c r="C536" i="6"/>
  <c r="C509" i="6"/>
  <c r="C563" i="6"/>
  <c r="C548" i="6"/>
  <c r="C561" i="6"/>
  <c r="C571" i="6"/>
  <c r="C527" i="6"/>
  <c r="C554" i="6"/>
  <c r="C514" i="6"/>
  <c r="C570" i="6"/>
  <c r="C562" i="6"/>
  <c r="C553" i="6"/>
  <c r="C523" i="6"/>
  <c r="C516" i="6"/>
  <c r="C681" i="6"/>
  <c r="C677" i="6"/>
  <c r="C687" i="6"/>
  <c r="C682" i="6"/>
  <c r="C675" i="6"/>
  <c r="C680" i="6"/>
  <c r="C684" i="6"/>
  <c r="C689" i="6"/>
  <c r="C674" i="6"/>
  <c r="C698" i="6"/>
  <c r="C679" i="6"/>
  <c r="C688" i="6"/>
  <c r="C695" i="6"/>
  <c r="C729" i="6"/>
  <c r="C730" i="6"/>
  <c r="C728" i="6"/>
  <c r="C744" i="6"/>
  <c r="C734" i="6"/>
  <c r="C752" i="6"/>
  <c r="C750" i="6"/>
  <c r="C736" i="6"/>
  <c r="C738" i="6"/>
  <c r="C737" i="6"/>
  <c r="C746" i="6"/>
  <c r="C733" i="6"/>
  <c r="C745" i="6"/>
  <c r="C754" i="6"/>
  <c r="C739" i="6"/>
  <c r="C749" i="6"/>
  <c r="C742" i="6"/>
  <c r="C731" i="6"/>
  <c r="C740" i="6"/>
  <c r="C751" i="6"/>
  <c r="C59" i="6"/>
  <c r="C131" i="6"/>
  <c r="C211" i="6"/>
  <c r="C275" i="6"/>
  <c r="C53" i="6"/>
  <c r="C117" i="6"/>
  <c r="C62" i="6"/>
  <c r="C134" i="6"/>
  <c r="C206" i="6"/>
  <c r="C278" i="6"/>
  <c r="C534" i="6"/>
  <c r="C598" i="6"/>
  <c r="C662" i="6"/>
  <c r="C47" i="6"/>
  <c r="C111" i="6"/>
  <c r="C397" i="6"/>
  <c r="C1205" i="6"/>
  <c r="C1320" i="6"/>
  <c r="C1406" i="6"/>
  <c r="C1389" i="6"/>
  <c r="C765" i="6"/>
  <c r="C976" i="6"/>
  <c r="C1388" i="6"/>
  <c r="C1357" i="6"/>
  <c r="C772" i="6"/>
  <c r="C220" i="6"/>
  <c r="C875" i="6"/>
  <c r="C1228" i="6"/>
  <c r="C1358" i="6"/>
  <c r="C640" i="6"/>
  <c r="C984" i="6"/>
  <c r="C1213" i="6"/>
  <c r="C1349" i="6"/>
  <c r="C530" i="6"/>
  <c r="C284" i="6"/>
  <c r="C1387" i="6"/>
  <c r="C1195" i="6"/>
  <c r="C971" i="6"/>
  <c r="C883" i="6"/>
  <c r="C673" i="6"/>
  <c r="C1362" i="6"/>
  <c r="C1106" i="6"/>
  <c r="C978" i="6"/>
  <c r="C840" i="6"/>
  <c r="C525" i="6"/>
  <c r="C644" i="6"/>
  <c r="C1119" i="6"/>
  <c r="C983" i="6"/>
  <c r="C771" i="6"/>
  <c r="C295" i="6"/>
  <c r="C258" i="6"/>
  <c r="C722" i="6"/>
  <c r="C122" i="6"/>
  <c r="C578" i="6"/>
  <c r="C632" i="6"/>
  <c r="C782" i="6"/>
  <c r="C492" i="6"/>
  <c r="C482" i="6"/>
  <c r="C113" i="6"/>
  <c r="C1571" i="6"/>
  <c r="C1488" i="6"/>
  <c r="C1556" i="6"/>
  <c r="C1525" i="6"/>
  <c r="C92" i="6"/>
  <c r="C962" i="6"/>
  <c r="C377" i="6"/>
  <c r="C954" i="6"/>
  <c r="C378" i="6"/>
  <c r="C373" i="6"/>
  <c r="C376" i="6"/>
  <c r="C367" i="6"/>
  <c r="C610" i="6"/>
  <c r="C345" i="6"/>
  <c r="C341" i="6"/>
  <c r="C343" i="6"/>
  <c r="C961" i="6"/>
  <c r="C372" i="6"/>
  <c r="C253" i="6"/>
  <c r="C664" i="6"/>
  <c r="C657" i="6"/>
  <c r="C647" i="6"/>
  <c r="C666" i="6"/>
  <c r="C642" i="6"/>
  <c r="C663" i="6"/>
  <c r="C616" i="6"/>
  <c r="C660" i="6"/>
  <c r="C368" i="6"/>
  <c r="C607" i="6"/>
  <c r="C651" i="6"/>
  <c r="C659" i="6"/>
  <c r="C612" i="6"/>
  <c r="C650" i="6"/>
  <c r="C648" i="6"/>
  <c r="C1555" i="6"/>
  <c r="C1520" i="6"/>
  <c r="C604" i="6"/>
  <c r="C613" i="6"/>
  <c r="C1551" i="6"/>
  <c r="C1544" i="6"/>
  <c r="C1521" i="6"/>
  <c r="C1534" i="6"/>
  <c r="C1543" i="6"/>
  <c r="C1530" i="6"/>
  <c r="C1661" i="6"/>
  <c r="D3" i="6"/>
  <c r="B3" i="6"/>
  <c r="C3" i="6" l="1"/>
  <c r="C33" i="6"/>
  <c r="C36" i="6"/>
  <c r="C38" i="6"/>
  <c r="C34" i="6"/>
  <c r="C40" i="6"/>
  <c r="C32" i="6"/>
  <c r="C39" i="6"/>
  <c r="C30" i="6"/>
  <c r="C37" i="6"/>
  <c r="C31" i="6"/>
  <c r="C29" i="6"/>
  <c r="C35" i="6"/>
  <c r="C22" i="6"/>
  <c r="C15" i="6"/>
  <c r="C27" i="6"/>
  <c r="C18" i="6"/>
  <c r="C12" i="6"/>
  <c r="C26" i="6"/>
  <c r="C20" i="6"/>
  <c r="C23" i="6"/>
  <c r="C16" i="6"/>
  <c r="C6" i="6"/>
  <c r="C25" i="6"/>
  <c r="C24" i="6"/>
  <c r="C13" i="6"/>
  <c r="C14" i="6"/>
  <c r="C5" i="6"/>
  <c r="C19" i="6"/>
  <c r="C9" i="6"/>
  <c r="C7" i="6"/>
  <c r="C8" i="6"/>
  <c r="C17" i="6"/>
  <c r="C11" i="6"/>
  <c r="C21" i="6"/>
  <c r="C10" i="6"/>
  <c r="C28" i="6"/>
  <c r="C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<sst xmlns="http://schemas.openxmlformats.org/spreadsheetml/2006/main" count="25697" uniqueCount="6192">
  <si>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</si>
  <si>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</si>
  <si>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</si>
  <si>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</si>
  <si>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</si>
  <si>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</si>
  <si>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</si>
  <si>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</si>
  <si>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</si>
  <si>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</si>
  <si>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</si>
  <si>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</si>
  <si>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AvatarÂ </t>
  </si>
  <si>
    <t>English</t>
  </si>
  <si>
    <t>USA</t>
  </si>
  <si>
    <t>Gore Verbinski</t>
  </si>
  <si>
    <t>Action|Adventure|Fantasy</t>
  </si>
  <si>
    <t>Pirates of the Caribbean: At World's EndÂ </t>
  </si>
  <si>
    <t>Sam Mendes</t>
  </si>
  <si>
    <t>Action|Adventure|Thriller</t>
  </si>
  <si>
    <t>SpectreÂ </t>
  </si>
  <si>
    <t>UK</t>
  </si>
  <si>
    <t>Christopher Nolan</t>
  </si>
  <si>
    <t>Action|Thriller</t>
  </si>
  <si>
    <t>The Dark Knight RisesÂ </t>
  </si>
  <si>
    <t>Joseph Gordon-Levitt</t>
  </si>
  <si>
    <t>Documentary</t>
  </si>
  <si>
    <t>Andrew Stanton</t>
  </si>
  <si>
    <t>Action|Adventure|Sci-Fi</t>
  </si>
  <si>
    <t>John CarterÂ </t>
  </si>
  <si>
    <t>Sam Raimi</t>
  </si>
  <si>
    <t>Action|Adventure|Romance</t>
  </si>
  <si>
    <t>Spider-Man 3Â </t>
  </si>
  <si>
    <t>Nathan Greno</t>
  </si>
  <si>
    <t>Adventure|Animation|Comedy|Family|Fantasy|Musical|Romance</t>
  </si>
  <si>
    <t>TangledÂ </t>
  </si>
  <si>
    <t>Joss Whedon</t>
  </si>
  <si>
    <t>Avengers: Age of UltronÂ </t>
  </si>
  <si>
    <t>David Yates</t>
  </si>
  <si>
    <t>Adventure|Family|Fantasy|Mystery</t>
  </si>
  <si>
    <t>Harry Potter and the Half-Blood PrinceÂ </t>
  </si>
  <si>
    <t>Zack Snyder</t>
  </si>
  <si>
    <t>Batman v Superman: Dawn of JusticeÂ </t>
  </si>
  <si>
    <t>Bryan Singer</t>
  </si>
  <si>
    <t>Kevin Spacey</t>
  </si>
  <si>
    <t>Superman ReturnsÂ </t>
  </si>
  <si>
    <t>Marc Forster</t>
  </si>
  <si>
    <t>Action|Adventure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</si>
  <si>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</si>
  <si>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</si>
  <si>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</si>
  <si>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</si>
  <si>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</si>
  <si>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</si>
  <si>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</si>
  <si>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</si>
  <si>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</si>
  <si>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</si>
  <si>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</si>
  <si>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</si>
  <si>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</si>
  <si>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Men in Black 3Â </t>
  </si>
  <si>
    <t>Peter Jackson</t>
  </si>
  <si>
    <t>Adventure|Fantasy</t>
  </si>
  <si>
    <t>The Hobbit: The Battle of the Five ArmiesÂ </t>
  </si>
  <si>
    <t>New Zealand</t>
  </si>
  <si>
    <t>Marc Webb</t>
  </si>
  <si>
    <t>The Amazing Spider-ManÂ </t>
  </si>
  <si>
    <t>Ridley Scott</t>
  </si>
  <si>
    <t>Action|Adventure|Drama|History</t>
  </si>
  <si>
    <t>Robin HoodÂ </t>
  </si>
  <si>
    <t>The Hobbit: The Desolation of SmaugÂ </t>
  </si>
  <si>
    <t>Chris Weitz</t>
  </si>
  <si>
    <t>Adventure|Family|Fantasy</t>
  </si>
  <si>
    <t>The Golden CompassÂ </t>
  </si>
  <si>
    <t>Action|Adventure|Drama|Romance</t>
  </si>
  <si>
    <t>King KongÂ </t>
  </si>
  <si>
    <t>Drama|Romance</t>
  </si>
  <si>
    <t>TitanicÂ </t>
  </si>
  <si>
    <t>Anthony Russo</t>
  </si>
  <si>
    <t>Captain America: Civil WarÂ </t>
  </si>
  <si>
    <t>Peter Berg</t>
  </si>
  <si>
    <t>Action|Adventure|Sci-Fi|Thriller</t>
  </si>
  <si>
    <t>BattleshipÂ </t>
  </si>
  <si>
    <t>Colin Trevorrow</t>
  </si>
  <si>
    <t>Jurassic WorldÂ </t>
  </si>
  <si>
    <t>SkyfallÂ </t>
  </si>
  <si>
    <t>Action|Adventure|Fantasy|Romance</t>
  </si>
  <si>
    <t>Spider-Man 2Â </t>
  </si>
  <si>
    <t>Shane Black</t>
  </si>
  <si>
    <t>Jon Favreau</t>
  </si>
  <si>
    <t>Iron Man 3Â </t>
  </si>
  <si>
    <t>Tim Burton</t>
  </si>
  <si>
    <t>Alice in WonderlandÂ </t>
  </si>
  <si>
    <t>Brett Ratner</t>
  </si>
  <si>
    <t>Action|Adventure|Fantasy|Sci-Fi|Thriller</t>
  </si>
  <si>
    <t>X-Men: The Last StandÂ </t>
  </si>
  <si>
    <t>Canada</t>
  </si>
  <si>
    <t>Dan Scanlon</t>
  </si>
  <si>
    <t>Adventure|Animation|Comedy|Family|Fantasy</t>
  </si>
  <si>
    <t>Steve Buscemi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</si>
  <si>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</si>
  <si>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</si>
  <si>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</si>
  <si>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</si>
  <si>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</si>
  <si>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</si>
  <si>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</si>
  <si>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</si>
  <si>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</si>
  <si>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Adventure|Animation|Comedy|Family|Sport</t>
  </si>
  <si>
    <t>Cars 2Â </t>
  </si>
  <si>
    <t>Martin Campbell</t>
  </si>
  <si>
    <t>Green LanternÂ </t>
  </si>
  <si>
    <t>Lee Unkrich</t>
  </si>
  <si>
    <t>Tom Hanks</t>
  </si>
  <si>
    <t>Toy Story 3Â </t>
  </si>
  <si>
    <t>McG</t>
  </si>
  <si>
    <t>Terminator SalvationÂ </t>
  </si>
  <si>
    <t>James Wan</t>
  </si>
  <si>
    <t>Action|Crime|Thriller</t>
  </si>
  <si>
    <t>Furious 7Â </t>
  </si>
  <si>
    <t>Action|Adventure|Horror|Sci-Fi|Thriller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</si>
  <si>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</si>
  <si>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</si>
  <si>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</si>
  <si>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</si>
  <si>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</si>
  <si>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</si>
  <si>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</si>
  <si>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Australia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</si>
  <si>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</si>
  <si>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</si>
  <si>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</si>
  <si>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</si>
  <si>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</si>
  <si>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</si>
  <si>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</si>
  <si>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</si>
  <si>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</si>
  <si>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</si>
  <si>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</si>
  <si>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Adventure|Animation|Family|Sci-Fi</t>
  </si>
  <si>
    <t>WALLÂ·EÂ </t>
  </si>
  <si>
    <t>Jeff Garlin</t>
  </si>
  <si>
    <t>Action|Comedy|Crime|Thriller</t>
  </si>
  <si>
    <t>Rush Hour 3Â </t>
  </si>
  <si>
    <t>Roland Emmerich</t>
  </si>
  <si>
    <t>2012Â </t>
  </si>
  <si>
    <t>Tom McCarthy</t>
  </si>
  <si>
    <t>Robert Zemeckis</t>
  </si>
  <si>
    <t>Animation|Drama|Family|Fantasy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</si>
  <si>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</si>
  <si>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</si>
  <si>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</si>
  <si>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</si>
  <si>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</si>
  <si>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</si>
  <si>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</si>
  <si>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</si>
  <si>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</si>
  <si>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</si>
  <si>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</si>
  <si>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</si>
  <si>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</si>
  <si>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Monsters vs. AliensÂ </t>
  </si>
  <si>
    <t>Iron ManÂ </t>
  </si>
  <si>
    <t>Martin Scorsese</t>
  </si>
  <si>
    <t>Adventure|Drama|Family|Mystery</t>
  </si>
  <si>
    <t>HugoÂ </t>
  </si>
  <si>
    <t>Action|Comedy|Sci-Fi|Western</t>
  </si>
  <si>
    <t>Wild Wild WestÂ </t>
  </si>
  <si>
    <t>Rob Cohen</t>
  </si>
  <si>
    <t>Action|Adventure|Fantasy|Horror|Thriller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</si>
  <si>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</si>
  <si>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</si>
  <si>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</si>
  <si>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</si>
  <si>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</si>
  <si>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</si>
  <si>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</si>
  <si>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</si>
  <si>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</si>
  <si>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</si>
  <si>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</si>
  <si>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</si>
  <si>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</si>
  <si>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Adventure|Animation|Comedy|Drama|Family|Fantasy</t>
  </si>
  <si>
    <t>Inside OutÂ </t>
  </si>
  <si>
    <t>Adventure|Drama|Family|Fantasy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</si>
  <si>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</si>
  <si>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</si>
  <si>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</si>
  <si>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</si>
  <si>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</si>
  <si>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</si>
  <si>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</si>
  <si>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</si>
  <si>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</si>
  <si>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</si>
  <si>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</si>
  <si>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Dawn of the Planet of the ApesÂ </t>
  </si>
  <si>
    <t>Roland JoffÃ©</t>
  </si>
  <si>
    <t>Action|Adventure|Romance|Sci-Fi</t>
  </si>
  <si>
    <t>Belgium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</si>
  <si>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</si>
  <si>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</si>
  <si>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</si>
  <si>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</si>
  <si>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</si>
  <si>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</si>
  <si>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</si>
  <si>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</si>
  <si>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</si>
  <si>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</si>
  <si>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Big Hero 6Â </t>
  </si>
  <si>
    <t>Rich Moore</t>
  </si>
  <si>
    <t>Adventure|Animation|Comedy|Family|Sci-Fi</t>
  </si>
  <si>
    <t>Wreck-It RalphÂ </t>
  </si>
  <si>
    <t>Adventure|Animation|Family|Fantasy</t>
  </si>
  <si>
    <t>The Polar ExpressÂ </t>
  </si>
  <si>
    <t>Independence Day: ResurgenceÂ </t>
  </si>
  <si>
    <t>Dean DeBlois</t>
  </si>
  <si>
    <t>How to Train Your DragonÂ </t>
  </si>
  <si>
    <t>Jonathan Mostow</t>
  </si>
  <si>
    <t>Action|Sci-Fi</t>
  </si>
  <si>
    <t>Terminator 3: Rise of the MachinesÂ </t>
  </si>
  <si>
    <t>James Gunn</t>
  </si>
  <si>
    <t>Guardians of the GalaxyÂ </t>
  </si>
  <si>
    <t>Adventure|Drama|Sci-Fi</t>
  </si>
  <si>
    <t>InterstellarÂ </t>
  </si>
  <si>
    <t>InceptionÂ </t>
  </si>
  <si>
    <t>Japanese</t>
  </si>
  <si>
    <t>Japan</t>
  </si>
  <si>
    <t>The Fast and the FuriousÂ </t>
  </si>
  <si>
    <t>David Fincher</t>
  </si>
  <si>
    <t>Drama|Fantasy|Romance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</si>
  <si>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</si>
  <si>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</si>
  <si>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</si>
  <si>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</si>
  <si>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</si>
  <si>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</si>
  <si>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</si>
  <si>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</si>
  <si>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</si>
  <si>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</si>
  <si>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</si>
  <si>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</si>
  <si>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</si>
  <si>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</si>
  <si>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</si>
  <si>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</si>
  <si>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</si>
  <si>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</si>
  <si>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</si>
  <si>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</si>
  <si>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</si>
  <si>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Action|Drama|History|Romance|War</t>
  </si>
  <si>
    <t>Pearl HarborÂ </t>
  </si>
  <si>
    <t>TransformersÂ </t>
  </si>
  <si>
    <t>Oliver Stone</t>
  </si>
  <si>
    <t>Action|Adventure|Biography|Drama|History|Romance|War</t>
  </si>
  <si>
    <t>AlexanderÂ </t>
  </si>
  <si>
    <t>Germany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</si>
  <si>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</si>
  <si>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</si>
  <si>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</si>
  <si>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</si>
  <si>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</si>
  <si>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</si>
  <si>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</si>
  <si>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</si>
  <si>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</si>
  <si>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RatatouilleÂ </t>
  </si>
  <si>
    <t>Batman BeginsÂ </t>
  </si>
  <si>
    <t>Eric Darnell</t>
  </si>
  <si>
    <t>Action|Adventure|Animation|Comedy|Family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</si>
  <si>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</si>
  <si>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</si>
  <si>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</si>
  <si>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</si>
  <si>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</si>
  <si>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</si>
  <si>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</si>
  <si>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Adventure|Animation|Comedy|Family|Fantasy|Musical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</si>
  <si>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</si>
  <si>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</si>
  <si>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</si>
  <si>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</si>
  <si>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</si>
  <si>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</si>
  <si>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</si>
  <si>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</si>
  <si>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</si>
  <si>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</si>
  <si>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</si>
  <si>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</si>
  <si>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</si>
  <si>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</si>
  <si>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</si>
  <si>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</si>
  <si>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</si>
  <si>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</si>
  <si>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</si>
  <si>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</si>
  <si>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</si>
  <si>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</si>
  <si>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</si>
  <si>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</si>
  <si>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</si>
  <si>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</si>
  <si>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</si>
  <si>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</si>
  <si>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</si>
  <si>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</si>
  <si>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</si>
  <si>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</si>
  <si>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</si>
  <si>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Action|Drama|Thriller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</si>
  <si>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</si>
  <si>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</si>
  <si>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</si>
  <si>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</si>
  <si>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</si>
  <si>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</si>
  <si>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</si>
  <si>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</si>
  <si>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</si>
  <si>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Adventure</t>
  </si>
  <si>
    <t>TroyÂ </t>
  </si>
  <si>
    <t>Madagascar 3: Europe's Most WantedÂ </t>
  </si>
  <si>
    <t>Lee Tamahori</t>
  </si>
  <si>
    <t>Die Another DayÂ </t>
  </si>
  <si>
    <t>Paul Feig</t>
  </si>
  <si>
    <t>Action|Comedy|Fantasy|Sci-Fi</t>
  </si>
  <si>
    <t>GhostbustersÂ 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</si>
  <si>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</si>
  <si>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</si>
  <si>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</si>
  <si>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</si>
  <si>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</si>
  <si>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</si>
  <si>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</si>
  <si>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</si>
  <si>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</si>
  <si>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</si>
  <si>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</si>
  <si>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</si>
  <si>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Fun with Dick and JaneÂ </t>
  </si>
  <si>
    <t>Edward Zwick</t>
  </si>
  <si>
    <t>Tony Goldwyn</t>
  </si>
  <si>
    <t>Action|Drama|History|War</t>
  </si>
  <si>
    <t>The Last SamuraiÂ </t>
  </si>
  <si>
    <t>Action|Adventure|Drama</t>
  </si>
  <si>
    <t>Exodus: Gods and KingsÂ </t>
  </si>
  <si>
    <t>Leonard Nimoy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</si>
  <si>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</si>
  <si>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</si>
  <si>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</si>
  <si>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</si>
  <si>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</si>
  <si>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</si>
  <si>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StealthÂ </t>
  </si>
  <si>
    <t>Action|Drama|Mystery|Sci-Fi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</si>
  <si>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</si>
  <si>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</si>
  <si>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</si>
  <si>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</si>
  <si>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</si>
  <si>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</si>
  <si>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</si>
  <si>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</si>
  <si>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</si>
  <si>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</si>
  <si>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</si>
  <si>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</si>
  <si>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</si>
  <si>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</si>
  <si>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</si>
  <si>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Peter Weir</t>
  </si>
  <si>
    <t>Action|Adventure|Drama|History|War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</si>
  <si>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</si>
  <si>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</si>
  <si>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</si>
  <si>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</si>
  <si>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</si>
  <si>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</si>
  <si>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</si>
  <si>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</si>
  <si>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Action|Crime|Drama|Mystery|Thriller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</si>
  <si>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</si>
  <si>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</si>
  <si>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</si>
  <si>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</si>
  <si>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</si>
  <si>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</si>
  <si>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</si>
  <si>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</si>
  <si>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</si>
  <si>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</si>
  <si>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</si>
  <si>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</si>
  <si>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</si>
  <si>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</si>
  <si>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</si>
  <si>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</si>
  <si>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</si>
  <si>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</si>
  <si>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</si>
  <si>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</si>
  <si>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HomeÂ </t>
  </si>
  <si>
    <t>War of the WorldsÂ </t>
  </si>
  <si>
    <t>Bad Boys IIÂ 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</si>
  <si>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</si>
  <si>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</si>
  <si>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</si>
  <si>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</si>
  <si>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</si>
  <si>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</si>
  <si>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</si>
  <si>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The Adventures of TintinÂ 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</si>
  <si>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</si>
  <si>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</si>
  <si>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</si>
  <si>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</si>
  <si>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</si>
  <si>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</si>
  <si>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</si>
  <si>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DinosaurÂ </t>
  </si>
  <si>
    <t>Action|Fantasy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</si>
  <si>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</si>
  <si>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</si>
  <si>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</si>
  <si>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</si>
  <si>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</si>
  <si>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</si>
  <si>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</si>
  <si>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</si>
  <si>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</si>
  <si>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</si>
  <si>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Fantasy</t>
  </si>
  <si>
    <t>The Hunger Games: Mockingjay - Part 1Â </t>
  </si>
  <si>
    <t>The Da Vinci CodeÂ </t>
  </si>
  <si>
    <t>Carlos Saldanha</t>
  </si>
  <si>
    <t>Adventure|Animation|Comedy|Family|Musical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</si>
  <si>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</si>
  <si>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</si>
  <si>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</si>
  <si>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</si>
  <si>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</si>
  <si>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</si>
  <si>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</si>
  <si>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</si>
  <si>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Total RecallÂ </t>
  </si>
  <si>
    <t>John McTiernan</t>
  </si>
  <si>
    <t>Action|Adventure|History</t>
  </si>
  <si>
    <t>The 13th WarriorÂ </t>
  </si>
  <si>
    <t>Tony Gilroy</t>
  </si>
  <si>
    <t>The Bourne LegacyÂ </t>
  </si>
  <si>
    <t>Joel Schumacher</t>
  </si>
  <si>
    <t>Action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</si>
  <si>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</si>
  <si>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</si>
  <si>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</si>
  <si>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</si>
  <si>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</si>
  <si>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</si>
  <si>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</si>
  <si>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</si>
  <si>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Adventure|Drama|Fantasy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</si>
  <si>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</si>
  <si>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</si>
  <si>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</si>
  <si>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</si>
  <si>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</si>
  <si>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</si>
  <si>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Charlie's Angels: Full ThrottleÂ </t>
  </si>
  <si>
    <t>Adventure|Mystery|Sci-Fi</t>
  </si>
  <si>
    <t>PrometheusÂ </t>
  </si>
  <si>
    <t>Stuart Little 2Â 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</si>
  <si>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</si>
  <si>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</si>
  <si>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</si>
  <si>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</si>
  <si>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</si>
  <si>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</si>
  <si>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Action|Crime|Sci-Fi|Thriller</t>
  </si>
  <si>
    <t>RoboCopÂ </t>
  </si>
  <si>
    <t>Action|Family|Sport</t>
  </si>
  <si>
    <t>Speed RacerÂ </t>
  </si>
  <si>
    <t>James L. Brooks</t>
  </si>
  <si>
    <t>Comedy|Drama|Romance</t>
  </si>
  <si>
    <t>How Do You KnowÂ </t>
  </si>
  <si>
    <t>James Mangold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</si>
  <si>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</si>
  <si>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</si>
  <si>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</si>
  <si>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</si>
  <si>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</si>
  <si>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</si>
  <si>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</si>
  <si>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</si>
  <si>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</si>
  <si>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</si>
  <si>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</si>
  <si>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</si>
  <si>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French</t>
  </si>
  <si>
    <t>France</t>
  </si>
  <si>
    <t>Action|Drama|War</t>
  </si>
  <si>
    <t>WindtalkersÂ </t>
  </si>
  <si>
    <t>Cedric Nicolas-Troyan</t>
  </si>
  <si>
    <t>The Huntsman: Winter's WarÂ </t>
  </si>
  <si>
    <t>Teenage Mutant Ninja TurtlesÂ </t>
  </si>
  <si>
    <t>Adventure|Drama|Sci-Fi|Thriller</t>
  </si>
  <si>
    <t>GravityÂ </t>
  </si>
  <si>
    <t>Roger Donaldson</t>
  </si>
  <si>
    <t>Grant Heslov</t>
  </si>
  <si>
    <t>Dante's PeakÂ </t>
  </si>
  <si>
    <t>Dave Green</t>
  </si>
  <si>
    <t>Josh Trank</t>
  </si>
  <si>
    <t>Tim Blake Nelson</t>
  </si>
  <si>
    <t>Fantastic FourÂ </t>
  </si>
  <si>
    <t>Tim Heidecker</t>
  </si>
  <si>
    <t>Action|Adventure|Comedy|Family|Fantasy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</si>
  <si>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</si>
  <si>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</si>
  <si>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</si>
  <si>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</si>
  <si>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</si>
  <si>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</si>
  <si>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</si>
  <si>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</si>
  <si>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</si>
  <si>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</si>
  <si>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</si>
  <si>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InsurgentÂ </t>
  </si>
  <si>
    <t>Biography|Drama</t>
  </si>
  <si>
    <t>The AviatorÂ 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</si>
  <si>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</si>
  <si>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</si>
  <si>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</si>
  <si>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</si>
  <si>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</si>
  <si>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</si>
  <si>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300: Rise of an EmpireÂ </t>
  </si>
  <si>
    <t>Raja Gosnell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</si>
  <si>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</si>
  <si>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</si>
  <si>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</si>
  <si>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</si>
  <si>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</si>
  <si>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</si>
  <si>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</si>
  <si>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</si>
  <si>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The Smurfs 2Â </t>
  </si>
  <si>
    <t>Jan de Bont</t>
  </si>
  <si>
    <t>Action|Crime|Romance|Thriller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</si>
  <si>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</si>
  <si>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</si>
  <si>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</si>
  <si>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</si>
  <si>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</si>
  <si>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</si>
  <si>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</si>
  <si>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</si>
  <si>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</si>
  <si>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</si>
  <si>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</si>
  <si>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</si>
  <si>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The Cat in the HatÂ </t>
  </si>
  <si>
    <t>Action|Mystery|Sci-Fi|Thriller</t>
  </si>
  <si>
    <t>I, RobotÂ </t>
  </si>
  <si>
    <t>Kingdom of HeavenÂ </t>
  </si>
  <si>
    <t>Stuart LittleÂ </t>
  </si>
  <si>
    <t>Ron Clements</t>
  </si>
  <si>
    <t>Animation|Family|Fantasy|Musical|Romance</t>
  </si>
  <si>
    <t>The Princess and the FrogÂ </t>
  </si>
  <si>
    <t>The MartianÂ </t>
  </si>
  <si>
    <t>Comedy</t>
  </si>
  <si>
    <t>Action|Adventure|Romance|Sci-Fi|Thriller</t>
  </si>
  <si>
    <t>The IslandÂ </t>
  </si>
  <si>
    <t>Peter Chelsom</t>
  </si>
  <si>
    <t>Warren Beatty</t>
  </si>
  <si>
    <t>Comedy|Romance</t>
  </si>
  <si>
    <t>Town &amp; CountryÂ </t>
  </si>
  <si>
    <t>New Line</t>
  </si>
  <si>
    <t>Dominic Sena</t>
  </si>
  <si>
    <t>Gone in Sixty SecondsÂ </t>
  </si>
  <si>
    <t>Robert Duvall</t>
  </si>
  <si>
    <t>Action|Drama|Romance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</si>
  <si>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</si>
  <si>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</si>
  <si>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</si>
  <si>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</si>
  <si>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</si>
  <si>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</si>
  <si>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</si>
  <si>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</si>
  <si>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</si>
  <si>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</si>
  <si>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</si>
  <si>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RZA</t>
  </si>
  <si>
    <t>Action|Comedy|Thriller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</si>
  <si>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</si>
  <si>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</si>
  <si>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</si>
  <si>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</si>
  <si>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</si>
  <si>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</si>
  <si>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</si>
  <si>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</si>
  <si>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</si>
  <si>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</si>
  <si>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EraserÂ </t>
  </si>
  <si>
    <t>Quentin Tarantino</t>
  </si>
  <si>
    <t>Drama|Western</t>
  </si>
  <si>
    <t>Django UnchainedÂ </t>
  </si>
  <si>
    <t>Gary Trousdale</t>
  </si>
  <si>
    <t>Jason Alexander</t>
  </si>
  <si>
    <t>Animation|Drama|Family|Musical|Romance</t>
  </si>
  <si>
    <t>The Hunchback of Notre DameÂ </t>
  </si>
  <si>
    <t>Mark Dindal</t>
  </si>
  <si>
    <t>The Emperor's New GrooveÂ </t>
  </si>
  <si>
    <t>Simon West</t>
  </si>
  <si>
    <t>Sylvester Stallone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</si>
  <si>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</si>
  <si>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</si>
  <si>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</si>
  <si>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</si>
  <si>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</si>
  <si>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</si>
  <si>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</si>
  <si>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</si>
  <si>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</si>
  <si>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</si>
  <si>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</si>
  <si>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</si>
  <si>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</si>
  <si>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</si>
  <si>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</si>
  <si>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</si>
  <si>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</si>
  <si>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</si>
  <si>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</si>
  <si>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</si>
  <si>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</si>
  <si>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Starship TroopersÂ 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</si>
  <si>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</si>
  <si>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</si>
  <si>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</si>
  <si>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</si>
  <si>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</si>
  <si>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</si>
  <si>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</si>
  <si>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</si>
  <si>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</si>
  <si>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</si>
  <si>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Brad Silberling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</si>
  <si>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</si>
  <si>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</si>
  <si>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</si>
  <si>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</si>
  <si>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</si>
  <si>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</si>
  <si>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</si>
  <si>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</si>
  <si>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</si>
  <si>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</si>
  <si>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</si>
  <si>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</si>
  <si>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</si>
  <si>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</si>
  <si>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Action|Drama|Thriller|War</t>
  </si>
  <si>
    <t>Green ZoneÂ </t>
  </si>
  <si>
    <t>Steve Martino</t>
  </si>
  <si>
    <t>The Peanuts MovieÂ </t>
  </si>
  <si>
    <t>David Mamet</t>
  </si>
  <si>
    <t>Drama|Mystery|Thriller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</si>
  <si>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</si>
  <si>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</si>
  <si>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</si>
  <si>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</si>
  <si>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</si>
  <si>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</si>
  <si>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</si>
  <si>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</si>
  <si>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</si>
  <si>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</si>
  <si>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</si>
  <si>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</si>
  <si>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</si>
  <si>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</si>
  <si>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The Stepford WivesÂ </t>
  </si>
  <si>
    <t>Drama|History|War</t>
  </si>
  <si>
    <t>Black Hawk DownÂ </t>
  </si>
  <si>
    <t>Jay Roach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</si>
  <si>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</si>
  <si>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</si>
  <si>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</si>
  <si>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</si>
  <si>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</si>
  <si>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</si>
  <si>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Adventure|Animation|Comedy|Family|Romance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</si>
  <si>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</si>
  <si>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</si>
  <si>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</si>
  <si>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</si>
  <si>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</si>
  <si>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</si>
  <si>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</si>
  <si>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</si>
  <si>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</si>
  <si>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</si>
  <si>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</si>
  <si>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</si>
  <si>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</si>
  <si>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</si>
  <si>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</si>
  <si>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</si>
  <si>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</si>
  <si>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</si>
  <si>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</si>
  <si>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</si>
  <si>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</si>
  <si>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</si>
  <si>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</si>
  <si>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Drama|History|War|Western</t>
  </si>
  <si>
    <t>The AlamoÂ </t>
  </si>
  <si>
    <t>Action|Adventure|Animation|Family</t>
  </si>
  <si>
    <t>The IncrediblesÂ </t>
  </si>
  <si>
    <t>Renny Harlin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</si>
  <si>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</si>
  <si>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</si>
  <si>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</si>
  <si>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</si>
  <si>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</si>
  <si>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</si>
  <si>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Rush Hour 2Â </t>
  </si>
  <si>
    <t>Drama|Fantasy|Horror|Mystery|Thriller</t>
  </si>
  <si>
    <t>What Lies BeneathÂ </t>
  </si>
  <si>
    <t>Phil Lord</t>
  </si>
  <si>
    <t>Animation|Comedy|Family|Sci-Fi</t>
  </si>
  <si>
    <t>Cloudy with a Chance of MeatballsÂ </t>
  </si>
  <si>
    <t>Ice Age: Dawn of the DinosaursÂ </t>
  </si>
  <si>
    <t>Ben Stiller</t>
  </si>
  <si>
    <t>Adventure|Comedy|Drama|Fantasy|Romance</t>
  </si>
  <si>
    <t>The Secret Life of Walter MittyÂ </t>
  </si>
  <si>
    <t>Action|Adventure|Comedy|Crime|Thriller</t>
  </si>
  <si>
    <t>Charlie's AngelsÂ </t>
  </si>
  <si>
    <t>Crime|Drama|Thriller</t>
  </si>
  <si>
    <t>The DepartedÂ </t>
  </si>
  <si>
    <t>Tony Bancroft</t>
  </si>
  <si>
    <t>Adventure|Animation|Family|Fantasy|Musical|War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</si>
  <si>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</si>
  <si>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</si>
  <si>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</si>
  <si>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</si>
  <si>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</si>
  <si>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</si>
  <si>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</si>
  <si>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Timur Bekmambetov</t>
  </si>
  <si>
    <t>Adventure|Drama|History</t>
  </si>
  <si>
    <t>Action|Adventure|Animation|Family|Fantasy|Sci-Fi</t>
  </si>
  <si>
    <t>Atlantis: The Lost EmpireÂ </t>
  </si>
  <si>
    <t>Walt Becker</t>
  </si>
  <si>
    <t>Adventure|Animation|Comedy|Family|Fantasy|Music</t>
  </si>
  <si>
    <t>Alvin and the Chipmunks: The Road ChipÂ </t>
  </si>
  <si>
    <t>Drama|History|Thriller|War</t>
  </si>
  <si>
    <t>ValkyrieÂ </t>
  </si>
  <si>
    <t>Dennis Dugan</t>
  </si>
  <si>
    <t>You Don't Mess with the ZohanÂ </t>
  </si>
  <si>
    <t>Action|Animation|Comedy|Sci-Fi</t>
  </si>
  <si>
    <t>PixelsÂ </t>
  </si>
  <si>
    <t>A.I. Artificial IntelligenceÂ </t>
  </si>
  <si>
    <t>Comedy|Family|Fantasy|Horror|Mystery</t>
  </si>
  <si>
    <t>The Haunted MansionÂ </t>
  </si>
  <si>
    <t>Drama|Mystery|Sci-Fi|Thriller</t>
  </si>
  <si>
    <t>ContactÂ 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</si>
  <si>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</si>
  <si>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</si>
  <si>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</si>
  <si>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</si>
  <si>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</si>
  <si>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</si>
  <si>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</si>
  <si>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</si>
  <si>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</si>
  <si>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</si>
  <si>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</si>
  <si>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</si>
  <si>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</si>
  <si>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</si>
  <si>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</si>
  <si>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</si>
  <si>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</si>
  <si>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</si>
  <si>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</si>
  <si>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</si>
  <si>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</si>
  <si>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</si>
  <si>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</si>
  <si>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</si>
  <si>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</si>
  <si>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</si>
  <si>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</si>
  <si>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</si>
  <si>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Action|Family|Fantasy|Musical</t>
  </si>
  <si>
    <t>The Nutcracker in 3DÂ </t>
  </si>
  <si>
    <t>Richard E. Grant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</si>
  <si>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</si>
  <si>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</si>
  <si>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</si>
  <si>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</si>
  <si>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</si>
  <si>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</si>
  <si>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</si>
  <si>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</si>
  <si>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</si>
  <si>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</si>
  <si>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</si>
  <si>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</si>
  <si>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</si>
  <si>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</si>
  <si>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</si>
  <si>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</si>
  <si>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</si>
  <si>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</si>
  <si>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</si>
  <si>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</si>
  <si>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</si>
  <si>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</si>
  <si>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</si>
  <si>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</si>
  <si>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</si>
  <si>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</si>
  <si>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</si>
  <si>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</si>
  <si>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</si>
  <si>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</si>
  <si>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</si>
  <si>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</si>
  <si>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</si>
  <si>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</si>
  <si>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</si>
  <si>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Action|Adventure|Comedy|Fantasy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</si>
  <si>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</si>
  <si>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</si>
  <si>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</si>
  <si>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</si>
  <si>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</si>
  <si>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</si>
  <si>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</si>
  <si>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</si>
  <si>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</si>
  <si>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Comedy|Drama|Music|Musical</t>
  </si>
  <si>
    <t>Tarsem Singh</t>
  </si>
  <si>
    <t>Adventure|Comedy|Drama|Family|Fantasy</t>
  </si>
  <si>
    <t>Mirror MirrorÂ </t>
  </si>
  <si>
    <t>Edgar Wright</t>
  </si>
  <si>
    <t>Action|Comedy|Fantasy|Romance</t>
  </si>
  <si>
    <t>Scott Pilgrim vs. the WorldÂ </t>
  </si>
  <si>
    <t>Jon Amiel</t>
  </si>
  <si>
    <t>The CoreÂ </t>
  </si>
  <si>
    <t>Peter Segal</t>
  </si>
  <si>
    <t>Comedy|Romance|Sci-Fi</t>
  </si>
  <si>
    <t>Nutty Professor II: The KlumpsÂ </t>
  </si>
  <si>
    <t>Adventure|Comedy|Mystery</t>
  </si>
  <si>
    <t>Scooby-DooÂ </t>
  </si>
  <si>
    <t>Pete Travis</t>
  </si>
  <si>
    <t>DreddÂ </t>
  </si>
  <si>
    <t>Comedy|Drama|Fantasy|Romance</t>
  </si>
  <si>
    <t>ClickÂ </t>
  </si>
  <si>
    <t>George A. Romero</t>
  </si>
  <si>
    <t>Action|Comedy|Family|Fantasy</t>
  </si>
  <si>
    <t>Cats &amp; Dogs: The Revenge of Kitty GaloreÂ 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</si>
  <si>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</si>
  <si>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</si>
  <si>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</si>
  <si>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</si>
  <si>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</si>
  <si>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</si>
  <si>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The 6th DayÂ </t>
  </si>
  <si>
    <t>Comedy|Drama</t>
  </si>
  <si>
    <t>Bruce AlmightyÂ 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</si>
  <si>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</si>
  <si>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</si>
  <si>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</si>
  <si>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</si>
  <si>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</si>
  <si>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</si>
  <si>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</si>
  <si>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</si>
  <si>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Lilo &amp; StitchÂ </t>
  </si>
  <si>
    <t>Gary Winick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</si>
  <si>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</si>
  <si>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</si>
  <si>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</si>
  <si>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</si>
  <si>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</si>
  <si>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</si>
  <si>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</si>
  <si>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</si>
  <si>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</si>
  <si>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</si>
  <si>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Paul Michael Glaser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</si>
  <si>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</si>
  <si>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</si>
  <si>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</si>
  <si>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</si>
  <si>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</si>
  <si>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</si>
  <si>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</si>
  <si>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</si>
  <si>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</si>
  <si>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</si>
  <si>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</si>
  <si>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</si>
  <si>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</si>
  <si>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</si>
  <si>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</si>
  <si>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</si>
  <si>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</si>
  <si>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</si>
  <si>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</si>
  <si>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</si>
  <si>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</si>
  <si>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</si>
  <si>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</si>
  <si>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</si>
  <si>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</si>
  <si>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</si>
  <si>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</si>
  <si>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</si>
  <si>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</si>
  <si>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</si>
  <si>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</si>
  <si>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</si>
  <si>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</si>
  <si>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</si>
  <si>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</si>
  <si>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</si>
  <si>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</si>
  <si>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</si>
  <si>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</si>
  <si>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</si>
  <si>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</si>
  <si>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</si>
  <si>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</si>
  <si>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</si>
  <si>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</si>
  <si>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</si>
  <si>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</si>
  <si>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</si>
  <si>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</si>
  <si>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</si>
  <si>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</si>
  <si>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</si>
  <si>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Fantasia 2000Â </t>
  </si>
  <si>
    <t>The Time MachineÂ </t>
  </si>
  <si>
    <t>Action|Adventure|Family|Fantasy|Thriller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</si>
  <si>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</si>
  <si>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</si>
  <si>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</si>
  <si>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</si>
  <si>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</si>
  <si>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</si>
  <si>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</si>
  <si>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</si>
  <si>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</si>
  <si>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</si>
  <si>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</si>
  <si>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</si>
  <si>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</si>
  <si>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</si>
  <si>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</si>
  <si>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</si>
  <si>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Thirteen DaysÂ </t>
  </si>
  <si>
    <t>DaylightÂ </t>
  </si>
  <si>
    <t>Barry Cook</t>
  </si>
  <si>
    <t>Adventure|Animation|Family</t>
  </si>
  <si>
    <t>Walking with Dinosaurs 3DÂ </t>
  </si>
  <si>
    <t>Roger Christian</t>
  </si>
  <si>
    <t>Battlefield EarthÂ </t>
  </si>
  <si>
    <t>Joe Dante</t>
  </si>
  <si>
    <t>Looney Tunes: Back in ActionÂ </t>
  </si>
  <si>
    <t>Drama|Musical|Romance</t>
  </si>
  <si>
    <t>NineÂ </t>
  </si>
  <si>
    <t>TimelineÂ </t>
  </si>
  <si>
    <t>Kevin Costner</t>
  </si>
  <si>
    <t>The PostmanÂ </t>
  </si>
  <si>
    <t>Adam Goldberg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</si>
  <si>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</si>
  <si>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</si>
  <si>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</si>
  <si>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</si>
  <si>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</si>
  <si>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</si>
  <si>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Documentary|Drama</t>
  </si>
  <si>
    <t>OceansÂ </t>
  </si>
  <si>
    <t>A Sound of ThunderÂ </t>
  </si>
  <si>
    <t>Action|Adventure|Drama|History|Romance</t>
  </si>
  <si>
    <t>PompeiiÂ </t>
  </si>
  <si>
    <t>Mexico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</si>
  <si>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</si>
  <si>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</si>
  <si>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</si>
  <si>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</si>
  <si>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</si>
  <si>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</si>
  <si>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</si>
  <si>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</si>
  <si>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</si>
  <si>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</si>
  <si>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</si>
  <si>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</si>
  <si>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</si>
  <si>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</si>
  <si>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</si>
  <si>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</si>
  <si>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</si>
  <si>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</si>
  <si>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</si>
  <si>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</si>
  <si>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</si>
  <si>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</si>
  <si>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</si>
  <si>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</si>
  <si>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</si>
  <si>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</si>
  <si>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</si>
  <si>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</si>
  <si>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</si>
  <si>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</si>
  <si>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</si>
  <si>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</si>
  <si>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</si>
  <si>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</si>
  <si>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</si>
  <si>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</si>
  <si>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</si>
  <si>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</si>
  <si>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</si>
  <si>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</si>
  <si>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</si>
  <si>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</si>
  <si>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</si>
  <si>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</si>
  <si>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</si>
  <si>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</si>
  <si>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</si>
  <si>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</si>
  <si>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</si>
  <si>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</si>
  <si>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</si>
  <si>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</si>
  <si>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</si>
  <si>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</si>
  <si>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</si>
  <si>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DreamgirlsÂ </t>
  </si>
  <si>
    <t>Crime|Drama|Mystery</t>
  </si>
  <si>
    <t>F. Gary Gray</t>
  </si>
  <si>
    <t>Comedy|Crime|Music</t>
  </si>
  <si>
    <t>Be CoolÂ </t>
  </si>
  <si>
    <t>MunichÂ </t>
  </si>
  <si>
    <t>Antoine Fuqua</t>
  </si>
  <si>
    <t>Tears of the SunÂ </t>
  </si>
  <si>
    <t>Robert Luketic</t>
  </si>
  <si>
    <t>Action|Comedy|Romance|Thriller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</si>
  <si>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</si>
  <si>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</si>
  <si>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</si>
  <si>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</si>
  <si>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</si>
  <si>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</si>
  <si>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</si>
  <si>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</si>
  <si>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</si>
  <si>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</si>
  <si>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</si>
  <si>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</si>
  <si>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</si>
  <si>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</si>
  <si>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</si>
  <si>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</si>
  <si>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</si>
  <si>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</si>
  <si>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</si>
  <si>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</si>
  <si>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</si>
  <si>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</si>
  <si>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</si>
  <si>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</si>
  <si>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</si>
  <si>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SoldierÂ </t>
  </si>
  <si>
    <t>Drama|Horror|Sci-Fi|Thriller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</si>
  <si>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</si>
  <si>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</si>
  <si>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</si>
  <si>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</si>
  <si>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</si>
  <si>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</si>
  <si>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</si>
  <si>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</si>
  <si>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Snake EyesÂ 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</si>
  <si>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</si>
  <si>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</si>
  <si>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</si>
  <si>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</si>
  <si>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</si>
  <si>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</si>
  <si>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</si>
  <si>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</si>
  <si>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</si>
  <si>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</si>
  <si>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</si>
  <si>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</si>
  <si>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Dr. Dolittle 2Â </t>
  </si>
  <si>
    <t>Mel Gibson</t>
  </si>
  <si>
    <t>Biography|Drama|History|War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</si>
  <si>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</si>
  <si>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</si>
  <si>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</si>
  <si>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</si>
  <si>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</si>
  <si>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</si>
  <si>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The MajesticÂ </t>
  </si>
  <si>
    <t>Action|Drama|Sport</t>
  </si>
  <si>
    <t>DrivenÂ </t>
  </si>
  <si>
    <t>Adventure|Drama|Family</t>
  </si>
  <si>
    <t>Two BrothersÂ </t>
  </si>
  <si>
    <t>Drama|Mystery|Romance|Thriller</t>
  </si>
  <si>
    <t>The VillageÂ </t>
  </si>
  <si>
    <t>Betty Thomas</t>
  </si>
  <si>
    <t>Doctor DolittleÂ </t>
  </si>
  <si>
    <t>SignsÂ </t>
  </si>
  <si>
    <t>Adventure|Animation|Comedy|Family|Fantasy|Romance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</si>
  <si>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</si>
  <si>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</si>
  <si>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</si>
  <si>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</si>
  <si>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</si>
  <si>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</si>
  <si>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</si>
  <si>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</si>
  <si>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</si>
  <si>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</si>
  <si>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</si>
  <si>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</si>
  <si>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</si>
  <si>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</si>
  <si>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</si>
  <si>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</si>
  <si>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</si>
  <si>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</si>
  <si>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</si>
  <si>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</si>
  <si>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</si>
  <si>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</si>
  <si>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</si>
  <si>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</si>
  <si>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</si>
  <si>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</si>
  <si>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</si>
  <si>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</si>
  <si>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</si>
  <si>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</si>
  <si>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Drama|Horror|Romance|Thriller</t>
  </si>
  <si>
    <t>WolfÂ </t>
  </si>
  <si>
    <t>Drama|War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</si>
  <si>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</si>
  <si>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</si>
  <si>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</si>
  <si>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</si>
  <si>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</si>
  <si>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</si>
  <si>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</si>
  <si>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</si>
  <si>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</si>
  <si>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</si>
  <si>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</si>
  <si>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</si>
  <si>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</si>
  <si>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</si>
  <si>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</si>
  <si>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</si>
  <si>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</si>
  <si>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</si>
  <si>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</si>
  <si>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</si>
  <si>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</si>
  <si>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</si>
  <si>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</si>
  <si>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</si>
  <si>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Action|Fantasy|Horror</t>
  </si>
  <si>
    <t>Underworld: AwakeningÂ </t>
  </si>
  <si>
    <t>Comedy|Drama|Musical|Romance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</si>
  <si>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</si>
  <si>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</si>
  <si>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</si>
  <si>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</si>
  <si>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</si>
  <si>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</si>
  <si>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</si>
  <si>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</si>
  <si>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</si>
  <si>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</si>
  <si>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</si>
  <si>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</si>
  <si>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</si>
  <si>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</si>
  <si>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</si>
  <si>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</si>
  <si>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</si>
  <si>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</si>
  <si>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</si>
  <si>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</si>
  <si>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Action|Crime|Mystery|Sci-Fi|Thriller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</si>
  <si>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</si>
  <si>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</si>
  <si>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</si>
  <si>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</si>
  <si>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</si>
  <si>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</si>
  <si>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</si>
  <si>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</si>
  <si>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</si>
  <si>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</si>
  <si>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Money TrainÂ </t>
  </si>
  <si>
    <t>Ted 2Â </t>
  </si>
  <si>
    <t>Alejandro AmenÃ¡bar</t>
  </si>
  <si>
    <t>Adventure|Drama|History|Romance</t>
  </si>
  <si>
    <t>AgoraÂ </t>
  </si>
  <si>
    <t>Spain</t>
  </si>
  <si>
    <t>Kinka Usher</t>
  </si>
  <si>
    <t>Mystery MenÂ </t>
  </si>
  <si>
    <t>Hall PassÂ </t>
  </si>
  <si>
    <t>Biography|Drama|Thriller</t>
  </si>
  <si>
    <t>The InsiderÂ </t>
  </si>
  <si>
    <t>Craig Gillespie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</si>
  <si>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</si>
  <si>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</si>
  <si>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</si>
  <si>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</si>
  <si>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</si>
  <si>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</si>
  <si>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</si>
  <si>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</si>
  <si>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</si>
  <si>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</si>
  <si>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</si>
  <si>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Comedy|Fantasy|Romance</t>
  </si>
  <si>
    <t>What Women WantÂ </t>
  </si>
  <si>
    <t>Ice AgeÂ </t>
  </si>
  <si>
    <t>Lawrence Kasdan</t>
  </si>
  <si>
    <t>DreamcatcherÂ </t>
  </si>
  <si>
    <t>LincolnÂ </t>
  </si>
  <si>
    <t>The MatrixÂ 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</si>
  <si>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</si>
  <si>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</si>
  <si>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</si>
  <si>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</si>
  <si>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</si>
  <si>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</si>
  <si>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</si>
  <si>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</si>
  <si>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</si>
  <si>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</si>
  <si>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</si>
  <si>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</si>
  <si>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</si>
  <si>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</si>
  <si>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</si>
  <si>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</si>
  <si>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</si>
  <si>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</si>
  <si>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</si>
  <si>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</si>
  <si>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</si>
  <si>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</si>
  <si>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</si>
  <si>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</si>
  <si>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</si>
  <si>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Comedy|Drama|Family|Musical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</si>
  <si>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</si>
  <si>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</si>
  <si>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</si>
  <si>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</si>
  <si>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</si>
  <si>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</si>
  <si>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</si>
  <si>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</si>
  <si>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</si>
  <si>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</si>
  <si>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</si>
  <si>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</si>
  <si>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</si>
  <si>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</si>
  <si>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</si>
  <si>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</si>
  <si>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</si>
  <si>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</si>
  <si>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</si>
  <si>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Moore</t>
  </si>
  <si>
    <t>Lucky NumbersÂ </t>
  </si>
  <si>
    <t>Stuart Beattie</t>
  </si>
  <si>
    <t>Action|Fantasy|Sci-Fi|Thriller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</si>
  <si>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</si>
  <si>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</si>
  <si>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</si>
  <si>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</si>
  <si>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</si>
  <si>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</si>
  <si>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</si>
  <si>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</si>
  <si>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</si>
  <si>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</si>
  <si>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EverestÂ </t>
  </si>
  <si>
    <t>Crime|Drama|Fantasy</t>
  </si>
  <si>
    <t>Perfume: The Story of a MurdererÂ </t>
  </si>
  <si>
    <t>Austin Powers in GoldmemberÂ </t>
  </si>
  <si>
    <t>Astro BoyÂ </t>
  </si>
  <si>
    <t>Hong Kong</t>
  </si>
  <si>
    <t>Jurassic ParkÂ </t>
  </si>
  <si>
    <t>Adventure|Biography|Crime|Drama|Western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</si>
  <si>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</si>
  <si>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</si>
  <si>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</si>
  <si>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</si>
  <si>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</si>
  <si>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</si>
  <si>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Action|War</t>
  </si>
  <si>
    <t>U-571Â </t>
  </si>
  <si>
    <t>Rob Reiner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</si>
  <si>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</si>
  <si>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</si>
  <si>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</si>
  <si>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</si>
  <si>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</si>
  <si>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</si>
  <si>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</si>
  <si>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</si>
  <si>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</si>
  <si>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</si>
  <si>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</si>
  <si>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</si>
  <si>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</si>
  <si>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</si>
  <si>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</si>
  <si>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</si>
  <si>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</si>
  <si>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Marley &amp; MeÂ </t>
  </si>
  <si>
    <t>Crime|Drama|Fantasy|Mystery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</si>
  <si>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</si>
  <si>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</si>
  <si>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</si>
  <si>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</si>
  <si>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</si>
  <si>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</si>
  <si>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</si>
  <si>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</si>
  <si>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</si>
  <si>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</si>
  <si>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</si>
  <si>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</si>
  <si>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</si>
  <si>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</si>
  <si>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</si>
  <si>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</si>
  <si>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Woody Allen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</si>
  <si>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</si>
  <si>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</si>
  <si>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</si>
  <si>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</si>
  <si>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</si>
  <si>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</si>
  <si>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</si>
  <si>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</si>
  <si>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</si>
  <si>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</si>
  <si>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</si>
  <si>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</si>
  <si>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</si>
  <si>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</si>
  <si>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</si>
  <si>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</si>
  <si>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</si>
  <si>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</si>
  <si>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</si>
  <si>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</si>
  <si>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</si>
  <si>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</si>
  <si>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Documentary|Music</t>
  </si>
  <si>
    <t>This Is ItÂ </t>
  </si>
  <si>
    <t>Drama|Thriller</t>
  </si>
  <si>
    <t>ContagionÂ </t>
  </si>
  <si>
    <t>David McNally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</si>
  <si>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</si>
  <si>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</si>
  <si>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</si>
  <si>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</si>
  <si>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</si>
  <si>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</si>
  <si>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</si>
  <si>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</si>
  <si>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</si>
  <si>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</si>
  <si>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</si>
  <si>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</si>
  <si>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</si>
  <si>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</si>
  <si>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</si>
  <si>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</si>
  <si>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</si>
  <si>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</si>
  <si>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</si>
  <si>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</si>
  <si>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</si>
  <si>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</si>
  <si>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</si>
  <si>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</si>
  <si>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</si>
  <si>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</si>
  <si>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</si>
  <si>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</si>
  <si>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</si>
  <si>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</si>
  <si>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</si>
  <si>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</si>
  <si>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</si>
  <si>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</si>
  <si>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</si>
  <si>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</si>
  <si>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</si>
  <si>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</si>
  <si>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</si>
  <si>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</si>
  <si>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</si>
  <si>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</si>
  <si>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</si>
  <si>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</si>
  <si>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</si>
  <si>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</si>
  <si>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</si>
  <si>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Adventure|Comedy</t>
  </si>
  <si>
    <t>Year OneÂ </t>
  </si>
  <si>
    <t>Biography|Drama|History|Sport</t>
  </si>
  <si>
    <t>InvictusÂ </t>
  </si>
  <si>
    <t>Kevin Macdonald</t>
  </si>
  <si>
    <t>Comedy|Crime|Romance|Thriller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</si>
  <si>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</si>
  <si>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</si>
  <si>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</si>
  <si>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</si>
  <si>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</si>
  <si>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</si>
  <si>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</si>
  <si>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</si>
  <si>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</si>
  <si>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</si>
  <si>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</si>
  <si>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Edge of DarknessÂ </t>
  </si>
  <si>
    <t>Horror|Mystery|Sci-Fi|Thriller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</si>
  <si>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</si>
  <si>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</si>
  <si>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</si>
  <si>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</si>
  <si>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</si>
  <si>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</si>
  <si>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</si>
  <si>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</si>
  <si>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</si>
  <si>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</si>
  <si>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</si>
  <si>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Ben Falcone</t>
  </si>
  <si>
    <t>xXx: State of the UnionÂ </t>
  </si>
  <si>
    <t>Scott Stewart</t>
  </si>
  <si>
    <t>Action|Fantasy|Horror|Sci-Fi|Thriller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</si>
  <si>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</si>
  <si>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</si>
  <si>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</si>
  <si>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</si>
  <si>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</si>
  <si>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</si>
  <si>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</si>
  <si>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</si>
  <si>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</si>
  <si>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</si>
  <si>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</si>
  <si>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</si>
  <si>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</si>
  <si>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</si>
  <si>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</si>
  <si>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SupernovaÂ </t>
  </si>
  <si>
    <t>Akiva Goldsman</t>
  </si>
  <si>
    <t>Drama|Fantasy|Mystery|Romance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</si>
  <si>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</si>
  <si>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</si>
  <si>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</si>
  <si>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</si>
  <si>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</si>
  <si>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</si>
  <si>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</si>
  <si>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</si>
  <si>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</si>
  <si>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</si>
  <si>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</si>
  <si>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</si>
  <si>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</si>
  <si>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</si>
  <si>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</si>
  <si>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</si>
  <si>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</si>
  <si>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</si>
  <si>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</si>
  <si>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</si>
  <si>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</si>
  <si>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</si>
  <si>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</si>
  <si>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</si>
  <si>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</si>
  <si>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</si>
  <si>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Holy ManÂ </t>
  </si>
  <si>
    <t>Action|Biography|Drama|History|Thriller|War</t>
  </si>
  <si>
    <t>American SniperÂ </t>
  </si>
  <si>
    <t>Adventure|Comedy|Family|Fantasy|Horror</t>
  </si>
  <si>
    <t>GoosebumpsÂ </t>
  </si>
  <si>
    <t>Just Like HeavenÂ 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</si>
  <si>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</si>
  <si>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</si>
  <si>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</si>
  <si>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</si>
  <si>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</si>
  <si>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</si>
  <si>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LeatherheadsÂ </t>
  </si>
  <si>
    <t>Comedy|Western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</si>
  <si>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</si>
  <si>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</si>
  <si>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</si>
  <si>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</si>
  <si>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</si>
  <si>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</si>
  <si>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</si>
  <si>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</si>
  <si>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</si>
  <si>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</si>
  <si>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</si>
  <si>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</si>
  <si>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</si>
  <si>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</si>
  <si>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</si>
  <si>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</si>
  <si>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</si>
  <si>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</si>
  <si>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</si>
  <si>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</si>
  <si>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</si>
  <si>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</si>
  <si>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</si>
  <si>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</si>
  <si>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</si>
  <si>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</si>
  <si>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</si>
  <si>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</si>
  <si>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</si>
  <si>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</si>
  <si>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</si>
  <si>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</si>
  <si>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</si>
  <si>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</si>
  <si>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</si>
  <si>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</si>
  <si>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</si>
  <si>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</si>
  <si>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</si>
  <si>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</si>
  <si>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</si>
  <si>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</si>
  <si>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</si>
  <si>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</si>
  <si>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</si>
  <si>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</si>
  <si>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</si>
  <si>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</si>
  <si>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</si>
  <si>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</si>
  <si>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</si>
  <si>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</si>
  <si>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</si>
  <si>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</si>
  <si>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</si>
  <si>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</si>
  <si>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</si>
  <si>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</si>
  <si>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</si>
  <si>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</si>
  <si>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</si>
  <si>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</si>
  <si>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</si>
  <si>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</si>
  <si>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</si>
  <si>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</si>
  <si>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</si>
  <si>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</si>
  <si>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</si>
  <si>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</si>
  <si>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</si>
  <si>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</si>
  <si>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</si>
  <si>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</si>
  <si>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</si>
  <si>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</si>
  <si>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</si>
  <si>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</si>
  <si>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</si>
  <si>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</si>
  <si>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</si>
  <si>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</si>
  <si>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</si>
  <si>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</si>
  <si>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</si>
  <si>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</si>
  <si>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</si>
  <si>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</si>
  <si>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</si>
  <si>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</si>
  <si>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</si>
  <si>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</si>
  <si>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</si>
  <si>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</si>
  <si>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</si>
  <si>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</si>
  <si>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</si>
  <si>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</si>
  <si>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</si>
  <si>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</si>
  <si>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</si>
  <si>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</si>
  <si>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</si>
  <si>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</si>
  <si>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</si>
  <si>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</si>
  <si>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A Very Long EngagementÂ </t>
  </si>
  <si>
    <t>Crime|Drama|Romance</t>
  </si>
  <si>
    <t>Jim Gillespie</t>
  </si>
  <si>
    <t>Crime|Horror|Mystery|Thriller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</si>
  <si>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</si>
  <si>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</si>
  <si>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</si>
  <si>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</si>
  <si>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</si>
  <si>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</si>
  <si>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</si>
  <si>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</si>
  <si>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Superman IIÂ 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</si>
  <si>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</si>
  <si>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</si>
  <si>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</si>
  <si>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</si>
  <si>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</si>
  <si>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</si>
  <si>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</si>
  <si>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</si>
  <si>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</si>
  <si>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</si>
  <si>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</si>
  <si>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</si>
  <si>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</si>
  <si>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</si>
  <si>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</si>
  <si>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</si>
  <si>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</si>
  <si>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</si>
  <si>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</si>
  <si>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</si>
  <si>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</si>
  <si>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</si>
  <si>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</si>
  <si>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</si>
  <si>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</si>
  <si>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</si>
  <si>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</si>
  <si>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</si>
  <si>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</si>
  <si>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</si>
  <si>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</si>
  <si>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</si>
  <si>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</si>
  <si>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</si>
  <si>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</si>
  <si>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</si>
  <si>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</si>
  <si>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</si>
  <si>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</si>
  <si>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</si>
  <si>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</si>
  <si>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</si>
  <si>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John Whitesell</t>
  </si>
  <si>
    <t>The Twilight Saga: New MoonÂ </t>
  </si>
  <si>
    <t>ShrekÂ 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</si>
  <si>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</si>
  <si>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</si>
  <si>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</si>
  <si>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</si>
  <si>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</si>
  <si>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</si>
  <si>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</si>
  <si>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</si>
  <si>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</si>
  <si>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</si>
  <si>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</si>
  <si>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</si>
  <si>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</si>
  <si>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</si>
  <si>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</si>
  <si>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</si>
  <si>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</si>
  <si>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</si>
  <si>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</si>
  <si>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</si>
  <si>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</si>
  <si>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</si>
  <si>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</si>
  <si>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</si>
  <si>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</si>
  <si>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</si>
  <si>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</si>
  <si>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</si>
  <si>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</si>
  <si>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</si>
  <si>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</si>
  <si>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</si>
  <si>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</si>
  <si>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</si>
  <si>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CongoÂ </t>
  </si>
  <si>
    <t>KnowingÂ </t>
  </si>
  <si>
    <t>Failure to LaunchÂ </t>
  </si>
  <si>
    <t>Horror|Mystery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</si>
  <si>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</si>
  <si>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</si>
  <si>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</si>
  <si>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</si>
  <si>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</si>
  <si>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</si>
  <si>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</si>
  <si>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</si>
  <si>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</si>
  <si>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</si>
  <si>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</si>
  <si>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</si>
  <si>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</si>
  <si>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</si>
  <si>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</si>
  <si>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</si>
  <si>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</si>
  <si>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</si>
  <si>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</si>
  <si>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</si>
  <si>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</si>
  <si>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</si>
  <si>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</si>
  <si>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</si>
  <si>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</si>
  <si>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</si>
  <si>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</si>
  <si>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</si>
  <si>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</si>
  <si>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</si>
  <si>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</si>
  <si>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</si>
  <si>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</si>
  <si>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</si>
  <si>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</si>
  <si>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</si>
  <si>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</si>
  <si>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</si>
  <si>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</si>
  <si>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</si>
  <si>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</si>
  <si>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</si>
  <si>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</si>
  <si>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</si>
  <si>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</si>
  <si>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</si>
  <si>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</si>
  <si>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</si>
  <si>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</si>
  <si>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</si>
  <si>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</si>
  <si>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</si>
  <si>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</si>
  <si>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</si>
  <si>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</si>
  <si>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</si>
  <si>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</si>
  <si>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</si>
  <si>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</si>
  <si>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</si>
  <si>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</si>
  <si>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Joan Chen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</si>
  <si>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</si>
  <si>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</si>
  <si>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</si>
  <si>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</si>
  <si>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</si>
  <si>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</si>
  <si>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</si>
  <si>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</si>
  <si>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</si>
  <si>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</si>
  <si>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</si>
  <si>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</si>
  <si>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</si>
  <si>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</si>
  <si>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</si>
  <si>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</si>
  <si>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</si>
  <si>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</si>
  <si>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</si>
  <si>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</si>
  <si>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</si>
  <si>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</si>
  <si>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</si>
  <si>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</si>
  <si>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</si>
  <si>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</si>
  <si>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</si>
  <si>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</si>
  <si>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</si>
  <si>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</si>
  <si>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</si>
  <si>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</si>
  <si>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</si>
  <si>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</si>
  <si>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</si>
  <si>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</si>
  <si>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</si>
  <si>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</si>
  <si>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</si>
  <si>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</si>
  <si>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</si>
  <si>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</si>
  <si>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</si>
  <si>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</si>
  <si>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</si>
  <si>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</si>
  <si>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</si>
  <si>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</si>
  <si>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</si>
  <si>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</si>
  <si>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The Scarlet LetterÂ </t>
  </si>
  <si>
    <t>Fair GameÂ </t>
  </si>
  <si>
    <t>Action|Biography|Crime|Drama|Thriller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</si>
  <si>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</si>
  <si>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</si>
  <si>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</si>
  <si>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</si>
  <si>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</si>
  <si>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</si>
  <si>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</si>
  <si>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</si>
  <si>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</si>
  <si>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Andrew Wilson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</si>
  <si>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</si>
  <si>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</si>
  <si>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</si>
  <si>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</si>
  <si>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</si>
  <si>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</si>
  <si>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</si>
  <si>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</si>
  <si>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Drama|Romance|Sci-Fi</t>
  </si>
  <si>
    <t>Action|Adventure|Comedy|Crime|Music|Mystery</t>
  </si>
  <si>
    <t>The Adventures of Ford FairlaneÂ </t>
  </si>
  <si>
    <t>Richard Curtis</t>
  </si>
  <si>
    <t>Comedy|Drama|Music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</si>
  <si>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</si>
  <si>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</si>
  <si>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</si>
  <si>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</si>
  <si>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</si>
  <si>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</si>
  <si>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Horror|Thriller</t>
  </si>
  <si>
    <t>Action|Adventure|Comedy|Drama|War</t>
  </si>
  <si>
    <t>Three KingsÂ </t>
  </si>
  <si>
    <t>Child 44Â </t>
  </si>
  <si>
    <t>Czech Republic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</si>
  <si>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</si>
  <si>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</si>
  <si>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</si>
  <si>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</si>
  <si>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</si>
  <si>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</si>
  <si>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</si>
  <si>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</si>
  <si>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</si>
  <si>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</si>
  <si>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</si>
  <si>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</si>
  <si>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</si>
  <si>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</si>
  <si>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Drama|Romance|War</t>
  </si>
  <si>
    <t>Hindi</t>
  </si>
  <si>
    <t>India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</si>
  <si>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</si>
  <si>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</si>
  <si>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</si>
  <si>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</si>
  <si>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</si>
  <si>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</si>
  <si>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Russian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</si>
  <si>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</si>
  <si>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</si>
  <si>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</si>
  <si>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</si>
  <si>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</si>
  <si>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</si>
  <si>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</si>
  <si>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</si>
  <si>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</si>
  <si>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</si>
  <si>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</si>
  <si>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</si>
  <si>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</si>
  <si>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</si>
  <si>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</si>
  <si>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</si>
  <si>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</si>
  <si>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Terence Young</t>
  </si>
  <si>
    <t>South Korea</t>
  </si>
  <si>
    <t>The FlintstonesÂ </t>
  </si>
  <si>
    <t>Taken 2Â </t>
  </si>
  <si>
    <t>David Zucker</t>
  </si>
  <si>
    <t>Scary Movie 3Â </t>
  </si>
  <si>
    <t>Action|Comedy|Crime|Romance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</si>
  <si>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</si>
  <si>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</si>
  <si>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</si>
  <si>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</si>
  <si>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</si>
  <si>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</si>
  <si>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</si>
  <si>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</si>
  <si>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</si>
  <si>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</si>
  <si>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</si>
  <si>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</si>
  <si>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</si>
  <si>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</si>
  <si>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</si>
  <si>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</si>
  <si>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</si>
  <si>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</si>
  <si>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</si>
  <si>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</si>
  <si>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</si>
  <si>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</si>
  <si>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</si>
  <si>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</si>
  <si>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</si>
  <si>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</si>
  <si>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Coyote UglyÂ 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</si>
  <si>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</si>
  <si>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</si>
  <si>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</si>
  <si>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</si>
  <si>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</si>
  <si>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</si>
  <si>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</si>
  <si>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</si>
  <si>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</si>
  <si>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</si>
  <si>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</si>
  <si>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</si>
  <si>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</si>
  <si>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</si>
  <si>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</si>
  <si>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</si>
  <si>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</si>
  <si>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</si>
  <si>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</si>
  <si>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</si>
  <si>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</si>
  <si>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</si>
  <si>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</si>
  <si>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</si>
  <si>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</si>
  <si>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</si>
  <si>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</si>
  <si>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</si>
  <si>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</si>
  <si>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</si>
  <si>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</si>
  <si>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</si>
  <si>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</si>
  <si>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</si>
  <si>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</si>
  <si>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</si>
  <si>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</si>
  <si>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</si>
  <si>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</si>
  <si>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</si>
  <si>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Adventure|Comedy|Family|Fantasy|Sci-Fi</t>
  </si>
  <si>
    <t>Aliens in the AtticÂ </t>
  </si>
  <si>
    <t>Sean Penn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</si>
  <si>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</si>
  <si>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</si>
  <si>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</si>
  <si>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</si>
  <si>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</si>
  <si>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</si>
  <si>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</si>
  <si>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</si>
  <si>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</si>
  <si>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</si>
  <si>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</si>
  <si>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</si>
  <si>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</si>
  <si>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</si>
  <si>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</si>
  <si>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</si>
  <si>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</si>
  <si>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</si>
  <si>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</si>
  <si>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Love in the Time of CholeraÂ </t>
  </si>
  <si>
    <t>Drama|Fantasy|Horror|Mystery</t>
  </si>
  <si>
    <t>George P. Cosmatos</t>
  </si>
  <si>
    <t>Shadow ConspiracyÂ </t>
  </si>
  <si>
    <t>Oliver Parker</t>
  </si>
  <si>
    <t>Johnny English RebornÂ 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</si>
  <si>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</si>
  <si>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</si>
  <si>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</si>
  <si>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</si>
  <si>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</si>
  <si>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</si>
  <si>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</si>
  <si>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</si>
  <si>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</si>
  <si>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</si>
  <si>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</si>
  <si>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</si>
  <si>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</si>
  <si>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</si>
  <si>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</si>
  <si>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</si>
  <si>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</si>
  <si>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</si>
  <si>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</si>
  <si>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</si>
  <si>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</si>
  <si>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</si>
  <si>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</si>
  <si>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</si>
  <si>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</si>
  <si>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</si>
  <si>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</si>
  <si>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</si>
  <si>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</si>
  <si>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</si>
  <si>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</si>
  <si>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</si>
  <si>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</si>
  <si>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</si>
  <si>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</si>
  <si>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</si>
  <si>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</si>
  <si>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</si>
  <si>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</si>
  <si>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</si>
  <si>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</si>
  <si>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</si>
  <si>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</si>
  <si>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</si>
  <si>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</si>
  <si>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</si>
  <si>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</si>
  <si>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</si>
  <si>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</si>
  <si>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</si>
  <si>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</si>
  <si>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</si>
  <si>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</si>
  <si>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</si>
  <si>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</si>
  <si>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</si>
  <si>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</si>
  <si>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</si>
  <si>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</si>
  <si>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</si>
  <si>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</si>
  <si>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</si>
  <si>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</si>
  <si>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Action|Fantasy|Western</t>
  </si>
  <si>
    <t>The Warrior's WayÂ </t>
  </si>
  <si>
    <t>Comedy|War</t>
  </si>
  <si>
    <t>MicmacsÂ </t>
  </si>
  <si>
    <t>Drama|Music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</si>
  <si>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</si>
  <si>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</si>
  <si>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</si>
  <si>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</si>
  <si>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</si>
  <si>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</si>
  <si>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</si>
  <si>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</si>
  <si>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</si>
  <si>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</si>
  <si>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</si>
  <si>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</si>
  <si>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</si>
  <si>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</si>
  <si>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</si>
  <si>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</si>
  <si>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Bruce Campbell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</si>
  <si>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</si>
  <si>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</si>
  <si>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</si>
  <si>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</si>
  <si>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</si>
  <si>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</si>
  <si>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</si>
  <si>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</si>
  <si>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Lone SurvivorÂ </t>
  </si>
  <si>
    <t>Comedy|Drama|Sport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</si>
  <si>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</si>
  <si>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</si>
  <si>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</si>
  <si>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</si>
  <si>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</si>
  <si>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</si>
  <si>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</si>
  <si>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</si>
  <si>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</si>
  <si>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</si>
  <si>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</si>
  <si>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</si>
  <si>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</si>
  <si>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</si>
  <si>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</si>
  <si>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</si>
  <si>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</si>
  <si>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</si>
  <si>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</si>
  <si>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</si>
  <si>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</si>
  <si>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</si>
  <si>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</si>
  <si>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</si>
  <si>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</si>
  <si>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</si>
  <si>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</si>
  <si>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</si>
  <si>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</si>
  <si>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</si>
  <si>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Big Momma's House 2Â 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</si>
  <si>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</si>
  <si>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</si>
  <si>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</si>
  <si>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</si>
  <si>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</si>
  <si>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</si>
  <si>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Horror</t>
  </si>
  <si>
    <t>The Final DestinationÂ </t>
  </si>
  <si>
    <t>Bridge of SpiesÂ </t>
  </si>
  <si>
    <t>Behind Enemy LinesÂ </t>
  </si>
  <si>
    <t>Nicholas Stoller</t>
  </si>
  <si>
    <t>Comedy|Music</t>
  </si>
  <si>
    <t>Shall We DanceÂ </t>
  </si>
  <si>
    <t>Small SoldiersÂ </t>
  </si>
  <si>
    <t>Mark A.Z. DippÃ©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</si>
  <si>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</si>
  <si>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</si>
  <si>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</si>
  <si>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</si>
  <si>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</si>
  <si>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</si>
  <si>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</si>
  <si>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</si>
  <si>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</si>
  <si>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</si>
  <si>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</si>
  <si>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</si>
  <si>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</si>
  <si>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</si>
  <si>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</si>
  <si>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</si>
  <si>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</si>
  <si>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</si>
  <si>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</si>
  <si>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</si>
  <si>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</si>
  <si>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</si>
  <si>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</si>
  <si>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</si>
  <si>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</si>
  <si>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The RainmakerÂ </t>
  </si>
  <si>
    <t>GothikaÂ </t>
  </si>
  <si>
    <t>Drama|History</t>
  </si>
  <si>
    <t>AmistadÂ </t>
  </si>
  <si>
    <t>Medicine ManÂ </t>
  </si>
  <si>
    <t>Colin Strause</t>
  </si>
  <si>
    <t>Aliens vs. Predator: RequiemÂ </t>
  </si>
  <si>
    <t>RiÂ¢hie RiÂ¢hÂ </t>
  </si>
  <si>
    <t>Autumn in New YorkÂ </t>
  </si>
  <si>
    <t>Comedy|Music|Romance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</si>
  <si>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</si>
  <si>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</si>
  <si>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</si>
  <si>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</si>
  <si>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</si>
  <si>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</si>
  <si>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</si>
  <si>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</si>
  <si>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Nat Faxon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</si>
  <si>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</si>
  <si>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</si>
  <si>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</si>
  <si>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</si>
  <si>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</si>
  <si>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</si>
  <si>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</si>
  <si>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</si>
  <si>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</si>
  <si>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</si>
  <si>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</si>
  <si>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</si>
  <si>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</si>
  <si>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</si>
  <si>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</si>
  <si>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</si>
  <si>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</si>
  <si>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</si>
  <si>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</si>
  <si>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</si>
  <si>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</si>
  <si>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</si>
  <si>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</si>
  <si>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</si>
  <si>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</si>
  <si>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</si>
  <si>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</si>
  <si>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</si>
  <si>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</si>
  <si>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</si>
  <si>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</si>
  <si>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</si>
  <si>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</si>
  <si>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</si>
  <si>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</si>
  <si>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</si>
  <si>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</si>
  <si>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</si>
  <si>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</si>
  <si>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</si>
  <si>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</si>
  <si>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</si>
  <si>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</si>
  <si>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</si>
  <si>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</si>
  <si>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</si>
  <si>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</si>
  <si>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</si>
  <si>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</si>
  <si>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</si>
  <si>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</si>
  <si>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</si>
  <si>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</si>
  <si>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</si>
  <si>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</si>
  <si>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</si>
  <si>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</si>
  <si>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Memoirs of an Invisible ManÂ </t>
  </si>
  <si>
    <t>AmÃ©lieÂ </t>
  </si>
  <si>
    <t>Dennie Gordon</t>
  </si>
  <si>
    <t>Bob Saget</t>
  </si>
  <si>
    <t>Comedy|Crime|Family|Romance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</si>
  <si>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</si>
  <si>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</si>
  <si>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</si>
  <si>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</si>
  <si>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</si>
  <si>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</si>
  <si>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</si>
  <si>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</si>
  <si>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</si>
  <si>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</si>
  <si>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DuplexÂ </t>
  </si>
  <si>
    <t>Malcolm D. Lee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</si>
  <si>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</si>
  <si>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</si>
  <si>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</si>
  <si>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</si>
  <si>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</si>
  <si>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</si>
  <si>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</si>
  <si>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</si>
  <si>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</si>
  <si>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</si>
  <si>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</si>
  <si>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</si>
  <si>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</si>
  <si>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</si>
  <si>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</si>
  <si>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</si>
  <si>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</si>
  <si>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</si>
  <si>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</si>
  <si>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</si>
  <si>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</si>
  <si>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</si>
  <si>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DisturbiaÂ </t>
  </si>
  <si>
    <t>HackersÂ </t>
  </si>
  <si>
    <t>Richard Shepard</t>
  </si>
  <si>
    <t>Adventure|Comedy|Drama|Romance|Thriller|War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</si>
  <si>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</si>
  <si>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</si>
  <si>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</si>
  <si>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</si>
  <si>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</si>
  <si>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</si>
  <si>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</si>
  <si>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</si>
  <si>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Action|Drama|Fantasy</t>
  </si>
  <si>
    <t>The CrowÂ </t>
  </si>
  <si>
    <t>Drama|Fantasy|Romance|Sci-Fi</t>
  </si>
  <si>
    <t>The Time Traveler's WifeÂ </t>
  </si>
  <si>
    <t>Animation|Comedy|Family|Horror|Sci-Fi</t>
  </si>
  <si>
    <t>FrankenweenieÂ </t>
  </si>
  <si>
    <t>SerenityÂ </t>
  </si>
  <si>
    <t>Biography|Drama|Romance|Sport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</si>
  <si>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</si>
  <si>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</si>
  <si>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</si>
  <si>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</si>
  <si>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</si>
  <si>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</si>
  <si>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</si>
  <si>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</si>
  <si>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</si>
  <si>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</si>
  <si>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</si>
  <si>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</si>
  <si>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</si>
  <si>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</si>
  <si>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</si>
  <si>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</si>
  <si>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</si>
  <si>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</si>
  <si>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</si>
  <si>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</si>
  <si>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</si>
  <si>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</si>
  <si>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</si>
  <si>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</si>
  <si>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</si>
  <si>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</si>
  <si>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</si>
  <si>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</si>
  <si>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</si>
  <si>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Adventure|Drama</t>
  </si>
  <si>
    <t>White SquallÂ </t>
  </si>
  <si>
    <t>Horror|Mystery|Sci-Fi</t>
  </si>
  <si>
    <t>The ThingÂ </t>
  </si>
  <si>
    <t>RiddickÂ </t>
  </si>
  <si>
    <t>Jeb Stuart</t>
  </si>
  <si>
    <t>SwitchbackÂ </t>
  </si>
  <si>
    <t>Steve Miner</t>
  </si>
  <si>
    <t>Action|Adventure|Drama|Thriller|Western</t>
  </si>
  <si>
    <t>Texas RangersÂ </t>
  </si>
  <si>
    <t>Adventure|Family|Fantasy|Sci-Fi</t>
  </si>
  <si>
    <t>City of EmberÂ </t>
  </si>
  <si>
    <t>Paul Thomas Anderson</t>
  </si>
  <si>
    <t>The MasterÂ </t>
  </si>
  <si>
    <t>Italy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</si>
  <si>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</si>
  <si>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</si>
  <si>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</si>
  <si>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</si>
  <si>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</si>
  <si>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</si>
  <si>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</si>
  <si>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</si>
  <si>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</si>
  <si>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</si>
  <si>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</si>
  <si>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</si>
  <si>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</si>
  <si>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</si>
  <si>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</si>
  <si>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</si>
  <si>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</si>
  <si>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</si>
  <si>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</si>
  <si>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</si>
  <si>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</si>
  <si>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</si>
  <si>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</si>
  <si>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</si>
  <si>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</si>
  <si>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We're the MillersÂ </t>
  </si>
  <si>
    <t>Russia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</si>
  <si>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</si>
  <si>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</si>
  <si>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</si>
  <si>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</si>
  <si>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</si>
  <si>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</si>
  <si>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</si>
  <si>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</si>
  <si>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</si>
  <si>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</si>
  <si>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</si>
  <si>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</si>
  <si>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</si>
  <si>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</si>
  <si>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</si>
  <si>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</si>
  <si>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</si>
  <si>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</si>
  <si>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</si>
  <si>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</si>
  <si>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</si>
  <si>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</si>
  <si>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</si>
  <si>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</si>
  <si>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</si>
  <si>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</si>
  <si>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</si>
  <si>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</si>
  <si>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</si>
  <si>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</si>
  <si>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</si>
  <si>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</si>
  <si>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</si>
  <si>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</si>
  <si>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</si>
  <si>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</si>
  <si>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</si>
  <si>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</si>
  <si>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</si>
  <si>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</si>
  <si>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</si>
  <si>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</si>
  <si>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</si>
  <si>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The English PatientÂ </t>
  </si>
  <si>
    <t>L.A. ConfidentialÂ </t>
  </si>
  <si>
    <t>Adventure|Comedy|Family|Sci-Fi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</si>
  <si>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</si>
  <si>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</si>
  <si>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</si>
  <si>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</si>
  <si>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</si>
  <si>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</si>
  <si>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</si>
  <si>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</si>
  <si>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</si>
  <si>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</si>
  <si>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</si>
  <si>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</si>
  <si>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</si>
  <si>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Neighbors 2: Sorority RisingÂ </t>
  </si>
  <si>
    <t>Biography|Comedy|Drama|History|Music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</si>
  <si>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</si>
  <si>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</si>
  <si>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</si>
  <si>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</si>
  <si>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</si>
  <si>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</si>
  <si>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</si>
  <si>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</si>
  <si>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</si>
  <si>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</si>
  <si>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</si>
  <si>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</si>
  <si>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</si>
  <si>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</si>
  <si>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</si>
  <si>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</si>
  <si>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</si>
  <si>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</si>
  <si>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</si>
  <si>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</si>
  <si>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</si>
  <si>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</si>
  <si>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</si>
  <si>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</si>
  <si>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Michael Ritchie</t>
  </si>
  <si>
    <t>Comedy|Drama|Family|Sport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</si>
  <si>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</si>
  <si>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</si>
  <si>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</si>
  <si>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</si>
  <si>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</si>
  <si>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</si>
  <si>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</si>
  <si>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</si>
  <si>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</si>
  <si>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</si>
  <si>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</si>
  <si>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</si>
  <si>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</si>
  <si>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</si>
  <si>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</si>
  <si>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</si>
  <si>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</si>
  <si>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</si>
  <si>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</si>
  <si>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</si>
  <si>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</si>
  <si>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Frank Whaley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</si>
  <si>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</si>
  <si>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</si>
  <si>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</si>
  <si>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</si>
  <si>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</si>
  <si>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</si>
  <si>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</si>
  <si>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</si>
  <si>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</si>
  <si>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</si>
  <si>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</si>
  <si>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</si>
  <si>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</si>
  <si>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</si>
  <si>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Superhero MovieÂ </t>
  </si>
  <si>
    <t>Allen Hughes</t>
  </si>
  <si>
    <t>Broken CityÂ </t>
  </si>
  <si>
    <t>Comedy|Horror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</si>
  <si>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</si>
  <si>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</si>
  <si>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</si>
  <si>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</si>
  <si>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</si>
  <si>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</si>
  <si>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</si>
  <si>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</si>
  <si>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</si>
  <si>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Flight of the IntruderÂ 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</si>
  <si>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</si>
  <si>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</si>
  <si>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</si>
  <si>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</si>
  <si>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</si>
  <si>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</si>
  <si>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</si>
  <si>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</si>
  <si>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</si>
  <si>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</si>
  <si>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</si>
  <si>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Aruba</t>
  </si>
  <si>
    <t>SabotageÂ </t>
  </si>
  <si>
    <t>The OrderÂ 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</si>
  <si>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</si>
  <si>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</si>
  <si>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</si>
  <si>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</si>
  <si>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</si>
  <si>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</si>
  <si>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</si>
  <si>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</si>
  <si>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</si>
  <si>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</si>
  <si>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</si>
  <si>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</si>
  <si>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</si>
  <si>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</si>
  <si>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</si>
  <si>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Jean-Paul Rappeneau</t>
  </si>
  <si>
    <t>Drama|Romance|War|Western</t>
  </si>
  <si>
    <t>Ride with the DevilÂ </t>
  </si>
  <si>
    <t>Tony Kaye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</si>
  <si>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</si>
  <si>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</si>
  <si>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</si>
  <si>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</si>
  <si>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</si>
  <si>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</si>
  <si>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</si>
  <si>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</si>
  <si>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</si>
  <si>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</si>
  <si>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PonyoÂ 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</si>
  <si>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</si>
  <si>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</si>
  <si>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</si>
  <si>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</si>
  <si>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</si>
  <si>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</si>
  <si>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</si>
  <si>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</si>
  <si>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</si>
  <si>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</si>
  <si>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</si>
  <si>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Chris Gorak</t>
  </si>
  <si>
    <t>The Darkest HourÂ </t>
  </si>
  <si>
    <t>Scott Speer</t>
  </si>
  <si>
    <t>Drama|Music|Romance</t>
  </si>
  <si>
    <t>Step Up RevolutionÂ </t>
  </si>
  <si>
    <t>Action|Adventure|Crime|Drama|Thriller</t>
  </si>
  <si>
    <t>Snakes on a PlaneÂ </t>
  </si>
  <si>
    <t>Joe Charbanic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</si>
  <si>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</si>
  <si>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</si>
  <si>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</si>
  <si>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</si>
  <si>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</si>
  <si>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</si>
  <si>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</si>
  <si>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</si>
  <si>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</si>
  <si>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</si>
  <si>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</si>
  <si>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</si>
  <si>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</si>
  <si>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David Wain</t>
  </si>
  <si>
    <t>ElfÂ 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</si>
  <si>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</si>
  <si>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</si>
  <si>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</si>
  <si>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</si>
  <si>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</si>
  <si>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</si>
  <si>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</si>
  <si>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</si>
  <si>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</si>
  <si>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</si>
  <si>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</si>
  <si>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</si>
  <si>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</si>
  <si>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</si>
  <si>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</si>
  <si>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</si>
  <si>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</si>
  <si>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</si>
  <si>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</si>
  <si>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</si>
  <si>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</si>
  <si>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Action|Adventure|Drama|Family</t>
  </si>
  <si>
    <t>The Young and Prodigious T.S. SpivetÂ </t>
  </si>
  <si>
    <t>Action|Comedy|War</t>
  </si>
  <si>
    <t>Drama|Family|Sport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</si>
  <si>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</si>
  <si>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</si>
  <si>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</si>
  <si>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</si>
  <si>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</si>
  <si>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</si>
  <si>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Ireland</t>
  </si>
  <si>
    <t>Bringing Out the DeadÂ 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</si>
  <si>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</si>
  <si>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</si>
  <si>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</si>
  <si>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</si>
  <si>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</si>
  <si>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</si>
  <si>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</si>
  <si>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</si>
  <si>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</si>
  <si>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</si>
  <si>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</si>
  <si>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</si>
  <si>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</si>
  <si>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</si>
  <si>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</si>
  <si>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</si>
  <si>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</si>
  <si>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</si>
  <si>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</si>
  <si>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</si>
  <si>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</si>
  <si>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</si>
  <si>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</si>
  <si>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</si>
  <si>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</si>
  <si>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</si>
  <si>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</si>
  <si>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</si>
  <si>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</si>
  <si>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</si>
  <si>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</si>
  <si>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</si>
  <si>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</si>
  <si>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</si>
  <si>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</si>
  <si>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</si>
  <si>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</si>
  <si>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</si>
  <si>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Joey Lauren Adams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</si>
  <si>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</si>
  <si>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</si>
  <si>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</si>
  <si>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</si>
  <si>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</si>
  <si>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</si>
  <si>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</si>
  <si>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</si>
  <si>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</si>
  <si>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</si>
  <si>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</si>
  <si>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</si>
  <si>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</si>
  <si>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</si>
  <si>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</si>
  <si>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</si>
  <si>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</si>
  <si>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</si>
  <si>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</si>
  <si>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</si>
  <si>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</si>
  <si>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</si>
  <si>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</si>
  <si>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</si>
  <si>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</si>
  <si>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</si>
  <si>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</si>
  <si>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</si>
  <si>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</si>
  <si>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</si>
  <si>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</si>
  <si>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</si>
  <si>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</si>
  <si>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</si>
  <si>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</si>
  <si>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</si>
  <si>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</si>
  <si>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</si>
  <si>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</si>
  <si>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</si>
  <si>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</si>
  <si>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</si>
  <si>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</si>
  <si>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</si>
  <si>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</si>
  <si>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</si>
  <si>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</si>
  <si>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</si>
  <si>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</si>
  <si>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</si>
  <si>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</si>
  <si>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Bride WarsÂ </t>
  </si>
  <si>
    <t>Without a PaddleÂ </t>
  </si>
  <si>
    <t>13 Going on 30Â 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</si>
  <si>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</si>
  <si>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</si>
  <si>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</si>
  <si>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</si>
  <si>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</si>
  <si>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</si>
  <si>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</si>
  <si>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</si>
  <si>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</si>
  <si>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Like MikeÂ </t>
  </si>
  <si>
    <t>Naked Gun 33 1/3: The Final InsultÂ </t>
  </si>
  <si>
    <t>A View to a KillÂ </t>
  </si>
  <si>
    <t>Steve Box</t>
  </si>
  <si>
    <t>Animation|Comedy|Family|Mystery|Sci-Fi</t>
  </si>
  <si>
    <t>The Curse of the Were-RabbitÂ </t>
  </si>
  <si>
    <t>P.S. I Love YouÂ </t>
  </si>
  <si>
    <t>AtonementÂ </t>
  </si>
  <si>
    <t>Letters to JulietÂ </t>
  </si>
  <si>
    <t>Black RainÂ </t>
  </si>
  <si>
    <t>Animation|Drama|Family|Fantasy|Musical|Romance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</si>
  <si>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</si>
  <si>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</si>
  <si>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</si>
  <si>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</si>
  <si>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</si>
  <si>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</si>
  <si>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</si>
  <si>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</si>
  <si>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</si>
  <si>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</si>
  <si>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</si>
  <si>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</si>
  <si>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</si>
  <si>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</si>
  <si>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</si>
  <si>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</si>
  <si>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</si>
  <si>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The Running ManÂ </t>
  </si>
  <si>
    <t>Comedy|Horror|Musical|Sci-Fi</t>
  </si>
  <si>
    <t>Little Shop of HorrorsÂ </t>
  </si>
  <si>
    <t>HannaÂ 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</si>
  <si>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</si>
  <si>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</si>
  <si>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</si>
  <si>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</si>
  <si>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</si>
  <si>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</si>
  <si>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</si>
  <si>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</si>
  <si>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</si>
  <si>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</si>
  <si>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</si>
  <si>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</si>
  <si>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</si>
  <si>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</si>
  <si>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</si>
  <si>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</si>
  <si>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</si>
  <si>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</si>
  <si>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</si>
  <si>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</si>
  <si>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</si>
  <si>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</si>
  <si>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</si>
  <si>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</si>
  <si>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</si>
  <si>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</si>
  <si>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</si>
  <si>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</si>
  <si>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</si>
  <si>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</si>
  <si>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</si>
  <si>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</si>
  <si>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</si>
  <si>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</si>
  <si>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</si>
  <si>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</si>
  <si>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</si>
  <si>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</si>
  <si>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</si>
  <si>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</si>
  <si>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</si>
  <si>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</si>
  <si>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</si>
  <si>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</si>
  <si>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</si>
  <si>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</si>
  <si>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</si>
  <si>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</si>
  <si>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</si>
  <si>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</si>
  <si>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</si>
  <si>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</si>
  <si>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</si>
  <si>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</si>
  <si>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</si>
  <si>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</si>
  <si>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</si>
  <si>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</si>
  <si>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</si>
  <si>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The CaveÂ </t>
  </si>
  <si>
    <t>Alex &amp; EmmaÂ </t>
  </si>
  <si>
    <t>Wicker ParkÂ 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</si>
  <si>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</si>
  <si>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</si>
  <si>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</si>
  <si>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</si>
  <si>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</si>
  <si>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</si>
  <si>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</si>
  <si>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</si>
  <si>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</si>
  <si>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</si>
  <si>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</si>
  <si>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</si>
  <si>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</si>
  <si>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</si>
  <si>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</si>
  <si>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</si>
  <si>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</si>
  <si>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Atom Egoyan</t>
  </si>
  <si>
    <t>Paul Gross</t>
  </si>
  <si>
    <t>Iceland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</si>
  <si>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</si>
  <si>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</si>
  <si>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</si>
  <si>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</si>
  <si>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</si>
  <si>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</si>
  <si>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</si>
  <si>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</si>
  <si>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</si>
  <si>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The Good ThiefÂ </t>
  </si>
  <si>
    <t>Miss PotterÂ </t>
  </si>
  <si>
    <t>Kaige Chen</t>
  </si>
  <si>
    <t>The PromiseÂ </t>
  </si>
  <si>
    <t>Corey Yuen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</si>
  <si>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</si>
  <si>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</si>
  <si>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</si>
  <si>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</si>
  <si>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</si>
  <si>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</si>
  <si>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Laurent Tirard</t>
  </si>
  <si>
    <t>Action|Biography|Crime|Drama</t>
  </si>
  <si>
    <t>Machine Gun PreacherÂ </t>
  </si>
  <si>
    <t>German</t>
  </si>
  <si>
    <t>Adventure|Animation|Fantasy</t>
  </si>
  <si>
    <t>Elizabeth Banks</t>
  </si>
  <si>
    <t>Pitch Perfect 2Â </t>
  </si>
  <si>
    <t>Biography|Drama|Music|Romance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</si>
  <si>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</si>
  <si>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</si>
  <si>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</si>
  <si>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</si>
  <si>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</si>
  <si>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</si>
  <si>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</si>
  <si>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</si>
  <si>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</si>
  <si>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</si>
  <si>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</si>
  <si>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</si>
  <si>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</si>
  <si>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</si>
  <si>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</si>
  <si>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</si>
  <si>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</si>
  <si>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</si>
  <si>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</si>
  <si>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</si>
  <si>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</si>
  <si>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</si>
  <si>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</si>
  <si>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</si>
  <si>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</si>
  <si>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Role ModelsÂ </t>
  </si>
  <si>
    <t>The Big ShortÂ 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</si>
  <si>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</si>
  <si>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</si>
  <si>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</si>
  <si>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</si>
  <si>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</si>
  <si>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</si>
  <si>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</si>
  <si>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</si>
  <si>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</si>
  <si>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</si>
  <si>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</si>
  <si>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Drama|Romance|Thriller</t>
  </si>
  <si>
    <t>Safe HavenÂ </t>
  </si>
  <si>
    <t>Hocus PocusÂ </t>
  </si>
  <si>
    <t>No ReservationsÂ 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</si>
  <si>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</si>
  <si>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</si>
  <si>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</si>
  <si>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</si>
  <si>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</si>
  <si>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</si>
  <si>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</si>
  <si>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</si>
  <si>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</si>
  <si>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</si>
  <si>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</si>
  <si>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</si>
  <si>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</si>
  <si>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</si>
  <si>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Lost SoulsÂ </t>
  </si>
  <si>
    <t>Just My LuckÂ </t>
  </si>
  <si>
    <t>Mystery, AlaskaÂ </t>
  </si>
  <si>
    <t>Action|Comedy|Family</t>
  </si>
  <si>
    <t>The Spy Next DoorÂ </t>
  </si>
  <si>
    <t>A Simple WishÂ </t>
  </si>
  <si>
    <t>Ghosts of MarsÂ </t>
  </si>
  <si>
    <t>Our Brand Is CrisisÂ </t>
  </si>
  <si>
    <t>Action|Horror|Romance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</si>
  <si>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</si>
  <si>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</si>
  <si>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</si>
  <si>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</si>
  <si>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</si>
  <si>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</si>
  <si>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</si>
  <si>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</si>
  <si>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</si>
  <si>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</si>
  <si>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</si>
  <si>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</si>
  <si>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</si>
  <si>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</si>
  <si>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</si>
  <si>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</si>
  <si>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</si>
  <si>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</si>
  <si>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</si>
  <si>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</si>
  <si>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</si>
  <si>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</si>
  <si>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Action|Comedy|Crime|Music</t>
  </si>
  <si>
    <t>The Blues BrothersÂ </t>
  </si>
  <si>
    <t>Comedy|Drama|Family|Romance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</si>
  <si>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</si>
  <si>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</si>
  <si>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</si>
  <si>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</si>
  <si>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</si>
  <si>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</si>
  <si>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</si>
  <si>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West Germany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</si>
  <si>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</si>
  <si>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</si>
  <si>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</si>
  <si>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</si>
  <si>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</si>
  <si>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</si>
  <si>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</si>
  <si>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</si>
  <si>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</si>
  <si>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</si>
  <si>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</si>
  <si>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</si>
  <si>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</si>
  <si>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</si>
  <si>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</si>
  <si>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</si>
  <si>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</si>
  <si>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</si>
  <si>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</si>
  <si>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</si>
  <si>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</si>
  <si>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</si>
  <si>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</si>
  <si>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</si>
  <si>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</si>
  <si>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</si>
  <si>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</si>
  <si>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</si>
  <si>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</si>
  <si>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</si>
  <si>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</si>
  <si>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</si>
  <si>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</si>
  <si>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</si>
  <si>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</si>
  <si>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</si>
  <si>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</si>
  <si>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</si>
  <si>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</si>
  <si>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</si>
  <si>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</si>
  <si>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</si>
  <si>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</si>
  <si>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</si>
  <si>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</si>
  <si>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</si>
  <si>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</si>
  <si>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</si>
  <si>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</si>
  <si>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</si>
  <si>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</si>
  <si>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</si>
  <si>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</si>
  <si>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</si>
  <si>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</si>
  <si>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</si>
  <si>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</si>
  <si>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</si>
  <si>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</si>
  <si>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</si>
  <si>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</si>
  <si>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</si>
  <si>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</si>
  <si>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</si>
  <si>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</si>
  <si>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</si>
  <si>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</si>
  <si>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</si>
  <si>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</si>
  <si>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</si>
  <si>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</si>
  <si>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</si>
  <si>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</si>
  <si>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</si>
  <si>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</si>
  <si>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</si>
  <si>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</si>
  <si>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</si>
  <si>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</si>
  <si>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</si>
  <si>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</si>
  <si>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</si>
  <si>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</si>
  <si>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Adventure|Fantasy|Mystery|Thriller</t>
  </si>
  <si>
    <t>Freddy vs. JasonÂ </t>
  </si>
  <si>
    <t>Michael Winterbottom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</si>
  <si>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</si>
  <si>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</si>
  <si>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</si>
  <si>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</si>
  <si>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</si>
  <si>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</si>
  <si>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</si>
  <si>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</si>
  <si>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</si>
  <si>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</si>
  <si>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</si>
  <si>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</si>
  <si>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</si>
  <si>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</si>
  <si>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</si>
  <si>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</si>
  <si>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</si>
  <si>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Fantasy|Horror|Mystery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</si>
  <si>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</si>
  <si>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</si>
  <si>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</si>
  <si>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</si>
  <si>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</si>
  <si>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</si>
  <si>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</si>
  <si>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</si>
  <si>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</si>
  <si>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</si>
  <si>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</si>
  <si>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</si>
  <si>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</si>
  <si>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</si>
  <si>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</si>
  <si>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</si>
  <si>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</si>
  <si>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</si>
  <si>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</si>
  <si>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</si>
  <si>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</si>
  <si>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</si>
  <si>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</si>
  <si>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</si>
  <si>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</si>
  <si>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</si>
  <si>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</si>
  <si>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</si>
  <si>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</si>
  <si>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</si>
  <si>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</si>
  <si>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</si>
  <si>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</si>
  <si>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</si>
  <si>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Bille Woodruff</t>
  </si>
  <si>
    <t>Million Dollar ArmÂ 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</si>
  <si>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</si>
  <si>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</si>
  <si>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</si>
  <si>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</si>
  <si>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</si>
  <si>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</si>
  <si>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</si>
  <si>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</si>
  <si>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</si>
  <si>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</si>
  <si>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</si>
  <si>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</si>
  <si>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</si>
  <si>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</si>
  <si>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</si>
  <si>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</si>
  <si>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</si>
  <si>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</si>
  <si>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Comedy|Fantasy|Horror|Romance</t>
  </si>
  <si>
    <t>Bride of ChuckyÂ </t>
  </si>
  <si>
    <t>Richard Fleischer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</si>
  <si>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</si>
  <si>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</si>
  <si>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</si>
  <si>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</si>
  <si>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</si>
  <si>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</si>
  <si>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</si>
  <si>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</si>
  <si>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</si>
  <si>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</si>
  <si>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</si>
  <si>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</si>
  <si>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</si>
  <si>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</si>
  <si>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</si>
  <si>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</si>
  <si>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Biography|Comedy|Drama|Sport</t>
  </si>
  <si>
    <t>Eddie the EagleÂ </t>
  </si>
  <si>
    <t>He Got GameÂ </t>
  </si>
  <si>
    <t>Jeremy Leven</t>
  </si>
  <si>
    <t>Don Juan DeMarcoÂ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</si>
  <si>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</si>
  <si>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</si>
  <si>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</si>
  <si>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</si>
  <si>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</si>
  <si>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</si>
  <si>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</si>
  <si>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</si>
  <si>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</si>
  <si>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</si>
  <si>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</si>
  <si>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</si>
  <si>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Half Past DeadÂ </t>
  </si>
  <si>
    <t>Adventure|Comedy|Family|Romance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</si>
  <si>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</si>
  <si>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</si>
  <si>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</si>
  <si>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</si>
  <si>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</si>
  <si>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</si>
  <si>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Italian</t>
  </si>
  <si>
    <t>Bill Paxton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</si>
  <si>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</si>
  <si>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</si>
  <si>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</si>
  <si>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</si>
  <si>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</si>
  <si>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</si>
  <si>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</si>
  <si>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</si>
  <si>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</si>
  <si>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</si>
  <si>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</si>
  <si>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</si>
  <si>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</si>
  <si>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</si>
  <si>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Jorma Taccone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</si>
  <si>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</si>
  <si>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</si>
  <si>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</si>
  <si>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</si>
  <si>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</si>
  <si>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</si>
  <si>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</si>
  <si>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The 33Â </t>
  </si>
  <si>
    <t>Chile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</si>
  <si>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</si>
  <si>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</si>
  <si>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</si>
  <si>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</si>
  <si>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</si>
  <si>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</si>
  <si>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</si>
  <si>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</si>
  <si>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</si>
  <si>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</si>
  <si>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</si>
  <si>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</si>
  <si>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</si>
  <si>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</si>
  <si>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</si>
  <si>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</si>
  <si>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</si>
  <si>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</si>
  <si>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</si>
  <si>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</si>
  <si>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</si>
  <si>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</si>
  <si>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</si>
  <si>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</si>
  <si>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</si>
  <si>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</si>
  <si>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</si>
  <si>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</si>
  <si>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</si>
  <si>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Action|Adventure|Fantasy|Horror</t>
  </si>
  <si>
    <t>BloodRayneÂ 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</si>
  <si>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</si>
  <si>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</si>
  <si>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</si>
  <si>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</si>
  <si>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</si>
  <si>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</si>
  <si>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</si>
  <si>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</si>
  <si>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</si>
  <si>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</si>
  <si>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</si>
  <si>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</si>
  <si>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</si>
  <si>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</si>
  <si>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</si>
  <si>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</si>
  <si>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</si>
  <si>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</si>
  <si>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</si>
  <si>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</si>
  <si>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</si>
  <si>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</si>
  <si>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</si>
  <si>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</si>
  <si>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</si>
  <si>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</si>
  <si>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Return to MeÂ </t>
  </si>
  <si>
    <t>Zack and Miri Make a PornoÂ </t>
  </si>
  <si>
    <t>Neil LaBute</t>
  </si>
  <si>
    <t>Nurse BettyÂ 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</si>
  <si>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</si>
  <si>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</si>
  <si>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</si>
  <si>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</si>
  <si>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</si>
  <si>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</si>
  <si>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</si>
  <si>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</si>
  <si>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</si>
  <si>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</si>
  <si>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</si>
  <si>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</si>
  <si>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</si>
  <si>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</si>
  <si>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</si>
  <si>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Beyond the SeaÂ </t>
  </si>
  <si>
    <t>Richard Williams</t>
  </si>
  <si>
    <t>Action|Adventure|Animation|Comedy|Fantasy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</si>
  <si>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</si>
  <si>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</si>
  <si>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</si>
  <si>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</si>
  <si>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</si>
  <si>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</si>
  <si>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</si>
  <si>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</si>
  <si>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</si>
  <si>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</si>
  <si>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</si>
  <si>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</si>
  <si>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</si>
  <si>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</si>
  <si>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</si>
  <si>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</si>
  <si>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</si>
  <si>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</si>
  <si>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</si>
  <si>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</si>
  <si>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</si>
  <si>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</si>
  <si>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</si>
  <si>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</si>
  <si>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</si>
  <si>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</si>
  <si>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</si>
  <si>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</si>
  <si>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</si>
  <si>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</si>
  <si>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</si>
  <si>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</si>
  <si>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</si>
  <si>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</si>
  <si>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</si>
  <si>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</si>
  <si>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</si>
  <si>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</si>
  <si>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</si>
  <si>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</si>
  <si>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</si>
  <si>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</si>
  <si>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</si>
  <si>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</si>
  <si>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</si>
  <si>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</si>
  <si>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</si>
  <si>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</si>
  <si>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</si>
  <si>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</si>
  <si>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</si>
  <si>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</si>
  <si>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</si>
  <si>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</si>
  <si>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</si>
  <si>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</si>
  <si>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</si>
  <si>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</si>
  <si>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</si>
  <si>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</si>
  <si>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</si>
  <si>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</si>
  <si>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</si>
  <si>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</si>
  <si>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</si>
  <si>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Thriller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</si>
  <si>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</si>
  <si>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</si>
  <si>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</si>
  <si>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</si>
  <si>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</si>
  <si>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</si>
  <si>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</si>
  <si>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</si>
  <si>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</si>
  <si>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</si>
  <si>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</si>
  <si>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</si>
  <si>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</si>
  <si>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</si>
  <si>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</si>
  <si>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</si>
  <si>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</si>
  <si>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</si>
  <si>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</si>
  <si>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</si>
  <si>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</si>
  <si>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Dudley Do-RightÂ 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</si>
  <si>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</si>
  <si>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</si>
  <si>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</si>
  <si>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</si>
  <si>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</si>
  <si>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</si>
  <si>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</si>
  <si>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</si>
  <si>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</si>
  <si>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</si>
  <si>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</si>
  <si>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</si>
  <si>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</si>
  <si>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</si>
  <si>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Comedy|History</t>
  </si>
  <si>
    <t>MoliÃ¨reÂ </t>
  </si>
  <si>
    <t>Out of the FurnaceÂ </t>
  </si>
  <si>
    <t>Michael ClaytonÂ </t>
  </si>
  <si>
    <t>My Fellow AmericansÂ </t>
  </si>
  <si>
    <t>Arlington RoadÂ </t>
  </si>
  <si>
    <t>Juan JosÃ© Campanella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</si>
  <si>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</si>
  <si>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</si>
  <si>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</si>
  <si>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</si>
  <si>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</si>
  <si>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</si>
  <si>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</si>
  <si>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</si>
  <si>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</si>
  <si>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</si>
  <si>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</si>
  <si>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</si>
  <si>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</si>
  <si>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</si>
  <si>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</si>
  <si>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</si>
  <si>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</si>
  <si>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</si>
  <si>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</si>
  <si>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</si>
  <si>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</si>
  <si>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</si>
  <si>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</si>
  <si>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</si>
  <si>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</si>
  <si>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</si>
  <si>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</si>
  <si>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</si>
  <si>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</si>
  <si>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</si>
  <si>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</si>
  <si>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</si>
  <si>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</si>
  <si>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</si>
  <si>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</si>
  <si>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</si>
  <si>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</si>
  <si>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</si>
  <si>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</si>
  <si>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</si>
  <si>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</si>
  <si>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</si>
  <si>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</si>
  <si>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</si>
  <si>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</si>
  <si>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</si>
  <si>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</si>
  <si>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</si>
  <si>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</si>
  <si>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</si>
  <si>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</si>
  <si>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</si>
  <si>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</si>
  <si>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</si>
  <si>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</si>
  <si>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</si>
  <si>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</si>
  <si>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</si>
  <si>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</si>
  <si>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</si>
  <si>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</si>
  <si>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</si>
  <si>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</si>
  <si>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</si>
  <si>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</si>
  <si>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</si>
  <si>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</si>
  <si>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</si>
  <si>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</si>
  <si>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</si>
  <si>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</si>
  <si>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</si>
  <si>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</si>
  <si>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</si>
  <si>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BoogeymanÂ </t>
  </si>
  <si>
    <t>Mennan Yapo</t>
  </si>
  <si>
    <t>PremonitionÂ </t>
  </si>
  <si>
    <t>Jun Falkenstein</t>
  </si>
  <si>
    <t>Animation|Comedy|Drama|Family|Musical</t>
  </si>
  <si>
    <t>The Tigger MovieÂ </t>
  </si>
  <si>
    <t>MaxÂ </t>
  </si>
  <si>
    <t>Epic MovieÂ </t>
  </si>
  <si>
    <t>Biography|Crime|Drama|History</t>
  </si>
  <si>
    <t>SpotlightÂ </t>
  </si>
  <si>
    <t>Lakeview TerraceÂ </t>
  </si>
  <si>
    <t>Takashi Shimizu</t>
  </si>
  <si>
    <t>The Grudge 2Â 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</si>
  <si>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</si>
  <si>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</si>
  <si>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</si>
  <si>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</si>
  <si>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</si>
  <si>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</si>
  <si>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</si>
  <si>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</si>
  <si>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</si>
  <si>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</si>
  <si>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</si>
  <si>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</si>
  <si>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</si>
  <si>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</si>
  <si>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</si>
  <si>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</si>
  <si>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</si>
  <si>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</si>
  <si>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Action|Adventure|Drama|Mystery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</si>
  <si>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</si>
  <si>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</si>
  <si>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</si>
  <si>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</si>
  <si>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</si>
  <si>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</si>
  <si>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</si>
  <si>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Nelson McCormick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</si>
  <si>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</si>
  <si>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</si>
  <si>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</si>
  <si>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</si>
  <si>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</si>
  <si>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</si>
  <si>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</si>
  <si>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</si>
  <si>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</si>
  <si>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</si>
  <si>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</si>
  <si>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</si>
  <si>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</si>
  <si>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</si>
  <si>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</si>
  <si>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</si>
  <si>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</si>
  <si>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</si>
  <si>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</si>
  <si>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</si>
  <si>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</si>
  <si>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</si>
  <si>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</si>
  <si>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</si>
  <si>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</si>
  <si>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</si>
  <si>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</si>
  <si>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</si>
  <si>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</si>
  <si>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Henry Joost</t>
  </si>
  <si>
    <t>Ed Harris</t>
  </si>
  <si>
    <t>Crime|Drama|Western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</si>
  <si>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</si>
  <si>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</si>
  <si>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</si>
  <si>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</si>
  <si>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</si>
  <si>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</si>
  <si>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</si>
  <si>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</si>
  <si>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</si>
  <si>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Adventure|Comedy|Drama|Fantasy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</si>
  <si>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</si>
  <si>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</si>
  <si>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</si>
  <si>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</si>
  <si>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</si>
  <si>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</si>
  <si>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</si>
  <si>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</si>
  <si>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</si>
  <si>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</si>
  <si>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</si>
  <si>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</si>
  <si>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</si>
  <si>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</si>
  <si>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</si>
  <si>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</si>
  <si>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</si>
  <si>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Kung Fu HustleÂ </t>
  </si>
  <si>
    <t>Peter Hastings</t>
  </si>
  <si>
    <t>Comedy|Family|Music|Musical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</si>
  <si>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</si>
  <si>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</si>
  <si>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</si>
  <si>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</si>
  <si>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</si>
  <si>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</si>
  <si>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</si>
  <si>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</si>
  <si>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</si>
  <si>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</si>
  <si>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</si>
  <si>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</si>
  <si>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Billy Ray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</si>
  <si>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</si>
  <si>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</si>
  <si>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</si>
  <si>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</si>
  <si>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</si>
  <si>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</si>
  <si>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</si>
  <si>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</si>
  <si>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</si>
  <si>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</si>
  <si>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</si>
  <si>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</si>
  <si>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</si>
  <si>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</si>
  <si>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</si>
  <si>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</si>
  <si>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</si>
  <si>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</si>
  <si>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12 RoundsÂ </t>
  </si>
  <si>
    <t>Nick Gomez</t>
  </si>
  <si>
    <t>Let Me InÂ </t>
  </si>
  <si>
    <t>Charles T. Kanganis</t>
  </si>
  <si>
    <t>3 Ninjas Kick BackÂ </t>
  </si>
  <si>
    <t>Be Kind RewindÂ </t>
  </si>
  <si>
    <t>Christopher Guest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</si>
  <si>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</si>
  <si>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</si>
  <si>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</si>
  <si>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</si>
  <si>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</si>
  <si>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</si>
  <si>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</si>
  <si>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</si>
  <si>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</si>
  <si>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</si>
  <si>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</si>
  <si>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</si>
  <si>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</si>
  <si>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</si>
  <si>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</si>
  <si>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</si>
  <si>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</si>
  <si>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Comedy|Crime|Drama|Mystery|Romance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</si>
  <si>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</si>
  <si>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</si>
  <si>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</si>
  <si>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</si>
  <si>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</si>
  <si>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</si>
  <si>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</si>
  <si>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Glen Morgan</t>
  </si>
  <si>
    <t>WillardÂ </t>
  </si>
  <si>
    <t>Strange WildernessÂ </t>
  </si>
  <si>
    <t>Mike Leigh</t>
  </si>
  <si>
    <t>Biography|Comedy|Drama|History|Music|Musical</t>
  </si>
  <si>
    <t>Topsy-TurvyÂ </t>
  </si>
  <si>
    <t>Alejandro Monteverde</t>
  </si>
  <si>
    <t>A Dangerous MethodÂ </t>
  </si>
  <si>
    <t>Animation|Drama|Mystery|Sci-Fi|Thriller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</si>
  <si>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</si>
  <si>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</si>
  <si>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</si>
  <si>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</si>
  <si>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</si>
  <si>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</si>
  <si>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</si>
  <si>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</si>
  <si>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</si>
  <si>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</si>
  <si>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</si>
  <si>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</si>
  <si>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</si>
  <si>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</si>
  <si>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</si>
  <si>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</si>
  <si>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</si>
  <si>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</si>
  <si>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Princess MononokeÂ </t>
  </si>
  <si>
    <t>Comedy|Drama|Mystery|Romance|Thriller|War</t>
  </si>
  <si>
    <t>Bon voyageÂ </t>
  </si>
  <si>
    <t>Nancy Walker</t>
  </si>
  <si>
    <t>Biography|Comedy|Musical</t>
  </si>
  <si>
    <t>Can't Stop the MusicÂ 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</si>
  <si>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</si>
  <si>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</si>
  <si>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</si>
  <si>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</si>
  <si>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</si>
  <si>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</si>
  <si>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</si>
  <si>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</si>
  <si>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</si>
  <si>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</si>
  <si>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</si>
  <si>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</si>
  <si>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</si>
  <si>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Rapa NuiÂ </t>
  </si>
  <si>
    <t>Action|Comedy|Crime|Fantasy|Horror|Mystery|Sci-Fi|Thriller</t>
  </si>
  <si>
    <t>Dylan Dog: Dead of NightÂ </t>
  </si>
  <si>
    <t>Daniel Algrant</t>
  </si>
  <si>
    <t>People I KnowÂ </t>
  </si>
  <si>
    <t>The TempestÂ </t>
  </si>
  <si>
    <t>Animation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</si>
  <si>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</si>
  <si>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</si>
  <si>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</si>
  <si>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</si>
  <si>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</si>
  <si>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</si>
  <si>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</si>
  <si>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</si>
  <si>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</si>
  <si>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Drama|Horror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</si>
  <si>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</si>
  <si>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</si>
  <si>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</si>
  <si>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</si>
  <si>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</si>
  <si>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</si>
  <si>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</si>
  <si>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</si>
  <si>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</si>
  <si>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</si>
  <si>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</si>
  <si>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</si>
  <si>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</si>
  <si>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Adventure|Comedy|Romance</t>
  </si>
  <si>
    <t>Sex DriveÂ </t>
  </si>
  <si>
    <t>Anand Tucker</t>
  </si>
  <si>
    <t>Leap YearÂ </t>
  </si>
  <si>
    <t>Michael Dowse</t>
  </si>
  <si>
    <t>Take Me Home TonightÂ </t>
  </si>
  <si>
    <t>Daniel Barnz</t>
  </si>
  <si>
    <t>Emile Ardolino</t>
  </si>
  <si>
    <t>Family|Fantasy|Music</t>
  </si>
  <si>
    <t>The NutcrackerÂ </t>
  </si>
  <si>
    <t>Robert Altman</t>
  </si>
  <si>
    <t>Crime|Drama|Music|Thriller</t>
  </si>
  <si>
    <t>Kansas CityÂ </t>
  </si>
  <si>
    <t>Hebrew</t>
  </si>
  <si>
    <t>Andrew Douglas</t>
  </si>
  <si>
    <t>The Amityville HorrorÂ </t>
  </si>
  <si>
    <t>Adaptation.Â 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</si>
  <si>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</si>
  <si>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</si>
  <si>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</si>
  <si>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</si>
  <si>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</si>
  <si>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</si>
  <si>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</si>
  <si>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</si>
  <si>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</si>
  <si>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</si>
  <si>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</si>
  <si>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</si>
  <si>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</si>
  <si>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</si>
  <si>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</si>
  <si>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</si>
  <si>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</si>
  <si>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</si>
  <si>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</si>
  <si>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</si>
  <si>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</si>
  <si>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</si>
  <si>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</si>
  <si>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</si>
  <si>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</si>
  <si>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</si>
  <si>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</si>
  <si>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</si>
  <si>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</si>
  <si>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</si>
  <si>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</si>
  <si>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</si>
  <si>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</si>
  <si>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</si>
  <si>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HoneyÂ </t>
  </si>
  <si>
    <t>Rick Friedberg</t>
  </si>
  <si>
    <t>Spy HardÂ </t>
  </si>
  <si>
    <t>The FogÂ </t>
  </si>
  <si>
    <t>Sean McNamara</t>
  </si>
  <si>
    <t>Biography|Drama|Family|Sport</t>
  </si>
  <si>
    <t>Soul SurferÂ </t>
  </si>
  <si>
    <t>Comedy|Drama|War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</si>
  <si>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</si>
  <si>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</si>
  <si>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</si>
  <si>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</si>
  <si>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</si>
  <si>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</si>
  <si>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</si>
  <si>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</si>
  <si>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</si>
  <si>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</si>
  <si>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</si>
  <si>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</si>
  <si>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</si>
  <si>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</si>
  <si>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</si>
  <si>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</si>
  <si>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</si>
  <si>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</si>
  <si>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</si>
  <si>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</si>
  <si>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</si>
  <si>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</si>
  <si>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</si>
  <si>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</si>
  <si>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</si>
  <si>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</si>
  <si>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</si>
  <si>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</si>
  <si>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</si>
  <si>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</si>
  <si>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</si>
  <si>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</si>
  <si>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</si>
  <si>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</si>
  <si>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</si>
  <si>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</si>
  <si>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</si>
  <si>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</si>
  <si>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</si>
  <si>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</si>
  <si>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</si>
  <si>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</si>
  <si>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</si>
  <si>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</si>
  <si>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</si>
  <si>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</si>
  <si>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</si>
  <si>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</si>
  <si>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</si>
  <si>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</si>
  <si>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</si>
  <si>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</si>
  <si>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The White RibbonÂ </t>
  </si>
  <si>
    <t>Mike Marvin</t>
  </si>
  <si>
    <t>Action|Horror|Romance|Sci-Fi|Thriller</t>
  </si>
  <si>
    <t>The WraithÂ </t>
  </si>
  <si>
    <t>The Salton SeaÂ </t>
  </si>
  <si>
    <t>Gregor Jordan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</si>
  <si>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</si>
  <si>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</si>
  <si>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</si>
  <si>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</si>
  <si>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</si>
  <si>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</si>
  <si>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Rodrigo CortÃ©s</t>
  </si>
  <si>
    <t>SuperbadÂ 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</si>
  <si>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</si>
  <si>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</si>
  <si>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</si>
  <si>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</si>
  <si>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</si>
  <si>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</si>
  <si>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</si>
  <si>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HitmanÂ </t>
  </si>
  <si>
    <t>Kasi Lemmons</t>
  </si>
  <si>
    <t>Drama|Family|Music|Musical</t>
  </si>
  <si>
    <t>Black NativityÂ </t>
  </si>
  <si>
    <t>Vondie Curtis-Hall</t>
  </si>
  <si>
    <t>Matt Dillon</t>
  </si>
  <si>
    <t>City of GhostsÂ </t>
  </si>
  <si>
    <t>The OthersÂ </t>
  </si>
  <si>
    <t>AliensÂ </t>
  </si>
  <si>
    <t>George Cukor</t>
  </si>
  <si>
    <t>Drama|Family|Musical|Romance</t>
  </si>
  <si>
    <t>My Fair LadyÂ 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</si>
  <si>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</si>
  <si>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</si>
  <si>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</si>
  <si>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</si>
  <si>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</si>
  <si>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</si>
  <si>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</si>
  <si>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</si>
  <si>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</si>
  <si>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</si>
  <si>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</si>
  <si>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</si>
  <si>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</si>
  <si>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</si>
  <si>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A Night at the RoxburyÂ 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</si>
  <si>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</si>
  <si>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</si>
  <si>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</si>
  <si>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</si>
  <si>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</si>
  <si>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</si>
  <si>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</si>
  <si>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</si>
  <si>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</si>
  <si>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</si>
  <si>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</si>
  <si>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</si>
  <si>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</si>
  <si>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</si>
  <si>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</si>
  <si>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</si>
  <si>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</si>
  <si>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</si>
  <si>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</si>
  <si>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</si>
  <si>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</si>
  <si>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</si>
  <si>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</si>
  <si>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</si>
  <si>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Rowdy Herrington</t>
  </si>
  <si>
    <t>Jim Goddard</t>
  </si>
  <si>
    <t>Adventure|Crime|Drama|Romance</t>
  </si>
  <si>
    <t>Shanghai SurpriseÂ </t>
  </si>
  <si>
    <t>The IllusionistÂ </t>
  </si>
  <si>
    <t>Noel Marshall</t>
  </si>
  <si>
    <t>RoarÂ </t>
  </si>
  <si>
    <t>Veronica GuerinÂ </t>
  </si>
  <si>
    <t>Comedy|Mystery|Sci-Fi|Thriller</t>
  </si>
  <si>
    <t>Southland TalesÂ </t>
  </si>
  <si>
    <t>Sci-Fi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</si>
  <si>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</si>
  <si>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</si>
  <si>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</si>
  <si>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</si>
  <si>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</si>
  <si>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</si>
  <si>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</si>
  <si>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</si>
  <si>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</si>
  <si>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</si>
  <si>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</si>
  <si>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</si>
  <si>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</si>
  <si>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</si>
  <si>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</si>
  <si>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</si>
  <si>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</si>
  <si>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</si>
  <si>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</si>
  <si>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</si>
  <si>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</si>
  <si>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</si>
  <si>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</si>
  <si>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</si>
  <si>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</si>
  <si>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</si>
  <si>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</si>
  <si>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</si>
  <si>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</si>
  <si>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</si>
  <si>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Drama|Fantasy|War</t>
  </si>
  <si>
    <t>Pan's LabyrinthÂ </t>
  </si>
  <si>
    <t>Action|Comedy|Crime|Family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</si>
  <si>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</si>
  <si>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</si>
  <si>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</si>
  <si>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</si>
  <si>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</si>
  <si>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</si>
  <si>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</si>
  <si>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Joe Cornish</t>
  </si>
  <si>
    <t>Action|Comedy|Mystery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</si>
  <si>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</si>
  <si>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</si>
  <si>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</si>
  <si>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</si>
  <si>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</si>
  <si>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</si>
  <si>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</si>
  <si>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</si>
  <si>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</si>
  <si>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</si>
  <si>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</si>
  <si>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</si>
  <si>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</si>
  <si>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</si>
  <si>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</si>
  <si>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</si>
  <si>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</si>
  <si>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</si>
  <si>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</si>
  <si>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</si>
  <si>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</si>
  <si>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</si>
  <si>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</si>
  <si>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</si>
  <si>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</si>
  <si>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</si>
  <si>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</si>
  <si>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</si>
  <si>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</si>
  <si>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</si>
  <si>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</si>
  <si>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</si>
  <si>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</si>
  <si>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</si>
  <si>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</si>
  <si>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</si>
  <si>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</si>
  <si>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</si>
  <si>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</si>
  <si>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</si>
  <si>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</si>
  <si>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</si>
  <si>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</si>
  <si>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</si>
  <si>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</si>
  <si>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</si>
  <si>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Norway</t>
  </si>
  <si>
    <t>Wayne Beach</t>
  </si>
  <si>
    <t>Slow BurnÂ </t>
  </si>
  <si>
    <t>GÃ©rard Krawczyk</t>
  </si>
  <si>
    <t>WasabiÂ 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</si>
  <si>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</si>
  <si>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</si>
  <si>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</si>
  <si>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</si>
  <si>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</si>
  <si>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</si>
  <si>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</si>
  <si>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</si>
  <si>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</si>
  <si>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</si>
  <si>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</si>
  <si>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</si>
  <si>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</si>
  <si>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</si>
  <si>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</si>
  <si>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Action|Comedy|Drama|Thriller</t>
  </si>
  <si>
    <t>Korean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</si>
  <si>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</si>
  <si>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</si>
  <si>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</si>
  <si>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</si>
  <si>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</si>
  <si>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</si>
  <si>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</si>
  <si>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</si>
  <si>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</si>
  <si>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</si>
  <si>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</si>
  <si>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</si>
  <si>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</si>
  <si>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</si>
  <si>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</si>
  <si>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</si>
  <si>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</si>
  <si>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</si>
  <si>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</si>
  <si>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</si>
  <si>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</si>
  <si>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</si>
  <si>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</si>
  <si>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</si>
  <si>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</si>
  <si>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</si>
  <si>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</si>
  <si>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</si>
  <si>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</si>
  <si>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</si>
  <si>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</si>
  <si>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</si>
  <si>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</si>
  <si>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</si>
  <si>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</si>
  <si>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</si>
  <si>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</si>
  <si>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</si>
  <si>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</si>
  <si>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</si>
  <si>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</si>
  <si>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</si>
  <si>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</si>
  <si>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</si>
  <si>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</si>
  <si>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</si>
  <si>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</si>
  <si>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</si>
  <si>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</si>
  <si>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</si>
  <si>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</si>
  <si>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</si>
  <si>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</si>
  <si>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</si>
  <si>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</si>
  <si>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</si>
  <si>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</si>
  <si>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</si>
  <si>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</si>
  <si>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</si>
  <si>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</si>
  <si>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</si>
  <si>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</si>
  <si>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</si>
  <si>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</si>
  <si>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</si>
  <si>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</si>
  <si>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</si>
  <si>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</si>
  <si>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</si>
  <si>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</si>
  <si>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</si>
  <si>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</si>
  <si>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</si>
  <si>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</si>
  <si>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</si>
  <si>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</si>
  <si>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</si>
  <si>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</si>
  <si>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</si>
  <si>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</si>
  <si>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</si>
  <si>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</si>
  <si>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</si>
  <si>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</si>
  <si>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</si>
  <si>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</si>
  <si>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</si>
  <si>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</si>
  <si>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</si>
  <si>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</si>
  <si>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</si>
  <si>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</si>
  <si>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</si>
  <si>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</si>
  <si>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</si>
  <si>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</si>
  <si>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</si>
  <si>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</si>
  <si>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</si>
  <si>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</si>
  <si>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</si>
  <si>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</si>
  <si>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</si>
  <si>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</si>
  <si>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</si>
  <si>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</si>
  <si>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</si>
  <si>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</si>
  <si>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</si>
  <si>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</si>
  <si>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</si>
  <si>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</si>
  <si>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James Foley</t>
  </si>
  <si>
    <t>ConfidenceÂ </t>
  </si>
  <si>
    <t>The MuseÂ </t>
  </si>
  <si>
    <t>De-LovelyÂ </t>
  </si>
  <si>
    <t>New York StoriesÂ </t>
  </si>
  <si>
    <t>Steve Gomer</t>
  </si>
  <si>
    <t>Barney's Great AdventureÂ 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</si>
  <si>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</si>
  <si>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</si>
  <si>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</si>
  <si>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</si>
  <si>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</si>
  <si>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</si>
  <si>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</si>
  <si>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</si>
  <si>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</si>
  <si>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</si>
  <si>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Dark BlueÂ 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</si>
  <si>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</si>
  <si>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</si>
  <si>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</si>
  <si>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</si>
  <si>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</si>
  <si>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</si>
  <si>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</si>
  <si>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</si>
  <si>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</si>
  <si>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</si>
  <si>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</si>
  <si>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</si>
  <si>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</si>
  <si>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</si>
  <si>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</si>
  <si>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</si>
  <si>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</si>
  <si>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</si>
  <si>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</si>
  <si>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</si>
  <si>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</si>
  <si>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</si>
  <si>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</si>
  <si>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</si>
  <si>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</si>
  <si>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</si>
  <si>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</si>
  <si>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</si>
  <si>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</si>
  <si>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</si>
  <si>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</si>
  <si>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</si>
  <si>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</si>
  <si>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</si>
  <si>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</si>
  <si>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</si>
  <si>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</si>
  <si>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</si>
  <si>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</si>
  <si>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</si>
  <si>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</si>
  <si>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</si>
  <si>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</si>
  <si>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</si>
  <si>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</si>
  <si>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Comedy|Crime|Drama|Thriller|War</t>
  </si>
  <si>
    <t>Buffalo SoldiersÂ </t>
  </si>
  <si>
    <t>Tony Jaa</t>
  </si>
  <si>
    <t>Ong-bak 2Â </t>
  </si>
  <si>
    <t>Thai</t>
  </si>
  <si>
    <t>Thailand</t>
  </si>
  <si>
    <t>RyÃ»hei Kitamura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</si>
  <si>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</si>
  <si>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</si>
  <si>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</si>
  <si>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</si>
  <si>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</si>
  <si>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</si>
  <si>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</si>
  <si>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</si>
  <si>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</si>
  <si>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Biography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</si>
  <si>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</si>
  <si>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</si>
  <si>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</si>
  <si>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</si>
  <si>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</si>
  <si>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</si>
  <si>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</si>
  <si>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</si>
  <si>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</si>
  <si>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</si>
  <si>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</si>
  <si>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</si>
  <si>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</si>
  <si>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</si>
  <si>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</si>
  <si>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</si>
  <si>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</si>
  <si>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</si>
  <si>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</si>
  <si>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</si>
  <si>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</si>
  <si>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</si>
  <si>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</si>
  <si>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</si>
  <si>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</si>
  <si>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</si>
  <si>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</si>
  <si>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</si>
  <si>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</si>
  <si>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</si>
  <si>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</si>
  <si>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</si>
  <si>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</si>
  <si>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</si>
  <si>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</si>
  <si>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</si>
  <si>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</si>
  <si>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</si>
  <si>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</si>
  <si>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</si>
  <si>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</si>
  <si>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</si>
  <si>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</si>
  <si>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</si>
  <si>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</si>
  <si>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</si>
  <si>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</si>
  <si>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</si>
  <si>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</si>
  <si>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</si>
  <si>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Julian Schnabel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</si>
  <si>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</si>
  <si>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</si>
  <si>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</si>
  <si>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</si>
  <si>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</si>
  <si>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</si>
  <si>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</si>
  <si>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</si>
  <si>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</si>
  <si>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</si>
  <si>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</si>
  <si>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Iran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</si>
  <si>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</si>
  <si>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</si>
  <si>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</si>
  <si>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</si>
  <si>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</si>
  <si>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</si>
  <si>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</si>
  <si>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</si>
  <si>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</si>
  <si>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</si>
  <si>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</si>
  <si>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Poland</t>
  </si>
  <si>
    <t>QuillsÂ </t>
  </si>
  <si>
    <t>Seven PsychopathsÂ </t>
  </si>
  <si>
    <t>DownfallÂ 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</si>
  <si>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</si>
  <si>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</si>
  <si>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</si>
  <si>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</si>
  <si>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</si>
  <si>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</si>
  <si>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</si>
  <si>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</si>
  <si>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</si>
  <si>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</si>
  <si>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</si>
  <si>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</si>
  <si>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</si>
  <si>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</si>
  <si>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</si>
  <si>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</si>
  <si>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</si>
  <si>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</si>
  <si>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</si>
  <si>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</si>
  <si>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</si>
  <si>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</si>
  <si>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</si>
  <si>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</si>
  <si>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</si>
  <si>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</si>
  <si>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</si>
  <si>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</si>
  <si>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</si>
  <si>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</si>
  <si>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</si>
  <si>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</si>
  <si>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</si>
  <si>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</si>
  <si>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</si>
  <si>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</si>
  <si>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</si>
  <si>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</si>
  <si>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</si>
  <si>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</si>
  <si>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</si>
  <si>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</si>
  <si>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</si>
  <si>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</si>
  <si>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Adventure|Family|Sci-Fi</t>
  </si>
  <si>
    <t>Earth to EchoÂ </t>
  </si>
  <si>
    <t>Crazy/BeautifulÂ </t>
  </si>
  <si>
    <t>Letters from Iwo JimaÂ </t>
  </si>
  <si>
    <t>Michael Polish</t>
  </si>
  <si>
    <t>The Astronaut FarmerÂ </t>
  </si>
  <si>
    <t>Daisy von Scherler Mayer</t>
  </si>
  <si>
    <t>Lenny Abrahamson</t>
  </si>
  <si>
    <t>RoomÂ 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</si>
  <si>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</si>
  <si>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</si>
  <si>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</si>
  <si>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</si>
  <si>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</si>
  <si>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</si>
  <si>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</si>
  <si>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</si>
  <si>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</si>
  <si>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</si>
  <si>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</si>
  <si>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</si>
  <si>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</si>
  <si>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</si>
  <si>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</si>
  <si>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</si>
  <si>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</si>
  <si>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</si>
  <si>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</si>
  <si>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</si>
  <si>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</si>
  <si>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</si>
  <si>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</si>
  <si>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</si>
  <si>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</si>
  <si>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</si>
  <si>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</si>
  <si>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</si>
  <si>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</si>
  <si>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</si>
  <si>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</si>
  <si>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Attack the BlockÂ </t>
  </si>
  <si>
    <t>In the Land of Blood and HoneyÂ </t>
  </si>
  <si>
    <t>Bosnian</t>
  </si>
  <si>
    <t>The CallÂ 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</si>
  <si>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</si>
  <si>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</si>
  <si>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</si>
  <si>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</si>
  <si>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</si>
  <si>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None</t>
  </si>
  <si>
    <t>Antwone FisherÂ </t>
  </si>
  <si>
    <t>The Emperor's ClubÂ </t>
  </si>
  <si>
    <t>True RomanceÂ </t>
  </si>
  <si>
    <t>Glengarry Glen RossÂ </t>
  </si>
  <si>
    <t>The Killer Inside MeÂ </t>
  </si>
  <si>
    <t>Paul Schrader</t>
  </si>
  <si>
    <t>Stewart Hendler</t>
  </si>
  <si>
    <t>Sorority RowÂ </t>
  </si>
  <si>
    <t>Lars and the Real GirlÂ </t>
  </si>
  <si>
    <t>Mark Herman</t>
  </si>
  <si>
    <t>The Boy in the Striped PajamasÂ </t>
  </si>
  <si>
    <t>Crime|Drama|Musical</t>
  </si>
  <si>
    <t>Dancer in the DarkÂ 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</si>
  <si>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</si>
  <si>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</si>
  <si>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</si>
  <si>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</si>
  <si>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</si>
  <si>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</si>
  <si>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</si>
  <si>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</si>
  <si>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</si>
  <si>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</si>
  <si>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</si>
  <si>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</si>
  <si>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William Dear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</si>
  <si>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</si>
  <si>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</si>
  <si>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</si>
  <si>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</si>
  <si>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</si>
  <si>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</si>
  <si>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</si>
  <si>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</si>
  <si>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</si>
  <si>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</si>
  <si>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</si>
  <si>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</si>
  <si>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</si>
  <si>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</si>
  <si>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</si>
  <si>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</si>
  <si>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</si>
  <si>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</si>
  <si>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</si>
  <si>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</si>
  <si>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</si>
  <si>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</si>
  <si>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</si>
  <si>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</si>
  <si>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</si>
  <si>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</si>
  <si>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</si>
  <si>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</si>
  <si>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</si>
  <si>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</si>
  <si>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</si>
  <si>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CrossroadsÂ </t>
  </si>
  <si>
    <t>Nima Nourizadeh</t>
  </si>
  <si>
    <t>Project XÂ </t>
  </si>
  <si>
    <t>Franklin J. Schaffner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</si>
  <si>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</si>
  <si>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</si>
  <si>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</si>
  <si>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</si>
  <si>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</si>
  <si>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</si>
  <si>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</si>
  <si>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</si>
  <si>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</si>
  <si>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</si>
  <si>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</si>
  <si>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</si>
  <si>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</si>
  <si>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</si>
  <si>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</si>
  <si>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</si>
  <si>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</si>
  <si>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</si>
  <si>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</si>
  <si>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</si>
  <si>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</si>
  <si>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</si>
  <si>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</si>
  <si>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</si>
  <si>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</si>
  <si>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</si>
  <si>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</si>
  <si>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</si>
  <si>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</si>
  <si>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</si>
  <si>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</si>
  <si>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</si>
  <si>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</si>
  <si>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</si>
  <si>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</si>
  <si>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</si>
  <si>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</si>
  <si>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</si>
  <si>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</si>
  <si>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</si>
  <si>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</si>
  <si>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</si>
  <si>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</si>
  <si>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</si>
  <si>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</si>
  <si>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</si>
  <si>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</si>
  <si>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</si>
  <si>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</si>
  <si>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</si>
  <si>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</si>
  <si>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</si>
  <si>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</si>
  <si>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</si>
  <si>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</si>
  <si>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</si>
  <si>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</si>
  <si>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</si>
  <si>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</si>
  <si>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</si>
  <si>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</si>
  <si>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</si>
  <si>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</si>
  <si>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</si>
  <si>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</si>
  <si>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</si>
  <si>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</si>
  <si>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</si>
  <si>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</si>
  <si>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Harmony Korine</t>
  </si>
  <si>
    <t>2046Â </t>
  </si>
  <si>
    <t>Ira Sachs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</si>
  <si>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</si>
  <si>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</si>
  <si>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</si>
  <si>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</si>
  <si>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</si>
  <si>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</si>
  <si>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</si>
  <si>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</si>
  <si>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</si>
  <si>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</si>
  <si>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</si>
  <si>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</si>
  <si>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</si>
  <si>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</si>
  <si>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</si>
  <si>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</si>
  <si>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</si>
  <si>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</si>
  <si>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</si>
  <si>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</si>
  <si>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Christopher Smith</t>
  </si>
  <si>
    <t>SnatchÂ </t>
  </si>
  <si>
    <t>Pet SemataryÂ </t>
  </si>
  <si>
    <t>Akira Kurosawa</t>
  </si>
  <si>
    <t>GremlinsÂ </t>
  </si>
  <si>
    <t>Star Wars: Episode IV - A New HopeÂ </t>
  </si>
  <si>
    <t>Dan Mazer</t>
  </si>
  <si>
    <t>Dirty GrandpaÂ </t>
  </si>
  <si>
    <t>Doctor ZhivagoÂ </t>
  </si>
  <si>
    <t>Portuguese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</si>
  <si>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</si>
  <si>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</si>
  <si>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</si>
  <si>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</si>
  <si>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</si>
  <si>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</si>
  <si>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</si>
  <si>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</si>
  <si>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</si>
  <si>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</si>
  <si>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</si>
  <si>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</si>
  <si>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</si>
  <si>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</si>
  <si>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</si>
  <si>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</si>
  <si>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</si>
  <si>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</si>
  <si>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</si>
  <si>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</si>
  <si>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</si>
  <si>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</si>
  <si>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</si>
  <si>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</si>
  <si>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</si>
  <si>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</si>
  <si>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</si>
  <si>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</si>
  <si>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</si>
  <si>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</si>
  <si>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</si>
  <si>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</si>
  <si>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</si>
  <si>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</si>
  <si>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</si>
  <si>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</si>
  <si>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</si>
  <si>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</si>
  <si>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</si>
  <si>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</si>
  <si>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</si>
  <si>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</si>
  <si>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</si>
  <si>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</si>
  <si>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</si>
  <si>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</si>
  <si>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</si>
  <si>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</si>
  <si>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</si>
  <si>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</si>
  <si>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</si>
  <si>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</si>
  <si>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</si>
  <si>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</si>
  <si>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</si>
  <si>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</si>
  <si>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</si>
  <si>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</si>
  <si>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Family|Sci-Fi</t>
  </si>
  <si>
    <t>E.T. the Extra-TerrestrialÂ </t>
  </si>
  <si>
    <t>Jon Kasdan</t>
  </si>
  <si>
    <t>In the Land of WomenÂ </t>
  </si>
  <si>
    <t>Dean Wright</t>
  </si>
  <si>
    <t>For Greater Glory: The True Story of CristiadaÂ </t>
  </si>
  <si>
    <t>Good Will HuntingÂ </t>
  </si>
  <si>
    <t>Darren Lynn Bousman</t>
  </si>
  <si>
    <t>Saw IIIÂ </t>
  </si>
  <si>
    <t>Leigh Whannell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</si>
  <si>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</si>
  <si>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</si>
  <si>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</si>
  <si>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</si>
  <si>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</si>
  <si>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</si>
  <si>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</si>
  <si>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</si>
  <si>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</si>
  <si>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</si>
  <si>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</si>
  <si>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</si>
  <si>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</si>
  <si>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</si>
  <si>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</si>
  <si>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</si>
  <si>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</si>
  <si>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</si>
  <si>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</si>
  <si>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</si>
  <si>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</si>
  <si>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</si>
  <si>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</si>
  <si>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</si>
  <si>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</si>
  <si>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</si>
  <si>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</si>
  <si>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</si>
  <si>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</si>
  <si>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</si>
  <si>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</si>
  <si>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</si>
  <si>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</si>
  <si>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</si>
  <si>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</si>
  <si>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</si>
  <si>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Fantasy|Horror|Sci-Fi</t>
  </si>
  <si>
    <t>Twilight Zone: The MovieÂ 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</si>
  <si>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</si>
  <si>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</si>
  <si>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</si>
  <si>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</si>
  <si>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</si>
  <si>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</si>
  <si>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</si>
  <si>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</si>
  <si>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</si>
  <si>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</si>
  <si>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</si>
  <si>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</si>
  <si>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</si>
  <si>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</si>
  <si>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</si>
  <si>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</si>
  <si>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</si>
  <si>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</si>
  <si>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</si>
  <si>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</si>
  <si>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</si>
  <si>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</si>
  <si>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</si>
  <si>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</si>
  <si>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</si>
  <si>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</si>
  <si>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</si>
  <si>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</si>
  <si>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</si>
  <si>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Western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</si>
  <si>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</si>
  <si>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</si>
  <si>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</si>
  <si>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</si>
  <si>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</si>
  <si>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</si>
  <si>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</si>
  <si>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</si>
  <si>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</si>
  <si>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</si>
  <si>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</si>
  <si>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</si>
  <si>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</si>
  <si>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</si>
  <si>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</si>
  <si>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</si>
  <si>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</si>
  <si>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</si>
  <si>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</si>
  <si>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</si>
  <si>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</si>
  <si>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</si>
  <si>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</si>
  <si>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</si>
  <si>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</si>
  <si>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</si>
  <si>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</si>
  <si>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</si>
  <si>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</si>
  <si>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</si>
  <si>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</si>
  <si>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</si>
  <si>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</si>
  <si>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</si>
  <si>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</si>
  <si>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</si>
  <si>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</si>
  <si>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</si>
  <si>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</si>
  <si>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Drama|Music|Mystery|Romance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</si>
  <si>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</si>
  <si>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</si>
  <si>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</si>
  <si>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</si>
  <si>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</si>
  <si>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</si>
  <si>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</si>
  <si>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David Schwimmer</t>
  </si>
  <si>
    <t>Black or WhiteÂ </t>
  </si>
  <si>
    <t>Eric Bross</t>
  </si>
  <si>
    <t>On the LineÂ </t>
  </si>
  <si>
    <t>Adventure|Biography|Drama|War</t>
  </si>
  <si>
    <t>Rescue DawnÂ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</si>
  <si>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</si>
  <si>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</si>
  <si>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</si>
  <si>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</si>
  <si>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</si>
  <si>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</si>
  <si>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</si>
  <si>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</si>
  <si>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</si>
  <si>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</si>
  <si>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</si>
  <si>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</si>
  <si>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</si>
  <si>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</si>
  <si>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</si>
  <si>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</si>
  <si>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</si>
  <si>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</si>
  <si>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</si>
  <si>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</si>
  <si>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</si>
  <si>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</si>
  <si>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</si>
  <si>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</si>
  <si>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</si>
  <si>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</si>
  <si>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</si>
  <si>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</si>
  <si>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</si>
  <si>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</si>
  <si>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</si>
  <si>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</si>
  <si>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</si>
  <si>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</si>
  <si>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</si>
  <si>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</si>
  <si>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</si>
  <si>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</si>
  <si>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</si>
  <si>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</si>
  <si>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</si>
  <si>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</si>
  <si>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The Brown BunnyÂ </t>
  </si>
  <si>
    <t>RosewaterÂ </t>
  </si>
  <si>
    <t>Dan Harris</t>
  </si>
  <si>
    <t>Imaginary HeroesÂ </t>
  </si>
  <si>
    <t>Mel Smith</t>
  </si>
  <si>
    <t>Action|Comedy|Drama</t>
  </si>
  <si>
    <t>High Heels and Low LifesÂ </t>
  </si>
  <si>
    <t>SeveranceÂ </t>
  </si>
  <si>
    <t>EdmondÂ </t>
  </si>
  <si>
    <t>Alan Metter</t>
  </si>
  <si>
    <t>Police Academy: Mission to MoscowÂ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</si>
  <si>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</si>
  <si>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</si>
  <si>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</si>
  <si>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</si>
  <si>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</si>
  <si>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</si>
  <si>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</si>
  <si>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</si>
  <si>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</si>
  <si>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</si>
  <si>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</si>
  <si>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</si>
  <si>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</si>
  <si>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</si>
  <si>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Gurinder Chadha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</si>
  <si>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</si>
  <si>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</si>
  <si>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</si>
  <si>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</si>
  <si>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</si>
  <si>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</si>
  <si>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</si>
  <si>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</si>
  <si>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</si>
  <si>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</si>
  <si>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</si>
  <si>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</si>
  <si>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</si>
  <si>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</si>
  <si>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</si>
  <si>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</si>
  <si>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</si>
  <si>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</si>
  <si>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</si>
  <si>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ThunderballÂ </t>
  </si>
  <si>
    <t>Set It OffÂ </t>
  </si>
  <si>
    <t>The Best ManÂ </t>
  </si>
  <si>
    <t>Child's PlayÂ 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</si>
  <si>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</si>
  <si>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</si>
  <si>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</si>
  <si>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</si>
  <si>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</si>
  <si>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</si>
  <si>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</si>
  <si>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</si>
  <si>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</si>
  <si>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</si>
  <si>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</si>
  <si>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Tamara Jenkins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</si>
  <si>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</si>
  <si>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</si>
  <si>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</si>
  <si>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</si>
  <si>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</si>
  <si>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</si>
  <si>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</si>
  <si>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</si>
  <si>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</si>
  <si>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</si>
  <si>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</si>
  <si>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</si>
  <si>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</si>
  <si>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</si>
  <si>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</si>
  <si>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</si>
  <si>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</si>
  <si>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</si>
  <si>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</si>
  <si>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</si>
  <si>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</si>
  <si>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</si>
  <si>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</si>
  <si>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</si>
  <si>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</si>
  <si>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</si>
  <si>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</si>
  <si>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</si>
  <si>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</si>
  <si>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</si>
  <si>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</si>
  <si>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</si>
  <si>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</si>
  <si>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</si>
  <si>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</si>
  <si>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GlitterÂ </t>
  </si>
  <si>
    <t>Bright StarÂ </t>
  </si>
  <si>
    <t>My Name Is KhanÂ </t>
  </si>
  <si>
    <t>John Sayles</t>
  </si>
  <si>
    <t>LimboÂ </t>
  </si>
  <si>
    <t>Horror|Musical|Sci-Fi</t>
  </si>
  <si>
    <t>Repo! The Genetic OperaÂ </t>
  </si>
  <si>
    <t>Arabic</t>
  </si>
  <si>
    <t>Pulp FictionÂ </t>
  </si>
  <si>
    <t>Dan Gilroy</t>
  </si>
  <si>
    <t>NightcrawlerÂ </t>
  </si>
  <si>
    <t>Club DreadÂ </t>
  </si>
  <si>
    <t>Biography|Drama|Family|Musical|Romance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</si>
  <si>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</si>
  <si>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</si>
  <si>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</si>
  <si>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</si>
  <si>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</si>
  <si>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</si>
  <si>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</si>
  <si>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</si>
  <si>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</si>
  <si>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</si>
  <si>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</si>
  <si>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</si>
  <si>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</si>
  <si>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</si>
  <si>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</si>
  <si>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</si>
  <si>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</si>
  <si>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</si>
  <si>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</si>
  <si>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</si>
  <si>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</si>
  <si>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</si>
  <si>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</si>
  <si>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</si>
  <si>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</si>
  <si>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</si>
  <si>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</si>
  <si>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</si>
  <si>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</si>
  <si>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</si>
  <si>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</si>
  <si>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</si>
  <si>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</si>
  <si>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</si>
  <si>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</si>
  <si>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Matty Rich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</si>
  <si>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</si>
  <si>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</si>
  <si>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</si>
  <si>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</si>
  <si>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</si>
  <si>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</si>
  <si>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</si>
  <si>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</si>
  <si>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</si>
  <si>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</si>
  <si>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</si>
  <si>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</si>
  <si>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</si>
  <si>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</si>
  <si>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</si>
  <si>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</si>
  <si>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</si>
  <si>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</si>
  <si>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</si>
  <si>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</si>
  <si>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</si>
  <si>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</si>
  <si>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</si>
  <si>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</si>
  <si>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</si>
  <si>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</si>
  <si>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</si>
  <si>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</si>
  <si>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</si>
  <si>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</si>
  <si>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</si>
  <si>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</si>
  <si>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FidoÂ 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</si>
  <si>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</si>
  <si>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</si>
  <si>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</si>
  <si>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</si>
  <si>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</si>
  <si>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</si>
  <si>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</si>
  <si>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</si>
  <si>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Action|Animation|Sci-Fi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</si>
  <si>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</si>
  <si>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</si>
  <si>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</si>
  <si>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</si>
  <si>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</si>
  <si>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</si>
  <si>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</si>
  <si>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</si>
  <si>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</si>
  <si>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</si>
  <si>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</si>
  <si>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</si>
  <si>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</si>
  <si>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</si>
  <si>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</si>
  <si>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</si>
  <si>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Men with BroomsÂ </t>
  </si>
  <si>
    <t>Charles Robert Carner</t>
  </si>
  <si>
    <t>Witless ProtectionÂ </t>
  </si>
  <si>
    <t>ExtractÂ </t>
  </si>
  <si>
    <t>Drama|Romance|Sci-Fi|Thriller</t>
  </si>
  <si>
    <t>Code 46Â </t>
  </si>
  <si>
    <t>Rodrigo GarcÃ­a</t>
  </si>
  <si>
    <t>Albert NobbsÂ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</si>
  <si>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</si>
  <si>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</si>
  <si>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</si>
  <si>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</si>
  <si>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</si>
  <si>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</si>
  <si>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</si>
  <si>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</si>
  <si>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</si>
  <si>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</si>
  <si>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</si>
  <si>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</si>
  <si>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</si>
  <si>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</si>
  <si>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</si>
  <si>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</si>
  <si>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</si>
  <si>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</si>
  <si>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</si>
  <si>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</si>
  <si>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</si>
  <si>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</si>
  <si>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</si>
  <si>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</si>
  <si>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</si>
  <si>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</si>
  <si>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</si>
  <si>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</si>
  <si>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Documentary|Sport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</si>
  <si>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</si>
  <si>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</si>
  <si>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</si>
  <si>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</si>
  <si>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</si>
  <si>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</si>
  <si>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</si>
  <si>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</si>
  <si>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</si>
  <si>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</si>
  <si>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</si>
  <si>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</si>
  <si>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Tom Ford</t>
  </si>
  <si>
    <t>A Single ManÂ </t>
  </si>
  <si>
    <t>The Last Temptation of ChristÂ </t>
  </si>
  <si>
    <t>Outside ProvidenceÂ </t>
  </si>
  <si>
    <t>Bride &amp; PrejudiceÂ </t>
  </si>
  <si>
    <t>Adventure|Biography|Drama|History</t>
  </si>
  <si>
    <t>Rabbit-Proof FenceÂ </t>
  </si>
  <si>
    <t>Who's Your Caddy?Â </t>
  </si>
  <si>
    <t>Tony Maylam</t>
  </si>
  <si>
    <t>Action|Crime|Horror|Sci-Fi|Thriller</t>
  </si>
  <si>
    <t>Split SecondÂ </t>
  </si>
  <si>
    <t>Mitch Davis</t>
  </si>
  <si>
    <t>The Other Side of HeavenÂ </t>
  </si>
  <si>
    <t>RedbeltÂ </t>
  </si>
  <si>
    <t>CyrusÂ 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</si>
  <si>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</si>
  <si>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</si>
  <si>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</si>
  <si>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</si>
  <si>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</si>
  <si>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</si>
  <si>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</si>
  <si>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</si>
  <si>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</si>
  <si>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</si>
  <si>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</si>
  <si>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</si>
  <si>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</si>
  <si>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</si>
  <si>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</si>
  <si>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</si>
  <si>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</si>
  <si>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</si>
  <si>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</si>
  <si>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</si>
  <si>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</si>
  <si>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</si>
  <si>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</si>
  <si>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</si>
  <si>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Wah-WahÂ </t>
  </si>
  <si>
    <t>Pale RiderÂ </t>
  </si>
  <si>
    <t>Dazed and ConfusedÂ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</si>
  <si>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</si>
  <si>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</si>
  <si>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</si>
  <si>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</si>
  <si>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</si>
  <si>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</si>
  <si>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</si>
  <si>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</si>
  <si>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Remember Me, My LoveÂ </t>
  </si>
  <si>
    <t>Elite SquadÂ </t>
  </si>
  <si>
    <t>Brazil</t>
  </si>
  <si>
    <t>AnnabelleÂ </t>
  </si>
  <si>
    <t>Rachel Perkins</t>
  </si>
  <si>
    <t>Comedy|Drama|Musical</t>
  </si>
  <si>
    <t>Bran Nue DaeÂ </t>
  </si>
  <si>
    <t>Boyz n the HoodÂ </t>
  </si>
  <si>
    <t>Luis Valdez</t>
  </si>
  <si>
    <t>La BambaÂ 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</si>
  <si>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</si>
  <si>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</si>
  <si>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</si>
  <si>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</si>
  <si>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</si>
  <si>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</si>
  <si>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</si>
  <si>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</si>
  <si>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</si>
  <si>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</si>
  <si>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</si>
  <si>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</si>
  <si>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</si>
  <si>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</si>
  <si>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</si>
  <si>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</si>
  <si>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</si>
  <si>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</si>
  <si>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</si>
  <si>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</si>
  <si>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</si>
  <si>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</si>
  <si>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</si>
  <si>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</si>
  <si>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</si>
  <si>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Musical|Romance</t>
  </si>
  <si>
    <t>GreaseÂ </t>
  </si>
  <si>
    <t>PlatoonÂ </t>
  </si>
  <si>
    <t>Documentary|Drama|War</t>
  </si>
  <si>
    <t>Fahrenheit 9/11Â </t>
  </si>
  <si>
    <t>George Roy Hill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</si>
  <si>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</si>
  <si>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</si>
  <si>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</si>
  <si>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</si>
  <si>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</si>
  <si>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</si>
  <si>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</si>
  <si>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</si>
  <si>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</si>
  <si>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</si>
  <si>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</si>
  <si>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</si>
  <si>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</si>
  <si>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</si>
  <si>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</si>
  <si>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</si>
  <si>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</si>
  <si>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</si>
  <si>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</si>
  <si>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</si>
  <si>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</si>
  <si>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</si>
  <si>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</si>
  <si>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</si>
  <si>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</si>
  <si>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</si>
  <si>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</si>
  <si>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</si>
  <si>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</si>
  <si>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The Last King of ScotlandÂ </t>
  </si>
  <si>
    <t>Dominique Othenin-Girard</t>
  </si>
  <si>
    <t>Halloween 5Â </t>
  </si>
  <si>
    <t>BernieÂ 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</si>
  <si>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</si>
  <si>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</si>
  <si>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</si>
  <si>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</si>
  <si>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</si>
  <si>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</si>
  <si>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</si>
  <si>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</si>
  <si>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</si>
  <si>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</si>
  <si>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</si>
  <si>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</si>
  <si>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</si>
  <si>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</si>
  <si>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</si>
  <si>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</si>
  <si>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</si>
  <si>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</si>
  <si>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</si>
  <si>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</si>
  <si>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</si>
  <si>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Hedwig and the Angry InchÂ </t>
  </si>
  <si>
    <t>Only the StrongÂ </t>
  </si>
  <si>
    <t>Shattered GlassÂ </t>
  </si>
  <si>
    <t>David Atkins</t>
  </si>
  <si>
    <t>NovocaineÂ </t>
  </si>
  <si>
    <t>Patrick Stettner</t>
  </si>
  <si>
    <t>Sam Peckinpah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</si>
  <si>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</si>
  <si>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</si>
  <si>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</si>
  <si>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</si>
  <si>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</si>
  <si>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</si>
  <si>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</si>
  <si>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</si>
  <si>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</si>
  <si>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</si>
  <si>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</si>
  <si>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</si>
  <si>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</si>
  <si>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</si>
  <si>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</si>
  <si>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</si>
  <si>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</si>
  <si>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</si>
  <si>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</si>
  <si>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Action|Sport</t>
  </si>
  <si>
    <t>CrossoverÂ </t>
  </si>
  <si>
    <t>[Rec] 2Â </t>
  </si>
  <si>
    <t>Musical</t>
  </si>
  <si>
    <t>The StingÂ </t>
  </si>
  <si>
    <t>Chariots of FireÂ </t>
  </si>
  <si>
    <t>Darren Grant</t>
  </si>
  <si>
    <t>Diary of a Mad Black WomanÂ </t>
  </si>
  <si>
    <t>ShineÂ 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</si>
  <si>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</si>
  <si>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</si>
  <si>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</si>
  <si>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</si>
  <si>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</si>
  <si>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</si>
  <si>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</si>
  <si>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</si>
  <si>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</si>
  <si>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</si>
  <si>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</si>
  <si>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</si>
  <si>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</si>
  <si>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</si>
  <si>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Finland</t>
  </si>
  <si>
    <t>Hitoshi Matsumoto</t>
  </si>
  <si>
    <t>R100Â </t>
  </si>
  <si>
    <t>George Ratliff</t>
  </si>
  <si>
    <t>Salvation BoulevardÂ </t>
  </si>
  <si>
    <t>The TenÂ </t>
  </si>
  <si>
    <t>Shane Meadows</t>
  </si>
  <si>
    <t>HeadhuntersÂ </t>
  </si>
  <si>
    <t>Norwegian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</si>
  <si>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</si>
  <si>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</si>
  <si>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</si>
  <si>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</si>
  <si>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</si>
  <si>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</si>
  <si>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</si>
  <si>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</si>
  <si>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</si>
  <si>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</si>
  <si>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</si>
  <si>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</si>
  <si>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</si>
  <si>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</si>
  <si>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</si>
  <si>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</si>
  <si>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</si>
  <si>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</si>
  <si>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</si>
  <si>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</si>
  <si>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</si>
  <si>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</si>
  <si>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</si>
  <si>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</si>
  <si>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</si>
  <si>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</si>
  <si>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</si>
  <si>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</si>
  <si>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</si>
  <si>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</si>
  <si>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</si>
  <si>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</si>
  <si>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</si>
  <si>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The Way Way BackÂ </t>
  </si>
  <si>
    <t>George Jackson</t>
  </si>
  <si>
    <t>House Party 2Â </t>
  </si>
  <si>
    <t>Maurice Joyce</t>
  </si>
  <si>
    <t>Doug's 1st MovieÂ 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</si>
  <si>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</si>
  <si>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</si>
  <si>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</si>
  <si>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</si>
  <si>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</si>
  <si>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</si>
  <si>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</si>
  <si>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</si>
  <si>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</si>
  <si>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</si>
  <si>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</si>
  <si>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</si>
  <si>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</si>
  <si>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</si>
  <si>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</si>
  <si>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</si>
  <si>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</si>
  <si>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</si>
  <si>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</si>
  <si>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</si>
  <si>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</si>
  <si>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</si>
  <si>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</si>
  <si>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</si>
  <si>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</si>
  <si>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</si>
  <si>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</si>
  <si>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</si>
  <si>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</si>
  <si>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</si>
  <si>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</si>
  <si>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</si>
  <si>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</si>
  <si>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Don Coscarelli</t>
  </si>
  <si>
    <t>Michael Tiddes</t>
  </si>
  <si>
    <t>Not Easily BrokenÂ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</si>
  <si>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</si>
  <si>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</si>
  <si>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</si>
  <si>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</si>
  <si>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</si>
  <si>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</si>
  <si>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</si>
  <si>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</si>
  <si>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</si>
  <si>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</si>
  <si>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Slums of Beverly HillsÂ </t>
  </si>
  <si>
    <t>MadeÂ </t>
  </si>
  <si>
    <t>MoonÂ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</si>
  <si>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</si>
  <si>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</si>
  <si>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</si>
  <si>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</si>
  <si>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</si>
  <si>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</si>
  <si>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</si>
  <si>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</si>
  <si>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</si>
  <si>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</si>
  <si>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</si>
  <si>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</si>
  <si>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</si>
  <si>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</si>
  <si>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</si>
  <si>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</si>
  <si>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</si>
  <si>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</si>
  <si>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</si>
  <si>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</si>
  <si>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</si>
  <si>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</si>
  <si>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</si>
  <si>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Bottle RocketÂ </t>
  </si>
  <si>
    <t>Albino AlligatorÂ </t>
  </si>
  <si>
    <t>Crime|Documentary|War</t>
  </si>
  <si>
    <t>Nicholas Fackler</t>
  </si>
  <si>
    <t>Lovely, StillÂ </t>
  </si>
  <si>
    <t>Morgan J. Freeman</t>
  </si>
  <si>
    <t>Desert BlueÂ </t>
  </si>
  <si>
    <t>Crime|Thriller|War</t>
  </si>
  <si>
    <t>RedactedÂ </t>
  </si>
  <si>
    <t>Klaus Menzel</t>
  </si>
  <si>
    <t>FascinationÂ </t>
  </si>
  <si>
    <t>Oren Peli</t>
  </si>
  <si>
    <t>Family</t>
  </si>
  <si>
    <t>JirÃ­ Menzel</t>
  </si>
  <si>
    <t>Comedy|Drama|Romance|War</t>
  </si>
  <si>
    <t>I Served the King of EnglandÂ </t>
  </si>
  <si>
    <t>Czech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</si>
  <si>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</si>
  <si>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</si>
  <si>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</si>
  <si>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</si>
  <si>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</si>
  <si>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</si>
  <si>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</si>
  <si>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</si>
  <si>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</si>
  <si>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</si>
  <si>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</si>
  <si>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</si>
  <si>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</si>
  <si>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</si>
  <si>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</si>
  <si>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</si>
  <si>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</si>
  <si>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</si>
  <si>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</si>
  <si>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TangoÂ </t>
  </si>
  <si>
    <t>Alex Kendrick</t>
  </si>
  <si>
    <t>Donnie DarkoÂ </t>
  </si>
  <si>
    <t>Mike van Diem</t>
  </si>
  <si>
    <t>CharacterÂ </t>
  </si>
  <si>
    <t>Jonas Ã…kerlund</t>
  </si>
  <si>
    <t>SpunÂ </t>
  </si>
  <si>
    <t>Todd Solondz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</si>
  <si>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</si>
  <si>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</si>
  <si>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</si>
  <si>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</si>
  <si>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</si>
  <si>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</si>
  <si>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</si>
  <si>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</si>
  <si>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Nick Love</t>
  </si>
  <si>
    <t>The SweeneyÂ </t>
  </si>
  <si>
    <t>Whale RiderÂ </t>
  </si>
  <si>
    <t>Fantasy|Thriller</t>
  </si>
  <si>
    <t>Night WatchÂ 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</si>
  <si>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</si>
  <si>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</si>
  <si>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</si>
  <si>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</si>
  <si>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</si>
  <si>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</si>
  <si>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</si>
  <si>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</si>
  <si>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</si>
  <si>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</si>
  <si>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</si>
  <si>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</si>
  <si>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Billy Wilder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</si>
  <si>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</si>
  <si>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</si>
  <si>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</si>
  <si>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</si>
  <si>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</si>
  <si>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</si>
  <si>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</si>
  <si>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</si>
  <si>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</si>
  <si>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</si>
  <si>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</si>
  <si>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</si>
  <si>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</si>
  <si>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The Night ListenerÂ </t>
  </si>
  <si>
    <t>The OrphanageÂ 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</si>
  <si>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</si>
  <si>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</si>
  <si>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</si>
  <si>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</si>
  <si>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</si>
  <si>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</si>
  <si>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</si>
  <si>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</si>
  <si>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</si>
  <si>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</si>
  <si>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</si>
  <si>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</si>
  <si>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</si>
  <si>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</si>
  <si>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</si>
  <si>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</si>
  <si>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</si>
  <si>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</si>
  <si>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</si>
  <si>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</si>
  <si>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</si>
  <si>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</si>
  <si>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</si>
  <si>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</si>
  <si>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</si>
  <si>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</si>
  <si>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</si>
  <si>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</si>
  <si>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</si>
  <si>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</si>
  <si>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</si>
  <si>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</si>
  <si>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TrustÂ </t>
  </si>
  <si>
    <t>An Everlasting PieceÂ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</si>
  <si>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</si>
  <si>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</si>
  <si>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</si>
  <si>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</si>
  <si>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</si>
  <si>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</si>
  <si>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</si>
  <si>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</si>
  <si>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Edward Burns</t>
  </si>
  <si>
    <t>Victor Fleming</t>
  </si>
  <si>
    <t>Gone with the WindÂ </t>
  </si>
  <si>
    <t>Richard Raymond</t>
  </si>
  <si>
    <t>Desert DancerÂ </t>
  </si>
  <si>
    <t>Adventure|War|Western</t>
  </si>
  <si>
    <t>Major DundeeÂ </t>
  </si>
  <si>
    <t>George Sidney</t>
  </si>
  <si>
    <t>Biography|Comedy|Musical|Romance|Western</t>
  </si>
  <si>
    <t>Annie Get Your GunÂ </t>
  </si>
  <si>
    <t>Peter Stebbings</t>
  </si>
  <si>
    <t>DefendorÂ </t>
  </si>
  <si>
    <t>Vincente Minnelli</t>
  </si>
  <si>
    <t>Adventure|Comedy|Musical|Romance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</si>
  <si>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</si>
  <si>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</si>
  <si>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</si>
  <si>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</si>
  <si>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</si>
  <si>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</si>
  <si>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</si>
  <si>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</si>
  <si>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</si>
  <si>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</si>
  <si>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</si>
  <si>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</si>
  <si>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</si>
  <si>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</si>
  <si>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</si>
  <si>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She's the OneÂ </t>
  </si>
  <si>
    <t>Gods and MonstersÂ </t>
  </si>
  <si>
    <t>The Secret in Their EyesÂ </t>
  </si>
  <si>
    <t>Argentina</t>
  </si>
  <si>
    <t>Evil Dead IIÂ </t>
  </si>
  <si>
    <t>Louis C.K.</t>
  </si>
  <si>
    <t>Action|Adventure|Comedy|Musical</t>
  </si>
  <si>
    <t>Pootie TangÂ </t>
  </si>
  <si>
    <t>Salvador Carrasco</t>
  </si>
  <si>
    <t>La otra conquistaÂ </t>
  </si>
  <si>
    <t>AndrÃ© Ã˜vredal</t>
  </si>
  <si>
    <t>Comedy|Drama|Fantasy|Horror</t>
  </si>
  <si>
    <t>TrollhunterÂ </t>
  </si>
  <si>
    <t>Robert Cary</t>
  </si>
  <si>
    <t>Ira &amp; AbbyÂ </t>
  </si>
  <si>
    <t>Adam Rapp</t>
  </si>
  <si>
    <t>Winter PassingÂ </t>
  </si>
  <si>
    <t>D.E.B.S.Â </t>
  </si>
  <si>
    <t>Robert Townsend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</si>
  <si>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</si>
  <si>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</si>
  <si>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</si>
  <si>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</si>
  <si>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</si>
  <si>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</si>
  <si>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</si>
  <si>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</si>
  <si>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</si>
  <si>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</si>
  <si>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Karen Moncrieff</t>
  </si>
  <si>
    <t>The HuntÂ </t>
  </si>
  <si>
    <t>BellaÂ </t>
  </si>
  <si>
    <t>Joshua Marston</t>
  </si>
  <si>
    <t>Maria Full of GraceÂ </t>
  </si>
  <si>
    <t>Colombia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</si>
  <si>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</si>
  <si>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</si>
  <si>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</si>
  <si>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</si>
  <si>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</si>
  <si>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</si>
  <si>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</si>
  <si>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</si>
  <si>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</si>
  <si>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</si>
  <si>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</si>
  <si>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</si>
  <si>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</si>
  <si>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</si>
  <si>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</si>
  <si>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</si>
  <si>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</si>
  <si>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</si>
  <si>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</si>
  <si>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</si>
  <si>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</si>
  <si>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</si>
  <si>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</si>
  <si>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</si>
  <si>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</si>
  <si>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</si>
  <si>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</si>
  <si>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</si>
  <si>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</si>
  <si>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</si>
  <si>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</si>
  <si>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</si>
  <si>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</si>
  <si>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</si>
  <si>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</si>
  <si>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</si>
  <si>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</si>
  <si>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</si>
  <si>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</si>
  <si>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</si>
  <si>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</si>
  <si>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</si>
  <si>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</si>
  <si>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</si>
  <si>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</si>
  <si>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</si>
  <si>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</si>
  <si>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</si>
  <si>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</si>
  <si>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</si>
  <si>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BasquiatÂ </t>
  </si>
  <si>
    <t>TsotsiÂ </t>
  </si>
  <si>
    <t>Zulu</t>
  </si>
  <si>
    <t>DysFunktional FamilyÂ </t>
  </si>
  <si>
    <t>Comedy|Drama|Horror</t>
  </si>
  <si>
    <t>TuskÂ </t>
  </si>
  <si>
    <t>OldboyÂ </t>
  </si>
  <si>
    <t>David Nixon</t>
  </si>
  <si>
    <t>Letters to GodÂ </t>
  </si>
  <si>
    <t>Jason Eisener</t>
  </si>
  <si>
    <t>Hobo with a ShotgunÂ </t>
  </si>
  <si>
    <t>Michael Landon Jr.</t>
  </si>
  <si>
    <t>Whit Stillman</t>
  </si>
  <si>
    <t>Leslye Headland</t>
  </si>
  <si>
    <t>BacheloretteÂ </t>
  </si>
  <si>
    <t>Tim and Eric's Billion Dollar MovieÂ </t>
  </si>
  <si>
    <t>Summer StormÂ </t>
  </si>
  <si>
    <t>Deon Taylor</t>
  </si>
  <si>
    <t>Chain LetterÂ </t>
  </si>
  <si>
    <t>Just LookingÂ </t>
  </si>
  <si>
    <t>The DivideÂ </t>
  </si>
  <si>
    <t>Central StationÂ </t>
  </si>
  <si>
    <t>Susan Seidelman</t>
  </si>
  <si>
    <t>Boynton Beach ClubÂ </t>
  </si>
  <si>
    <t>High TensionÂ </t>
  </si>
  <si>
    <t>Hustle &amp; FlowÂ 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</si>
  <si>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</si>
  <si>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</si>
  <si>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</si>
  <si>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</si>
  <si>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</si>
  <si>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</si>
  <si>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</si>
  <si>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</si>
  <si>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Romance</t>
  </si>
  <si>
    <t>Blazing SaddlesÂ </t>
  </si>
  <si>
    <t>Friday the 13th: The Final ChapterÂ </t>
  </si>
  <si>
    <t>Pawel Pawlikowski</t>
  </si>
  <si>
    <t>MauriceÂ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</si>
  <si>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</si>
  <si>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</si>
  <si>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</si>
  <si>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</si>
  <si>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</si>
  <si>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</si>
  <si>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</si>
  <si>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</si>
  <si>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</si>
  <si>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</si>
  <si>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</si>
  <si>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</si>
  <si>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</si>
  <si>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Action|Drama|Horror|Thriller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</si>
  <si>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</si>
  <si>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</si>
  <si>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</si>
  <si>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</si>
  <si>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</si>
  <si>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</si>
  <si>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</si>
  <si>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</si>
  <si>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Comedy|Documentary|War</t>
  </si>
  <si>
    <t>ReligulousÂ </t>
  </si>
  <si>
    <t>Joshua Tickell</t>
  </si>
  <si>
    <t>FuelÂ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</si>
  <si>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</si>
  <si>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</si>
  <si>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</si>
  <si>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</si>
  <si>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</si>
  <si>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</si>
  <si>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</si>
  <si>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</si>
  <si>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</si>
  <si>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</si>
  <si>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</si>
  <si>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</si>
  <si>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</si>
  <si>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This Is EnglandÂ </t>
  </si>
  <si>
    <t>Carmen Marron</t>
  </si>
  <si>
    <t>Go for It!Â </t>
  </si>
  <si>
    <t>Friday the 13th Part IIIÂ </t>
  </si>
  <si>
    <t>Danny Steinmann</t>
  </si>
  <si>
    <t>Friday the 13th: A New BeginningÂ </t>
  </si>
  <si>
    <t>The Last Sin EaterÂ </t>
  </si>
  <si>
    <t>Jon Gunn</t>
  </si>
  <si>
    <t>William Wyler</t>
  </si>
  <si>
    <t>The Best Years of Our LivesÂ </t>
  </si>
  <si>
    <t>Petter NÃ¦ss</t>
  </si>
  <si>
    <t>EllingÂ </t>
  </si>
  <si>
    <t>From Russia with LoveÂ </t>
  </si>
  <si>
    <t>Michael Herz</t>
  </si>
  <si>
    <t>Action|Comedy|Horror|Sci-Fi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</si>
  <si>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</si>
  <si>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</si>
  <si>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</si>
  <si>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</si>
  <si>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</si>
  <si>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</si>
  <si>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</si>
  <si>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</si>
  <si>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</si>
  <si>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</si>
  <si>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CourageousÂ </t>
  </si>
  <si>
    <t>Sylvain Chomet</t>
  </si>
  <si>
    <t>Animation|Comedy|Drama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</si>
  <si>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</si>
  <si>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</si>
  <si>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</si>
  <si>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</si>
  <si>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</si>
  <si>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</si>
  <si>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Elia Kazan</t>
  </si>
  <si>
    <t>Debra Granik</t>
  </si>
  <si>
    <t>Winter's BoneÂ </t>
  </si>
  <si>
    <t>Miranda July</t>
  </si>
  <si>
    <t>Me and You and Everyone We KnowÂ </t>
  </si>
  <si>
    <t>Crime|Documentary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</si>
  <si>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</si>
  <si>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</si>
  <si>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</si>
  <si>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</si>
  <si>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</si>
  <si>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</si>
  <si>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</si>
  <si>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</si>
  <si>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</si>
  <si>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Animation|Biography|Documentary|Drama|History|War</t>
  </si>
  <si>
    <t>Waltz with BashirÂ </t>
  </si>
  <si>
    <t>Israel</t>
  </si>
  <si>
    <t>Gary Rogers</t>
  </si>
  <si>
    <t>The Book of Mormon Movie, Volume 1: The JourneyÂ </t>
  </si>
  <si>
    <t>Marielle Heller</t>
  </si>
  <si>
    <t>The Diary of a Teenage GirlÂ </t>
  </si>
  <si>
    <t>David Sington</t>
  </si>
  <si>
    <t>Documentary|History</t>
  </si>
  <si>
    <t>In the Shadow of the MoonÂ </t>
  </si>
  <si>
    <t>Kelly Reichardt</t>
  </si>
  <si>
    <t>Biography|Documentary|History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</si>
  <si>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</si>
  <si>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</si>
  <si>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</si>
  <si>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</si>
  <si>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</si>
  <si>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</si>
  <si>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Action|Adventure|Comedy|Drama|Music|Sci-Fi</t>
  </si>
  <si>
    <t>Six-String SamuraiÂ </t>
  </si>
  <si>
    <t>Hue Rhodes</t>
  </si>
  <si>
    <t>Saint John of Las VegasÂ </t>
  </si>
  <si>
    <t>StonewallÂ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</si>
  <si>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</si>
  <si>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</si>
  <si>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</si>
  <si>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</si>
  <si>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</si>
  <si>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</si>
  <si>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</si>
  <si>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</si>
  <si>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The Lady from ShanghaiÂ </t>
  </si>
  <si>
    <t>Paul Bunnell</t>
  </si>
  <si>
    <t>Comedy|Fantasy|Musical|Sci-Fi</t>
  </si>
  <si>
    <t>The Ghastly Love of Johnny XÂ </t>
  </si>
  <si>
    <t>Tim Hunter</t>
  </si>
  <si>
    <t>River's EdgeÂ </t>
  </si>
  <si>
    <t>NorthforkÂ </t>
  </si>
  <si>
    <t>BuriedÂ </t>
  </si>
  <si>
    <t>Pascal Arnold</t>
  </si>
  <si>
    <t>One to AnotherÂ </t>
  </si>
  <si>
    <t>Biography|Crime|Documentary|History|Thriller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</si>
  <si>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</si>
  <si>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</si>
  <si>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</si>
  <si>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</si>
  <si>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</si>
  <si>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</si>
  <si>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</si>
  <si>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</si>
  <si>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</si>
  <si>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</si>
  <si>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</si>
  <si>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</si>
  <si>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</si>
  <si>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</si>
  <si>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</si>
  <si>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</si>
  <si>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</si>
  <si>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</si>
  <si>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</si>
  <si>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My Summer of LoveÂ </t>
  </si>
  <si>
    <t>Ritesh Batra</t>
  </si>
  <si>
    <t>The LunchboxÂ </t>
  </si>
  <si>
    <t>Sally Potter</t>
  </si>
  <si>
    <t>YesÂ </t>
  </si>
  <si>
    <t>Nadine Labaki</t>
  </si>
  <si>
    <t>CaramelÂ </t>
  </si>
  <si>
    <t>FranÃ§ois Truffaut</t>
  </si>
  <si>
    <t>Mississippi MermaidÂ </t>
  </si>
  <si>
    <t>I Love Your WorkÂ </t>
  </si>
  <si>
    <t>Adrienne Shelly</t>
  </si>
  <si>
    <t>WaitressÂ </t>
  </si>
  <si>
    <t>Newt Arnold</t>
  </si>
  <si>
    <t>BloodsportÂ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</si>
  <si>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</si>
  <si>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</si>
  <si>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</si>
  <si>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</si>
  <si>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</si>
  <si>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</si>
  <si>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</si>
  <si>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</si>
  <si>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</si>
  <si>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</si>
  <si>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</si>
  <si>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</si>
  <si>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</si>
  <si>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</si>
  <si>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</si>
  <si>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I Want Someone to Eat Cheese WithÂ </t>
  </si>
  <si>
    <t>Charles Chaplin</t>
  </si>
  <si>
    <t>Modern TimesÂ </t>
  </si>
  <si>
    <t>Pete Jones</t>
  </si>
  <si>
    <t>Stolen SummerÂ </t>
  </si>
  <si>
    <t>My Name Is BruceÂ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</si>
  <si>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</si>
  <si>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</si>
  <si>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</si>
  <si>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</si>
  <si>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</si>
  <si>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</si>
  <si>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</si>
  <si>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</si>
  <si>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</si>
  <si>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</si>
  <si>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</si>
  <si>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</si>
  <si>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</si>
  <si>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</si>
  <si>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Trees LoungeÂ </t>
  </si>
  <si>
    <t>Ham Tran</t>
  </si>
  <si>
    <t>Journey from the FallÂ </t>
  </si>
  <si>
    <t>Vietnamese</t>
  </si>
  <si>
    <t>Rich Cowan</t>
  </si>
  <si>
    <t>The BasketÂ </t>
  </si>
  <si>
    <t>Jonathan Kesselman</t>
  </si>
  <si>
    <t>The Hebrew HammerÂ </t>
  </si>
  <si>
    <t>Friday the 13th Part 2Â </t>
  </si>
  <si>
    <t>Sex, Lies, and VideotapeÂ </t>
  </si>
  <si>
    <t>SawÂ </t>
  </si>
  <si>
    <t>Super TroopersÂ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</si>
  <si>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</si>
  <si>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</si>
  <si>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</si>
  <si>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</si>
  <si>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</si>
  <si>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</si>
  <si>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</si>
  <si>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</si>
  <si>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</si>
  <si>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</si>
  <si>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</si>
  <si>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</si>
  <si>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</si>
  <si>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</si>
  <si>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Adventure|Comedy|Sport</t>
  </si>
  <si>
    <t>AirborneÂ </t>
  </si>
  <si>
    <t>Rob McKittrick</t>
  </si>
  <si>
    <t>Waiting...Â </t>
  </si>
  <si>
    <t>Jeff Burr</t>
  </si>
  <si>
    <t>From a Whisper to a ScreamÂ </t>
  </si>
  <si>
    <t>Comedy|Horror|Musical</t>
  </si>
  <si>
    <t>Panos Cosmatos</t>
  </si>
  <si>
    <t>Beyond the Black RainbowÂ </t>
  </si>
  <si>
    <t>Gareth Evans</t>
  </si>
  <si>
    <t>The Raid: RedemptionÂ </t>
  </si>
  <si>
    <t>Indonesian</t>
  </si>
  <si>
    <t>Indonesia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</si>
  <si>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</si>
  <si>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</si>
  <si>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</si>
  <si>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</si>
  <si>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</si>
  <si>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</si>
  <si>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</si>
  <si>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</si>
  <si>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</si>
  <si>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</si>
  <si>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</si>
  <si>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</si>
  <si>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</si>
  <si>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</si>
  <si>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</si>
  <si>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</si>
  <si>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</si>
  <si>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</si>
  <si>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</si>
  <si>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</si>
  <si>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</si>
  <si>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</si>
  <si>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</si>
  <si>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</si>
  <si>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</si>
  <si>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</si>
  <si>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</si>
  <si>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</si>
  <si>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</si>
  <si>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</si>
  <si>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</si>
  <si>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</si>
  <si>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</si>
  <si>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</si>
  <si>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</si>
  <si>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</si>
  <si>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</si>
  <si>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</si>
  <si>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OrgazmoÂ </t>
  </si>
  <si>
    <t>All the Real GirlsÂ </t>
  </si>
  <si>
    <t>Finn Taylor</t>
  </si>
  <si>
    <t>Dream with the FishesÂ </t>
  </si>
  <si>
    <t>Blue CarÂ </t>
  </si>
  <si>
    <t>Goran Dukic</t>
  </si>
  <si>
    <t>Wristcutters: A Love StoryÂ </t>
  </si>
  <si>
    <t>Mike Cahill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</si>
  <si>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</si>
  <si>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</si>
  <si>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</si>
  <si>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</si>
  <si>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</si>
  <si>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Alex Gibney</t>
  </si>
  <si>
    <t>Taxi to the Dark SideÂ </t>
  </si>
  <si>
    <t>Paul Crowder</t>
  </si>
  <si>
    <t>Once in a Lifetime: The Extraordinary Story of the New York CosmosÂ </t>
  </si>
  <si>
    <t>Anthony Powell</t>
  </si>
  <si>
    <t>Adventure|Biography|Documentary|Drama</t>
  </si>
  <si>
    <t>Antarctica: A Year on IceÂ </t>
  </si>
  <si>
    <t>Johnny Remo</t>
  </si>
  <si>
    <t>HardflipÂ </t>
  </si>
  <si>
    <t>Ti West</t>
  </si>
  <si>
    <t>Lena Dunham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</si>
  <si>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</si>
  <si>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</si>
  <si>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</si>
  <si>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</si>
  <si>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</si>
  <si>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</si>
  <si>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</si>
  <si>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</si>
  <si>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</si>
  <si>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</si>
  <si>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</si>
  <si>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</si>
  <si>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The Jimmy ShowÂ 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</si>
  <si>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</si>
  <si>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</si>
  <si>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</si>
  <si>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</si>
  <si>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</si>
  <si>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</si>
  <si>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</si>
  <si>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</si>
  <si>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Persian</t>
  </si>
  <si>
    <t>Fruitvale StationÂ </t>
  </si>
  <si>
    <t>Ramaa Mosley</t>
  </si>
  <si>
    <t>Comedy|Fantasy|Thriller</t>
  </si>
  <si>
    <t>The Brass TeapotÂ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</si>
  <si>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</si>
  <si>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</si>
  <si>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</si>
  <si>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</si>
  <si>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</si>
  <si>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</si>
  <si>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</si>
  <si>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</si>
  <si>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A SeparationÂ </t>
  </si>
  <si>
    <t>Welcome to the DollhouseÂ </t>
  </si>
  <si>
    <t>Ruby in ParadiseÂ </t>
  </si>
  <si>
    <t>Raising Victor VargasÂ </t>
  </si>
  <si>
    <t>DeterrenceÂ </t>
  </si>
  <si>
    <t>Dead SnowÂ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</si>
  <si>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</si>
  <si>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</si>
  <si>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</si>
  <si>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</si>
  <si>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</si>
  <si>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</si>
  <si>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</si>
  <si>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</si>
  <si>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</si>
  <si>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</si>
  <si>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</si>
  <si>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Documentary|Drama|Sport</t>
  </si>
  <si>
    <t>Hoop DreamsÂ </t>
  </si>
  <si>
    <t>L.I.E.Â </t>
  </si>
  <si>
    <t>Ryan Fleck</t>
  </si>
  <si>
    <t>Half NelsonÂ </t>
  </si>
  <si>
    <t>Mark Sandrich</t>
  </si>
  <si>
    <t>Top HatÂ </t>
  </si>
  <si>
    <t>Daniel Myrick</t>
  </si>
  <si>
    <t>The Blair Witch ProjectÂ </t>
  </si>
  <si>
    <t>Michael Wadleigh</t>
  </si>
  <si>
    <t>Documentary|History|Music</t>
  </si>
  <si>
    <t>WoodstockÂ </t>
  </si>
  <si>
    <t>Mercy StreetsÂ </t>
  </si>
  <si>
    <t>Scott Ziehl</t>
  </si>
  <si>
    <t>Broken VesselsÂ </t>
  </si>
  <si>
    <t>A Hard Day's NightÂ </t>
  </si>
  <si>
    <t>FireproofÂ </t>
  </si>
  <si>
    <t>Joe Camp</t>
  </si>
  <si>
    <t>Adventure|Family|Romance</t>
  </si>
  <si>
    <t>BenjiÂ </t>
  </si>
  <si>
    <t>Adventure|Biography|Drama|Horror|Thriller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</si>
  <si>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</si>
  <si>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</si>
  <si>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</si>
  <si>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</si>
  <si>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</si>
  <si>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</si>
  <si>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</si>
  <si>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</si>
  <si>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Beyond the MatÂ </t>
  </si>
  <si>
    <t>Siddiq Barmak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</si>
  <si>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</si>
  <si>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</si>
  <si>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</si>
  <si>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</si>
  <si>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</si>
  <si>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</si>
  <si>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</si>
  <si>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</si>
  <si>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</si>
  <si>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</si>
  <si>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</si>
  <si>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</si>
  <si>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</si>
  <si>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</si>
  <si>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</si>
  <si>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</si>
  <si>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Seven SamuraiÂ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</si>
  <si>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</si>
  <si>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</si>
  <si>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</si>
  <si>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</si>
  <si>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</si>
  <si>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</si>
  <si>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</si>
  <si>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</si>
  <si>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Alex Craig Mann</t>
  </si>
  <si>
    <t>Detention of the DeadÂ </t>
  </si>
  <si>
    <t>Straight Out of BrooklynÂ </t>
  </si>
  <si>
    <t>Bloody SundayÂ </t>
  </si>
  <si>
    <t>Hans Canosa</t>
  </si>
  <si>
    <t>Conversations with Other WomenÂ </t>
  </si>
  <si>
    <t>Lloyd Kaufman</t>
  </si>
  <si>
    <t>Poultrygeist: Night of the Chicken DeadÂ </t>
  </si>
  <si>
    <t>Lloyd Bacon</t>
  </si>
  <si>
    <t>42nd StreetÂ </t>
  </si>
  <si>
    <t>MetropolitanÂ </t>
  </si>
  <si>
    <t>Napoleon DynamiteÂ </t>
  </si>
  <si>
    <t>Blue RuinÂ </t>
  </si>
  <si>
    <t>Paranormal ActivityÂ </t>
  </si>
  <si>
    <t>Monty Python and the Holy GrailÂ </t>
  </si>
  <si>
    <t>QuinceaÃ±eraÂ </t>
  </si>
  <si>
    <t>Jonathan Caouette</t>
  </si>
  <si>
    <t>Biography|Documentary</t>
  </si>
  <si>
    <t>TarnationÂ </t>
  </si>
  <si>
    <t>Lucio Fulci</t>
  </si>
  <si>
    <t>The BeyondÂ </t>
  </si>
  <si>
    <t>What Happens in VegasÂ </t>
  </si>
  <si>
    <t>Harry Beaumont</t>
  </si>
  <si>
    <t>The Broadway MelodyÂ </t>
  </si>
  <si>
    <t>Franck Khalfoun</t>
  </si>
  <si>
    <t>ManiacÂ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</si>
  <si>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</si>
  <si>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</si>
  <si>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</si>
  <si>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</si>
  <si>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</si>
  <si>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</si>
  <si>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</si>
  <si>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</si>
  <si>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When the Cat's AwayÂ </t>
  </si>
  <si>
    <t>Pieces of AprilÂ </t>
  </si>
  <si>
    <t>Old JoyÂ </t>
  </si>
  <si>
    <t>Wendy and LucyÂ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</si>
  <si>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</si>
  <si>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</si>
  <si>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</si>
  <si>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</si>
  <si>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</si>
  <si>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</si>
  <si>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</si>
  <si>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</si>
  <si>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</si>
  <si>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</si>
  <si>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</si>
  <si>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</si>
  <si>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</si>
  <si>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</si>
  <si>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</si>
  <si>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Bill Plympton</t>
  </si>
  <si>
    <t>Animation|Comedy|Drama|Fantasy|Sci-Fi</t>
  </si>
  <si>
    <t>I Married a Strange Person!Â </t>
  </si>
  <si>
    <t>NovemberÂ </t>
  </si>
  <si>
    <t>Drake Doremus</t>
  </si>
  <si>
    <t>Like CrazyÂ </t>
  </si>
  <si>
    <t>The CanyonsÂ </t>
  </si>
  <si>
    <t>Tom Putnam</t>
  </si>
  <si>
    <t>BurnÂ </t>
  </si>
  <si>
    <t>Jon Shear</t>
  </si>
  <si>
    <t>UrbaniaÂ </t>
  </si>
  <si>
    <t>EugÃ¨ne LouriÃ©</t>
  </si>
  <si>
    <t>Adventure|Horror|Sci-Fi</t>
  </si>
  <si>
    <t>The Beast from 20,000 FathomsÂ </t>
  </si>
  <si>
    <t>SwingersÂ </t>
  </si>
  <si>
    <t>A Fistful of DollarsÂ </t>
  </si>
  <si>
    <t>Ricki Stern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</si>
  <si>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</si>
  <si>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</si>
  <si>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</si>
  <si>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</si>
  <si>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</si>
  <si>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</si>
  <si>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Another EarthÂ </t>
  </si>
  <si>
    <t>Melvin Van Peebles</t>
  </si>
  <si>
    <t>Sweet Sweetback's Baadasssss SongÂ </t>
  </si>
  <si>
    <t>TadpoleÂ </t>
  </si>
  <si>
    <t>OnceÂ </t>
  </si>
  <si>
    <t>Michel Orion Scott</t>
  </si>
  <si>
    <t>The Horse BoyÂ </t>
  </si>
  <si>
    <t>Roger &amp; MeÂ </t>
  </si>
  <si>
    <t>Facing the GiantsÂ </t>
  </si>
  <si>
    <t>Travis Cluff</t>
  </si>
  <si>
    <t>The GallowsÂ </t>
  </si>
  <si>
    <t>Hollywood ShuffleÂ </t>
  </si>
  <si>
    <t>Larry Blamire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</si>
  <si>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</si>
  <si>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</si>
  <si>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</si>
  <si>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</si>
  <si>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</si>
  <si>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</si>
  <si>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</si>
  <si>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</si>
  <si>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Super Size MeÂ </t>
  </si>
  <si>
    <t>Brandon Trost</t>
  </si>
  <si>
    <t>The FPÂ </t>
  </si>
  <si>
    <t>Happy ChristmasÂ </t>
  </si>
  <si>
    <t>The Brothers McMullenÂ </t>
  </si>
  <si>
    <t>Tiny FurnitureÂ </t>
  </si>
  <si>
    <t>George WashingtonÂ </t>
  </si>
  <si>
    <t>Kevin Jordan</t>
  </si>
  <si>
    <t>Smiling Fish &amp; Goat on FireÂ </t>
  </si>
  <si>
    <t>ClerksÂ </t>
  </si>
  <si>
    <t>In the Company of MenÂ </t>
  </si>
  <si>
    <t>SlackerÂ </t>
  </si>
  <si>
    <t>Comedy|Crime|Horror</t>
  </si>
  <si>
    <t>Pink FlamingosÂ </t>
  </si>
  <si>
    <t>CleanÂ </t>
  </si>
  <si>
    <t>Jafar Panahi</t>
  </si>
  <si>
    <t>The CircleÂ </t>
  </si>
  <si>
    <t>Shane Carruth</t>
  </si>
  <si>
    <t>PrimerÂ </t>
  </si>
  <si>
    <t>El MariachiÂ </t>
  </si>
  <si>
    <t>My Date with DrewÂ </t>
  </si>
  <si>
    <t>Genres</t>
  </si>
  <si>
    <t>seprated_Genre</t>
  </si>
  <si>
    <t>profit</t>
  </si>
  <si>
    <t>No of Movies</t>
  </si>
  <si>
    <t>Mystery</t>
  </si>
  <si>
    <t>Crime</t>
  </si>
  <si>
    <t>mean_imdb</t>
  </si>
  <si>
    <t>median_imdb</t>
  </si>
  <si>
    <t>mode_imdb</t>
  </si>
  <si>
    <t>std div_imdb</t>
  </si>
  <si>
    <t>max_imdb</t>
  </si>
  <si>
    <t>min_imdb</t>
  </si>
  <si>
    <t>var_imdb</t>
  </si>
  <si>
    <t>Count of Movies</t>
  </si>
  <si>
    <t>operations</t>
  </si>
  <si>
    <t>values</t>
  </si>
  <si>
    <t>Average</t>
  </si>
  <si>
    <t>Median</t>
  </si>
  <si>
    <t>Mode</t>
  </si>
  <si>
    <t>Standard Deviation</t>
  </si>
  <si>
    <t>variance</t>
  </si>
  <si>
    <t>Language</t>
  </si>
  <si>
    <t>Count of movies</t>
  </si>
  <si>
    <t>Mean</t>
  </si>
  <si>
    <t>Directors</t>
  </si>
  <si>
    <t>Average_imdb</t>
  </si>
  <si>
    <t>Percentile</t>
  </si>
  <si>
    <t>Corelation</t>
  </si>
  <si>
    <t>correlation</t>
  </si>
  <si>
    <t>profit margin</t>
  </si>
  <si>
    <t>movies</t>
  </si>
  <si>
    <t>director name</t>
  </si>
  <si>
    <t>average imdb</t>
  </si>
  <si>
    <t>percentile</t>
  </si>
  <si>
    <t>count of movies</t>
  </si>
  <si>
    <t>Top 10 Directors</t>
  </si>
  <si>
    <t>Movies with highest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</si>
</sst>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19" fillId="0" borderId="10" xfId="0" applyFont="1" applyBorder="1"/>
    <xf numFmtId="0" fontId="19" fillId="0" borderId="0" xfId="0" applyFont="1"/>
    <xf numFmtId="0" fontId="20" fillId="0" borderId="13" xfId="0" applyFont="1" applyBorder="1"/>
    <xf numFmtId="0" fontId="20" fillId="0" borderId="14" xfId="0" applyFont="1" applyBorder="1"/>
    <xf numFmtId="0" fontId="0" fillId="0" borderId="16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19" fillId="0" borderId="13" xfId="0" applyFont="1" applyBorder="1"/>
    <xf numFmtId="0" fontId="19" fillId="0" borderId="17" xfId="0" applyFont="1" applyBorder="1"/>
    <xf numFmtId="0" fontId="19" fillId="0" borderId="14" xfId="0" applyFont="1" applyBorder="1"/>
    <xf numFmtId="0" fontId="0" fillId="0" borderId="18" xfId="0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/>
    <xf numFmtId="0" fontId="21" fillId="0" borderId="10" xfId="0" applyFont="1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3" fillId="0" borderId="0" xfId="0" applyFont="1" applyBorder="1" applyAlignment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Movie Genre Analysis'!$F$1</c:f>
              <c:strCache>
                <c:ptCount val="1"/>
                <c:pt idx="0">
                  <c:v>Count of Movies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Movie Genre Analysis'!$E$2:$E$16</c:f>
              <c:strCache>
                <c:ptCount val="15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Musical</c:v>
                </c:pt>
              </c:strCache>
            </c:strRef>
          </c:cat>
          <c:val>
            <c:numRef>
              <c:f>' Movie Genre Analysis'!$F$2:$F$16</c:f>
              <c:numCache>
                <c:formatCode>General</c:formatCode>
                <c:ptCount val="15"/>
                <c:pt idx="0">
                  <c:v>924</c:v>
                </c:pt>
                <c:pt idx="1">
                  <c:v>752</c:v>
                </c:pt>
                <c:pt idx="2">
                  <c:v>1846</c:v>
                </c:pt>
                <c:pt idx="3">
                  <c:v>194</c:v>
                </c:pt>
                <c:pt idx="4">
                  <c:v>1443</c:v>
                </c:pt>
                <c:pt idx="5">
                  <c:v>371</c:v>
                </c:pt>
                <c:pt idx="6">
                  <c:v>692</c:v>
                </c:pt>
                <c:pt idx="7">
                  <c:v>237</c:v>
                </c:pt>
                <c:pt idx="8">
                  <c:v>486</c:v>
                </c:pt>
                <c:pt idx="9">
                  <c:v>45</c:v>
                </c:pt>
                <c:pt idx="10">
                  <c:v>479</c:v>
                </c:pt>
                <c:pt idx="11">
                  <c:v>374</c:v>
                </c:pt>
                <c:pt idx="12">
                  <c:v>839</c:v>
                </c:pt>
                <c:pt idx="13">
                  <c:v>431</c:v>
                </c:pt>
                <c:pt idx="1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B-4D98-B9A1-D2507E202B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6625600"/>
        <c:axId val="1426626560"/>
      </c:barChart>
      <c:catAx>
        <c:axId val="142662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6560"/>
        <c:crosses val="autoZero"/>
        <c:auto val="1"/>
        <c:lblAlgn val="ctr"/>
        <c:lblOffset val="100"/>
        <c:noMultiLvlLbl val="0"/>
      </c:catAx>
      <c:valAx>
        <c:axId val="142662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imdb_score</a:t>
            </a:r>
            <a:endParaRPr lang="en-US"/>
          </a:p>
        </c:rich>
      </c:tx>
      <c:layout>
        <c:manualLayout>
          <c:xMode val="edge"/>
          <c:yMode val="edge"/>
          <c:x val="0.38662358642972539"/>
          <c:y val="2.2130010617758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'Movie Duration Analysis'!$A$2:$A$3657</c:f>
              <c:numCache>
                <c:formatCode>General</c:formatCode>
                <c:ptCount val="3656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91</c:v>
                </c:pt>
                <c:pt idx="133">
                  <c:v>90</c:v>
                </c:pt>
                <c:pt idx="134">
                  <c:v>103</c:v>
                </c:pt>
                <c:pt idx="135">
                  <c:v>124</c:v>
                </c:pt>
                <c:pt idx="136">
                  <c:v>131</c:v>
                </c:pt>
                <c:pt idx="137">
                  <c:v>88</c:v>
                </c:pt>
                <c:pt idx="138">
                  <c:v>85</c:v>
                </c:pt>
                <c:pt idx="139">
                  <c:v>111</c:v>
                </c:pt>
                <c:pt idx="140">
                  <c:v>92</c:v>
                </c:pt>
                <c:pt idx="141">
                  <c:v>196</c:v>
                </c:pt>
                <c:pt idx="142">
                  <c:v>93</c:v>
                </c:pt>
                <c:pt idx="143">
                  <c:v>133</c:v>
                </c:pt>
                <c:pt idx="144">
                  <c:v>116</c:v>
                </c:pt>
                <c:pt idx="145">
                  <c:v>153</c:v>
                </c:pt>
                <c:pt idx="146">
                  <c:v>88</c:v>
                </c:pt>
                <c:pt idx="147">
                  <c:v>115</c:v>
                </c:pt>
                <c:pt idx="148">
                  <c:v>95</c:v>
                </c:pt>
                <c:pt idx="149">
                  <c:v>133</c:v>
                </c:pt>
                <c:pt idx="150">
                  <c:v>97</c:v>
                </c:pt>
                <c:pt idx="151">
                  <c:v>90</c:v>
                </c:pt>
                <c:pt idx="152">
                  <c:v>154</c:v>
                </c:pt>
                <c:pt idx="153">
                  <c:v>150</c:v>
                </c:pt>
                <c:pt idx="154">
                  <c:v>127</c:v>
                </c:pt>
                <c:pt idx="155">
                  <c:v>121</c:v>
                </c:pt>
                <c:pt idx="156">
                  <c:v>102</c:v>
                </c:pt>
                <c:pt idx="157">
                  <c:v>126</c:v>
                </c:pt>
                <c:pt idx="158">
                  <c:v>121</c:v>
                </c:pt>
                <c:pt idx="159">
                  <c:v>215</c:v>
                </c:pt>
                <c:pt idx="160">
                  <c:v>127</c:v>
                </c:pt>
                <c:pt idx="161">
                  <c:v>138</c:v>
                </c:pt>
                <c:pt idx="162">
                  <c:v>122</c:v>
                </c:pt>
                <c:pt idx="163">
                  <c:v>124</c:v>
                </c:pt>
                <c:pt idx="164">
                  <c:v>106</c:v>
                </c:pt>
                <c:pt idx="165">
                  <c:v>124</c:v>
                </c:pt>
                <c:pt idx="166">
                  <c:v>128</c:v>
                </c:pt>
                <c:pt idx="167">
                  <c:v>138</c:v>
                </c:pt>
                <c:pt idx="168">
                  <c:v>115</c:v>
                </c:pt>
                <c:pt idx="169">
                  <c:v>100</c:v>
                </c:pt>
                <c:pt idx="170">
                  <c:v>135</c:v>
                </c:pt>
                <c:pt idx="171">
                  <c:v>117</c:v>
                </c:pt>
                <c:pt idx="172">
                  <c:v>156</c:v>
                </c:pt>
                <c:pt idx="173">
                  <c:v>96</c:v>
                </c:pt>
                <c:pt idx="174">
                  <c:v>107</c:v>
                </c:pt>
                <c:pt idx="175">
                  <c:v>92</c:v>
                </c:pt>
                <c:pt idx="176">
                  <c:v>115</c:v>
                </c:pt>
                <c:pt idx="177">
                  <c:v>92</c:v>
                </c:pt>
                <c:pt idx="178">
                  <c:v>117</c:v>
                </c:pt>
                <c:pt idx="179">
                  <c:v>146</c:v>
                </c:pt>
                <c:pt idx="180">
                  <c:v>94</c:v>
                </c:pt>
                <c:pt idx="181">
                  <c:v>116</c:v>
                </c:pt>
                <c:pt idx="182">
                  <c:v>147</c:v>
                </c:pt>
                <c:pt idx="183">
                  <c:v>90</c:v>
                </c:pt>
                <c:pt idx="184">
                  <c:v>101</c:v>
                </c:pt>
                <c:pt idx="185">
                  <c:v>138</c:v>
                </c:pt>
                <c:pt idx="186">
                  <c:v>107</c:v>
                </c:pt>
                <c:pt idx="187">
                  <c:v>142</c:v>
                </c:pt>
                <c:pt idx="188">
                  <c:v>165</c:v>
                </c:pt>
                <c:pt idx="189">
                  <c:v>100</c:v>
                </c:pt>
                <c:pt idx="190">
                  <c:v>82</c:v>
                </c:pt>
                <c:pt idx="191">
                  <c:v>98</c:v>
                </c:pt>
                <c:pt idx="192">
                  <c:v>95</c:v>
                </c:pt>
                <c:pt idx="193">
                  <c:v>159</c:v>
                </c:pt>
                <c:pt idx="194">
                  <c:v>96</c:v>
                </c:pt>
                <c:pt idx="195">
                  <c:v>143</c:v>
                </c:pt>
                <c:pt idx="196">
                  <c:v>123</c:v>
                </c:pt>
                <c:pt idx="197">
                  <c:v>174</c:v>
                </c:pt>
                <c:pt idx="198">
                  <c:v>101</c:v>
                </c:pt>
                <c:pt idx="199">
                  <c:v>134</c:v>
                </c:pt>
                <c:pt idx="200">
                  <c:v>132</c:v>
                </c:pt>
                <c:pt idx="201">
                  <c:v>129</c:v>
                </c:pt>
                <c:pt idx="202">
                  <c:v>106</c:v>
                </c:pt>
                <c:pt idx="203">
                  <c:v>113</c:v>
                </c:pt>
                <c:pt idx="204">
                  <c:v>102</c:v>
                </c:pt>
                <c:pt idx="205">
                  <c:v>135</c:v>
                </c:pt>
                <c:pt idx="206">
                  <c:v>125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100</c:v>
                </c:pt>
                <c:pt idx="237">
                  <c:v>108</c:v>
                </c:pt>
                <c:pt idx="238">
                  <c:v>114</c:v>
                </c:pt>
                <c:pt idx="239">
                  <c:v>119</c:v>
                </c:pt>
                <c:pt idx="240">
                  <c:v>142</c:v>
                </c:pt>
                <c:pt idx="241">
                  <c:v>125</c:v>
                </c:pt>
                <c:pt idx="242">
                  <c:v>126</c:v>
                </c:pt>
                <c:pt idx="243">
                  <c:v>119</c:v>
                </c:pt>
                <c:pt idx="244">
                  <c:v>170</c:v>
                </c:pt>
                <c:pt idx="245">
                  <c:v>85</c:v>
                </c:pt>
                <c:pt idx="246">
                  <c:v>119</c:v>
                </c:pt>
                <c:pt idx="247">
                  <c:v>102</c:v>
                </c:pt>
                <c:pt idx="248">
                  <c:v>103</c:v>
                </c:pt>
                <c:pt idx="249">
                  <c:v>76</c:v>
                </c:pt>
                <c:pt idx="250">
                  <c:v>120</c:v>
                </c:pt>
                <c:pt idx="251">
                  <c:v>127</c:v>
                </c:pt>
                <c:pt idx="252">
                  <c:v>105</c:v>
                </c:pt>
                <c:pt idx="253">
                  <c:v>121</c:v>
                </c:pt>
                <c:pt idx="254">
                  <c:v>114</c:v>
                </c:pt>
                <c:pt idx="255">
                  <c:v>129</c:v>
                </c:pt>
                <c:pt idx="256">
                  <c:v>171</c:v>
                </c:pt>
                <c:pt idx="257">
                  <c:v>120</c:v>
                </c:pt>
                <c:pt idx="258">
                  <c:v>165</c:v>
                </c:pt>
                <c:pt idx="259">
                  <c:v>82</c:v>
                </c:pt>
                <c:pt idx="260">
                  <c:v>115</c:v>
                </c:pt>
                <c:pt idx="261">
                  <c:v>194</c:v>
                </c:pt>
                <c:pt idx="262">
                  <c:v>84</c:v>
                </c:pt>
                <c:pt idx="263">
                  <c:v>97</c:v>
                </c:pt>
                <c:pt idx="264">
                  <c:v>151</c:v>
                </c:pt>
                <c:pt idx="265">
                  <c:v>136</c:v>
                </c:pt>
                <c:pt idx="266">
                  <c:v>104</c:v>
                </c:pt>
                <c:pt idx="267">
                  <c:v>127</c:v>
                </c:pt>
                <c:pt idx="268">
                  <c:v>171</c:v>
                </c:pt>
                <c:pt idx="269">
                  <c:v>145</c:v>
                </c:pt>
                <c:pt idx="270">
                  <c:v>174</c:v>
                </c:pt>
                <c:pt idx="271">
                  <c:v>144</c:v>
                </c:pt>
                <c:pt idx="272">
                  <c:v>119</c:v>
                </c:pt>
                <c:pt idx="273">
                  <c:v>153</c:v>
                </c:pt>
                <c:pt idx="274">
                  <c:v>140</c:v>
                </c:pt>
                <c:pt idx="275">
                  <c:v>176</c:v>
                </c:pt>
                <c:pt idx="276">
                  <c:v>141</c:v>
                </c:pt>
                <c:pt idx="277">
                  <c:v>106</c:v>
                </c:pt>
                <c:pt idx="278">
                  <c:v>98</c:v>
                </c:pt>
                <c:pt idx="279">
                  <c:v>116</c:v>
                </c:pt>
                <c:pt idx="280">
                  <c:v>115</c:v>
                </c:pt>
                <c:pt idx="281">
                  <c:v>165</c:v>
                </c:pt>
                <c:pt idx="282">
                  <c:v>91</c:v>
                </c:pt>
                <c:pt idx="283">
                  <c:v>78</c:v>
                </c:pt>
                <c:pt idx="284">
                  <c:v>103</c:v>
                </c:pt>
                <c:pt idx="285">
                  <c:v>131</c:v>
                </c:pt>
                <c:pt idx="286">
                  <c:v>104</c:v>
                </c:pt>
                <c:pt idx="287">
                  <c:v>101</c:v>
                </c:pt>
                <c:pt idx="288">
                  <c:v>102</c:v>
                </c:pt>
                <c:pt idx="289">
                  <c:v>103</c:v>
                </c:pt>
                <c:pt idx="290">
                  <c:v>121</c:v>
                </c:pt>
                <c:pt idx="291">
                  <c:v>143</c:v>
                </c:pt>
                <c:pt idx="292">
                  <c:v>240</c:v>
                </c:pt>
                <c:pt idx="293">
                  <c:v>121</c:v>
                </c:pt>
                <c:pt idx="294">
                  <c:v>129</c:v>
                </c:pt>
                <c:pt idx="295">
                  <c:v>172</c:v>
                </c:pt>
                <c:pt idx="296">
                  <c:v>101</c:v>
                </c:pt>
                <c:pt idx="297">
                  <c:v>87</c:v>
                </c:pt>
                <c:pt idx="298">
                  <c:v>101</c:v>
                </c:pt>
                <c:pt idx="299">
                  <c:v>95</c:v>
                </c:pt>
                <c:pt idx="300">
                  <c:v>102</c:v>
                </c:pt>
                <c:pt idx="301">
                  <c:v>131</c:v>
                </c:pt>
                <c:pt idx="302">
                  <c:v>114</c:v>
                </c:pt>
                <c:pt idx="303">
                  <c:v>94</c:v>
                </c:pt>
                <c:pt idx="304">
                  <c:v>122</c:v>
                </c:pt>
                <c:pt idx="305">
                  <c:v>95</c:v>
                </c:pt>
                <c:pt idx="306">
                  <c:v>115</c:v>
                </c:pt>
                <c:pt idx="307">
                  <c:v>88</c:v>
                </c:pt>
                <c:pt idx="308">
                  <c:v>110</c:v>
                </c:pt>
                <c:pt idx="309">
                  <c:v>130</c:v>
                </c:pt>
                <c:pt idx="310">
                  <c:v>216</c:v>
                </c:pt>
                <c:pt idx="311">
                  <c:v>146</c:v>
                </c:pt>
                <c:pt idx="312">
                  <c:v>85</c:v>
                </c:pt>
                <c:pt idx="313">
                  <c:v>93</c:v>
                </c:pt>
                <c:pt idx="314">
                  <c:v>152</c:v>
                </c:pt>
                <c:pt idx="315">
                  <c:v>85</c:v>
                </c:pt>
                <c:pt idx="316">
                  <c:v>126</c:v>
                </c:pt>
                <c:pt idx="317">
                  <c:v>146</c:v>
                </c:pt>
                <c:pt idx="318">
                  <c:v>89</c:v>
                </c:pt>
                <c:pt idx="319">
                  <c:v>88</c:v>
                </c:pt>
                <c:pt idx="320">
                  <c:v>105</c:v>
                </c:pt>
                <c:pt idx="321">
                  <c:v>135</c:v>
                </c:pt>
                <c:pt idx="322">
                  <c:v>100</c:v>
                </c:pt>
                <c:pt idx="323">
                  <c:v>192</c:v>
                </c:pt>
                <c:pt idx="324">
                  <c:v>172</c:v>
                </c:pt>
                <c:pt idx="325">
                  <c:v>102</c:v>
                </c:pt>
                <c:pt idx="326">
                  <c:v>100</c:v>
                </c:pt>
                <c:pt idx="327">
                  <c:v>119</c:v>
                </c:pt>
                <c:pt idx="328">
                  <c:v>92</c:v>
                </c:pt>
                <c:pt idx="329">
                  <c:v>105</c:v>
                </c:pt>
                <c:pt idx="330">
                  <c:v>107</c:v>
                </c:pt>
                <c:pt idx="331">
                  <c:v>101</c:v>
                </c:pt>
                <c:pt idx="332">
                  <c:v>137</c:v>
                </c:pt>
                <c:pt idx="333">
                  <c:v>115</c:v>
                </c:pt>
                <c:pt idx="334">
                  <c:v>124</c:v>
                </c:pt>
                <c:pt idx="335">
                  <c:v>118</c:v>
                </c:pt>
                <c:pt idx="336">
                  <c:v>98</c:v>
                </c:pt>
                <c:pt idx="337">
                  <c:v>82</c:v>
                </c:pt>
                <c:pt idx="338">
                  <c:v>98</c:v>
                </c:pt>
                <c:pt idx="339">
                  <c:v>90</c:v>
                </c:pt>
                <c:pt idx="340">
                  <c:v>130</c:v>
                </c:pt>
                <c:pt idx="341">
                  <c:v>90</c:v>
                </c:pt>
                <c:pt idx="342">
                  <c:v>94</c:v>
                </c:pt>
                <c:pt idx="343">
                  <c:v>114</c:v>
                </c:pt>
                <c:pt idx="344">
                  <c:v>94</c:v>
                </c:pt>
                <c:pt idx="345">
                  <c:v>151</c:v>
                </c:pt>
                <c:pt idx="346">
                  <c:v>88</c:v>
                </c:pt>
                <c:pt idx="347">
                  <c:v>121</c:v>
                </c:pt>
                <c:pt idx="348">
                  <c:v>158</c:v>
                </c:pt>
                <c:pt idx="349">
                  <c:v>128</c:v>
                </c:pt>
                <c:pt idx="350">
                  <c:v>128</c:v>
                </c:pt>
                <c:pt idx="351">
                  <c:v>95</c:v>
                </c:pt>
                <c:pt idx="352">
                  <c:v>92</c:v>
                </c:pt>
                <c:pt idx="353">
                  <c:v>121</c:v>
                </c:pt>
                <c:pt idx="354">
                  <c:v>113</c:v>
                </c:pt>
                <c:pt idx="355">
                  <c:v>106</c:v>
                </c:pt>
                <c:pt idx="356">
                  <c:v>146</c:v>
                </c:pt>
                <c:pt idx="357">
                  <c:v>88</c:v>
                </c:pt>
                <c:pt idx="358">
                  <c:v>150</c:v>
                </c:pt>
                <c:pt idx="359">
                  <c:v>119</c:v>
                </c:pt>
                <c:pt idx="360">
                  <c:v>128</c:v>
                </c:pt>
                <c:pt idx="361">
                  <c:v>106</c:v>
                </c:pt>
                <c:pt idx="362">
                  <c:v>117</c:v>
                </c:pt>
                <c:pt idx="363">
                  <c:v>129</c:v>
                </c:pt>
                <c:pt idx="364">
                  <c:v>116</c:v>
                </c:pt>
                <c:pt idx="365">
                  <c:v>114</c:v>
                </c:pt>
                <c:pt idx="366">
                  <c:v>114</c:v>
                </c:pt>
                <c:pt idx="367">
                  <c:v>96</c:v>
                </c:pt>
                <c:pt idx="368">
                  <c:v>132</c:v>
                </c:pt>
                <c:pt idx="369">
                  <c:v>104</c:v>
                </c:pt>
                <c:pt idx="370">
                  <c:v>111</c:v>
                </c:pt>
                <c:pt idx="371">
                  <c:v>138</c:v>
                </c:pt>
                <c:pt idx="372">
                  <c:v>129</c:v>
                </c:pt>
                <c:pt idx="373">
                  <c:v>144</c:v>
                </c:pt>
                <c:pt idx="374">
                  <c:v>110</c:v>
                </c:pt>
                <c:pt idx="375">
                  <c:v>140</c:v>
                </c:pt>
                <c:pt idx="376">
                  <c:v>113</c:v>
                </c:pt>
                <c:pt idx="377">
                  <c:v>143</c:v>
                </c:pt>
                <c:pt idx="378">
                  <c:v>108</c:v>
                </c:pt>
                <c:pt idx="379">
                  <c:v>108</c:v>
                </c:pt>
                <c:pt idx="380">
                  <c:v>124</c:v>
                </c:pt>
                <c:pt idx="381">
                  <c:v>116</c:v>
                </c:pt>
                <c:pt idx="382">
                  <c:v>110</c:v>
                </c:pt>
                <c:pt idx="383">
                  <c:v>91</c:v>
                </c:pt>
                <c:pt idx="384">
                  <c:v>107</c:v>
                </c:pt>
                <c:pt idx="385">
                  <c:v>115</c:v>
                </c:pt>
                <c:pt idx="386">
                  <c:v>100</c:v>
                </c:pt>
                <c:pt idx="387">
                  <c:v>104</c:v>
                </c:pt>
                <c:pt idx="388">
                  <c:v>138</c:v>
                </c:pt>
                <c:pt idx="389">
                  <c:v>140</c:v>
                </c:pt>
                <c:pt idx="390">
                  <c:v>120</c:v>
                </c:pt>
                <c:pt idx="391">
                  <c:v>122</c:v>
                </c:pt>
                <c:pt idx="392">
                  <c:v>83</c:v>
                </c:pt>
                <c:pt idx="393">
                  <c:v>139</c:v>
                </c:pt>
                <c:pt idx="394">
                  <c:v>131</c:v>
                </c:pt>
                <c:pt idx="395">
                  <c:v>104</c:v>
                </c:pt>
                <c:pt idx="396">
                  <c:v>130</c:v>
                </c:pt>
                <c:pt idx="397">
                  <c:v>145</c:v>
                </c:pt>
                <c:pt idx="398">
                  <c:v>104</c:v>
                </c:pt>
                <c:pt idx="399">
                  <c:v>97</c:v>
                </c:pt>
                <c:pt idx="400">
                  <c:v>178</c:v>
                </c:pt>
                <c:pt idx="401">
                  <c:v>108</c:v>
                </c:pt>
                <c:pt idx="402">
                  <c:v>106</c:v>
                </c:pt>
                <c:pt idx="403">
                  <c:v>112</c:v>
                </c:pt>
                <c:pt idx="404">
                  <c:v>135</c:v>
                </c:pt>
                <c:pt idx="405">
                  <c:v>109</c:v>
                </c:pt>
                <c:pt idx="406">
                  <c:v>86</c:v>
                </c:pt>
                <c:pt idx="407">
                  <c:v>95</c:v>
                </c:pt>
                <c:pt idx="408">
                  <c:v>107</c:v>
                </c:pt>
                <c:pt idx="409">
                  <c:v>82</c:v>
                </c:pt>
                <c:pt idx="410">
                  <c:v>88</c:v>
                </c:pt>
                <c:pt idx="411">
                  <c:v>120</c:v>
                </c:pt>
                <c:pt idx="412">
                  <c:v>162</c:v>
                </c:pt>
                <c:pt idx="413">
                  <c:v>123</c:v>
                </c:pt>
                <c:pt idx="414">
                  <c:v>101</c:v>
                </c:pt>
                <c:pt idx="415">
                  <c:v>113</c:v>
                </c:pt>
                <c:pt idx="416">
                  <c:v>110</c:v>
                </c:pt>
                <c:pt idx="417">
                  <c:v>142</c:v>
                </c:pt>
                <c:pt idx="418">
                  <c:v>102</c:v>
                </c:pt>
                <c:pt idx="419">
                  <c:v>126</c:v>
                </c:pt>
                <c:pt idx="420">
                  <c:v>83</c:v>
                </c:pt>
                <c:pt idx="421">
                  <c:v>85</c:v>
                </c:pt>
                <c:pt idx="422">
                  <c:v>120</c:v>
                </c:pt>
                <c:pt idx="423">
                  <c:v>116</c:v>
                </c:pt>
                <c:pt idx="424">
                  <c:v>113</c:v>
                </c:pt>
                <c:pt idx="425">
                  <c:v>87</c:v>
                </c:pt>
                <c:pt idx="426">
                  <c:v>101</c:v>
                </c:pt>
                <c:pt idx="427">
                  <c:v>110</c:v>
                </c:pt>
                <c:pt idx="428">
                  <c:v>128</c:v>
                </c:pt>
                <c:pt idx="429">
                  <c:v>138</c:v>
                </c:pt>
                <c:pt idx="430">
                  <c:v>88</c:v>
                </c:pt>
                <c:pt idx="431">
                  <c:v>91</c:v>
                </c:pt>
                <c:pt idx="432">
                  <c:v>138</c:v>
                </c:pt>
                <c:pt idx="433">
                  <c:v>99</c:v>
                </c:pt>
                <c:pt idx="434">
                  <c:v>117</c:v>
                </c:pt>
                <c:pt idx="435">
                  <c:v>117</c:v>
                </c:pt>
                <c:pt idx="436">
                  <c:v>123</c:v>
                </c:pt>
                <c:pt idx="437">
                  <c:v>118</c:v>
                </c:pt>
                <c:pt idx="438">
                  <c:v>154</c:v>
                </c:pt>
                <c:pt idx="439">
                  <c:v>118</c:v>
                </c:pt>
                <c:pt idx="440">
                  <c:v>90</c:v>
                </c:pt>
                <c:pt idx="441">
                  <c:v>113</c:v>
                </c:pt>
                <c:pt idx="442">
                  <c:v>88</c:v>
                </c:pt>
                <c:pt idx="443">
                  <c:v>93</c:v>
                </c:pt>
                <c:pt idx="444">
                  <c:v>104</c:v>
                </c:pt>
                <c:pt idx="445">
                  <c:v>135</c:v>
                </c:pt>
                <c:pt idx="446">
                  <c:v>134</c:v>
                </c:pt>
                <c:pt idx="447">
                  <c:v>98</c:v>
                </c:pt>
                <c:pt idx="448">
                  <c:v>80</c:v>
                </c:pt>
                <c:pt idx="449">
                  <c:v>83</c:v>
                </c:pt>
                <c:pt idx="450">
                  <c:v>102</c:v>
                </c:pt>
                <c:pt idx="451">
                  <c:v>130</c:v>
                </c:pt>
                <c:pt idx="452">
                  <c:v>129</c:v>
                </c:pt>
                <c:pt idx="453">
                  <c:v>89</c:v>
                </c:pt>
                <c:pt idx="454">
                  <c:v>74</c:v>
                </c:pt>
                <c:pt idx="455">
                  <c:v>96</c:v>
                </c:pt>
                <c:pt idx="456">
                  <c:v>114</c:v>
                </c:pt>
                <c:pt idx="457">
                  <c:v>99</c:v>
                </c:pt>
                <c:pt idx="458">
                  <c:v>129</c:v>
                </c:pt>
                <c:pt idx="459">
                  <c:v>113</c:v>
                </c:pt>
                <c:pt idx="460">
                  <c:v>90</c:v>
                </c:pt>
                <c:pt idx="461">
                  <c:v>118</c:v>
                </c:pt>
                <c:pt idx="462">
                  <c:v>106</c:v>
                </c:pt>
                <c:pt idx="463">
                  <c:v>89</c:v>
                </c:pt>
                <c:pt idx="464">
                  <c:v>145</c:v>
                </c:pt>
                <c:pt idx="465">
                  <c:v>114</c:v>
                </c:pt>
                <c:pt idx="466">
                  <c:v>87</c:v>
                </c:pt>
                <c:pt idx="467">
                  <c:v>119</c:v>
                </c:pt>
                <c:pt idx="468">
                  <c:v>91</c:v>
                </c:pt>
                <c:pt idx="469">
                  <c:v>118</c:v>
                </c:pt>
                <c:pt idx="470">
                  <c:v>116</c:v>
                </c:pt>
                <c:pt idx="471">
                  <c:v>177</c:v>
                </c:pt>
                <c:pt idx="472">
                  <c:v>97</c:v>
                </c:pt>
                <c:pt idx="473">
                  <c:v>106</c:v>
                </c:pt>
                <c:pt idx="474">
                  <c:v>106</c:v>
                </c:pt>
                <c:pt idx="475">
                  <c:v>94</c:v>
                </c:pt>
                <c:pt idx="476">
                  <c:v>104</c:v>
                </c:pt>
                <c:pt idx="477">
                  <c:v>102</c:v>
                </c:pt>
                <c:pt idx="478">
                  <c:v>105</c:v>
                </c:pt>
                <c:pt idx="479">
                  <c:v>135</c:v>
                </c:pt>
                <c:pt idx="480">
                  <c:v>73</c:v>
                </c:pt>
                <c:pt idx="481">
                  <c:v>94</c:v>
                </c:pt>
                <c:pt idx="482">
                  <c:v>95</c:v>
                </c:pt>
                <c:pt idx="483">
                  <c:v>124</c:v>
                </c:pt>
                <c:pt idx="484">
                  <c:v>136</c:v>
                </c:pt>
                <c:pt idx="485">
                  <c:v>91</c:v>
                </c:pt>
                <c:pt idx="486">
                  <c:v>107</c:v>
                </c:pt>
                <c:pt idx="487">
                  <c:v>108</c:v>
                </c:pt>
                <c:pt idx="488">
                  <c:v>99</c:v>
                </c:pt>
                <c:pt idx="489">
                  <c:v>92</c:v>
                </c:pt>
                <c:pt idx="490">
                  <c:v>87</c:v>
                </c:pt>
                <c:pt idx="491">
                  <c:v>110</c:v>
                </c:pt>
                <c:pt idx="492">
                  <c:v>98</c:v>
                </c:pt>
                <c:pt idx="493">
                  <c:v>154</c:v>
                </c:pt>
                <c:pt idx="494">
                  <c:v>129</c:v>
                </c:pt>
                <c:pt idx="495">
                  <c:v>86</c:v>
                </c:pt>
                <c:pt idx="496">
                  <c:v>109</c:v>
                </c:pt>
                <c:pt idx="497">
                  <c:v>104</c:v>
                </c:pt>
                <c:pt idx="498">
                  <c:v>110</c:v>
                </c:pt>
                <c:pt idx="499">
                  <c:v>136</c:v>
                </c:pt>
                <c:pt idx="500">
                  <c:v>115</c:v>
                </c:pt>
                <c:pt idx="501">
                  <c:v>99</c:v>
                </c:pt>
                <c:pt idx="502">
                  <c:v>117</c:v>
                </c:pt>
                <c:pt idx="503">
                  <c:v>125</c:v>
                </c:pt>
                <c:pt idx="504">
                  <c:v>110</c:v>
                </c:pt>
                <c:pt idx="505">
                  <c:v>125</c:v>
                </c:pt>
                <c:pt idx="506">
                  <c:v>102</c:v>
                </c:pt>
                <c:pt idx="507">
                  <c:v>128</c:v>
                </c:pt>
                <c:pt idx="508">
                  <c:v>100</c:v>
                </c:pt>
                <c:pt idx="509">
                  <c:v>124</c:v>
                </c:pt>
                <c:pt idx="510">
                  <c:v>102</c:v>
                </c:pt>
                <c:pt idx="511">
                  <c:v>90</c:v>
                </c:pt>
                <c:pt idx="512">
                  <c:v>130</c:v>
                </c:pt>
                <c:pt idx="513">
                  <c:v>118</c:v>
                </c:pt>
                <c:pt idx="514">
                  <c:v>163</c:v>
                </c:pt>
                <c:pt idx="515">
                  <c:v>142</c:v>
                </c:pt>
                <c:pt idx="516">
                  <c:v>100</c:v>
                </c:pt>
                <c:pt idx="517">
                  <c:v>116</c:v>
                </c:pt>
                <c:pt idx="518">
                  <c:v>131</c:v>
                </c:pt>
                <c:pt idx="519">
                  <c:v>91</c:v>
                </c:pt>
                <c:pt idx="520">
                  <c:v>123</c:v>
                </c:pt>
                <c:pt idx="521">
                  <c:v>134</c:v>
                </c:pt>
                <c:pt idx="522">
                  <c:v>148</c:v>
                </c:pt>
                <c:pt idx="523">
                  <c:v>110</c:v>
                </c:pt>
                <c:pt idx="524">
                  <c:v>113</c:v>
                </c:pt>
                <c:pt idx="525">
                  <c:v>94</c:v>
                </c:pt>
                <c:pt idx="526">
                  <c:v>116</c:v>
                </c:pt>
                <c:pt idx="527">
                  <c:v>99</c:v>
                </c:pt>
                <c:pt idx="528">
                  <c:v>93</c:v>
                </c:pt>
                <c:pt idx="529">
                  <c:v>113</c:v>
                </c:pt>
                <c:pt idx="530">
                  <c:v>106</c:v>
                </c:pt>
                <c:pt idx="531">
                  <c:v>91</c:v>
                </c:pt>
                <c:pt idx="532">
                  <c:v>128</c:v>
                </c:pt>
                <c:pt idx="533">
                  <c:v>98</c:v>
                </c:pt>
                <c:pt idx="534">
                  <c:v>134</c:v>
                </c:pt>
                <c:pt idx="535">
                  <c:v>97</c:v>
                </c:pt>
                <c:pt idx="536">
                  <c:v>112</c:v>
                </c:pt>
                <c:pt idx="537">
                  <c:v>153</c:v>
                </c:pt>
                <c:pt idx="538">
                  <c:v>110</c:v>
                </c:pt>
                <c:pt idx="539">
                  <c:v>122</c:v>
                </c:pt>
                <c:pt idx="540">
                  <c:v>87</c:v>
                </c:pt>
                <c:pt idx="541">
                  <c:v>178</c:v>
                </c:pt>
                <c:pt idx="542">
                  <c:v>125</c:v>
                </c:pt>
                <c:pt idx="543">
                  <c:v>87</c:v>
                </c:pt>
                <c:pt idx="544">
                  <c:v>152</c:v>
                </c:pt>
                <c:pt idx="545">
                  <c:v>116</c:v>
                </c:pt>
                <c:pt idx="546">
                  <c:v>109</c:v>
                </c:pt>
                <c:pt idx="547">
                  <c:v>108</c:v>
                </c:pt>
                <c:pt idx="548">
                  <c:v>85</c:v>
                </c:pt>
                <c:pt idx="549">
                  <c:v>106</c:v>
                </c:pt>
                <c:pt idx="550">
                  <c:v>93</c:v>
                </c:pt>
                <c:pt idx="551">
                  <c:v>117</c:v>
                </c:pt>
                <c:pt idx="552">
                  <c:v>116</c:v>
                </c:pt>
                <c:pt idx="553">
                  <c:v>132</c:v>
                </c:pt>
                <c:pt idx="554">
                  <c:v>92</c:v>
                </c:pt>
                <c:pt idx="555">
                  <c:v>139</c:v>
                </c:pt>
                <c:pt idx="556">
                  <c:v>153</c:v>
                </c:pt>
                <c:pt idx="557">
                  <c:v>142</c:v>
                </c:pt>
                <c:pt idx="558">
                  <c:v>124</c:v>
                </c:pt>
                <c:pt idx="559">
                  <c:v>117</c:v>
                </c:pt>
                <c:pt idx="560">
                  <c:v>141</c:v>
                </c:pt>
                <c:pt idx="561">
                  <c:v>110</c:v>
                </c:pt>
                <c:pt idx="562">
                  <c:v>109</c:v>
                </c:pt>
                <c:pt idx="563">
                  <c:v>88</c:v>
                </c:pt>
                <c:pt idx="564">
                  <c:v>124</c:v>
                </c:pt>
                <c:pt idx="565">
                  <c:v>119</c:v>
                </c:pt>
                <c:pt idx="566">
                  <c:v>103</c:v>
                </c:pt>
                <c:pt idx="567">
                  <c:v>116</c:v>
                </c:pt>
                <c:pt idx="568">
                  <c:v>125</c:v>
                </c:pt>
                <c:pt idx="569">
                  <c:v>125</c:v>
                </c:pt>
                <c:pt idx="570">
                  <c:v>146</c:v>
                </c:pt>
                <c:pt idx="571">
                  <c:v>118</c:v>
                </c:pt>
                <c:pt idx="572">
                  <c:v>171</c:v>
                </c:pt>
                <c:pt idx="573">
                  <c:v>136</c:v>
                </c:pt>
                <c:pt idx="574">
                  <c:v>92</c:v>
                </c:pt>
                <c:pt idx="575">
                  <c:v>116</c:v>
                </c:pt>
                <c:pt idx="576">
                  <c:v>127</c:v>
                </c:pt>
                <c:pt idx="577">
                  <c:v>136</c:v>
                </c:pt>
                <c:pt idx="578">
                  <c:v>111</c:v>
                </c:pt>
                <c:pt idx="579">
                  <c:v>116</c:v>
                </c:pt>
                <c:pt idx="580">
                  <c:v>113</c:v>
                </c:pt>
                <c:pt idx="581">
                  <c:v>97</c:v>
                </c:pt>
                <c:pt idx="582">
                  <c:v>88</c:v>
                </c:pt>
                <c:pt idx="583">
                  <c:v>136</c:v>
                </c:pt>
                <c:pt idx="584">
                  <c:v>125</c:v>
                </c:pt>
                <c:pt idx="585">
                  <c:v>116</c:v>
                </c:pt>
                <c:pt idx="586">
                  <c:v>98</c:v>
                </c:pt>
                <c:pt idx="587">
                  <c:v>91</c:v>
                </c:pt>
                <c:pt idx="588">
                  <c:v>97</c:v>
                </c:pt>
                <c:pt idx="589">
                  <c:v>95</c:v>
                </c:pt>
                <c:pt idx="590">
                  <c:v>133</c:v>
                </c:pt>
                <c:pt idx="591">
                  <c:v>106</c:v>
                </c:pt>
                <c:pt idx="592">
                  <c:v>116</c:v>
                </c:pt>
                <c:pt idx="593">
                  <c:v>115</c:v>
                </c:pt>
                <c:pt idx="594">
                  <c:v>99</c:v>
                </c:pt>
                <c:pt idx="595">
                  <c:v>124</c:v>
                </c:pt>
                <c:pt idx="596">
                  <c:v>124</c:v>
                </c:pt>
                <c:pt idx="597">
                  <c:v>124</c:v>
                </c:pt>
                <c:pt idx="598">
                  <c:v>87</c:v>
                </c:pt>
                <c:pt idx="599">
                  <c:v>105</c:v>
                </c:pt>
                <c:pt idx="600">
                  <c:v>125</c:v>
                </c:pt>
                <c:pt idx="601">
                  <c:v>141</c:v>
                </c:pt>
                <c:pt idx="602">
                  <c:v>121</c:v>
                </c:pt>
                <c:pt idx="603">
                  <c:v>111</c:v>
                </c:pt>
                <c:pt idx="604">
                  <c:v>157</c:v>
                </c:pt>
                <c:pt idx="605">
                  <c:v>128</c:v>
                </c:pt>
                <c:pt idx="606">
                  <c:v>105</c:v>
                </c:pt>
                <c:pt idx="607">
                  <c:v>113</c:v>
                </c:pt>
                <c:pt idx="608">
                  <c:v>121</c:v>
                </c:pt>
                <c:pt idx="609">
                  <c:v>102</c:v>
                </c:pt>
                <c:pt idx="610">
                  <c:v>169</c:v>
                </c:pt>
                <c:pt idx="611">
                  <c:v>132</c:v>
                </c:pt>
                <c:pt idx="612">
                  <c:v>127</c:v>
                </c:pt>
                <c:pt idx="613">
                  <c:v>103</c:v>
                </c:pt>
                <c:pt idx="614">
                  <c:v>136</c:v>
                </c:pt>
                <c:pt idx="615">
                  <c:v>150</c:v>
                </c:pt>
                <c:pt idx="616">
                  <c:v>136</c:v>
                </c:pt>
                <c:pt idx="617">
                  <c:v>140</c:v>
                </c:pt>
                <c:pt idx="618">
                  <c:v>104</c:v>
                </c:pt>
                <c:pt idx="619">
                  <c:v>158</c:v>
                </c:pt>
                <c:pt idx="620">
                  <c:v>119</c:v>
                </c:pt>
                <c:pt idx="621">
                  <c:v>106</c:v>
                </c:pt>
                <c:pt idx="622">
                  <c:v>136</c:v>
                </c:pt>
                <c:pt idx="623">
                  <c:v>95</c:v>
                </c:pt>
                <c:pt idx="624">
                  <c:v>137</c:v>
                </c:pt>
                <c:pt idx="625">
                  <c:v>130</c:v>
                </c:pt>
                <c:pt idx="626">
                  <c:v>124</c:v>
                </c:pt>
                <c:pt idx="627">
                  <c:v>108</c:v>
                </c:pt>
                <c:pt idx="628">
                  <c:v>104</c:v>
                </c:pt>
                <c:pt idx="629">
                  <c:v>129</c:v>
                </c:pt>
                <c:pt idx="630">
                  <c:v>117</c:v>
                </c:pt>
                <c:pt idx="631">
                  <c:v>99</c:v>
                </c:pt>
                <c:pt idx="632">
                  <c:v>159</c:v>
                </c:pt>
                <c:pt idx="633">
                  <c:v>118</c:v>
                </c:pt>
                <c:pt idx="634">
                  <c:v>105</c:v>
                </c:pt>
                <c:pt idx="635">
                  <c:v>103</c:v>
                </c:pt>
                <c:pt idx="636">
                  <c:v>122</c:v>
                </c:pt>
                <c:pt idx="637">
                  <c:v>143</c:v>
                </c:pt>
                <c:pt idx="638">
                  <c:v>96</c:v>
                </c:pt>
                <c:pt idx="639">
                  <c:v>111</c:v>
                </c:pt>
                <c:pt idx="640">
                  <c:v>121</c:v>
                </c:pt>
                <c:pt idx="641">
                  <c:v>135</c:v>
                </c:pt>
                <c:pt idx="642">
                  <c:v>101</c:v>
                </c:pt>
                <c:pt idx="643">
                  <c:v>151</c:v>
                </c:pt>
                <c:pt idx="644">
                  <c:v>131</c:v>
                </c:pt>
                <c:pt idx="645">
                  <c:v>100</c:v>
                </c:pt>
                <c:pt idx="646">
                  <c:v>105</c:v>
                </c:pt>
                <c:pt idx="647">
                  <c:v>92</c:v>
                </c:pt>
                <c:pt idx="648">
                  <c:v>130</c:v>
                </c:pt>
                <c:pt idx="649">
                  <c:v>100</c:v>
                </c:pt>
                <c:pt idx="650">
                  <c:v>102</c:v>
                </c:pt>
                <c:pt idx="651">
                  <c:v>133</c:v>
                </c:pt>
                <c:pt idx="652">
                  <c:v>121</c:v>
                </c:pt>
                <c:pt idx="653">
                  <c:v>147</c:v>
                </c:pt>
                <c:pt idx="654">
                  <c:v>94</c:v>
                </c:pt>
                <c:pt idx="655">
                  <c:v>94</c:v>
                </c:pt>
                <c:pt idx="656">
                  <c:v>127</c:v>
                </c:pt>
                <c:pt idx="657">
                  <c:v>212</c:v>
                </c:pt>
                <c:pt idx="658">
                  <c:v>141</c:v>
                </c:pt>
                <c:pt idx="659">
                  <c:v>103</c:v>
                </c:pt>
                <c:pt idx="660">
                  <c:v>98</c:v>
                </c:pt>
                <c:pt idx="661">
                  <c:v>116</c:v>
                </c:pt>
                <c:pt idx="662">
                  <c:v>114</c:v>
                </c:pt>
                <c:pt idx="663">
                  <c:v>87</c:v>
                </c:pt>
                <c:pt idx="664">
                  <c:v>125</c:v>
                </c:pt>
                <c:pt idx="665">
                  <c:v>187</c:v>
                </c:pt>
                <c:pt idx="666">
                  <c:v>93</c:v>
                </c:pt>
                <c:pt idx="667">
                  <c:v>95</c:v>
                </c:pt>
                <c:pt idx="668">
                  <c:v>117</c:v>
                </c:pt>
                <c:pt idx="669">
                  <c:v>106</c:v>
                </c:pt>
                <c:pt idx="670">
                  <c:v>115</c:v>
                </c:pt>
                <c:pt idx="671">
                  <c:v>189</c:v>
                </c:pt>
                <c:pt idx="672">
                  <c:v>81</c:v>
                </c:pt>
                <c:pt idx="673">
                  <c:v>149</c:v>
                </c:pt>
                <c:pt idx="674">
                  <c:v>119</c:v>
                </c:pt>
                <c:pt idx="675">
                  <c:v>130</c:v>
                </c:pt>
                <c:pt idx="676">
                  <c:v>116</c:v>
                </c:pt>
                <c:pt idx="677">
                  <c:v>103</c:v>
                </c:pt>
                <c:pt idx="678">
                  <c:v>99</c:v>
                </c:pt>
                <c:pt idx="679">
                  <c:v>92</c:v>
                </c:pt>
                <c:pt idx="680">
                  <c:v>109</c:v>
                </c:pt>
                <c:pt idx="681">
                  <c:v>87</c:v>
                </c:pt>
                <c:pt idx="682">
                  <c:v>111</c:v>
                </c:pt>
                <c:pt idx="683">
                  <c:v>101</c:v>
                </c:pt>
                <c:pt idx="684">
                  <c:v>83</c:v>
                </c:pt>
                <c:pt idx="685">
                  <c:v>113</c:v>
                </c:pt>
                <c:pt idx="686">
                  <c:v>107</c:v>
                </c:pt>
                <c:pt idx="687">
                  <c:v>94</c:v>
                </c:pt>
                <c:pt idx="688">
                  <c:v>132</c:v>
                </c:pt>
                <c:pt idx="689">
                  <c:v>140</c:v>
                </c:pt>
                <c:pt idx="690">
                  <c:v>125</c:v>
                </c:pt>
                <c:pt idx="691">
                  <c:v>111</c:v>
                </c:pt>
                <c:pt idx="692">
                  <c:v>156</c:v>
                </c:pt>
                <c:pt idx="693">
                  <c:v>170</c:v>
                </c:pt>
                <c:pt idx="694">
                  <c:v>120</c:v>
                </c:pt>
                <c:pt idx="695">
                  <c:v>100</c:v>
                </c:pt>
                <c:pt idx="696">
                  <c:v>115</c:v>
                </c:pt>
                <c:pt idx="697">
                  <c:v>130</c:v>
                </c:pt>
                <c:pt idx="698">
                  <c:v>105</c:v>
                </c:pt>
                <c:pt idx="699">
                  <c:v>111</c:v>
                </c:pt>
                <c:pt idx="700">
                  <c:v>106</c:v>
                </c:pt>
                <c:pt idx="701">
                  <c:v>89</c:v>
                </c:pt>
                <c:pt idx="702">
                  <c:v>100</c:v>
                </c:pt>
                <c:pt idx="703">
                  <c:v>91</c:v>
                </c:pt>
                <c:pt idx="704">
                  <c:v>146</c:v>
                </c:pt>
                <c:pt idx="705">
                  <c:v>98</c:v>
                </c:pt>
                <c:pt idx="706">
                  <c:v>101</c:v>
                </c:pt>
                <c:pt idx="707">
                  <c:v>94</c:v>
                </c:pt>
                <c:pt idx="708">
                  <c:v>132</c:v>
                </c:pt>
                <c:pt idx="709">
                  <c:v>115</c:v>
                </c:pt>
                <c:pt idx="710">
                  <c:v>92</c:v>
                </c:pt>
                <c:pt idx="711">
                  <c:v>124</c:v>
                </c:pt>
                <c:pt idx="712">
                  <c:v>119</c:v>
                </c:pt>
                <c:pt idx="713">
                  <c:v>124</c:v>
                </c:pt>
                <c:pt idx="714">
                  <c:v>93</c:v>
                </c:pt>
                <c:pt idx="715">
                  <c:v>98</c:v>
                </c:pt>
                <c:pt idx="716">
                  <c:v>92</c:v>
                </c:pt>
                <c:pt idx="717">
                  <c:v>105</c:v>
                </c:pt>
                <c:pt idx="718">
                  <c:v>124</c:v>
                </c:pt>
                <c:pt idx="719">
                  <c:v>99</c:v>
                </c:pt>
                <c:pt idx="720">
                  <c:v>116</c:v>
                </c:pt>
                <c:pt idx="721">
                  <c:v>124</c:v>
                </c:pt>
                <c:pt idx="722">
                  <c:v>96</c:v>
                </c:pt>
                <c:pt idx="723">
                  <c:v>104</c:v>
                </c:pt>
                <c:pt idx="724">
                  <c:v>100</c:v>
                </c:pt>
                <c:pt idx="725">
                  <c:v>115</c:v>
                </c:pt>
                <c:pt idx="726">
                  <c:v>101</c:v>
                </c:pt>
                <c:pt idx="727">
                  <c:v>113</c:v>
                </c:pt>
                <c:pt idx="728">
                  <c:v>100</c:v>
                </c:pt>
                <c:pt idx="729">
                  <c:v>134</c:v>
                </c:pt>
                <c:pt idx="730">
                  <c:v>125</c:v>
                </c:pt>
                <c:pt idx="731">
                  <c:v>94</c:v>
                </c:pt>
                <c:pt idx="732">
                  <c:v>107</c:v>
                </c:pt>
                <c:pt idx="733">
                  <c:v>91</c:v>
                </c:pt>
                <c:pt idx="734">
                  <c:v>116</c:v>
                </c:pt>
                <c:pt idx="735">
                  <c:v>100</c:v>
                </c:pt>
                <c:pt idx="736">
                  <c:v>117</c:v>
                </c:pt>
                <c:pt idx="737">
                  <c:v>110</c:v>
                </c:pt>
                <c:pt idx="738">
                  <c:v>96</c:v>
                </c:pt>
                <c:pt idx="739">
                  <c:v>101</c:v>
                </c:pt>
                <c:pt idx="740">
                  <c:v>111</c:v>
                </c:pt>
                <c:pt idx="741">
                  <c:v>117</c:v>
                </c:pt>
                <c:pt idx="742">
                  <c:v>126</c:v>
                </c:pt>
                <c:pt idx="743">
                  <c:v>152</c:v>
                </c:pt>
                <c:pt idx="744">
                  <c:v>101</c:v>
                </c:pt>
                <c:pt idx="745">
                  <c:v>87</c:v>
                </c:pt>
                <c:pt idx="746">
                  <c:v>85</c:v>
                </c:pt>
                <c:pt idx="747">
                  <c:v>130</c:v>
                </c:pt>
                <c:pt idx="748">
                  <c:v>104</c:v>
                </c:pt>
                <c:pt idx="749">
                  <c:v>121</c:v>
                </c:pt>
                <c:pt idx="750">
                  <c:v>140</c:v>
                </c:pt>
                <c:pt idx="751">
                  <c:v>131</c:v>
                </c:pt>
                <c:pt idx="752">
                  <c:v>91</c:v>
                </c:pt>
                <c:pt idx="753">
                  <c:v>118</c:v>
                </c:pt>
                <c:pt idx="754">
                  <c:v>130</c:v>
                </c:pt>
                <c:pt idx="755">
                  <c:v>90</c:v>
                </c:pt>
                <c:pt idx="756">
                  <c:v>103</c:v>
                </c:pt>
                <c:pt idx="757">
                  <c:v>122</c:v>
                </c:pt>
                <c:pt idx="758">
                  <c:v>106</c:v>
                </c:pt>
                <c:pt idx="759">
                  <c:v>103</c:v>
                </c:pt>
                <c:pt idx="760">
                  <c:v>107</c:v>
                </c:pt>
                <c:pt idx="761">
                  <c:v>156</c:v>
                </c:pt>
                <c:pt idx="762">
                  <c:v>127</c:v>
                </c:pt>
                <c:pt idx="763">
                  <c:v>132</c:v>
                </c:pt>
                <c:pt idx="764">
                  <c:v>108</c:v>
                </c:pt>
                <c:pt idx="765">
                  <c:v>114</c:v>
                </c:pt>
                <c:pt idx="766">
                  <c:v>133</c:v>
                </c:pt>
                <c:pt idx="767">
                  <c:v>103</c:v>
                </c:pt>
                <c:pt idx="768">
                  <c:v>95</c:v>
                </c:pt>
                <c:pt idx="769">
                  <c:v>90</c:v>
                </c:pt>
                <c:pt idx="770">
                  <c:v>87</c:v>
                </c:pt>
                <c:pt idx="771">
                  <c:v>114</c:v>
                </c:pt>
                <c:pt idx="772">
                  <c:v>103</c:v>
                </c:pt>
                <c:pt idx="773">
                  <c:v>125</c:v>
                </c:pt>
                <c:pt idx="774">
                  <c:v>97</c:v>
                </c:pt>
                <c:pt idx="775">
                  <c:v>125</c:v>
                </c:pt>
                <c:pt idx="776">
                  <c:v>136</c:v>
                </c:pt>
                <c:pt idx="777">
                  <c:v>116</c:v>
                </c:pt>
                <c:pt idx="778">
                  <c:v>103</c:v>
                </c:pt>
                <c:pt idx="779">
                  <c:v>97</c:v>
                </c:pt>
                <c:pt idx="780">
                  <c:v>96</c:v>
                </c:pt>
                <c:pt idx="781">
                  <c:v>131</c:v>
                </c:pt>
                <c:pt idx="782">
                  <c:v>95</c:v>
                </c:pt>
                <c:pt idx="783">
                  <c:v>86</c:v>
                </c:pt>
                <c:pt idx="784">
                  <c:v>142</c:v>
                </c:pt>
                <c:pt idx="785">
                  <c:v>92</c:v>
                </c:pt>
                <c:pt idx="786">
                  <c:v>108</c:v>
                </c:pt>
                <c:pt idx="787">
                  <c:v>84</c:v>
                </c:pt>
                <c:pt idx="788">
                  <c:v>188</c:v>
                </c:pt>
                <c:pt idx="789">
                  <c:v>95</c:v>
                </c:pt>
                <c:pt idx="790">
                  <c:v>118</c:v>
                </c:pt>
                <c:pt idx="791">
                  <c:v>92</c:v>
                </c:pt>
                <c:pt idx="792">
                  <c:v>74</c:v>
                </c:pt>
                <c:pt idx="793">
                  <c:v>134</c:v>
                </c:pt>
                <c:pt idx="794">
                  <c:v>101</c:v>
                </c:pt>
                <c:pt idx="795">
                  <c:v>100</c:v>
                </c:pt>
                <c:pt idx="796">
                  <c:v>132</c:v>
                </c:pt>
                <c:pt idx="797">
                  <c:v>105</c:v>
                </c:pt>
                <c:pt idx="798">
                  <c:v>123</c:v>
                </c:pt>
                <c:pt idx="799">
                  <c:v>117</c:v>
                </c:pt>
                <c:pt idx="800">
                  <c:v>98</c:v>
                </c:pt>
                <c:pt idx="801">
                  <c:v>128</c:v>
                </c:pt>
                <c:pt idx="802">
                  <c:v>114</c:v>
                </c:pt>
                <c:pt idx="803">
                  <c:v>111</c:v>
                </c:pt>
                <c:pt idx="804">
                  <c:v>85</c:v>
                </c:pt>
                <c:pt idx="805">
                  <c:v>137</c:v>
                </c:pt>
                <c:pt idx="806">
                  <c:v>97</c:v>
                </c:pt>
                <c:pt idx="807">
                  <c:v>104</c:v>
                </c:pt>
                <c:pt idx="808">
                  <c:v>110</c:v>
                </c:pt>
                <c:pt idx="809">
                  <c:v>133</c:v>
                </c:pt>
                <c:pt idx="810">
                  <c:v>94</c:v>
                </c:pt>
                <c:pt idx="811">
                  <c:v>104</c:v>
                </c:pt>
                <c:pt idx="812">
                  <c:v>91</c:v>
                </c:pt>
                <c:pt idx="813">
                  <c:v>145</c:v>
                </c:pt>
                <c:pt idx="814">
                  <c:v>135</c:v>
                </c:pt>
                <c:pt idx="815">
                  <c:v>122</c:v>
                </c:pt>
                <c:pt idx="816">
                  <c:v>110</c:v>
                </c:pt>
                <c:pt idx="817">
                  <c:v>95</c:v>
                </c:pt>
                <c:pt idx="818">
                  <c:v>102</c:v>
                </c:pt>
                <c:pt idx="819">
                  <c:v>94</c:v>
                </c:pt>
                <c:pt idx="820">
                  <c:v>126</c:v>
                </c:pt>
                <c:pt idx="821">
                  <c:v>118</c:v>
                </c:pt>
                <c:pt idx="822">
                  <c:v>99</c:v>
                </c:pt>
                <c:pt idx="823">
                  <c:v>88</c:v>
                </c:pt>
                <c:pt idx="824">
                  <c:v>141</c:v>
                </c:pt>
                <c:pt idx="825">
                  <c:v>107</c:v>
                </c:pt>
                <c:pt idx="826">
                  <c:v>116</c:v>
                </c:pt>
                <c:pt idx="827">
                  <c:v>143</c:v>
                </c:pt>
                <c:pt idx="828">
                  <c:v>114</c:v>
                </c:pt>
                <c:pt idx="829">
                  <c:v>93</c:v>
                </c:pt>
                <c:pt idx="830">
                  <c:v>280</c:v>
                </c:pt>
                <c:pt idx="831">
                  <c:v>100</c:v>
                </c:pt>
                <c:pt idx="832">
                  <c:v>107</c:v>
                </c:pt>
                <c:pt idx="833">
                  <c:v>119</c:v>
                </c:pt>
                <c:pt idx="834">
                  <c:v>95</c:v>
                </c:pt>
                <c:pt idx="835">
                  <c:v>119</c:v>
                </c:pt>
                <c:pt idx="836">
                  <c:v>133</c:v>
                </c:pt>
                <c:pt idx="837">
                  <c:v>117</c:v>
                </c:pt>
                <c:pt idx="838">
                  <c:v>123</c:v>
                </c:pt>
                <c:pt idx="839">
                  <c:v>92</c:v>
                </c:pt>
                <c:pt idx="840">
                  <c:v>170</c:v>
                </c:pt>
                <c:pt idx="841">
                  <c:v>123</c:v>
                </c:pt>
                <c:pt idx="842">
                  <c:v>110</c:v>
                </c:pt>
                <c:pt idx="843">
                  <c:v>116</c:v>
                </c:pt>
                <c:pt idx="844">
                  <c:v>121</c:v>
                </c:pt>
                <c:pt idx="845">
                  <c:v>128</c:v>
                </c:pt>
                <c:pt idx="846">
                  <c:v>99</c:v>
                </c:pt>
                <c:pt idx="847">
                  <c:v>94</c:v>
                </c:pt>
                <c:pt idx="848">
                  <c:v>127</c:v>
                </c:pt>
                <c:pt idx="849">
                  <c:v>89</c:v>
                </c:pt>
                <c:pt idx="850">
                  <c:v>123</c:v>
                </c:pt>
                <c:pt idx="851">
                  <c:v>135</c:v>
                </c:pt>
                <c:pt idx="852">
                  <c:v>118</c:v>
                </c:pt>
                <c:pt idx="853">
                  <c:v>189</c:v>
                </c:pt>
                <c:pt idx="854">
                  <c:v>172</c:v>
                </c:pt>
                <c:pt idx="855">
                  <c:v>124</c:v>
                </c:pt>
                <c:pt idx="856">
                  <c:v>141</c:v>
                </c:pt>
                <c:pt idx="857">
                  <c:v>157</c:v>
                </c:pt>
                <c:pt idx="858">
                  <c:v>106</c:v>
                </c:pt>
                <c:pt idx="859">
                  <c:v>108</c:v>
                </c:pt>
                <c:pt idx="860">
                  <c:v>125</c:v>
                </c:pt>
                <c:pt idx="861">
                  <c:v>107</c:v>
                </c:pt>
                <c:pt idx="862">
                  <c:v>215</c:v>
                </c:pt>
                <c:pt idx="863">
                  <c:v>118</c:v>
                </c:pt>
                <c:pt idx="864">
                  <c:v>118</c:v>
                </c:pt>
                <c:pt idx="865">
                  <c:v>178</c:v>
                </c:pt>
                <c:pt idx="866">
                  <c:v>92</c:v>
                </c:pt>
                <c:pt idx="867">
                  <c:v>104</c:v>
                </c:pt>
                <c:pt idx="868">
                  <c:v>116</c:v>
                </c:pt>
                <c:pt idx="869">
                  <c:v>90</c:v>
                </c:pt>
                <c:pt idx="870">
                  <c:v>130</c:v>
                </c:pt>
                <c:pt idx="871">
                  <c:v>90</c:v>
                </c:pt>
                <c:pt idx="872">
                  <c:v>106</c:v>
                </c:pt>
                <c:pt idx="873">
                  <c:v>155</c:v>
                </c:pt>
                <c:pt idx="874">
                  <c:v>139</c:v>
                </c:pt>
                <c:pt idx="875">
                  <c:v>112</c:v>
                </c:pt>
                <c:pt idx="876">
                  <c:v>139</c:v>
                </c:pt>
                <c:pt idx="877">
                  <c:v>115</c:v>
                </c:pt>
                <c:pt idx="878">
                  <c:v>143</c:v>
                </c:pt>
                <c:pt idx="879">
                  <c:v>96</c:v>
                </c:pt>
                <c:pt idx="880">
                  <c:v>112</c:v>
                </c:pt>
                <c:pt idx="881">
                  <c:v>131</c:v>
                </c:pt>
                <c:pt idx="882">
                  <c:v>116</c:v>
                </c:pt>
                <c:pt idx="883">
                  <c:v>112</c:v>
                </c:pt>
                <c:pt idx="884">
                  <c:v>123</c:v>
                </c:pt>
                <c:pt idx="885">
                  <c:v>104</c:v>
                </c:pt>
                <c:pt idx="886">
                  <c:v>107</c:v>
                </c:pt>
                <c:pt idx="887">
                  <c:v>124</c:v>
                </c:pt>
                <c:pt idx="888">
                  <c:v>96</c:v>
                </c:pt>
                <c:pt idx="889">
                  <c:v>125</c:v>
                </c:pt>
                <c:pt idx="890">
                  <c:v>129</c:v>
                </c:pt>
                <c:pt idx="891">
                  <c:v>90</c:v>
                </c:pt>
                <c:pt idx="892">
                  <c:v>109</c:v>
                </c:pt>
                <c:pt idx="893">
                  <c:v>121</c:v>
                </c:pt>
                <c:pt idx="894">
                  <c:v>95</c:v>
                </c:pt>
                <c:pt idx="895">
                  <c:v>118</c:v>
                </c:pt>
                <c:pt idx="896">
                  <c:v>80</c:v>
                </c:pt>
                <c:pt idx="897">
                  <c:v>99</c:v>
                </c:pt>
                <c:pt idx="898">
                  <c:v>133</c:v>
                </c:pt>
                <c:pt idx="899">
                  <c:v>127</c:v>
                </c:pt>
                <c:pt idx="900">
                  <c:v>106</c:v>
                </c:pt>
                <c:pt idx="901">
                  <c:v>98</c:v>
                </c:pt>
                <c:pt idx="902">
                  <c:v>132</c:v>
                </c:pt>
                <c:pt idx="903">
                  <c:v>114</c:v>
                </c:pt>
                <c:pt idx="904">
                  <c:v>78</c:v>
                </c:pt>
                <c:pt idx="905">
                  <c:v>101</c:v>
                </c:pt>
                <c:pt idx="906">
                  <c:v>113</c:v>
                </c:pt>
                <c:pt idx="907">
                  <c:v>98</c:v>
                </c:pt>
                <c:pt idx="908">
                  <c:v>124</c:v>
                </c:pt>
                <c:pt idx="909">
                  <c:v>109</c:v>
                </c:pt>
                <c:pt idx="910">
                  <c:v>128</c:v>
                </c:pt>
                <c:pt idx="911">
                  <c:v>144</c:v>
                </c:pt>
                <c:pt idx="912">
                  <c:v>95</c:v>
                </c:pt>
                <c:pt idx="913">
                  <c:v>105</c:v>
                </c:pt>
                <c:pt idx="914">
                  <c:v>121</c:v>
                </c:pt>
                <c:pt idx="915">
                  <c:v>125</c:v>
                </c:pt>
                <c:pt idx="916">
                  <c:v>129</c:v>
                </c:pt>
                <c:pt idx="917">
                  <c:v>132</c:v>
                </c:pt>
                <c:pt idx="918">
                  <c:v>118</c:v>
                </c:pt>
                <c:pt idx="919">
                  <c:v>113</c:v>
                </c:pt>
                <c:pt idx="920">
                  <c:v>140</c:v>
                </c:pt>
                <c:pt idx="921">
                  <c:v>89</c:v>
                </c:pt>
                <c:pt idx="922">
                  <c:v>104</c:v>
                </c:pt>
                <c:pt idx="923">
                  <c:v>106</c:v>
                </c:pt>
                <c:pt idx="924">
                  <c:v>141</c:v>
                </c:pt>
                <c:pt idx="925">
                  <c:v>124</c:v>
                </c:pt>
                <c:pt idx="926">
                  <c:v>98</c:v>
                </c:pt>
                <c:pt idx="927">
                  <c:v>108</c:v>
                </c:pt>
                <c:pt idx="928">
                  <c:v>114</c:v>
                </c:pt>
                <c:pt idx="929">
                  <c:v>101</c:v>
                </c:pt>
                <c:pt idx="930">
                  <c:v>93</c:v>
                </c:pt>
                <c:pt idx="931">
                  <c:v>119</c:v>
                </c:pt>
                <c:pt idx="932">
                  <c:v>119</c:v>
                </c:pt>
                <c:pt idx="933">
                  <c:v>99</c:v>
                </c:pt>
                <c:pt idx="934">
                  <c:v>137</c:v>
                </c:pt>
                <c:pt idx="935">
                  <c:v>117</c:v>
                </c:pt>
                <c:pt idx="936">
                  <c:v>87</c:v>
                </c:pt>
                <c:pt idx="937">
                  <c:v>129</c:v>
                </c:pt>
                <c:pt idx="938">
                  <c:v>115</c:v>
                </c:pt>
                <c:pt idx="939">
                  <c:v>132</c:v>
                </c:pt>
                <c:pt idx="940">
                  <c:v>131</c:v>
                </c:pt>
                <c:pt idx="941">
                  <c:v>95</c:v>
                </c:pt>
                <c:pt idx="942">
                  <c:v>125</c:v>
                </c:pt>
                <c:pt idx="943">
                  <c:v>98</c:v>
                </c:pt>
                <c:pt idx="944">
                  <c:v>110</c:v>
                </c:pt>
                <c:pt idx="945">
                  <c:v>118</c:v>
                </c:pt>
                <c:pt idx="946">
                  <c:v>101</c:v>
                </c:pt>
                <c:pt idx="947">
                  <c:v>90</c:v>
                </c:pt>
                <c:pt idx="948">
                  <c:v>119</c:v>
                </c:pt>
                <c:pt idx="949">
                  <c:v>139</c:v>
                </c:pt>
                <c:pt idx="950">
                  <c:v>130</c:v>
                </c:pt>
                <c:pt idx="951">
                  <c:v>100</c:v>
                </c:pt>
                <c:pt idx="952">
                  <c:v>114</c:v>
                </c:pt>
                <c:pt idx="953">
                  <c:v>96</c:v>
                </c:pt>
                <c:pt idx="954">
                  <c:v>110</c:v>
                </c:pt>
                <c:pt idx="955">
                  <c:v>158</c:v>
                </c:pt>
                <c:pt idx="956">
                  <c:v>102</c:v>
                </c:pt>
                <c:pt idx="957">
                  <c:v>84</c:v>
                </c:pt>
                <c:pt idx="958">
                  <c:v>115</c:v>
                </c:pt>
                <c:pt idx="959">
                  <c:v>99</c:v>
                </c:pt>
                <c:pt idx="960">
                  <c:v>135</c:v>
                </c:pt>
                <c:pt idx="961">
                  <c:v>108</c:v>
                </c:pt>
                <c:pt idx="962">
                  <c:v>127</c:v>
                </c:pt>
                <c:pt idx="963">
                  <c:v>107</c:v>
                </c:pt>
                <c:pt idx="964">
                  <c:v>95</c:v>
                </c:pt>
                <c:pt idx="965">
                  <c:v>124</c:v>
                </c:pt>
                <c:pt idx="966">
                  <c:v>109</c:v>
                </c:pt>
                <c:pt idx="967">
                  <c:v>102</c:v>
                </c:pt>
                <c:pt idx="968">
                  <c:v>88</c:v>
                </c:pt>
                <c:pt idx="969">
                  <c:v>87</c:v>
                </c:pt>
                <c:pt idx="970">
                  <c:v>104</c:v>
                </c:pt>
                <c:pt idx="971">
                  <c:v>96</c:v>
                </c:pt>
                <c:pt idx="972">
                  <c:v>85</c:v>
                </c:pt>
                <c:pt idx="973">
                  <c:v>104</c:v>
                </c:pt>
                <c:pt idx="974">
                  <c:v>190</c:v>
                </c:pt>
                <c:pt idx="975">
                  <c:v>127</c:v>
                </c:pt>
                <c:pt idx="976">
                  <c:v>120</c:v>
                </c:pt>
                <c:pt idx="977">
                  <c:v>118</c:v>
                </c:pt>
                <c:pt idx="978">
                  <c:v>112</c:v>
                </c:pt>
                <c:pt idx="979">
                  <c:v>114</c:v>
                </c:pt>
                <c:pt idx="980">
                  <c:v>137</c:v>
                </c:pt>
                <c:pt idx="981">
                  <c:v>112</c:v>
                </c:pt>
                <c:pt idx="982">
                  <c:v>120</c:v>
                </c:pt>
                <c:pt idx="983">
                  <c:v>123</c:v>
                </c:pt>
                <c:pt idx="984">
                  <c:v>93</c:v>
                </c:pt>
                <c:pt idx="985">
                  <c:v>123</c:v>
                </c:pt>
                <c:pt idx="986">
                  <c:v>122</c:v>
                </c:pt>
                <c:pt idx="987">
                  <c:v>115</c:v>
                </c:pt>
                <c:pt idx="988">
                  <c:v>123</c:v>
                </c:pt>
                <c:pt idx="989">
                  <c:v>96</c:v>
                </c:pt>
                <c:pt idx="990">
                  <c:v>105</c:v>
                </c:pt>
                <c:pt idx="991">
                  <c:v>113</c:v>
                </c:pt>
                <c:pt idx="992">
                  <c:v>132</c:v>
                </c:pt>
                <c:pt idx="993">
                  <c:v>75</c:v>
                </c:pt>
                <c:pt idx="994">
                  <c:v>108</c:v>
                </c:pt>
                <c:pt idx="995">
                  <c:v>105</c:v>
                </c:pt>
                <c:pt idx="996">
                  <c:v>102</c:v>
                </c:pt>
                <c:pt idx="997">
                  <c:v>118</c:v>
                </c:pt>
                <c:pt idx="998">
                  <c:v>111</c:v>
                </c:pt>
                <c:pt idx="999">
                  <c:v>81</c:v>
                </c:pt>
                <c:pt idx="1000">
                  <c:v>116</c:v>
                </c:pt>
                <c:pt idx="1001">
                  <c:v>86</c:v>
                </c:pt>
                <c:pt idx="1002">
                  <c:v>91</c:v>
                </c:pt>
                <c:pt idx="1003">
                  <c:v>98</c:v>
                </c:pt>
                <c:pt idx="1004">
                  <c:v>84</c:v>
                </c:pt>
                <c:pt idx="1005">
                  <c:v>109</c:v>
                </c:pt>
                <c:pt idx="1006">
                  <c:v>93</c:v>
                </c:pt>
                <c:pt idx="1007">
                  <c:v>113</c:v>
                </c:pt>
                <c:pt idx="1008">
                  <c:v>141</c:v>
                </c:pt>
                <c:pt idx="1009">
                  <c:v>119</c:v>
                </c:pt>
                <c:pt idx="1010">
                  <c:v>97</c:v>
                </c:pt>
                <c:pt idx="1011">
                  <c:v>117</c:v>
                </c:pt>
                <c:pt idx="1012">
                  <c:v>101</c:v>
                </c:pt>
                <c:pt idx="1013">
                  <c:v>153</c:v>
                </c:pt>
                <c:pt idx="1014">
                  <c:v>122</c:v>
                </c:pt>
                <c:pt idx="1015">
                  <c:v>102</c:v>
                </c:pt>
                <c:pt idx="1016">
                  <c:v>83</c:v>
                </c:pt>
                <c:pt idx="1017">
                  <c:v>103</c:v>
                </c:pt>
                <c:pt idx="1018">
                  <c:v>110</c:v>
                </c:pt>
                <c:pt idx="1019">
                  <c:v>136</c:v>
                </c:pt>
                <c:pt idx="1020">
                  <c:v>91</c:v>
                </c:pt>
                <c:pt idx="1021">
                  <c:v>89</c:v>
                </c:pt>
                <c:pt idx="1022">
                  <c:v>107</c:v>
                </c:pt>
                <c:pt idx="1023">
                  <c:v>129</c:v>
                </c:pt>
                <c:pt idx="1024">
                  <c:v>95</c:v>
                </c:pt>
                <c:pt idx="1025">
                  <c:v>122</c:v>
                </c:pt>
                <c:pt idx="1026">
                  <c:v>110</c:v>
                </c:pt>
                <c:pt idx="1027">
                  <c:v>135</c:v>
                </c:pt>
                <c:pt idx="1028">
                  <c:v>95</c:v>
                </c:pt>
                <c:pt idx="1029">
                  <c:v>109</c:v>
                </c:pt>
                <c:pt idx="1030">
                  <c:v>93</c:v>
                </c:pt>
                <c:pt idx="1031">
                  <c:v>94</c:v>
                </c:pt>
                <c:pt idx="1032">
                  <c:v>117</c:v>
                </c:pt>
                <c:pt idx="1033">
                  <c:v>112</c:v>
                </c:pt>
                <c:pt idx="1034">
                  <c:v>111</c:v>
                </c:pt>
                <c:pt idx="1035">
                  <c:v>96</c:v>
                </c:pt>
                <c:pt idx="1036">
                  <c:v>141</c:v>
                </c:pt>
                <c:pt idx="1037">
                  <c:v>94</c:v>
                </c:pt>
                <c:pt idx="1038">
                  <c:v>87</c:v>
                </c:pt>
                <c:pt idx="1039">
                  <c:v>88</c:v>
                </c:pt>
                <c:pt idx="1040">
                  <c:v>177</c:v>
                </c:pt>
                <c:pt idx="1041">
                  <c:v>133</c:v>
                </c:pt>
                <c:pt idx="1042">
                  <c:v>119</c:v>
                </c:pt>
                <c:pt idx="1043">
                  <c:v>102</c:v>
                </c:pt>
                <c:pt idx="1044">
                  <c:v>101</c:v>
                </c:pt>
                <c:pt idx="1045">
                  <c:v>91</c:v>
                </c:pt>
                <c:pt idx="1046">
                  <c:v>117</c:v>
                </c:pt>
                <c:pt idx="1047">
                  <c:v>86</c:v>
                </c:pt>
                <c:pt idx="1048">
                  <c:v>124</c:v>
                </c:pt>
                <c:pt idx="1049">
                  <c:v>134</c:v>
                </c:pt>
                <c:pt idx="1050">
                  <c:v>100</c:v>
                </c:pt>
                <c:pt idx="1051">
                  <c:v>220</c:v>
                </c:pt>
                <c:pt idx="1052">
                  <c:v>212</c:v>
                </c:pt>
                <c:pt idx="1053">
                  <c:v>128</c:v>
                </c:pt>
                <c:pt idx="1054">
                  <c:v>106</c:v>
                </c:pt>
                <c:pt idx="1055">
                  <c:v>160</c:v>
                </c:pt>
                <c:pt idx="1056">
                  <c:v>114</c:v>
                </c:pt>
                <c:pt idx="1057">
                  <c:v>99</c:v>
                </c:pt>
                <c:pt idx="1058">
                  <c:v>74</c:v>
                </c:pt>
                <c:pt idx="1059">
                  <c:v>139</c:v>
                </c:pt>
                <c:pt idx="1060">
                  <c:v>103</c:v>
                </c:pt>
                <c:pt idx="1061">
                  <c:v>101</c:v>
                </c:pt>
                <c:pt idx="1062">
                  <c:v>130</c:v>
                </c:pt>
                <c:pt idx="1063">
                  <c:v>130</c:v>
                </c:pt>
                <c:pt idx="1064">
                  <c:v>110</c:v>
                </c:pt>
                <c:pt idx="1065">
                  <c:v>147</c:v>
                </c:pt>
                <c:pt idx="1066">
                  <c:v>96</c:v>
                </c:pt>
                <c:pt idx="1067">
                  <c:v>118</c:v>
                </c:pt>
                <c:pt idx="1068">
                  <c:v>88</c:v>
                </c:pt>
                <c:pt idx="1069">
                  <c:v>325</c:v>
                </c:pt>
                <c:pt idx="1070">
                  <c:v>102</c:v>
                </c:pt>
                <c:pt idx="1071">
                  <c:v>110</c:v>
                </c:pt>
                <c:pt idx="1072">
                  <c:v>136</c:v>
                </c:pt>
                <c:pt idx="1073">
                  <c:v>103</c:v>
                </c:pt>
                <c:pt idx="1074">
                  <c:v>103</c:v>
                </c:pt>
                <c:pt idx="1075">
                  <c:v>90</c:v>
                </c:pt>
                <c:pt idx="1076">
                  <c:v>154</c:v>
                </c:pt>
                <c:pt idx="1077">
                  <c:v>99</c:v>
                </c:pt>
                <c:pt idx="1078">
                  <c:v>93</c:v>
                </c:pt>
                <c:pt idx="1079">
                  <c:v>109</c:v>
                </c:pt>
                <c:pt idx="1080">
                  <c:v>124</c:v>
                </c:pt>
                <c:pt idx="1081">
                  <c:v>84</c:v>
                </c:pt>
                <c:pt idx="1082">
                  <c:v>90</c:v>
                </c:pt>
                <c:pt idx="1083">
                  <c:v>117</c:v>
                </c:pt>
                <c:pt idx="1084">
                  <c:v>123</c:v>
                </c:pt>
                <c:pt idx="1085">
                  <c:v>251</c:v>
                </c:pt>
                <c:pt idx="1086">
                  <c:v>105</c:v>
                </c:pt>
                <c:pt idx="1087">
                  <c:v>115</c:v>
                </c:pt>
                <c:pt idx="1088">
                  <c:v>122</c:v>
                </c:pt>
                <c:pt idx="1089">
                  <c:v>119</c:v>
                </c:pt>
                <c:pt idx="1090">
                  <c:v>81</c:v>
                </c:pt>
                <c:pt idx="1091">
                  <c:v>133</c:v>
                </c:pt>
                <c:pt idx="1092">
                  <c:v>100</c:v>
                </c:pt>
                <c:pt idx="1093">
                  <c:v>120</c:v>
                </c:pt>
                <c:pt idx="1094">
                  <c:v>104</c:v>
                </c:pt>
                <c:pt idx="1095">
                  <c:v>122</c:v>
                </c:pt>
                <c:pt idx="1096">
                  <c:v>80</c:v>
                </c:pt>
                <c:pt idx="1097">
                  <c:v>91</c:v>
                </c:pt>
                <c:pt idx="1098">
                  <c:v>112</c:v>
                </c:pt>
                <c:pt idx="1099">
                  <c:v>100</c:v>
                </c:pt>
                <c:pt idx="1100">
                  <c:v>105</c:v>
                </c:pt>
                <c:pt idx="1101">
                  <c:v>110</c:v>
                </c:pt>
                <c:pt idx="1102">
                  <c:v>144</c:v>
                </c:pt>
                <c:pt idx="1103">
                  <c:v>108</c:v>
                </c:pt>
                <c:pt idx="1104">
                  <c:v>107</c:v>
                </c:pt>
                <c:pt idx="1105">
                  <c:v>102</c:v>
                </c:pt>
                <c:pt idx="1106">
                  <c:v>100</c:v>
                </c:pt>
                <c:pt idx="1107">
                  <c:v>126</c:v>
                </c:pt>
                <c:pt idx="1108">
                  <c:v>138</c:v>
                </c:pt>
                <c:pt idx="1109">
                  <c:v>108</c:v>
                </c:pt>
                <c:pt idx="1110">
                  <c:v>105</c:v>
                </c:pt>
                <c:pt idx="1111">
                  <c:v>108</c:v>
                </c:pt>
                <c:pt idx="1112">
                  <c:v>89</c:v>
                </c:pt>
                <c:pt idx="1113">
                  <c:v>129</c:v>
                </c:pt>
                <c:pt idx="1114">
                  <c:v>84</c:v>
                </c:pt>
                <c:pt idx="1115">
                  <c:v>149</c:v>
                </c:pt>
                <c:pt idx="1116">
                  <c:v>94</c:v>
                </c:pt>
                <c:pt idx="1117">
                  <c:v>121</c:v>
                </c:pt>
                <c:pt idx="1118">
                  <c:v>128</c:v>
                </c:pt>
                <c:pt idx="1119">
                  <c:v>134</c:v>
                </c:pt>
                <c:pt idx="1120">
                  <c:v>120</c:v>
                </c:pt>
                <c:pt idx="1121">
                  <c:v>129</c:v>
                </c:pt>
                <c:pt idx="1122">
                  <c:v>89</c:v>
                </c:pt>
                <c:pt idx="1123">
                  <c:v>116</c:v>
                </c:pt>
                <c:pt idx="1124">
                  <c:v>118</c:v>
                </c:pt>
                <c:pt idx="1125">
                  <c:v>107</c:v>
                </c:pt>
                <c:pt idx="1126">
                  <c:v>155</c:v>
                </c:pt>
                <c:pt idx="1127">
                  <c:v>123</c:v>
                </c:pt>
                <c:pt idx="1128">
                  <c:v>128</c:v>
                </c:pt>
                <c:pt idx="1129">
                  <c:v>139</c:v>
                </c:pt>
                <c:pt idx="1130">
                  <c:v>109</c:v>
                </c:pt>
                <c:pt idx="1131">
                  <c:v>120</c:v>
                </c:pt>
                <c:pt idx="1132">
                  <c:v>121</c:v>
                </c:pt>
                <c:pt idx="1133">
                  <c:v>102</c:v>
                </c:pt>
                <c:pt idx="1134">
                  <c:v>117</c:v>
                </c:pt>
                <c:pt idx="1135">
                  <c:v>178</c:v>
                </c:pt>
                <c:pt idx="1136">
                  <c:v>147</c:v>
                </c:pt>
                <c:pt idx="1137">
                  <c:v>90</c:v>
                </c:pt>
                <c:pt idx="1138">
                  <c:v>105</c:v>
                </c:pt>
                <c:pt idx="1139">
                  <c:v>114</c:v>
                </c:pt>
                <c:pt idx="1140">
                  <c:v>206</c:v>
                </c:pt>
                <c:pt idx="1141">
                  <c:v>99</c:v>
                </c:pt>
                <c:pt idx="1142">
                  <c:v>123</c:v>
                </c:pt>
                <c:pt idx="1143">
                  <c:v>102</c:v>
                </c:pt>
                <c:pt idx="1144">
                  <c:v>109</c:v>
                </c:pt>
                <c:pt idx="1145">
                  <c:v>82</c:v>
                </c:pt>
                <c:pt idx="1146">
                  <c:v>142</c:v>
                </c:pt>
                <c:pt idx="1147">
                  <c:v>106</c:v>
                </c:pt>
                <c:pt idx="1148">
                  <c:v>106</c:v>
                </c:pt>
                <c:pt idx="1149">
                  <c:v>108</c:v>
                </c:pt>
                <c:pt idx="1150">
                  <c:v>98</c:v>
                </c:pt>
                <c:pt idx="1151">
                  <c:v>131</c:v>
                </c:pt>
                <c:pt idx="1152">
                  <c:v>118</c:v>
                </c:pt>
                <c:pt idx="1153">
                  <c:v>113</c:v>
                </c:pt>
                <c:pt idx="1154">
                  <c:v>130</c:v>
                </c:pt>
                <c:pt idx="1155">
                  <c:v>116</c:v>
                </c:pt>
                <c:pt idx="1156">
                  <c:v>89</c:v>
                </c:pt>
                <c:pt idx="1157">
                  <c:v>139</c:v>
                </c:pt>
                <c:pt idx="1158">
                  <c:v>130</c:v>
                </c:pt>
                <c:pt idx="1159">
                  <c:v>107</c:v>
                </c:pt>
                <c:pt idx="1160">
                  <c:v>116</c:v>
                </c:pt>
                <c:pt idx="1161">
                  <c:v>96</c:v>
                </c:pt>
                <c:pt idx="1162">
                  <c:v>99</c:v>
                </c:pt>
                <c:pt idx="1163">
                  <c:v>104</c:v>
                </c:pt>
                <c:pt idx="1164">
                  <c:v>105</c:v>
                </c:pt>
                <c:pt idx="1165">
                  <c:v>101</c:v>
                </c:pt>
                <c:pt idx="1166">
                  <c:v>134</c:v>
                </c:pt>
                <c:pt idx="1167">
                  <c:v>135</c:v>
                </c:pt>
                <c:pt idx="1168">
                  <c:v>98</c:v>
                </c:pt>
                <c:pt idx="1169">
                  <c:v>155</c:v>
                </c:pt>
                <c:pt idx="1170">
                  <c:v>106</c:v>
                </c:pt>
                <c:pt idx="1171">
                  <c:v>102</c:v>
                </c:pt>
                <c:pt idx="1172">
                  <c:v>95</c:v>
                </c:pt>
                <c:pt idx="1173">
                  <c:v>103</c:v>
                </c:pt>
                <c:pt idx="1174">
                  <c:v>109</c:v>
                </c:pt>
                <c:pt idx="1175">
                  <c:v>95</c:v>
                </c:pt>
                <c:pt idx="1176">
                  <c:v>111</c:v>
                </c:pt>
                <c:pt idx="1177">
                  <c:v>123</c:v>
                </c:pt>
                <c:pt idx="1178">
                  <c:v>140</c:v>
                </c:pt>
                <c:pt idx="1179">
                  <c:v>94</c:v>
                </c:pt>
                <c:pt idx="1180">
                  <c:v>94</c:v>
                </c:pt>
                <c:pt idx="1181">
                  <c:v>92</c:v>
                </c:pt>
                <c:pt idx="1182">
                  <c:v>102</c:v>
                </c:pt>
                <c:pt idx="1183">
                  <c:v>123</c:v>
                </c:pt>
                <c:pt idx="1184">
                  <c:v>104</c:v>
                </c:pt>
                <c:pt idx="1185">
                  <c:v>102</c:v>
                </c:pt>
                <c:pt idx="1186">
                  <c:v>136</c:v>
                </c:pt>
                <c:pt idx="1187">
                  <c:v>93</c:v>
                </c:pt>
                <c:pt idx="1188">
                  <c:v>129</c:v>
                </c:pt>
                <c:pt idx="1189">
                  <c:v>107</c:v>
                </c:pt>
                <c:pt idx="1190">
                  <c:v>117</c:v>
                </c:pt>
                <c:pt idx="1191">
                  <c:v>116</c:v>
                </c:pt>
                <c:pt idx="1192">
                  <c:v>135</c:v>
                </c:pt>
                <c:pt idx="1193">
                  <c:v>107</c:v>
                </c:pt>
                <c:pt idx="1194">
                  <c:v>90</c:v>
                </c:pt>
                <c:pt idx="1195">
                  <c:v>99</c:v>
                </c:pt>
                <c:pt idx="1196">
                  <c:v>104</c:v>
                </c:pt>
                <c:pt idx="1197">
                  <c:v>115</c:v>
                </c:pt>
                <c:pt idx="1198">
                  <c:v>119</c:v>
                </c:pt>
                <c:pt idx="1199">
                  <c:v>99</c:v>
                </c:pt>
                <c:pt idx="1200">
                  <c:v>112</c:v>
                </c:pt>
                <c:pt idx="1201">
                  <c:v>128</c:v>
                </c:pt>
                <c:pt idx="1202">
                  <c:v>112</c:v>
                </c:pt>
                <c:pt idx="1203">
                  <c:v>86</c:v>
                </c:pt>
                <c:pt idx="1204">
                  <c:v>108</c:v>
                </c:pt>
                <c:pt idx="1205">
                  <c:v>128</c:v>
                </c:pt>
                <c:pt idx="1206">
                  <c:v>84</c:v>
                </c:pt>
                <c:pt idx="1207">
                  <c:v>111</c:v>
                </c:pt>
                <c:pt idx="1208">
                  <c:v>131</c:v>
                </c:pt>
                <c:pt idx="1209">
                  <c:v>123</c:v>
                </c:pt>
                <c:pt idx="1210">
                  <c:v>101</c:v>
                </c:pt>
                <c:pt idx="1211">
                  <c:v>102</c:v>
                </c:pt>
                <c:pt idx="1212">
                  <c:v>114</c:v>
                </c:pt>
                <c:pt idx="1213">
                  <c:v>107</c:v>
                </c:pt>
                <c:pt idx="1214">
                  <c:v>87</c:v>
                </c:pt>
                <c:pt idx="1215">
                  <c:v>103</c:v>
                </c:pt>
                <c:pt idx="1216">
                  <c:v>99</c:v>
                </c:pt>
                <c:pt idx="1217">
                  <c:v>122</c:v>
                </c:pt>
                <c:pt idx="1218">
                  <c:v>91</c:v>
                </c:pt>
                <c:pt idx="1219">
                  <c:v>103</c:v>
                </c:pt>
                <c:pt idx="1220">
                  <c:v>107</c:v>
                </c:pt>
                <c:pt idx="1221">
                  <c:v>106</c:v>
                </c:pt>
                <c:pt idx="1222">
                  <c:v>101</c:v>
                </c:pt>
                <c:pt idx="1223">
                  <c:v>109</c:v>
                </c:pt>
                <c:pt idx="1224">
                  <c:v>89</c:v>
                </c:pt>
                <c:pt idx="1225">
                  <c:v>119</c:v>
                </c:pt>
                <c:pt idx="1226">
                  <c:v>83</c:v>
                </c:pt>
                <c:pt idx="1227">
                  <c:v>108</c:v>
                </c:pt>
                <c:pt idx="1228">
                  <c:v>102</c:v>
                </c:pt>
                <c:pt idx="1229">
                  <c:v>93</c:v>
                </c:pt>
                <c:pt idx="1230">
                  <c:v>84</c:v>
                </c:pt>
                <c:pt idx="1231">
                  <c:v>107</c:v>
                </c:pt>
                <c:pt idx="1232">
                  <c:v>91</c:v>
                </c:pt>
                <c:pt idx="1233">
                  <c:v>94</c:v>
                </c:pt>
                <c:pt idx="1234">
                  <c:v>115</c:v>
                </c:pt>
                <c:pt idx="1235">
                  <c:v>93</c:v>
                </c:pt>
                <c:pt idx="1236">
                  <c:v>105</c:v>
                </c:pt>
                <c:pt idx="1237">
                  <c:v>107</c:v>
                </c:pt>
                <c:pt idx="1238">
                  <c:v>101</c:v>
                </c:pt>
                <c:pt idx="1239">
                  <c:v>111</c:v>
                </c:pt>
                <c:pt idx="1240">
                  <c:v>113</c:v>
                </c:pt>
                <c:pt idx="1241">
                  <c:v>112</c:v>
                </c:pt>
                <c:pt idx="1242">
                  <c:v>126</c:v>
                </c:pt>
                <c:pt idx="1243">
                  <c:v>98</c:v>
                </c:pt>
                <c:pt idx="1244">
                  <c:v>107</c:v>
                </c:pt>
                <c:pt idx="1245">
                  <c:v>87</c:v>
                </c:pt>
                <c:pt idx="1246">
                  <c:v>119</c:v>
                </c:pt>
                <c:pt idx="1247">
                  <c:v>110</c:v>
                </c:pt>
                <c:pt idx="1248">
                  <c:v>125</c:v>
                </c:pt>
                <c:pt idx="1249">
                  <c:v>113</c:v>
                </c:pt>
                <c:pt idx="1250">
                  <c:v>150</c:v>
                </c:pt>
                <c:pt idx="1251">
                  <c:v>108</c:v>
                </c:pt>
                <c:pt idx="1252">
                  <c:v>96</c:v>
                </c:pt>
                <c:pt idx="1253">
                  <c:v>93</c:v>
                </c:pt>
                <c:pt idx="1254">
                  <c:v>100</c:v>
                </c:pt>
                <c:pt idx="1255">
                  <c:v>118</c:v>
                </c:pt>
                <c:pt idx="1256">
                  <c:v>122</c:v>
                </c:pt>
                <c:pt idx="1257">
                  <c:v>120</c:v>
                </c:pt>
                <c:pt idx="1258">
                  <c:v>146</c:v>
                </c:pt>
                <c:pt idx="1259">
                  <c:v>115</c:v>
                </c:pt>
                <c:pt idx="1260">
                  <c:v>123</c:v>
                </c:pt>
                <c:pt idx="1261">
                  <c:v>94</c:v>
                </c:pt>
                <c:pt idx="1262">
                  <c:v>102</c:v>
                </c:pt>
                <c:pt idx="1263">
                  <c:v>98</c:v>
                </c:pt>
                <c:pt idx="1264">
                  <c:v>133</c:v>
                </c:pt>
                <c:pt idx="1265">
                  <c:v>118</c:v>
                </c:pt>
                <c:pt idx="1266">
                  <c:v>105</c:v>
                </c:pt>
                <c:pt idx="1267">
                  <c:v>109</c:v>
                </c:pt>
                <c:pt idx="1268">
                  <c:v>129</c:v>
                </c:pt>
                <c:pt idx="1269">
                  <c:v>109</c:v>
                </c:pt>
                <c:pt idx="1270">
                  <c:v>127</c:v>
                </c:pt>
                <c:pt idx="1271">
                  <c:v>118</c:v>
                </c:pt>
                <c:pt idx="1272">
                  <c:v>110</c:v>
                </c:pt>
                <c:pt idx="1273">
                  <c:v>90</c:v>
                </c:pt>
                <c:pt idx="1274">
                  <c:v>144</c:v>
                </c:pt>
                <c:pt idx="1275">
                  <c:v>130</c:v>
                </c:pt>
                <c:pt idx="1276">
                  <c:v>112</c:v>
                </c:pt>
                <c:pt idx="1277">
                  <c:v>133</c:v>
                </c:pt>
                <c:pt idx="1278">
                  <c:v>150</c:v>
                </c:pt>
                <c:pt idx="1279">
                  <c:v>110</c:v>
                </c:pt>
                <c:pt idx="1280">
                  <c:v>96</c:v>
                </c:pt>
                <c:pt idx="1281">
                  <c:v>96</c:v>
                </c:pt>
                <c:pt idx="1282">
                  <c:v>123</c:v>
                </c:pt>
                <c:pt idx="1283">
                  <c:v>188</c:v>
                </c:pt>
                <c:pt idx="1284">
                  <c:v>107</c:v>
                </c:pt>
                <c:pt idx="1285">
                  <c:v>110</c:v>
                </c:pt>
                <c:pt idx="1286">
                  <c:v>113</c:v>
                </c:pt>
                <c:pt idx="1287">
                  <c:v>122</c:v>
                </c:pt>
                <c:pt idx="1288">
                  <c:v>116</c:v>
                </c:pt>
                <c:pt idx="1289">
                  <c:v>93</c:v>
                </c:pt>
                <c:pt idx="1290">
                  <c:v>118</c:v>
                </c:pt>
                <c:pt idx="1291">
                  <c:v>93</c:v>
                </c:pt>
                <c:pt idx="1292">
                  <c:v>121</c:v>
                </c:pt>
                <c:pt idx="1293">
                  <c:v>101</c:v>
                </c:pt>
                <c:pt idx="1294">
                  <c:v>107</c:v>
                </c:pt>
                <c:pt idx="1295">
                  <c:v>124</c:v>
                </c:pt>
                <c:pt idx="1296">
                  <c:v>109</c:v>
                </c:pt>
                <c:pt idx="1297">
                  <c:v>105</c:v>
                </c:pt>
                <c:pt idx="1298">
                  <c:v>130</c:v>
                </c:pt>
                <c:pt idx="1299">
                  <c:v>127</c:v>
                </c:pt>
                <c:pt idx="1300">
                  <c:v>114</c:v>
                </c:pt>
                <c:pt idx="1301">
                  <c:v>106</c:v>
                </c:pt>
                <c:pt idx="1302">
                  <c:v>95</c:v>
                </c:pt>
                <c:pt idx="1303">
                  <c:v>81</c:v>
                </c:pt>
                <c:pt idx="1304">
                  <c:v>95</c:v>
                </c:pt>
                <c:pt idx="1305">
                  <c:v>108</c:v>
                </c:pt>
                <c:pt idx="1306">
                  <c:v>105</c:v>
                </c:pt>
                <c:pt idx="1307">
                  <c:v>95</c:v>
                </c:pt>
                <c:pt idx="1308">
                  <c:v>126</c:v>
                </c:pt>
                <c:pt idx="1309">
                  <c:v>102</c:v>
                </c:pt>
                <c:pt idx="1310">
                  <c:v>121</c:v>
                </c:pt>
                <c:pt idx="1311">
                  <c:v>129</c:v>
                </c:pt>
                <c:pt idx="1312">
                  <c:v>88</c:v>
                </c:pt>
                <c:pt idx="1313">
                  <c:v>106</c:v>
                </c:pt>
                <c:pt idx="1314">
                  <c:v>110</c:v>
                </c:pt>
                <c:pt idx="1315">
                  <c:v>109</c:v>
                </c:pt>
                <c:pt idx="1316">
                  <c:v>143</c:v>
                </c:pt>
                <c:pt idx="1317">
                  <c:v>120</c:v>
                </c:pt>
                <c:pt idx="1318">
                  <c:v>128</c:v>
                </c:pt>
                <c:pt idx="1319">
                  <c:v>123</c:v>
                </c:pt>
                <c:pt idx="1320">
                  <c:v>129</c:v>
                </c:pt>
                <c:pt idx="1321">
                  <c:v>105</c:v>
                </c:pt>
                <c:pt idx="1322">
                  <c:v>162</c:v>
                </c:pt>
                <c:pt idx="1323">
                  <c:v>138</c:v>
                </c:pt>
                <c:pt idx="1324">
                  <c:v>100</c:v>
                </c:pt>
                <c:pt idx="1325">
                  <c:v>90</c:v>
                </c:pt>
                <c:pt idx="1326">
                  <c:v>108</c:v>
                </c:pt>
                <c:pt idx="1327">
                  <c:v>101</c:v>
                </c:pt>
                <c:pt idx="1328">
                  <c:v>109</c:v>
                </c:pt>
                <c:pt idx="1329">
                  <c:v>132</c:v>
                </c:pt>
                <c:pt idx="1330">
                  <c:v>123</c:v>
                </c:pt>
                <c:pt idx="1331">
                  <c:v>87</c:v>
                </c:pt>
                <c:pt idx="1332">
                  <c:v>109</c:v>
                </c:pt>
                <c:pt idx="1333">
                  <c:v>109</c:v>
                </c:pt>
                <c:pt idx="1334">
                  <c:v>92</c:v>
                </c:pt>
                <c:pt idx="1335">
                  <c:v>125</c:v>
                </c:pt>
                <c:pt idx="1336">
                  <c:v>202</c:v>
                </c:pt>
                <c:pt idx="1337">
                  <c:v>134</c:v>
                </c:pt>
                <c:pt idx="1338">
                  <c:v>88</c:v>
                </c:pt>
                <c:pt idx="1339">
                  <c:v>92</c:v>
                </c:pt>
                <c:pt idx="1340">
                  <c:v>91</c:v>
                </c:pt>
                <c:pt idx="1341">
                  <c:v>75</c:v>
                </c:pt>
                <c:pt idx="1342">
                  <c:v>98</c:v>
                </c:pt>
                <c:pt idx="1343">
                  <c:v>147</c:v>
                </c:pt>
                <c:pt idx="1344">
                  <c:v>100</c:v>
                </c:pt>
                <c:pt idx="1345">
                  <c:v>120</c:v>
                </c:pt>
                <c:pt idx="1346">
                  <c:v>104</c:v>
                </c:pt>
                <c:pt idx="1347">
                  <c:v>103</c:v>
                </c:pt>
                <c:pt idx="1348">
                  <c:v>109</c:v>
                </c:pt>
                <c:pt idx="1349">
                  <c:v>104</c:v>
                </c:pt>
                <c:pt idx="1350">
                  <c:v>112</c:v>
                </c:pt>
                <c:pt idx="1351">
                  <c:v>95</c:v>
                </c:pt>
                <c:pt idx="1352">
                  <c:v>102</c:v>
                </c:pt>
                <c:pt idx="1353">
                  <c:v>150</c:v>
                </c:pt>
                <c:pt idx="1354">
                  <c:v>101</c:v>
                </c:pt>
                <c:pt idx="1355">
                  <c:v>108</c:v>
                </c:pt>
                <c:pt idx="1356">
                  <c:v>98</c:v>
                </c:pt>
                <c:pt idx="1357">
                  <c:v>137</c:v>
                </c:pt>
                <c:pt idx="1358">
                  <c:v>112</c:v>
                </c:pt>
                <c:pt idx="1359">
                  <c:v>101</c:v>
                </c:pt>
                <c:pt idx="1360">
                  <c:v>103</c:v>
                </c:pt>
                <c:pt idx="1361">
                  <c:v>101</c:v>
                </c:pt>
                <c:pt idx="1362">
                  <c:v>112</c:v>
                </c:pt>
                <c:pt idx="1363">
                  <c:v>102</c:v>
                </c:pt>
                <c:pt idx="1364">
                  <c:v>101</c:v>
                </c:pt>
                <c:pt idx="1365">
                  <c:v>155</c:v>
                </c:pt>
                <c:pt idx="1366">
                  <c:v>109</c:v>
                </c:pt>
                <c:pt idx="1367">
                  <c:v>140</c:v>
                </c:pt>
                <c:pt idx="1368">
                  <c:v>108</c:v>
                </c:pt>
                <c:pt idx="1369">
                  <c:v>96</c:v>
                </c:pt>
                <c:pt idx="1370">
                  <c:v>123</c:v>
                </c:pt>
                <c:pt idx="1371">
                  <c:v>106</c:v>
                </c:pt>
                <c:pt idx="1372">
                  <c:v>76</c:v>
                </c:pt>
                <c:pt idx="1373">
                  <c:v>107</c:v>
                </c:pt>
                <c:pt idx="1374">
                  <c:v>82</c:v>
                </c:pt>
                <c:pt idx="1375">
                  <c:v>109</c:v>
                </c:pt>
                <c:pt idx="1376">
                  <c:v>99</c:v>
                </c:pt>
                <c:pt idx="1377">
                  <c:v>91</c:v>
                </c:pt>
                <c:pt idx="1378">
                  <c:v>87</c:v>
                </c:pt>
                <c:pt idx="1379">
                  <c:v>125</c:v>
                </c:pt>
                <c:pt idx="1380">
                  <c:v>118</c:v>
                </c:pt>
                <c:pt idx="1381">
                  <c:v>98</c:v>
                </c:pt>
                <c:pt idx="1382">
                  <c:v>92</c:v>
                </c:pt>
                <c:pt idx="1383">
                  <c:v>92</c:v>
                </c:pt>
                <c:pt idx="1384">
                  <c:v>115</c:v>
                </c:pt>
                <c:pt idx="1385">
                  <c:v>120</c:v>
                </c:pt>
                <c:pt idx="1386">
                  <c:v>111</c:v>
                </c:pt>
                <c:pt idx="1387">
                  <c:v>94</c:v>
                </c:pt>
                <c:pt idx="1388">
                  <c:v>100</c:v>
                </c:pt>
                <c:pt idx="1389">
                  <c:v>101</c:v>
                </c:pt>
                <c:pt idx="1390">
                  <c:v>139</c:v>
                </c:pt>
                <c:pt idx="1391">
                  <c:v>91</c:v>
                </c:pt>
                <c:pt idx="1392">
                  <c:v>109</c:v>
                </c:pt>
                <c:pt idx="1393">
                  <c:v>102</c:v>
                </c:pt>
                <c:pt idx="1394">
                  <c:v>103</c:v>
                </c:pt>
                <c:pt idx="1395">
                  <c:v>83</c:v>
                </c:pt>
                <c:pt idx="1396">
                  <c:v>123</c:v>
                </c:pt>
                <c:pt idx="1397">
                  <c:v>101</c:v>
                </c:pt>
                <c:pt idx="1398">
                  <c:v>117</c:v>
                </c:pt>
                <c:pt idx="1399">
                  <c:v>114</c:v>
                </c:pt>
                <c:pt idx="1400">
                  <c:v>330</c:v>
                </c:pt>
                <c:pt idx="1401">
                  <c:v>121</c:v>
                </c:pt>
                <c:pt idx="1402">
                  <c:v>114</c:v>
                </c:pt>
                <c:pt idx="1403">
                  <c:v>148</c:v>
                </c:pt>
                <c:pt idx="1404">
                  <c:v>113</c:v>
                </c:pt>
                <c:pt idx="1405">
                  <c:v>91</c:v>
                </c:pt>
                <c:pt idx="1406">
                  <c:v>139</c:v>
                </c:pt>
                <c:pt idx="1407">
                  <c:v>96</c:v>
                </c:pt>
                <c:pt idx="1408">
                  <c:v>102</c:v>
                </c:pt>
                <c:pt idx="1409">
                  <c:v>96</c:v>
                </c:pt>
                <c:pt idx="1410">
                  <c:v>101</c:v>
                </c:pt>
                <c:pt idx="1411">
                  <c:v>128</c:v>
                </c:pt>
                <c:pt idx="1412">
                  <c:v>109</c:v>
                </c:pt>
                <c:pt idx="1413">
                  <c:v>114</c:v>
                </c:pt>
                <c:pt idx="1414">
                  <c:v>105</c:v>
                </c:pt>
                <c:pt idx="1415">
                  <c:v>141</c:v>
                </c:pt>
                <c:pt idx="1416">
                  <c:v>138</c:v>
                </c:pt>
                <c:pt idx="1417">
                  <c:v>101</c:v>
                </c:pt>
                <c:pt idx="1418">
                  <c:v>99</c:v>
                </c:pt>
                <c:pt idx="1419">
                  <c:v>89</c:v>
                </c:pt>
                <c:pt idx="1420">
                  <c:v>99</c:v>
                </c:pt>
                <c:pt idx="1421">
                  <c:v>105</c:v>
                </c:pt>
                <c:pt idx="1422">
                  <c:v>97</c:v>
                </c:pt>
                <c:pt idx="1423">
                  <c:v>140</c:v>
                </c:pt>
                <c:pt idx="1424">
                  <c:v>118</c:v>
                </c:pt>
                <c:pt idx="1425">
                  <c:v>94</c:v>
                </c:pt>
                <c:pt idx="1426">
                  <c:v>124</c:v>
                </c:pt>
                <c:pt idx="1427">
                  <c:v>134</c:v>
                </c:pt>
                <c:pt idx="1428">
                  <c:v>113</c:v>
                </c:pt>
                <c:pt idx="1429">
                  <c:v>124</c:v>
                </c:pt>
                <c:pt idx="1430">
                  <c:v>97</c:v>
                </c:pt>
                <c:pt idx="1431">
                  <c:v>123</c:v>
                </c:pt>
                <c:pt idx="1432">
                  <c:v>99</c:v>
                </c:pt>
                <c:pt idx="1433">
                  <c:v>101</c:v>
                </c:pt>
                <c:pt idx="1434">
                  <c:v>92</c:v>
                </c:pt>
                <c:pt idx="1435">
                  <c:v>131</c:v>
                </c:pt>
                <c:pt idx="1436">
                  <c:v>107</c:v>
                </c:pt>
                <c:pt idx="1437">
                  <c:v>103</c:v>
                </c:pt>
                <c:pt idx="1438">
                  <c:v>129</c:v>
                </c:pt>
                <c:pt idx="1439">
                  <c:v>107</c:v>
                </c:pt>
                <c:pt idx="1440">
                  <c:v>89</c:v>
                </c:pt>
                <c:pt idx="1441">
                  <c:v>113</c:v>
                </c:pt>
                <c:pt idx="1442">
                  <c:v>93</c:v>
                </c:pt>
                <c:pt idx="1443">
                  <c:v>120</c:v>
                </c:pt>
                <c:pt idx="1444">
                  <c:v>98</c:v>
                </c:pt>
                <c:pt idx="1445">
                  <c:v>105</c:v>
                </c:pt>
                <c:pt idx="1446">
                  <c:v>98</c:v>
                </c:pt>
                <c:pt idx="1447">
                  <c:v>96</c:v>
                </c:pt>
                <c:pt idx="1448">
                  <c:v>87</c:v>
                </c:pt>
                <c:pt idx="1449">
                  <c:v>107</c:v>
                </c:pt>
                <c:pt idx="1450">
                  <c:v>90</c:v>
                </c:pt>
                <c:pt idx="1451">
                  <c:v>121</c:v>
                </c:pt>
                <c:pt idx="1452">
                  <c:v>119</c:v>
                </c:pt>
                <c:pt idx="1453">
                  <c:v>107</c:v>
                </c:pt>
                <c:pt idx="1454">
                  <c:v>110</c:v>
                </c:pt>
                <c:pt idx="1455">
                  <c:v>100</c:v>
                </c:pt>
                <c:pt idx="1456">
                  <c:v>75</c:v>
                </c:pt>
                <c:pt idx="1457">
                  <c:v>132</c:v>
                </c:pt>
                <c:pt idx="1458">
                  <c:v>105</c:v>
                </c:pt>
                <c:pt idx="1459">
                  <c:v>289</c:v>
                </c:pt>
                <c:pt idx="1460">
                  <c:v>102</c:v>
                </c:pt>
                <c:pt idx="1461">
                  <c:v>143</c:v>
                </c:pt>
                <c:pt idx="1462">
                  <c:v>113</c:v>
                </c:pt>
                <c:pt idx="1463">
                  <c:v>161</c:v>
                </c:pt>
                <c:pt idx="1464">
                  <c:v>138</c:v>
                </c:pt>
                <c:pt idx="1465">
                  <c:v>126</c:v>
                </c:pt>
                <c:pt idx="1466">
                  <c:v>99</c:v>
                </c:pt>
                <c:pt idx="1467">
                  <c:v>101</c:v>
                </c:pt>
                <c:pt idx="1468">
                  <c:v>103</c:v>
                </c:pt>
                <c:pt idx="1469">
                  <c:v>118</c:v>
                </c:pt>
                <c:pt idx="1470">
                  <c:v>99</c:v>
                </c:pt>
                <c:pt idx="1471">
                  <c:v>105</c:v>
                </c:pt>
                <c:pt idx="1472">
                  <c:v>113</c:v>
                </c:pt>
                <c:pt idx="1473">
                  <c:v>93</c:v>
                </c:pt>
                <c:pt idx="1474">
                  <c:v>108</c:v>
                </c:pt>
                <c:pt idx="1475">
                  <c:v>74</c:v>
                </c:pt>
                <c:pt idx="1476">
                  <c:v>116</c:v>
                </c:pt>
                <c:pt idx="1477">
                  <c:v>104</c:v>
                </c:pt>
                <c:pt idx="1478">
                  <c:v>106</c:v>
                </c:pt>
                <c:pt idx="1479">
                  <c:v>120</c:v>
                </c:pt>
                <c:pt idx="1480">
                  <c:v>135</c:v>
                </c:pt>
                <c:pt idx="1481">
                  <c:v>132</c:v>
                </c:pt>
                <c:pt idx="1482">
                  <c:v>92</c:v>
                </c:pt>
                <c:pt idx="1483">
                  <c:v>99</c:v>
                </c:pt>
                <c:pt idx="1484">
                  <c:v>90</c:v>
                </c:pt>
                <c:pt idx="1485">
                  <c:v>111</c:v>
                </c:pt>
                <c:pt idx="1486">
                  <c:v>103</c:v>
                </c:pt>
                <c:pt idx="1487">
                  <c:v>127</c:v>
                </c:pt>
                <c:pt idx="1488">
                  <c:v>112</c:v>
                </c:pt>
                <c:pt idx="1489">
                  <c:v>87</c:v>
                </c:pt>
                <c:pt idx="1490">
                  <c:v>138</c:v>
                </c:pt>
                <c:pt idx="1491">
                  <c:v>132</c:v>
                </c:pt>
                <c:pt idx="1492">
                  <c:v>103</c:v>
                </c:pt>
                <c:pt idx="1493">
                  <c:v>123</c:v>
                </c:pt>
                <c:pt idx="1494">
                  <c:v>111</c:v>
                </c:pt>
                <c:pt idx="1495">
                  <c:v>102</c:v>
                </c:pt>
                <c:pt idx="1496">
                  <c:v>78</c:v>
                </c:pt>
                <c:pt idx="1497">
                  <c:v>132</c:v>
                </c:pt>
                <c:pt idx="1498">
                  <c:v>133</c:v>
                </c:pt>
                <c:pt idx="1499">
                  <c:v>108</c:v>
                </c:pt>
                <c:pt idx="1500">
                  <c:v>125</c:v>
                </c:pt>
                <c:pt idx="1501">
                  <c:v>98</c:v>
                </c:pt>
                <c:pt idx="1502">
                  <c:v>119</c:v>
                </c:pt>
                <c:pt idx="1503">
                  <c:v>87</c:v>
                </c:pt>
                <c:pt idx="1504">
                  <c:v>91</c:v>
                </c:pt>
                <c:pt idx="1505">
                  <c:v>100</c:v>
                </c:pt>
                <c:pt idx="1506">
                  <c:v>118</c:v>
                </c:pt>
                <c:pt idx="1507">
                  <c:v>109</c:v>
                </c:pt>
                <c:pt idx="1508">
                  <c:v>99</c:v>
                </c:pt>
                <c:pt idx="1509">
                  <c:v>114</c:v>
                </c:pt>
                <c:pt idx="1510">
                  <c:v>89</c:v>
                </c:pt>
                <c:pt idx="1511">
                  <c:v>95</c:v>
                </c:pt>
                <c:pt idx="1512">
                  <c:v>98</c:v>
                </c:pt>
                <c:pt idx="1513">
                  <c:v>94</c:v>
                </c:pt>
                <c:pt idx="1514">
                  <c:v>85</c:v>
                </c:pt>
                <c:pt idx="1515">
                  <c:v>124</c:v>
                </c:pt>
                <c:pt idx="1516">
                  <c:v>131</c:v>
                </c:pt>
                <c:pt idx="1517">
                  <c:v>107</c:v>
                </c:pt>
                <c:pt idx="1518">
                  <c:v>99</c:v>
                </c:pt>
                <c:pt idx="1519">
                  <c:v>83</c:v>
                </c:pt>
                <c:pt idx="1520">
                  <c:v>131</c:v>
                </c:pt>
                <c:pt idx="1521">
                  <c:v>85</c:v>
                </c:pt>
                <c:pt idx="1522">
                  <c:v>126</c:v>
                </c:pt>
                <c:pt idx="1523">
                  <c:v>123</c:v>
                </c:pt>
                <c:pt idx="1524">
                  <c:v>105</c:v>
                </c:pt>
                <c:pt idx="1525">
                  <c:v>125</c:v>
                </c:pt>
                <c:pt idx="1526">
                  <c:v>77</c:v>
                </c:pt>
                <c:pt idx="1527">
                  <c:v>121</c:v>
                </c:pt>
                <c:pt idx="1528">
                  <c:v>124</c:v>
                </c:pt>
                <c:pt idx="1529">
                  <c:v>99</c:v>
                </c:pt>
                <c:pt idx="1530">
                  <c:v>112</c:v>
                </c:pt>
                <c:pt idx="1531">
                  <c:v>111</c:v>
                </c:pt>
                <c:pt idx="1532">
                  <c:v>107</c:v>
                </c:pt>
                <c:pt idx="1533">
                  <c:v>104</c:v>
                </c:pt>
                <c:pt idx="1534">
                  <c:v>113</c:v>
                </c:pt>
                <c:pt idx="1535">
                  <c:v>113</c:v>
                </c:pt>
                <c:pt idx="1536">
                  <c:v>95</c:v>
                </c:pt>
                <c:pt idx="1537">
                  <c:v>86</c:v>
                </c:pt>
                <c:pt idx="1538">
                  <c:v>126</c:v>
                </c:pt>
                <c:pt idx="1539">
                  <c:v>101</c:v>
                </c:pt>
                <c:pt idx="1540">
                  <c:v>102</c:v>
                </c:pt>
                <c:pt idx="1541">
                  <c:v>111</c:v>
                </c:pt>
                <c:pt idx="1542">
                  <c:v>95</c:v>
                </c:pt>
                <c:pt idx="1543">
                  <c:v>98</c:v>
                </c:pt>
                <c:pt idx="1544">
                  <c:v>100</c:v>
                </c:pt>
                <c:pt idx="1545">
                  <c:v>118</c:v>
                </c:pt>
                <c:pt idx="1546">
                  <c:v>125</c:v>
                </c:pt>
                <c:pt idx="1547">
                  <c:v>94</c:v>
                </c:pt>
                <c:pt idx="1548">
                  <c:v>79</c:v>
                </c:pt>
                <c:pt idx="1549">
                  <c:v>106</c:v>
                </c:pt>
                <c:pt idx="1550">
                  <c:v>63</c:v>
                </c:pt>
                <c:pt idx="1551">
                  <c:v>85</c:v>
                </c:pt>
                <c:pt idx="1552">
                  <c:v>108</c:v>
                </c:pt>
                <c:pt idx="1553">
                  <c:v>139</c:v>
                </c:pt>
                <c:pt idx="1554">
                  <c:v>127</c:v>
                </c:pt>
                <c:pt idx="1555">
                  <c:v>106</c:v>
                </c:pt>
                <c:pt idx="1556">
                  <c:v>95</c:v>
                </c:pt>
                <c:pt idx="1557">
                  <c:v>118</c:v>
                </c:pt>
                <c:pt idx="1558">
                  <c:v>108</c:v>
                </c:pt>
                <c:pt idx="1559">
                  <c:v>105</c:v>
                </c:pt>
                <c:pt idx="1560">
                  <c:v>131</c:v>
                </c:pt>
                <c:pt idx="1561">
                  <c:v>104</c:v>
                </c:pt>
                <c:pt idx="1562">
                  <c:v>133</c:v>
                </c:pt>
                <c:pt idx="1563">
                  <c:v>94</c:v>
                </c:pt>
                <c:pt idx="1564">
                  <c:v>109</c:v>
                </c:pt>
                <c:pt idx="1565">
                  <c:v>96</c:v>
                </c:pt>
                <c:pt idx="1566">
                  <c:v>105</c:v>
                </c:pt>
                <c:pt idx="1567">
                  <c:v>99</c:v>
                </c:pt>
                <c:pt idx="1568">
                  <c:v>112</c:v>
                </c:pt>
                <c:pt idx="1569">
                  <c:v>108</c:v>
                </c:pt>
                <c:pt idx="1570">
                  <c:v>126</c:v>
                </c:pt>
                <c:pt idx="1571">
                  <c:v>98</c:v>
                </c:pt>
                <c:pt idx="1572">
                  <c:v>104</c:v>
                </c:pt>
                <c:pt idx="1573">
                  <c:v>110</c:v>
                </c:pt>
                <c:pt idx="1574">
                  <c:v>130</c:v>
                </c:pt>
                <c:pt idx="1575">
                  <c:v>93</c:v>
                </c:pt>
                <c:pt idx="1576">
                  <c:v>96</c:v>
                </c:pt>
                <c:pt idx="1577">
                  <c:v>114</c:v>
                </c:pt>
                <c:pt idx="1578">
                  <c:v>106</c:v>
                </c:pt>
                <c:pt idx="1579">
                  <c:v>150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107</c:v>
                </c:pt>
                <c:pt idx="1584">
                  <c:v>102</c:v>
                </c:pt>
                <c:pt idx="1585">
                  <c:v>101</c:v>
                </c:pt>
                <c:pt idx="1586">
                  <c:v>86</c:v>
                </c:pt>
                <c:pt idx="1587">
                  <c:v>108</c:v>
                </c:pt>
                <c:pt idx="1588">
                  <c:v>123</c:v>
                </c:pt>
                <c:pt idx="1589">
                  <c:v>88</c:v>
                </c:pt>
                <c:pt idx="1590">
                  <c:v>109</c:v>
                </c:pt>
                <c:pt idx="1591">
                  <c:v>122</c:v>
                </c:pt>
                <c:pt idx="1592">
                  <c:v>251</c:v>
                </c:pt>
                <c:pt idx="1593">
                  <c:v>118</c:v>
                </c:pt>
                <c:pt idx="1594">
                  <c:v>131</c:v>
                </c:pt>
                <c:pt idx="1595">
                  <c:v>109</c:v>
                </c:pt>
                <c:pt idx="1596">
                  <c:v>88</c:v>
                </c:pt>
                <c:pt idx="1597">
                  <c:v>103</c:v>
                </c:pt>
                <c:pt idx="1598">
                  <c:v>87</c:v>
                </c:pt>
                <c:pt idx="1599">
                  <c:v>160</c:v>
                </c:pt>
                <c:pt idx="1600">
                  <c:v>121</c:v>
                </c:pt>
                <c:pt idx="1601">
                  <c:v>129</c:v>
                </c:pt>
                <c:pt idx="1602">
                  <c:v>115</c:v>
                </c:pt>
                <c:pt idx="1603">
                  <c:v>153</c:v>
                </c:pt>
                <c:pt idx="1604">
                  <c:v>128</c:v>
                </c:pt>
                <c:pt idx="1605">
                  <c:v>89</c:v>
                </c:pt>
                <c:pt idx="1606">
                  <c:v>122</c:v>
                </c:pt>
                <c:pt idx="1607">
                  <c:v>99</c:v>
                </c:pt>
                <c:pt idx="1608">
                  <c:v>99</c:v>
                </c:pt>
                <c:pt idx="1609">
                  <c:v>147</c:v>
                </c:pt>
                <c:pt idx="1610">
                  <c:v>112</c:v>
                </c:pt>
                <c:pt idx="1611">
                  <c:v>88</c:v>
                </c:pt>
                <c:pt idx="1612">
                  <c:v>94</c:v>
                </c:pt>
                <c:pt idx="1613">
                  <c:v>90</c:v>
                </c:pt>
                <c:pt idx="1614">
                  <c:v>167</c:v>
                </c:pt>
                <c:pt idx="1615">
                  <c:v>118</c:v>
                </c:pt>
                <c:pt idx="1616">
                  <c:v>83</c:v>
                </c:pt>
                <c:pt idx="1617">
                  <c:v>104</c:v>
                </c:pt>
                <c:pt idx="1618">
                  <c:v>102</c:v>
                </c:pt>
                <c:pt idx="1619">
                  <c:v>131</c:v>
                </c:pt>
                <c:pt idx="1620">
                  <c:v>101</c:v>
                </c:pt>
                <c:pt idx="1621">
                  <c:v>130</c:v>
                </c:pt>
                <c:pt idx="1622">
                  <c:v>120</c:v>
                </c:pt>
                <c:pt idx="1623">
                  <c:v>135</c:v>
                </c:pt>
                <c:pt idx="1624">
                  <c:v>110</c:v>
                </c:pt>
                <c:pt idx="1625">
                  <c:v>103</c:v>
                </c:pt>
                <c:pt idx="1626">
                  <c:v>110</c:v>
                </c:pt>
                <c:pt idx="1627">
                  <c:v>91</c:v>
                </c:pt>
                <c:pt idx="1628">
                  <c:v>105</c:v>
                </c:pt>
                <c:pt idx="1629">
                  <c:v>127</c:v>
                </c:pt>
                <c:pt idx="1630">
                  <c:v>82</c:v>
                </c:pt>
                <c:pt idx="1631">
                  <c:v>99</c:v>
                </c:pt>
                <c:pt idx="1632">
                  <c:v>90</c:v>
                </c:pt>
                <c:pt idx="1633">
                  <c:v>115</c:v>
                </c:pt>
                <c:pt idx="1634">
                  <c:v>96</c:v>
                </c:pt>
                <c:pt idx="1635">
                  <c:v>104</c:v>
                </c:pt>
                <c:pt idx="1636">
                  <c:v>117</c:v>
                </c:pt>
                <c:pt idx="1637">
                  <c:v>83</c:v>
                </c:pt>
                <c:pt idx="1638">
                  <c:v>99</c:v>
                </c:pt>
                <c:pt idx="1639">
                  <c:v>81</c:v>
                </c:pt>
                <c:pt idx="1640">
                  <c:v>135</c:v>
                </c:pt>
                <c:pt idx="1641">
                  <c:v>117</c:v>
                </c:pt>
                <c:pt idx="1642">
                  <c:v>139</c:v>
                </c:pt>
                <c:pt idx="1643">
                  <c:v>123</c:v>
                </c:pt>
                <c:pt idx="1644">
                  <c:v>117</c:v>
                </c:pt>
                <c:pt idx="1645">
                  <c:v>97</c:v>
                </c:pt>
                <c:pt idx="1646">
                  <c:v>103</c:v>
                </c:pt>
                <c:pt idx="1647">
                  <c:v>119</c:v>
                </c:pt>
                <c:pt idx="1648">
                  <c:v>94</c:v>
                </c:pt>
                <c:pt idx="1649">
                  <c:v>89</c:v>
                </c:pt>
                <c:pt idx="1650">
                  <c:v>98</c:v>
                </c:pt>
                <c:pt idx="1651">
                  <c:v>107</c:v>
                </c:pt>
                <c:pt idx="1652">
                  <c:v>108</c:v>
                </c:pt>
                <c:pt idx="1653">
                  <c:v>134</c:v>
                </c:pt>
                <c:pt idx="1654">
                  <c:v>110</c:v>
                </c:pt>
                <c:pt idx="1655">
                  <c:v>103</c:v>
                </c:pt>
                <c:pt idx="1656">
                  <c:v>100</c:v>
                </c:pt>
                <c:pt idx="1657">
                  <c:v>131</c:v>
                </c:pt>
                <c:pt idx="1658">
                  <c:v>133</c:v>
                </c:pt>
                <c:pt idx="1659">
                  <c:v>109</c:v>
                </c:pt>
                <c:pt idx="1660">
                  <c:v>114</c:v>
                </c:pt>
                <c:pt idx="1661">
                  <c:v>164</c:v>
                </c:pt>
                <c:pt idx="1662">
                  <c:v>92</c:v>
                </c:pt>
                <c:pt idx="1663">
                  <c:v>122</c:v>
                </c:pt>
                <c:pt idx="1664">
                  <c:v>110</c:v>
                </c:pt>
                <c:pt idx="1665">
                  <c:v>116</c:v>
                </c:pt>
                <c:pt idx="1666">
                  <c:v>115</c:v>
                </c:pt>
                <c:pt idx="1667">
                  <c:v>148</c:v>
                </c:pt>
                <c:pt idx="1668">
                  <c:v>118</c:v>
                </c:pt>
                <c:pt idx="1669">
                  <c:v>101</c:v>
                </c:pt>
                <c:pt idx="1670">
                  <c:v>82</c:v>
                </c:pt>
                <c:pt idx="1671">
                  <c:v>110</c:v>
                </c:pt>
                <c:pt idx="1672">
                  <c:v>193</c:v>
                </c:pt>
                <c:pt idx="1673">
                  <c:v>130</c:v>
                </c:pt>
                <c:pt idx="1674">
                  <c:v>111</c:v>
                </c:pt>
                <c:pt idx="1675">
                  <c:v>110</c:v>
                </c:pt>
                <c:pt idx="1676">
                  <c:v>123</c:v>
                </c:pt>
                <c:pt idx="1677">
                  <c:v>109</c:v>
                </c:pt>
                <c:pt idx="1678">
                  <c:v>99</c:v>
                </c:pt>
                <c:pt idx="1679">
                  <c:v>106</c:v>
                </c:pt>
                <c:pt idx="1680">
                  <c:v>89</c:v>
                </c:pt>
                <c:pt idx="1681">
                  <c:v>98</c:v>
                </c:pt>
                <c:pt idx="1682">
                  <c:v>93</c:v>
                </c:pt>
                <c:pt idx="1683">
                  <c:v>112</c:v>
                </c:pt>
                <c:pt idx="1684">
                  <c:v>101</c:v>
                </c:pt>
                <c:pt idx="1685">
                  <c:v>104</c:v>
                </c:pt>
                <c:pt idx="1686">
                  <c:v>120</c:v>
                </c:pt>
                <c:pt idx="1687">
                  <c:v>91</c:v>
                </c:pt>
                <c:pt idx="1688">
                  <c:v>97</c:v>
                </c:pt>
                <c:pt idx="1689">
                  <c:v>133</c:v>
                </c:pt>
                <c:pt idx="1690">
                  <c:v>123</c:v>
                </c:pt>
                <c:pt idx="1691">
                  <c:v>114</c:v>
                </c:pt>
                <c:pt idx="1692">
                  <c:v>111</c:v>
                </c:pt>
                <c:pt idx="1693">
                  <c:v>117</c:v>
                </c:pt>
                <c:pt idx="1694">
                  <c:v>121</c:v>
                </c:pt>
                <c:pt idx="1695">
                  <c:v>139</c:v>
                </c:pt>
                <c:pt idx="1696">
                  <c:v>115</c:v>
                </c:pt>
                <c:pt idx="1697">
                  <c:v>175</c:v>
                </c:pt>
                <c:pt idx="1698">
                  <c:v>85</c:v>
                </c:pt>
                <c:pt idx="1699">
                  <c:v>90</c:v>
                </c:pt>
                <c:pt idx="1700">
                  <c:v>107</c:v>
                </c:pt>
                <c:pt idx="1701">
                  <c:v>100</c:v>
                </c:pt>
                <c:pt idx="1702">
                  <c:v>129</c:v>
                </c:pt>
                <c:pt idx="1703">
                  <c:v>109</c:v>
                </c:pt>
                <c:pt idx="1704">
                  <c:v>94</c:v>
                </c:pt>
                <c:pt idx="1705">
                  <c:v>133</c:v>
                </c:pt>
                <c:pt idx="1706">
                  <c:v>105</c:v>
                </c:pt>
                <c:pt idx="1707">
                  <c:v>100</c:v>
                </c:pt>
                <c:pt idx="1708">
                  <c:v>113</c:v>
                </c:pt>
                <c:pt idx="1709">
                  <c:v>118</c:v>
                </c:pt>
                <c:pt idx="1710">
                  <c:v>110</c:v>
                </c:pt>
                <c:pt idx="1711">
                  <c:v>110</c:v>
                </c:pt>
                <c:pt idx="1712">
                  <c:v>99</c:v>
                </c:pt>
                <c:pt idx="1713">
                  <c:v>101</c:v>
                </c:pt>
                <c:pt idx="1714">
                  <c:v>103</c:v>
                </c:pt>
                <c:pt idx="1715">
                  <c:v>95</c:v>
                </c:pt>
                <c:pt idx="1716">
                  <c:v>117</c:v>
                </c:pt>
                <c:pt idx="1717">
                  <c:v>129</c:v>
                </c:pt>
                <c:pt idx="1718">
                  <c:v>120</c:v>
                </c:pt>
                <c:pt idx="1719">
                  <c:v>125</c:v>
                </c:pt>
                <c:pt idx="1720">
                  <c:v>133</c:v>
                </c:pt>
                <c:pt idx="1721">
                  <c:v>116</c:v>
                </c:pt>
                <c:pt idx="1722">
                  <c:v>129</c:v>
                </c:pt>
                <c:pt idx="1723">
                  <c:v>93</c:v>
                </c:pt>
                <c:pt idx="1724">
                  <c:v>118</c:v>
                </c:pt>
                <c:pt idx="1725">
                  <c:v>129</c:v>
                </c:pt>
                <c:pt idx="1726">
                  <c:v>185</c:v>
                </c:pt>
                <c:pt idx="1727">
                  <c:v>146</c:v>
                </c:pt>
                <c:pt idx="1728">
                  <c:v>128</c:v>
                </c:pt>
                <c:pt idx="1729">
                  <c:v>93</c:v>
                </c:pt>
                <c:pt idx="1730">
                  <c:v>97</c:v>
                </c:pt>
                <c:pt idx="1731">
                  <c:v>82</c:v>
                </c:pt>
                <c:pt idx="1732">
                  <c:v>85</c:v>
                </c:pt>
                <c:pt idx="1733">
                  <c:v>88</c:v>
                </c:pt>
                <c:pt idx="1734">
                  <c:v>119</c:v>
                </c:pt>
                <c:pt idx="1735">
                  <c:v>122</c:v>
                </c:pt>
                <c:pt idx="1736">
                  <c:v>99</c:v>
                </c:pt>
                <c:pt idx="1737">
                  <c:v>97</c:v>
                </c:pt>
                <c:pt idx="1738">
                  <c:v>121</c:v>
                </c:pt>
                <c:pt idx="1739">
                  <c:v>95</c:v>
                </c:pt>
                <c:pt idx="1740">
                  <c:v>105</c:v>
                </c:pt>
                <c:pt idx="1741">
                  <c:v>108</c:v>
                </c:pt>
                <c:pt idx="1742">
                  <c:v>134</c:v>
                </c:pt>
                <c:pt idx="1743">
                  <c:v>115</c:v>
                </c:pt>
                <c:pt idx="1744">
                  <c:v>86</c:v>
                </c:pt>
                <c:pt idx="1745">
                  <c:v>101</c:v>
                </c:pt>
                <c:pt idx="1746">
                  <c:v>96</c:v>
                </c:pt>
                <c:pt idx="1747">
                  <c:v>101</c:v>
                </c:pt>
                <c:pt idx="1748">
                  <c:v>100</c:v>
                </c:pt>
                <c:pt idx="1749">
                  <c:v>117</c:v>
                </c:pt>
                <c:pt idx="1750">
                  <c:v>101</c:v>
                </c:pt>
                <c:pt idx="1751">
                  <c:v>98</c:v>
                </c:pt>
                <c:pt idx="1752">
                  <c:v>146</c:v>
                </c:pt>
                <c:pt idx="1753">
                  <c:v>102</c:v>
                </c:pt>
                <c:pt idx="1754">
                  <c:v>97</c:v>
                </c:pt>
                <c:pt idx="1755">
                  <c:v>142</c:v>
                </c:pt>
                <c:pt idx="1756">
                  <c:v>98</c:v>
                </c:pt>
                <c:pt idx="1757">
                  <c:v>219</c:v>
                </c:pt>
                <c:pt idx="1758">
                  <c:v>109</c:v>
                </c:pt>
                <c:pt idx="1759">
                  <c:v>97</c:v>
                </c:pt>
                <c:pt idx="1760">
                  <c:v>158</c:v>
                </c:pt>
                <c:pt idx="1761">
                  <c:v>85</c:v>
                </c:pt>
                <c:pt idx="1762">
                  <c:v>80</c:v>
                </c:pt>
                <c:pt idx="1763">
                  <c:v>86</c:v>
                </c:pt>
                <c:pt idx="1764">
                  <c:v>119</c:v>
                </c:pt>
                <c:pt idx="1765">
                  <c:v>98</c:v>
                </c:pt>
                <c:pt idx="1766">
                  <c:v>97</c:v>
                </c:pt>
                <c:pt idx="1767">
                  <c:v>124</c:v>
                </c:pt>
                <c:pt idx="1768">
                  <c:v>97</c:v>
                </c:pt>
                <c:pt idx="1769">
                  <c:v>105</c:v>
                </c:pt>
                <c:pt idx="1770">
                  <c:v>104</c:v>
                </c:pt>
                <c:pt idx="1771">
                  <c:v>101</c:v>
                </c:pt>
                <c:pt idx="1772">
                  <c:v>101</c:v>
                </c:pt>
                <c:pt idx="1773">
                  <c:v>114</c:v>
                </c:pt>
                <c:pt idx="1774">
                  <c:v>105</c:v>
                </c:pt>
                <c:pt idx="1775">
                  <c:v>90</c:v>
                </c:pt>
                <c:pt idx="1776">
                  <c:v>97</c:v>
                </c:pt>
                <c:pt idx="1777">
                  <c:v>144</c:v>
                </c:pt>
                <c:pt idx="1778">
                  <c:v>114</c:v>
                </c:pt>
                <c:pt idx="1779">
                  <c:v>124</c:v>
                </c:pt>
                <c:pt idx="1780">
                  <c:v>89</c:v>
                </c:pt>
                <c:pt idx="1781">
                  <c:v>160</c:v>
                </c:pt>
                <c:pt idx="1782">
                  <c:v>93</c:v>
                </c:pt>
                <c:pt idx="1783">
                  <c:v>88</c:v>
                </c:pt>
                <c:pt idx="1784">
                  <c:v>142</c:v>
                </c:pt>
                <c:pt idx="1785">
                  <c:v>92</c:v>
                </c:pt>
                <c:pt idx="1786">
                  <c:v>117</c:v>
                </c:pt>
                <c:pt idx="1787">
                  <c:v>111</c:v>
                </c:pt>
                <c:pt idx="1788">
                  <c:v>121</c:v>
                </c:pt>
                <c:pt idx="1789">
                  <c:v>107</c:v>
                </c:pt>
                <c:pt idx="1790">
                  <c:v>106</c:v>
                </c:pt>
                <c:pt idx="1791">
                  <c:v>136</c:v>
                </c:pt>
                <c:pt idx="1792">
                  <c:v>97</c:v>
                </c:pt>
                <c:pt idx="1793">
                  <c:v>97</c:v>
                </c:pt>
                <c:pt idx="1794">
                  <c:v>99</c:v>
                </c:pt>
                <c:pt idx="1795">
                  <c:v>103</c:v>
                </c:pt>
                <c:pt idx="1796">
                  <c:v>95</c:v>
                </c:pt>
                <c:pt idx="1797">
                  <c:v>93</c:v>
                </c:pt>
                <c:pt idx="1798">
                  <c:v>98</c:v>
                </c:pt>
                <c:pt idx="1799">
                  <c:v>90</c:v>
                </c:pt>
                <c:pt idx="1800">
                  <c:v>107</c:v>
                </c:pt>
                <c:pt idx="1801">
                  <c:v>90</c:v>
                </c:pt>
                <c:pt idx="1802">
                  <c:v>115</c:v>
                </c:pt>
                <c:pt idx="1803">
                  <c:v>93</c:v>
                </c:pt>
                <c:pt idx="1804">
                  <c:v>99</c:v>
                </c:pt>
                <c:pt idx="1805">
                  <c:v>107</c:v>
                </c:pt>
                <c:pt idx="1806">
                  <c:v>110</c:v>
                </c:pt>
                <c:pt idx="1807">
                  <c:v>101</c:v>
                </c:pt>
                <c:pt idx="1808">
                  <c:v>85</c:v>
                </c:pt>
                <c:pt idx="1809">
                  <c:v>132</c:v>
                </c:pt>
                <c:pt idx="1810">
                  <c:v>90</c:v>
                </c:pt>
                <c:pt idx="1811">
                  <c:v>145</c:v>
                </c:pt>
                <c:pt idx="1812">
                  <c:v>110</c:v>
                </c:pt>
                <c:pt idx="1813">
                  <c:v>122</c:v>
                </c:pt>
                <c:pt idx="1814">
                  <c:v>107</c:v>
                </c:pt>
                <c:pt idx="1815">
                  <c:v>127</c:v>
                </c:pt>
                <c:pt idx="1816">
                  <c:v>99</c:v>
                </c:pt>
                <c:pt idx="1817">
                  <c:v>140</c:v>
                </c:pt>
                <c:pt idx="1818">
                  <c:v>133</c:v>
                </c:pt>
                <c:pt idx="1819">
                  <c:v>271</c:v>
                </c:pt>
                <c:pt idx="1820">
                  <c:v>112</c:v>
                </c:pt>
                <c:pt idx="1821">
                  <c:v>99</c:v>
                </c:pt>
                <c:pt idx="1822">
                  <c:v>100</c:v>
                </c:pt>
                <c:pt idx="1823">
                  <c:v>92</c:v>
                </c:pt>
                <c:pt idx="1824">
                  <c:v>105</c:v>
                </c:pt>
                <c:pt idx="1825">
                  <c:v>110</c:v>
                </c:pt>
                <c:pt idx="1826">
                  <c:v>116</c:v>
                </c:pt>
                <c:pt idx="1827">
                  <c:v>88</c:v>
                </c:pt>
                <c:pt idx="1828">
                  <c:v>111</c:v>
                </c:pt>
                <c:pt idx="1829">
                  <c:v>95</c:v>
                </c:pt>
                <c:pt idx="1830">
                  <c:v>95</c:v>
                </c:pt>
                <c:pt idx="1831">
                  <c:v>127</c:v>
                </c:pt>
                <c:pt idx="1832">
                  <c:v>104</c:v>
                </c:pt>
                <c:pt idx="1833">
                  <c:v>95</c:v>
                </c:pt>
                <c:pt idx="1834">
                  <c:v>121</c:v>
                </c:pt>
                <c:pt idx="1835">
                  <c:v>92</c:v>
                </c:pt>
                <c:pt idx="1836">
                  <c:v>107</c:v>
                </c:pt>
                <c:pt idx="1837">
                  <c:v>117</c:v>
                </c:pt>
                <c:pt idx="1838">
                  <c:v>107</c:v>
                </c:pt>
                <c:pt idx="1839">
                  <c:v>131</c:v>
                </c:pt>
                <c:pt idx="1840">
                  <c:v>122</c:v>
                </c:pt>
                <c:pt idx="1841">
                  <c:v>134</c:v>
                </c:pt>
                <c:pt idx="1842">
                  <c:v>117</c:v>
                </c:pt>
                <c:pt idx="1843">
                  <c:v>138</c:v>
                </c:pt>
                <c:pt idx="1844">
                  <c:v>119</c:v>
                </c:pt>
                <c:pt idx="1845">
                  <c:v>137</c:v>
                </c:pt>
                <c:pt idx="1846">
                  <c:v>119</c:v>
                </c:pt>
                <c:pt idx="1847">
                  <c:v>139</c:v>
                </c:pt>
                <c:pt idx="1848">
                  <c:v>120</c:v>
                </c:pt>
                <c:pt idx="1849">
                  <c:v>98</c:v>
                </c:pt>
                <c:pt idx="1850">
                  <c:v>106</c:v>
                </c:pt>
                <c:pt idx="1851">
                  <c:v>98</c:v>
                </c:pt>
                <c:pt idx="1852">
                  <c:v>107</c:v>
                </c:pt>
                <c:pt idx="1853">
                  <c:v>88</c:v>
                </c:pt>
                <c:pt idx="1854">
                  <c:v>137</c:v>
                </c:pt>
                <c:pt idx="1855">
                  <c:v>100</c:v>
                </c:pt>
                <c:pt idx="1856">
                  <c:v>115</c:v>
                </c:pt>
                <c:pt idx="1857">
                  <c:v>101</c:v>
                </c:pt>
                <c:pt idx="1858">
                  <c:v>110</c:v>
                </c:pt>
                <c:pt idx="1859">
                  <c:v>94</c:v>
                </c:pt>
                <c:pt idx="1860">
                  <c:v>88</c:v>
                </c:pt>
                <c:pt idx="1861">
                  <c:v>127</c:v>
                </c:pt>
                <c:pt idx="1862">
                  <c:v>95</c:v>
                </c:pt>
                <c:pt idx="1863">
                  <c:v>87</c:v>
                </c:pt>
                <c:pt idx="1864">
                  <c:v>118</c:v>
                </c:pt>
                <c:pt idx="1865">
                  <c:v>107</c:v>
                </c:pt>
                <c:pt idx="1866">
                  <c:v>124</c:v>
                </c:pt>
                <c:pt idx="1867">
                  <c:v>89</c:v>
                </c:pt>
                <c:pt idx="1868">
                  <c:v>88</c:v>
                </c:pt>
                <c:pt idx="1869">
                  <c:v>118</c:v>
                </c:pt>
                <c:pt idx="1870">
                  <c:v>80</c:v>
                </c:pt>
                <c:pt idx="1871">
                  <c:v>120</c:v>
                </c:pt>
                <c:pt idx="1872">
                  <c:v>98</c:v>
                </c:pt>
                <c:pt idx="1873">
                  <c:v>119</c:v>
                </c:pt>
                <c:pt idx="1874">
                  <c:v>88</c:v>
                </c:pt>
                <c:pt idx="1875">
                  <c:v>90</c:v>
                </c:pt>
                <c:pt idx="1876">
                  <c:v>127</c:v>
                </c:pt>
                <c:pt idx="1877">
                  <c:v>119</c:v>
                </c:pt>
                <c:pt idx="1878">
                  <c:v>85</c:v>
                </c:pt>
                <c:pt idx="1879">
                  <c:v>98</c:v>
                </c:pt>
                <c:pt idx="1880">
                  <c:v>101</c:v>
                </c:pt>
                <c:pt idx="1881">
                  <c:v>112</c:v>
                </c:pt>
                <c:pt idx="1882">
                  <c:v>97</c:v>
                </c:pt>
                <c:pt idx="1883">
                  <c:v>126</c:v>
                </c:pt>
                <c:pt idx="1884">
                  <c:v>97</c:v>
                </c:pt>
                <c:pt idx="1885">
                  <c:v>100</c:v>
                </c:pt>
                <c:pt idx="1886">
                  <c:v>114</c:v>
                </c:pt>
                <c:pt idx="1887">
                  <c:v>88</c:v>
                </c:pt>
                <c:pt idx="1888">
                  <c:v>93</c:v>
                </c:pt>
                <c:pt idx="1889">
                  <c:v>92</c:v>
                </c:pt>
                <c:pt idx="1890">
                  <c:v>98</c:v>
                </c:pt>
                <c:pt idx="1891">
                  <c:v>94</c:v>
                </c:pt>
                <c:pt idx="1892">
                  <c:v>102</c:v>
                </c:pt>
                <c:pt idx="1893">
                  <c:v>98</c:v>
                </c:pt>
                <c:pt idx="1894">
                  <c:v>111</c:v>
                </c:pt>
                <c:pt idx="1895">
                  <c:v>100</c:v>
                </c:pt>
                <c:pt idx="1896">
                  <c:v>141</c:v>
                </c:pt>
                <c:pt idx="1897">
                  <c:v>114</c:v>
                </c:pt>
                <c:pt idx="1898">
                  <c:v>96</c:v>
                </c:pt>
                <c:pt idx="1899">
                  <c:v>111</c:v>
                </c:pt>
                <c:pt idx="1900">
                  <c:v>127</c:v>
                </c:pt>
                <c:pt idx="1901">
                  <c:v>107</c:v>
                </c:pt>
                <c:pt idx="1902">
                  <c:v>97</c:v>
                </c:pt>
                <c:pt idx="1903">
                  <c:v>127</c:v>
                </c:pt>
                <c:pt idx="1904">
                  <c:v>110</c:v>
                </c:pt>
                <c:pt idx="1905">
                  <c:v>135</c:v>
                </c:pt>
                <c:pt idx="1906">
                  <c:v>84</c:v>
                </c:pt>
                <c:pt idx="1907">
                  <c:v>122</c:v>
                </c:pt>
                <c:pt idx="1908">
                  <c:v>114</c:v>
                </c:pt>
                <c:pt idx="1909">
                  <c:v>132</c:v>
                </c:pt>
                <c:pt idx="1910">
                  <c:v>170</c:v>
                </c:pt>
                <c:pt idx="1911">
                  <c:v>133</c:v>
                </c:pt>
                <c:pt idx="1912">
                  <c:v>112</c:v>
                </c:pt>
                <c:pt idx="1913">
                  <c:v>108</c:v>
                </c:pt>
                <c:pt idx="1914">
                  <c:v>115</c:v>
                </c:pt>
                <c:pt idx="1915">
                  <c:v>83</c:v>
                </c:pt>
                <c:pt idx="1916">
                  <c:v>105</c:v>
                </c:pt>
                <c:pt idx="1917">
                  <c:v>96</c:v>
                </c:pt>
                <c:pt idx="1918">
                  <c:v>94</c:v>
                </c:pt>
                <c:pt idx="1919">
                  <c:v>142</c:v>
                </c:pt>
                <c:pt idx="1920">
                  <c:v>104</c:v>
                </c:pt>
                <c:pt idx="1921">
                  <c:v>106</c:v>
                </c:pt>
                <c:pt idx="1922">
                  <c:v>106</c:v>
                </c:pt>
                <c:pt idx="1923">
                  <c:v>98</c:v>
                </c:pt>
                <c:pt idx="1924">
                  <c:v>100</c:v>
                </c:pt>
                <c:pt idx="1925">
                  <c:v>95</c:v>
                </c:pt>
                <c:pt idx="1926">
                  <c:v>107</c:v>
                </c:pt>
                <c:pt idx="1927">
                  <c:v>104</c:v>
                </c:pt>
                <c:pt idx="1928">
                  <c:v>104</c:v>
                </c:pt>
                <c:pt idx="1929">
                  <c:v>143</c:v>
                </c:pt>
                <c:pt idx="1930">
                  <c:v>77</c:v>
                </c:pt>
                <c:pt idx="1931">
                  <c:v>96</c:v>
                </c:pt>
                <c:pt idx="1932">
                  <c:v>145</c:v>
                </c:pt>
                <c:pt idx="1933">
                  <c:v>116</c:v>
                </c:pt>
                <c:pt idx="1934">
                  <c:v>100</c:v>
                </c:pt>
                <c:pt idx="1935">
                  <c:v>104</c:v>
                </c:pt>
                <c:pt idx="1936">
                  <c:v>92</c:v>
                </c:pt>
                <c:pt idx="1937">
                  <c:v>105</c:v>
                </c:pt>
                <c:pt idx="1938">
                  <c:v>120</c:v>
                </c:pt>
                <c:pt idx="1939">
                  <c:v>116</c:v>
                </c:pt>
                <c:pt idx="1940">
                  <c:v>119</c:v>
                </c:pt>
                <c:pt idx="1941">
                  <c:v>101</c:v>
                </c:pt>
                <c:pt idx="1942">
                  <c:v>117</c:v>
                </c:pt>
                <c:pt idx="1943">
                  <c:v>112</c:v>
                </c:pt>
                <c:pt idx="1944">
                  <c:v>136</c:v>
                </c:pt>
                <c:pt idx="1945">
                  <c:v>81</c:v>
                </c:pt>
                <c:pt idx="1946">
                  <c:v>87</c:v>
                </c:pt>
                <c:pt idx="1947">
                  <c:v>96</c:v>
                </c:pt>
                <c:pt idx="1948">
                  <c:v>106</c:v>
                </c:pt>
                <c:pt idx="1949">
                  <c:v>122</c:v>
                </c:pt>
                <c:pt idx="1950">
                  <c:v>123</c:v>
                </c:pt>
                <c:pt idx="1951">
                  <c:v>92</c:v>
                </c:pt>
                <c:pt idx="1952">
                  <c:v>110</c:v>
                </c:pt>
                <c:pt idx="1953">
                  <c:v>104</c:v>
                </c:pt>
                <c:pt idx="1954">
                  <c:v>98</c:v>
                </c:pt>
                <c:pt idx="1955">
                  <c:v>120</c:v>
                </c:pt>
                <c:pt idx="1956">
                  <c:v>112</c:v>
                </c:pt>
                <c:pt idx="1957">
                  <c:v>127</c:v>
                </c:pt>
                <c:pt idx="1958">
                  <c:v>102</c:v>
                </c:pt>
                <c:pt idx="1959">
                  <c:v>91</c:v>
                </c:pt>
                <c:pt idx="1960">
                  <c:v>114</c:v>
                </c:pt>
                <c:pt idx="1961">
                  <c:v>115</c:v>
                </c:pt>
                <c:pt idx="1962">
                  <c:v>115</c:v>
                </c:pt>
                <c:pt idx="1963">
                  <c:v>120</c:v>
                </c:pt>
                <c:pt idx="1964">
                  <c:v>135</c:v>
                </c:pt>
                <c:pt idx="1965">
                  <c:v>90</c:v>
                </c:pt>
                <c:pt idx="1966">
                  <c:v>100</c:v>
                </c:pt>
                <c:pt idx="1967">
                  <c:v>105</c:v>
                </c:pt>
                <c:pt idx="1968">
                  <c:v>138</c:v>
                </c:pt>
                <c:pt idx="1969">
                  <c:v>94</c:v>
                </c:pt>
                <c:pt idx="1970">
                  <c:v>101</c:v>
                </c:pt>
                <c:pt idx="1971">
                  <c:v>131</c:v>
                </c:pt>
                <c:pt idx="1972">
                  <c:v>91</c:v>
                </c:pt>
                <c:pt idx="1973">
                  <c:v>112</c:v>
                </c:pt>
                <c:pt idx="1974">
                  <c:v>95</c:v>
                </c:pt>
                <c:pt idx="1975">
                  <c:v>100</c:v>
                </c:pt>
                <c:pt idx="1976">
                  <c:v>108</c:v>
                </c:pt>
                <c:pt idx="1977">
                  <c:v>101</c:v>
                </c:pt>
                <c:pt idx="1978">
                  <c:v>109</c:v>
                </c:pt>
                <c:pt idx="1979">
                  <c:v>115</c:v>
                </c:pt>
                <c:pt idx="1980">
                  <c:v>117</c:v>
                </c:pt>
                <c:pt idx="1981">
                  <c:v>107</c:v>
                </c:pt>
                <c:pt idx="1982">
                  <c:v>134</c:v>
                </c:pt>
                <c:pt idx="1983">
                  <c:v>118</c:v>
                </c:pt>
                <c:pt idx="1984">
                  <c:v>121</c:v>
                </c:pt>
                <c:pt idx="1985">
                  <c:v>105</c:v>
                </c:pt>
                <c:pt idx="1986">
                  <c:v>110</c:v>
                </c:pt>
                <c:pt idx="1987">
                  <c:v>114</c:v>
                </c:pt>
                <c:pt idx="1988">
                  <c:v>85</c:v>
                </c:pt>
                <c:pt idx="1989">
                  <c:v>72</c:v>
                </c:pt>
                <c:pt idx="1990">
                  <c:v>128</c:v>
                </c:pt>
                <c:pt idx="1991">
                  <c:v>72</c:v>
                </c:pt>
                <c:pt idx="1992">
                  <c:v>89</c:v>
                </c:pt>
                <c:pt idx="1993">
                  <c:v>96</c:v>
                </c:pt>
                <c:pt idx="1994">
                  <c:v>77</c:v>
                </c:pt>
                <c:pt idx="1995">
                  <c:v>111</c:v>
                </c:pt>
                <c:pt idx="1996">
                  <c:v>93</c:v>
                </c:pt>
                <c:pt idx="1997">
                  <c:v>128</c:v>
                </c:pt>
                <c:pt idx="1998">
                  <c:v>110</c:v>
                </c:pt>
                <c:pt idx="1999">
                  <c:v>137</c:v>
                </c:pt>
                <c:pt idx="2000">
                  <c:v>124</c:v>
                </c:pt>
                <c:pt idx="2001">
                  <c:v>93</c:v>
                </c:pt>
                <c:pt idx="2002">
                  <c:v>115</c:v>
                </c:pt>
                <c:pt idx="2003">
                  <c:v>105</c:v>
                </c:pt>
                <c:pt idx="2004">
                  <c:v>127</c:v>
                </c:pt>
                <c:pt idx="2005">
                  <c:v>82</c:v>
                </c:pt>
                <c:pt idx="2006">
                  <c:v>143</c:v>
                </c:pt>
                <c:pt idx="2007">
                  <c:v>103</c:v>
                </c:pt>
                <c:pt idx="2008">
                  <c:v>104</c:v>
                </c:pt>
                <c:pt idx="2009">
                  <c:v>98</c:v>
                </c:pt>
                <c:pt idx="2010">
                  <c:v>92</c:v>
                </c:pt>
                <c:pt idx="2011">
                  <c:v>123</c:v>
                </c:pt>
                <c:pt idx="2012">
                  <c:v>88</c:v>
                </c:pt>
                <c:pt idx="2013">
                  <c:v>128</c:v>
                </c:pt>
                <c:pt idx="2014">
                  <c:v>107</c:v>
                </c:pt>
                <c:pt idx="2015">
                  <c:v>91</c:v>
                </c:pt>
                <c:pt idx="2016">
                  <c:v>90</c:v>
                </c:pt>
                <c:pt idx="2017">
                  <c:v>115</c:v>
                </c:pt>
                <c:pt idx="2018">
                  <c:v>113</c:v>
                </c:pt>
                <c:pt idx="2019">
                  <c:v>113</c:v>
                </c:pt>
                <c:pt idx="2020">
                  <c:v>87</c:v>
                </c:pt>
                <c:pt idx="2021">
                  <c:v>101</c:v>
                </c:pt>
                <c:pt idx="2022">
                  <c:v>111</c:v>
                </c:pt>
                <c:pt idx="2023">
                  <c:v>108</c:v>
                </c:pt>
                <c:pt idx="2024">
                  <c:v>105</c:v>
                </c:pt>
                <c:pt idx="2025">
                  <c:v>109</c:v>
                </c:pt>
                <c:pt idx="2026">
                  <c:v>109</c:v>
                </c:pt>
                <c:pt idx="2027">
                  <c:v>99</c:v>
                </c:pt>
                <c:pt idx="2028">
                  <c:v>98</c:v>
                </c:pt>
                <c:pt idx="2029">
                  <c:v>104</c:v>
                </c:pt>
                <c:pt idx="2030">
                  <c:v>109</c:v>
                </c:pt>
                <c:pt idx="2031">
                  <c:v>75</c:v>
                </c:pt>
                <c:pt idx="2032">
                  <c:v>119</c:v>
                </c:pt>
                <c:pt idx="2033">
                  <c:v>90</c:v>
                </c:pt>
                <c:pt idx="2034">
                  <c:v>97</c:v>
                </c:pt>
                <c:pt idx="2035">
                  <c:v>89</c:v>
                </c:pt>
                <c:pt idx="2036">
                  <c:v>106</c:v>
                </c:pt>
                <c:pt idx="2037">
                  <c:v>104</c:v>
                </c:pt>
                <c:pt idx="2038">
                  <c:v>108</c:v>
                </c:pt>
                <c:pt idx="2039">
                  <c:v>112</c:v>
                </c:pt>
                <c:pt idx="2040">
                  <c:v>104</c:v>
                </c:pt>
                <c:pt idx="2041">
                  <c:v>113</c:v>
                </c:pt>
                <c:pt idx="2042">
                  <c:v>98</c:v>
                </c:pt>
                <c:pt idx="2043">
                  <c:v>114</c:v>
                </c:pt>
                <c:pt idx="2044">
                  <c:v>124</c:v>
                </c:pt>
                <c:pt idx="2045">
                  <c:v>148</c:v>
                </c:pt>
                <c:pt idx="2046">
                  <c:v>108</c:v>
                </c:pt>
                <c:pt idx="2047">
                  <c:v>95</c:v>
                </c:pt>
                <c:pt idx="2048">
                  <c:v>108</c:v>
                </c:pt>
                <c:pt idx="2049">
                  <c:v>68</c:v>
                </c:pt>
                <c:pt idx="2050">
                  <c:v>103</c:v>
                </c:pt>
                <c:pt idx="2051">
                  <c:v>99</c:v>
                </c:pt>
                <c:pt idx="2052">
                  <c:v>88</c:v>
                </c:pt>
                <c:pt idx="2053">
                  <c:v>128</c:v>
                </c:pt>
                <c:pt idx="2054">
                  <c:v>124</c:v>
                </c:pt>
                <c:pt idx="2055">
                  <c:v>84</c:v>
                </c:pt>
                <c:pt idx="2056">
                  <c:v>101</c:v>
                </c:pt>
                <c:pt idx="2057">
                  <c:v>98</c:v>
                </c:pt>
                <c:pt idx="2058">
                  <c:v>225</c:v>
                </c:pt>
                <c:pt idx="2059">
                  <c:v>88</c:v>
                </c:pt>
                <c:pt idx="2060">
                  <c:v>88</c:v>
                </c:pt>
                <c:pt idx="2061">
                  <c:v>94</c:v>
                </c:pt>
                <c:pt idx="2062">
                  <c:v>117</c:v>
                </c:pt>
                <c:pt idx="2063">
                  <c:v>95</c:v>
                </c:pt>
                <c:pt idx="2064">
                  <c:v>99</c:v>
                </c:pt>
                <c:pt idx="2065">
                  <c:v>96</c:v>
                </c:pt>
                <c:pt idx="2066">
                  <c:v>98</c:v>
                </c:pt>
                <c:pt idx="2067">
                  <c:v>123</c:v>
                </c:pt>
                <c:pt idx="2068">
                  <c:v>101</c:v>
                </c:pt>
                <c:pt idx="2069">
                  <c:v>102</c:v>
                </c:pt>
                <c:pt idx="2070">
                  <c:v>94</c:v>
                </c:pt>
                <c:pt idx="2071">
                  <c:v>102</c:v>
                </c:pt>
                <c:pt idx="2072">
                  <c:v>108</c:v>
                </c:pt>
                <c:pt idx="2073">
                  <c:v>116</c:v>
                </c:pt>
                <c:pt idx="2074">
                  <c:v>93</c:v>
                </c:pt>
                <c:pt idx="2075">
                  <c:v>102</c:v>
                </c:pt>
                <c:pt idx="2076">
                  <c:v>103</c:v>
                </c:pt>
                <c:pt idx="2077">
                  <c:v>115</c:v>
                </c:pt>
                <c:pt idx="2078">
                  <c:v>96</c:v>
                </c:pt>
                <c:pt idx="2079">
                  <c:v>98</c:v>
                </c:pt>
                <c:pt idx="2080">
                  <c:v>101</c:v>
                </c:pt>
                <c:pt idx="2081">
                  <c:v>106</c:v>
                </c:pt>
                <c:pt idx="2082">
                  <c:v>101</c:v>
                </c:pt>
                <c:pt idx="2083">
                  <c:v>111</c:v>
                </c:pt>
                <c:pt idx="2084">
                  <c:v>99</c:v>
                </c:pt>
                <c:pt idx="2085">
                  <c:v>88</c:v>
                </c:pt>
                <c:pt idx="2086">
                  <c:v>83</c:v>
                </c:pt>
                <c:pt idx="2087">
                  <c:v>91</c:v>
                </c:pt>
                <c:pt idx="2088">
                  <c:v>108</c:v>
                </c:pt>
                <c:pt idx="2089">
                  <c:v>148</c:v>
                </c:pt>
                <c:pt idx="2090">
                  <c:v>77</c:v>
                </c:pt>
                <c:pt idx="2091">
                  <c:v>110</c:v>
                </c:pt>
                <c:pt idx="2092">
                  <c:v>83</c:v>
                </c:pt>
                <c:pt idx="2093">
                  <c:v>107</c:v>
                </c:pt>
                <c:pt idx="2094">
                  <c:v>100</c:v>
                </c:pt>
                <c:pt idx="2095">
                  <c:v>87</c:v>
                </c:pt>
                <c:pt idx="2096">
                  <c:v>154</c:v>
                </c:pt>
                <c:pt idx="2097">
                  <c:v>99</c:v>
                </c:pt>
                <c:pt idx="2098">
                  <c:v>100</c:v>
                </c:pt>
                <c:pt idx="2099">
                  <c:v>116</c:v>
                </c:pt>
                <c:pt idx="2100">
                  <c:v>94</c:v>
                </c:pt>
                <c:pt idx="2101">
                  <c:v>111</c:v>
                </c:pt>
                <c:pt idx="2102">
                  <c:v>100</c:v>
                </c:pt>
                <c:pt idx="2103">
                  <c:v>125</c:v>
                </c:pt>
                <c:pt idx="2104">
                  <c:v>119</c:v>
                </c:pt>
                <c:pt idx="2105">
                  <c:v>135</c:v>
                </c:pt>
                <c:pt idx="2106">
                  <c:v>93</c:v>
                </c:pt>
                <c:pt idx="2107">
                  <c:v>114</c:v>
                </c:pt>
                <c:pt idx="2108">
                  <c:v>124</c:v>
                </c:pt>
                <c:pt idx="2109">
                  <c:v>134</c:v>
                </c:pt>
                <c:pt idx="2110">
                  <c:v>114</c:v>
                </c:pt>
                <c:pt idx="2111">
                  <c:v>124</c:v>
                </c:pt>
                <c:pt idx="2112">
                  <c:v>104</c:v>
                </c:pt>
                <c:pt idx="2113">
                  <c:v>118</c:v>
                </c:pt>
                <c:pt idx="2114">
                  <c:v>80</c:v>
                </c:pt>
                <c:pt idx="2115">
                  <c:v>107</c:v>
                </c:pt>
                <c:pt idx="2116">
                  <c:v>125</c:v>
                </c:pt>
                <c:pt idx="2117">
                  <c:v>115</c:v>
                </c:pt>
                <c:pt idx="2118">
                  <c:v>122</c:v>
                </c:pt>
                <c:pt idx="2119">
                  <c:v>103</c:v>
                </c:pt>
                <c:pt idx="2120">
                  <c:v>101</c:v>
                </c:pt>
                <c:pt idx="2121">
                  <c:v>107</c:v>
                </c:pt>
                <c:pt idx="2122">
                  <c:v>107</c:v>
                </c:pt>
                <c:pt idx="2123">
                  <c:v>100</c:v>
                </c:pt>
                <c:pt idx="2124">
                  <c:v>110</c:v>
                </c:pt>
                <c:pt idx="2125">
                  <c:v>125</c:v>
                </c:pt>
                <c:pt idx="2126">
                  <c:v>184</c:v>
                </c:pt>
                <c:pt idx="2127">
                  <c:v>236</c:v>
                </c:pt>
                <c:pt idx="2128">
                  <c:v>97</c:v>
                </c:pt>
                <c:pt idx="2129">
                  <c:v>113</c:v>
                </c:pt>
                <c:pt idx="2130">
                  <c:v>95</c:v>
                </c:pt>
                <c:pt idx="2131">
                  <c:v>103</c:v>
                </c:pt>
                <c:pt idx="2132">
                  <c:v>91</c:v>
                </c:pt>
                <c:pt idx="2133">
                  <c:v>116</c:v>
                </c:pt>
                <c:pt idx="2134">
                  <c:v>93</c:v>
                </c:pt>
                <c:pt idx="2135">
                  <c:v>113</c:v>
                </c:pt>
                <c:pt idx="2136">
                  <c:v>101</c:v>
                </c:pt>
                <c:pt idx="2137">
                  <c:v>95</c:v>
                </c:pt>
                <c:pt idx="2138">
                  <c:v>109</c:v>
                </c:pt>
                <c:pt idx="2139">
                  <c:v>85</c:v>
                </c:pt>
                <c:pt idx="2140">
                  <c:v>101</c:v>
                </c:pt>
                <c:pt idx="2141">
                  <c:v>125</c:v>
                </c:pt>
                <c:pt idx="2142">
                  <c:v>132</c:v>
                </c:pt>
                <c:pt idx="2143">
                  <c:v>131</c:v>
                </c:pt>
                <c:pt idx="2144">
                  <c:v>129</c:v>
                </c:pt>
                <c:pt idx="2145">
                  <c:v>100</c:v>
                </c:pt>
                <c:pt idx="2146">
                  <c:v>97</c:v>
                </c:pt>
                <c:pt idx="2147">
                  <c:v>92</c:v>
                </c:pt>
                <c:pt idx="2148">
                  <c:v>116</c:v>
                </c:pt>
                <c:pt idx="2149">
                  <c:v>90</c:v>
                </c:pt>
                <c:pt idx="2150">
                  <c:v>81</c:v>
                </c:pt>
                <c:pt idx="2151">
                  <c:v>97</c:v>
                </c:pt>
                <c:pt idx="2152">
                  <c:v>118</c:v>
                </c:pt>
                <c:pt idx="2153">
                  <c:v>100</c:v>
                </c:pt>
                <c:pt idx="2154">
                  <c:v>97</c:v>
                </c:pt>
                <c:pt idx="2155">
                  <c:v>114</c:v>
                </c:pt>
                <c:pt idx="2156">
                  <c:v>130</c:v>
                </c:pt>
                <c:pt idx="2157">
                  <c:v>82</c:v>
                </c:pt>
                <c:pt idx="2158">
                  <c:v>96</c:v>
                </c:pt>
                <c:pt idx="2159">
                  <c:v>105</c:v>
                </c:pt>
                <c:pt idx="2160">
                  <c:v>122</c:v>
                </c:pt>
                <c:pt idx="2161">
                  <c:v>88</c:v>
                </c:pt>
                <c:pt idx="2162">
                  <c:v>110</c:v>
                </c:pt>
                <c:pt idx="2163">
                  <c:v>103</c:v>
                </c:pt>
                <c:pt idx="2164">
                  <c:v>106</c:v>
                </c:pt>
                <c:pt idx="2165">
                  <c:v>98</c:v>
                </c:pt>
                <c:pt idx="2166">
                  <c:v>68</c:v>
                </c:pt>
                <c:pt idx="2167">
                  <c:v>94</c:v>
                </c:pt>
                <c:pt idx="2168">
                  <c:v>99</c:v>
                </c:pt>
                <c:pt idx="2169">
                  <c:v>107</c:v>
                </c:pt>
                <c:pt idx="2170">
                  <c:v>180</c:v>
                </c:pt>
                <c:pt idx="2171">
                  <c:v>89</c:v>
                </c:pt>
                <c:pt idx="2172">
                  <c:v>97</c:v>
                </c:pt>
                <c:pt idx="2173">
                  <c:v>113</c:v>
                </c:pt>
                <c:pt idx="2174">
                  <c:v>131</c:v>
                </c:pt>
                <c:pt idx="2175">
                  <c:v>103</c:v>
                </c:pt>
                <c:pt idx="2176">
                  <c:v>119</c:v>
                </c:pt>
                <c:pt idx="2177">
                  <c:v>98</c:v>
                </c:pt>
                <c:pt idx="2178">
                  <c:v>111</c:v>
                </c:pt>
                <c:pt idx="2179">
                  <c:v>94</c:v>
                </c:pt>
                <c:pt idx="2180">
                  <c:v>81</c:v>
                </c:pt>
                <c:pt idx="2181">
                  <c:v>89</c:v>
                </c:pt>
                <c:pt idx="2182">
                  <c:v>106</c:v>
                </c:pt>
                <c:pt idx="2183">
                  <c:v>86</c:v>
                </c:pt>
                <c:pt idx="2184">
                  <c:v>103</c:v>
                </c:pt>
                <c:pt idx="2185">
                  <c:v>121</c:v>
                </c:pt>
                <c:pt idx="2186">
                  <c:v>109</c:v>
                </c:pt>
                <c:pt idx="2187">
                  <c:v>109</c:v>
                </c:pt>
                <c:pt idx="2188">
                  <c:v>123</c:v>
                </c:pt>
                <c:pt idx="2189">
                  <c:v>94</c:v>
                </c:pt>
                <c:pt idx="2190">
                  <c:v>94</c:v>
                </c:pt>
                <c:pt idx="2191">
                  <c:v>115</c:v>
                </c:pt>
                <c:pt idx="2192">
                  <c:v>107</c:v>
                </c:pt>
                <c:pt idx="2193">
                  <c:v>91</c:v>
                </c:pt>
                <c:pt idx="2194">
                  <c:v>125</c:v>
                </c:pt>
                <c:pt idx="2195">
                  <c:v>122</c:v>
                </c:pt>
                <c:pt idx="2196">
                  <c:v>102</c:v>
                </c:pt>
                <c:pt idx="2197">
                  <c:v>90</c:v>
                </c:pt>
                <c:pt idx="2198">
                  <c:v>98</c:v>
                </c:pt>
                <c:pt idx="2199">
                  <c:v>109</c:v>
                </c:pt>
                <c:pt idx="2200">
                  <c:v>90</c:v>
                </c:pt>
                <c:pt idx="2201">
                  <c:v>112</c:v>
                </c:pt>
                <c:pt idx="2202">
                  <c:v>94</c:v>
                </c:pt>
                <c:pt idx="2203">
                  <c:v>105</c:v>
                </c:pt>
                <c:pt idx="2204">
                  <c:v>104</c:v>
                </c:pt>
                <c:pt idx="2205">
                  <c:v>112</c:v>
                </c:pt>
                <c:pt idx="2206">
                  <c:v>108</c:v>
                </c:pt>
                <c:pt idx="2207">
                  <c:v>112</c:v>
                </c:pt>
                <c:pt idx="2208">
                  <c:v>127</c:v>
                </c:pt>
                <c:pt idx="2209">
                  <c:v>111</c:v>
                </c:pt>
                <c:pt idx="2210">
                  <c:v>126</c:v>
                </c:pt>
                <c:pt idx="2211">
                  <c:v>114</c:v>
                </c:pt>
                <c:pt idx="2212">
                  <c:v>99</c:v>
                </c:pt>
                <c:pt idx="2213">
                  <c:v>150</c:v>
                </c:pt>
                <c:pt idx="2214">
                  <c:v>112</c:v>
                </c:pt>
                <c:pt idx="2215">
                  <c:v>108</c:v>
                </c:pt>
                <c:pt idx="2216">
                  <c:v>116</c:v>
                </c:pt>
                <c:pt idx="2217">
                  <c:v>144</c:v>
                </c:pt>
                <c:pt idx="2218">
                  <c:v>93</c:v>
                </c:pt>
                <c:pt idx="2219">
                  <c:v>103</c:v>
                </c:pt>
                <c:pt idx="2220">
                  <c:v>121</c:v>
                </c:pt>
                <c:pt idx="2221">
                  <c:v>105</c:v>
                </c:pt>
                <c:pt idx="2222">
                  <c:v>119</c:v>
                </c:pt>
                <c:pt idx="2223">
                  <c:v>98</c:v>
                </c:pt>
                <c:pt idx="2224">
                  <c:v>80</c:v>
                </c:pt>
                <c:pt idx="2225">
                  <c:v>121</c:v>
                </c:pt>
                <c:pt idx="2226">
                  <c:v>94</c:v>
                </c:pt>
                <c:pt idx="2227">
                  <c:v>93</c:v>
                </c:pt>
                <c:pt idx="2228">
                  <c:v>116</c:v>
                </c:pt>
                <c:pt idx="2229">
                  <c:v>101</c:v>
                </c:pt>
                <c:pt idx="2230">
                  <c:v>154</c:v>
                </c:pt>
                <c:pt idx="2231">
                  <c:v>170</c:v>
                </c:pt>
                <c:pt idx="2232">
                  <c:v>99</c:v>
                </c:pt>
                <c:pt idx="2233">
                  <c:v>104</c:v>
                </c:pt>
                <c:pt idx="2234">
                  <c:v>126</c:v>
                </c:pt>
                <c:pt idx="2235">
                  <c:v>110</c:v>
                </c:pt>
                <c:pt idx="2236">
                  <c:v>101</c:v>
                </c:pt>
                <c:pt idx="2237">
                  <c:v>87</c:v>
                </c:pt>
                <c:pt idx="2238">
                  <c:v>123</c:v>
                </c:pt>
                <c:pt idx="2239">
                  <c:v>109</c:v>
                </c:pt>
                <c:pt idx="2240">
                  <c:v>90</c:v>
                </c:pt>
                <c:pt idx="2241">
                  <c:v>96</c:v>
                </c:pt>
                <c:pt idx="2242">
                  <c:v>82</c:v>
                </c:pt>
                <c:pt idx="2243">
                  <c:v>86</c:v>
                </c:pt>
                <c:pt idx="2244">
                  <c:v>108</c:v>
                </c:pt>
                <c:pt idx="2245">
                  <c:v>98</c:v>
                </c:pt>
                <c:pt idx="2246">
                  <c:v>129</c:v>
                </c:pt>
                <c:pt idx="2247">
                  <c:v>112</c:v>
                </c:pt>
                <c:pt idx="2248">
                  <c:v>108</c:v>
                </c:pt>
                <c:pt idx="2249">
                  <c:v>121</c:v>
                </c:pt>
                <c:pt idx="2250">
                  <c:v>89</c:v>
                </c:pt>
                <c:pt idx="2251">
                  <c:v>89</c:v>
                </c:pt>
                <c:pt idx="2252">
                  <c:v>73</c:v>
                </c:pt>
                <c:pt idx="2253">
                  <c:v>132</c:v>
                </c:pt>
                <c:pt idx="2254">
                  <c:v>96</c:v>
                </c:pt>
                <c:pt idx="2255">
                  <c:v>98</c:v>
                </c:pt>
                <c:pt idx="2256">
                  <c:v>107</c:v>
                </c:pt>
                <c:pt idx="2257">
                  <c:v>134</c:v>
                </c:pt>
                <c:pt idx="2258">
                  <c:v>122</c:v>
                </c:pt>
                <c:pt idx="2259">
                  <c:v>97</c:v>
                </c:pt>
                <c:pt idx="2260">
                  <c:v>110</c:v>
                </c:pt>
                <c:pt idx="2261">
                  <c:v>102</c:v>
                </c:pt>
                <c:pt idx="2262">
                  <c:v>98</c:v>
                </c:pt>
                <c:pt idx="2263">
                  <c:v>160</c:v>
                </c:pt>
                <c:pt idx="2264">
                  <c:v>83</c:v>
                </c:pt>
                <c:pt idx="2265">
                  <c:v>102</c:v>
                </c:pt>
                <c:pt idx="2266">
                  <c:v>122</c:v>
                </c:pt>
                <c:pt idx="2267">
                  <c:v>126</c:v>
                </c:pt>
                <c:pt idx="2268">
                  <c:v>136</c:v>
                </c:pt>
                <c:pt idx="2269">
                  <c:v>120</c:v>
                </c:pt>
                <c:pt idx="2270">
                  <c:v>108</c:v>
                </c:pt>
                <c:pt idx="2271">
                  <c:v>126</c:v>
                </c:pt>
                <c:pt idx="2272">
                  <c:v>128</c:v>
                </c:pt>
                <c:pt idx="2273">
                  <c:v>113</c:v>
                </c:pt>
                <c:pt idx="2274">
                  <c:v>89</c:v>
                </c:pt>
                <c:pt idx="2275">
                  <c:v>129</c:v>
                </c:pt>
                <c:pt idx="2276">
                  <c:v>94</c:v>
                </c:pt>
                <c:pt idx="2277">
                  <c:v>106</c:v>
                </c:pt>
                <c:pt idx="2278">
                  <c:v>100</c:v>
                </c:pt>
                <c:pt idx="2279">
                  <c:v>89</c:v>
                </c:pt>
                <c:pt idx="2280">
                  <c:v>94</c:v>
                </c:pt>
                <c:pt idx="2281">
                  <c:v>83</c:v>
                </c:pt>
                <c:pt idx="2282">
                  <c:v>111</c:v>
                </c:pt>
                <c:pt idx="2283">
                  <c:v>80</c:v>
                </c:pt>
                <c:pt idx="2284">
                  <c:v>112</c:v>
                </c:pt>
                <c:pt idx="2285">
                  <c:v>94</c:v>
                </c:pt>
                <c:pt idx="2286">
                  <c:v>130</c:v>
                </c:pt>
                <c:pt idx="2287">
                  <c:v>91</c:v>
                </c:pt>
                <c:pt idx="2288">
                  <c:v>91</c:v>
                </c:pt>
                <c:pt idx="2289">
                  <c:v>110</c:v>
                </c:pt>
                <c:pt idx="2290">
                  <c:v>121</c:v>
                </c:pt>
                <c:pt idx="2291">
                  <c:v>114</c:v>
                </c:pt>
                <c:pt idx="2292">
                  <c:v>96</c:v>
                </c:pt>
                <c:pt idx="2293">
                  <c:v>94</c:v>
                </c:pt>
                <c:pt idx="2294">
                  <c:v>109</c:v>
                </c:pt>
                <c:pt idx="2295">
                  <c:v>107</c:v>
                </c:pt>
                <c:pt idx="2296">
                  <c:v>96</c:v>
                </c:pt>
                <c:pt idx="2297">
                  <c:v>88</c:v>
                </c:pt>
                <c:pt idx="2298">
                  <c:v>113</c:v>
                </c:pt>
                <c:pt idx="2299">
                  <c:v>101</c:v>
                </c:pt>
                <c:pt idx="2300">
                  <c:v>105</c:v>
                </c:pt>
                <c:pt idx="2301">
                  <c:v>125</c:v>
                </c:pt>
                <c:pt idx="2302">
                  <c:v>100</c:v>
                </c:pt>
                <c:pt idx="2303">
                  <c:v>112</c:v>
                </c:pt>
                <c:pt idx="2304">
                  <c:v>112</c:v>
                </c:pt>
                <c:pt idx="2305">
                  <c:v>95</c:v>
                </c:pt>
                <c:pt idx="2306">
                  <c:v>110</c:v>
                </c:pt>
                <c:pt idx="2307">
                  <c:v>118</c:v>
                </c:pt>
                <c:pt idx="2308">
                  <c:v>97</c:v>
                </c:pt>
                <c:pt idx="2309">
                  <c:v>120</c:v>
                </c:pt>
                <c:pt idx="2310">
                  <c:v>135</c:v>
                </c:pt>
                <c:pt idx="2311">
                  <c:v>101</c:v>
                </c:pt>
                <c:pt idx="2312">
                  <c:v>92</c:v>
                </c:pt>
                <c:pt idx="2313">
                  <c:v>92</c:v>
                </c:pt>
                <c:pt idx="2314">
                  <c:v>161</c:v>
                </c:pt>
                <c:pt idx="2315">
                  <c:v>92</c:v>
                </c:pt>
                <c:pt idx="2316">
                  <c:v>122</c:v>
                </c:pt>
                <c:pt idx="2317">
                  <c:v>91</c:v>
                </c:pt>
                <c:pt idx="2318">
                  <c:v>93</c:v>
                </c:pt>
                <c:pt idx="2319">
                  <c:v>94</c:v>
                </c:pt>
                <c:pt idx="2320">
                  <c:v>95</c:v>
                </c:pt>
                <c:pt idx="2321">
                  <c:v>105</c:v>
                </c:pt>
                <c:pt idx="2322">
                  <c:v>103</c:v>
                </c:pt>
                <c:pt idx="2323">
                  <c:v>102</c:v>
                </c:pt>
                <c:pt idx="2324">
                  <c:v>116</c:v>
                </c:pt>
                <c:pt idx="2325">
                  <c:v>110</c:v>
                </c:pt>
                <c:pt idx="2326">
                  <c:v>120</c:v>
                </c:pt>
                <c:pt idx="2327">
                  <c:v>122</c:v>
                </c:pt>
                <c:pt idx="2328">
                  <c:v>118</c:v>
                </c:pt>
                <c:pt idx="2329">
                  <c:v>107</c:v>
                </c:pt>
                <c:pt idx="2330">
                  <c:v>102</c:v>
                </c:pt>
                <c:pt idx="2331">
                  <c:v>154</c:v>
                </c:pt>
                <c:pt idx="2332">
                  <c:v>114</c:v>
                </c:pt>
                <c:pt idx="2333">
                  <c:v>109</c:v>
                </c:pt>
                <c:pt idx="2334">
                  <c:v>94</c:v>
                </c:pt>
                <c:pt idx="2335">
                  <c:v>100</c:v>
                </c:pt>
                <c:pt idx="2336">
                  <c:v>98</c:v>
                </c:pt>
                <c:pt idx="2337">
                  <c:v>102</c:v>
                </c:pt>
                <c:pt idx="2338">
                  <c:v>94</c:v>
                </c:pt>
                <c:pt idx="2339">
                  <c:v>92</c:v>
                </c:pt>
                <c:pt idx="2340">
                  <c:v>113</c:v>
                </c:pt>
                <c:pt idx="2341">
                  <c:v>115</c:v>
                </c:pt>
                <c:pt idx="2342">
                  <c:v>95</c:v>
                </c:pt>
                <c:pt idx="2343">
                  <c:v>87</c:v>
                </c:pt>
                <c:pt idx="2344">
                  <c:v>88</c:v>
                </c:pt>
                <c:pt idx="2345">
                  <c:v>97</c:v>
                </c:pt>
                <c:pt idx="2346">
                  <c:v>94</c:v>
                </c:pt>
                <c:pt idx="2347">
                  <c:v>112</c:v>
                </c:pt>
                <c:pt idx="2348">
                  <c:v>98</c:v>
                </c:pt>
                <c:pt idx="2349">
                  <c:v>104</c:v>
                </c:pt>
                <c:pt idx="2350">
                  <c:v>120</c:v>
                </c:pt>
                <c:pt idx="2351">
                  <c:v>99</c:v>
                </c:pt>
                <c:pt idx="2352">
                  <c:v>109</c:v>
                </c:pt>
                <c:pt idx="2353">
                  <c:v>106</c:v>
                </c:pt>
                <c:pt idx="2354">
                  <c:v>123</c:v>
                </c:pt>
                <c:pt idx="2355">
                  <c:v>86</c:v>
                </c:pt>
                <c:pt idx="2356">
                  <c:v>120</c:v>
                </c:pt>
                <c:pt idx="2357">
                  <c:v>227</c:v>
                </c:pt>
                <c:pt idx="2358">
                  <c:v>119</c:v>
                </c:pt>
                <c:pt idx="2359">
                  <c:v>115</c:v>
                </c:pt>
                <c:pt idx="2360">
                  <c:v>114</c:v>
                </c:pt>
                <c:pt idx="2361">
                  <c:v>90</c:v>
                </c:pt>
                <c:pt idx="2362">
                  <c:v>94</c:v>
                </c:pt>
                <c:pt idx="2363">
                  <c:v>98</c:v>
                </c:pt>
                <c:pt idx="2364">
                  <c:v>126</c:v>
                </c:pt>
                <c:pt idx="2365">
                  <c:v>100</c:v>
                </c:pt>
                <c:pt idx="2366">
                  <c:v>89</c:v>
                </c:pt>
                <c:pt idx="2367">
                  <c:v>111</c:v>
                </c:pt>
                <c:pt idx="2368">
                  <c:v>100</c:v>
                </c:pt>
                <c:pt idx="2369">
                  <c:v>115</c:v>
                </c:pt>
                <c:pt idx="2370">
                  <c:v>106</c:v>
                </c:pt>
                <c:pt idx="2371">
                  <c:v>124</c:v>
                </c:pt>
                <c:pt idx="2372">
                  <c:v>107</c:v>
                </c:pt>
                <c:pt idx="2373">
                  <c:v>99</c:v>
                </c:pt>
                <c:pt idx="2374">
                  <c:v>90</c:v>
                </c:pt>
                <c:pt idx="2375">
                  <c:v>101</c:v>
                </c:pt>
                <c:pt idx="2376">
                  <c:v>119</c:v>
                </c:pt>
                <c:pt idx="2377">
                  <c:v>103</c:v>
                </c:pt>
                <c:pt idx="2378">
                  <c:v>134</c:v>
                </c:pt>
                <c:pt idx="2379">
                  <c:v>155</c:v>
                </c:pt>
                <c:pt idx="2380">
                  <c:v>94</c:v>
                </c:pt>
                <c:pt idx="2381">
                  <c:v>95</c:v>
                </c:pt>
                <c:pt idx="2382">
                  <c:v>89</c:v>
                </c:pt>
                <c:pt idx="2383">
                  <c:v>97</c:v>
                </c:pt>
                <c:pt idx="2384">
                  <c:v>90</c:v>
                </c:pt>
                <c:pt idx="2385">
                  <c:v>92</c:v>
                </c:pt>
                <c:pt idx="2386">
                  <c:v>100</c:v>
                </c:pt>
                <c:pt idx="2387">
                  <c:v>117</c:v>
                </c:pt>
                <c:pt idx="2388">
                  <c:v>84</c:v>
                </c:pt>
                <c:pt idx="2389">
                  <c:v>140</c:v>
                </c:pt>
                <c:pt idx="2390">
                  <c:v>108</c:v>
                </c:pt>
                <c:pt idx="2391">
                  <c:v>109</c:v>
                </c:pt>
                <c:pt idx="2392">
                  <c:v>131</c:v>
                </c:pt>
                <c:pt idx="2393">
                  <c:v>114</c:v>
                </c:pt>
                <c:pt idx="2394">
                  <c:v>97</c:v>
                </c:pt>
                <c:pt idx="2395">
                  <c:v>122</c:v>
                </c:pt>
                <c:pt idx="2396">
                  <c:v>87</c:v>
                </c:pt>
                <c:pt idx="2397">
                  <c:v>85</c:v>
                </c:pt>
                <c:pt idx="2398">
                  <c:v>101</c:v>
                </c:pt>
                <c:pt idx="2399">
                  <c:v>121</c:v>
                </c:pt>
                <c:pt idx="2400">
                  <c:v>107</c:v>
                </c:pt>
                <c:pt idx="2401">
                  <c:v>111</c:v>
                </c:pt>
                <c:pt idx="2402">
                  <c:v>97</c:v>
                </c:pt>
                <c:pt idx="2403">
                  <c:v>97</c:v>
                </c:pt>
                <c:pt idx="2404">
                  <c:v>125</c:v>
                </c:pt>
                <c:pt idx="2405">
                  <c:v>124</c:v>
                </c:pt>
                <c:pt idx="2406">
                  <c:v>76</c:v>
                </c:pt>
                <c:pt idx="2407">
                  <c:v>107</c:v>
                </c:pt>
                <c:pt idx="2408">
                  <c:v>91</c:v>
                </c:pt>
                <c:pt idx="2409">
                  <c:v>96</c:v>
                </c:pt>
                <c:pt idx="2410">
                  <c:v>142</c:v>
                </c:pt>
                <c:pt idx="2411">
                  <c:v>103</c:v>
                </c:pt>
                <c:pt idx="2412">
                  <c:v>117</c:v>
                </c:pt>
                <c:pt idx="2413">
                  <c:v>116</c:v>
                </c:pt>
                <c:pt idx="2414">
                  <c:v>118</c:v>
                </c:pt>
                <c:pt idx="2415">
                  <c:v>108</c:v>
                </c:pt>
                <c:pt idx="2416">
                  <c:v>94</c:v>
                </c:pt>
                <c:pt idx="2417">
                  <c:v>97</c:v>
                </c:pt>
                <c:pt idx="2418">
                  <c:v>97</c:v>
                </c:pt>
                <c:pt idx="2419">
                  <c:v>91</c:v>
                </c:pt>
                <c:pt idx="2420">
                  <c:v>107</c:v>
                </c:pt>
                <c:pt idx="2421">
                  <c:v>95</c:v>
                </c:pt>
                <c:pt idx="2422">
                  <c:v>102</c:v>
                </c:pt>
                <c:pt idx="2423">
                  <c:v>88</c:v>
                </c:pt>
                <c:pt idx="2424">
                  <c:v>106</c:v>
                </c:pt>
                <c:pt idx="2425">
                  <c:v>92</c:v>
                </c:pt>
                <c:pt idx="2426">
                  <c:v>105</c:v>
                </c:pt>
                <c:pt idx="2427">
                  <c:v>107</c:v>
                </c:pt>
                <c:pt idx="2428">
                  <c:v>120</c:v>
                </c:pt>
                <c:pt idx="2429">
                  <c:v>103</c:v>
                </c:pt>
                <c:pt idx="2430">
                  <c:v>92</c:v>
                </c:pt>
                <c:pt idx="2431">
                  <c:v>147</c:v>
                </c:pt>
                <c:pt idx="2432">
                  <c:v>98</c:v>
                </c:pt>
                <c:pt idx="2433">
                  <c:v>103</c:v>
                </c:pt>
                <c:pt idx="2434">
                  <c:v>111</c:v>
                </c:pt>
                <c:pt idx="2435">
                  <c:v>98</c:v>
                </c:pt>
                <c:pt idx="2436">
                  <c:v>111</c:v>
                </c:pt>
                <c:pt idx="2437">
                  <c:v>111</c:v>
                </c:pt>
                <c:pt idx="2438">
                  <c:v>145</c:v>
                </c:pt>
                <c:pt idx="2439">
                  <c:v>84</c:v>
                </c:pt>
                <c:pt idx="2440">
                  <c:v>115</c:v>
                </c:pt>
                <c:pt idx="2441">
                  <c:v>105</c:v>
                </c:pt>
                <c:pt idx="2442">
                  <c:v>98</c:v>
                </c:pt>
                <c:pt idx="2443">
                  <c:v>110</c:v>
                </c:pt>
                <c:pt idx="2444">
                  <c:v>103</c:v>
                </c:pt>
                <c:pt idx="2445">
                  <c:v>90</c:v>
                </c:pt>
                <c:pt idx="2446">
                  <c:v>105</c:v>
                </c:pt>
                <c:pt idx="2447">
                  <c:v>93</c:v>
                </c:pt>
                <c:pt idx="2448">
                  <c:v>101</c:v>
                </c:pt>
                <c:pt idx="2449">
                  <c:v>115</c:v>
                </c:pt>
                <c:pt idx="2450">
                  <c:v>120</c:v>
                </c:pt>
                <c:pt idx="2451">
                  <c:v>111</c:v>
                </c:pt>
                <c:pt idx="2452">
                  <c:v>131</c:v>
                </c:pt>
                <c:pt idx="2453">
                  <c:v>139</c:v>
                </c:pt>
                <c:pt idx="2454">
                  <c:v>120</c:v>
                </c:pt>
                <c:pt idx="2455">
                  <c:v>119</c:v>
                </c:pt>
                <c:pt idx="2456">
                  <c:v>125</c:v>
                </c:pt>
                <c:pt idx="2457">
                  <c:v>108</c:v>
                </c:pt>
                <c:pt idx="2458">
                  <c:v>145</c:v>
                </c:pt>
                <c:pt idx="2459">
                  <c:v>98</c:v>
                </c:pt>
                <c:pt idx="2460">
                  <c:v>101</c:v>
                </c:pt>
                <c:pt idx="2461">
                  <c:v>109</c:v>
                </c:pt>
                <c:pt idx="2462">
                  <c:v>123</c:v>
                </c:pt>
                <c:pt idx="2463">
                  <c:v>99</c:v>
                </c:pt>
                <c:pt idx="2464">
                  <c:v>107</c:v>
                </c:pt>
                <c:pt idx="2465">
                  <c:v>81</c:v>
                </c:pt>
                <c:pt idx="2466">
                  <c:v>105</c:v>
                </c:pt>
                <c:pt idx="2467">
                  <c:v>82</c:v>
                </c:pt>
                <c:pt idx="2468">
                  <c:v>109</c:v>
                </c:pt>
                <c:pt idx="2469">
                  <c:v>95</c:v>
                </c:pt>
                <c:pt idx="2470">
                  <c:v>100</c:v>
                </c:pt>
                <c:pt idx="2471">
                  <c:v>91</c:v>
                </c:pt>
                <c:pt idx="2472">
                  <c:v>90</c:v>
                </c:pt>
                <c:pt idx="2473">
                  <c:v>108</c:v>
                </c:pt>
                <c:pt idx="2474">
                  <c:v>103</c:v>
                </c:pt>
                <c:pt idx="2475">
                  <c:v>96</c:v>
                </c:pt>
                <c:pt idx="2476">
                  <c:v>117</c:v>
                </c:pt>
                <c:pt idx="2477">
                  <c:v>93</c:v>
                </c:pt>
                <c:pt idx="2478">
                  <c:v>115</c:v>
                </c:pt>
                <c:pt idx="2479">
                  <c:v>85</c:v>
                </c:pt>
                <c:pt idx="2480">
                  <c:v>112</c:v>
                </c:pt>
                <c:pt idx="2481">
                  <c:v>86</c:v>
                </c:pt>
                <c:pt idx="2482">
                  <c:v>86</c:v>
                </c:pt>
                <c:pt idx="2483">
                  <c:v>137</c:v>
                </c:pt>
                <c:pt idx="2484">
                  <c:v>90</c:v>
                </c:pt>
                <c:pt idx="2485">
                  <c:v>107</c:v>
                </c:pt>
                <c:pt idx="2486">
                  <c:v>98</c:v>
                </c:pt>
                <c:pt idx="2487">
                  <c:v>84</c:v>
                </c:pt>
                <c:pt idx="2488">
                  <c:v>139</c:v>
                </c:pt>
                <c:pt idx="2489">
                  <c:v>127</c:v>
                </c:pt>
                <c:pt idx="2490">
                  <c:v>150</c:v>
                </c:pt>
                <c:pt idx="2491">
                  <c:v>132</c:v>
                </c:pt>
                <c:pt idx="2492">
                  <c:v>115</c:v>
                </c:pt>
                <c:pt idx="2493">
                  <c:v>186</c:v>
                </c:pt>
                <c:pt idx="2494">
                  <c:v>90</c:v>
                </c:pt>
                <c:pt idx="2495">
                  <c:v>134</c:v>
                </c:pt>
                <c:pt idx="2496">
                  <c:v>97</c:v>
                </c:pt>
                <c:pt idx="2497">
                  <c:v>107</c:v>
                </c:pt>
                <c:pt idx="2498">
                  <c:v>99</c:v>
                </c:pt>
                <c:pt idx="2499">
                  <c:v>124</c:v>
                </c:pt>
                <c:pt idx="2500">
                  <c:v>110</c:v>
                </c:pt>
                <c:pt idx="2501">
                  <c:v>178</c:v>
                </c:pt>
                <c:pt idx="2502">
                  <c:v>125</c:v>
                </c:pt>
                <c:pt idx="2503">
                  <c:v>121</c:v>
                </c:pt>
                <c:pt idx="2504">
                  <c:v>100</c:v>
                </c:pt>
                <c:pt idx="2505">
                  <c:v>115</c:v>
                </c:pt>
                <c:pt idx="2506">
                  <c:v>108</c:v>
                </c:pt>
                <c:pt idx="2507">
                  <c:v>220</c:v>
                </c:pt>
                <c:pt idx="2508">
                  <c:v>112</c:v>
                </c:pt>
                <c:pt idx="2509">
                  <c:v>99</c:v>
                </c:pt>
                <c:pt idx="2510">
                  <c:v>109</c:v>
                </c:pt>
                <c:pt idx="2511">
                  <c:v>83</c:v>
                </c:pt>
                <c:pt idx="2512">
                  <c:v>107</c:v>
                </c:pt>
                <c:pt idx="2513">
                  <c:v>102</c:v>
                </c:pt>
                <c:pt idx="2514">
                  <c:v>100</c:v>
                </c:pt>
                <c:pt idx="2515">
                  <c:v>97</c:v>
                </c:pt>
                <c:pt idx="2516">
                  <c:v>92</c:v>
                </c:pt>
                <c:pt idx="2517">
                  <c:v>84</c:v>
                </c:pt>
                <c:pt idx="2518">
                  <c:v>86</c:v>
                </c:pt>
                <c:pt idx="2519">
                  <c:v>120</c:v>
                </c:pt>
                <c:pt idx="2520">
                  <c:v>89</c:v>
                </c:pt>
                <c:pt idx="2521">
                  <c:v>117</c:v>
                </c:pt>
                <c:pt idx="2522">
                  <c:v>97</c:v>
                </c:pt>
                <c:pt idx="2523">
                  <c:v>91</c:v>
                </c:pt>
                <c:pt idx="2524">
                  <c:v>100</c:v>
                </c:pt>
                <c:pt idx="2525">
                  <c:v>72</c:v>
                </c:pt>
                <c:pt idx="2526">
                  <c:v>84</c:v>
                </c:pt>
                <c:pt idx="2527">
                  <c:v>126</c:v>
                </c:pt>
                <c:pt idx="2528">
                  <c:v>108</c:v>
                </c:pt>
                <c:pt idx="2529">
                  <c:v>112</c:v>
                </c:pt>
                <c:pt idx="2530">
                  <c:v>90</c:v>
                </c:pt>
                <c:pt idx="2531">
                  <c:v>91</c:v>
                </c:pt>
                <c:pt idx="2532">
                  <c:v>135</c:v>
                </c:pt>
                <c:pt idx="2533">
                  <c:v>141</c:v>
                </c:pt>
                <c:pt idx="2534">
                  <c:v>104</c:v>
                </c:pt>
                <c:pt idx="2535">
                  <c:v>118</c:v>
                </c:pt>
                <c:pt idx="2536">
                  <c:v>82</c:v>
                </c:pt>
                <c:pt idx="2537">
                  <c:v>95</c:v>
                </c:pt>
                <c:pt idx="2538">
                  <c:v>94</c:v>
                </c:pt>
                <c:pt idx="2539">
                  <c:v>99</c:v>
                </c:pt>
                <c:pt idx="2540">
                  <c:v>121</c:v>
                </c:pt>
                <c:pt idx="2541">
                  <c:v>84</c:v>
                </c:pt>
                <c:pt idx="2542">
                  <c:v>93</c:v>
                </c:pt>
                <c:pt idx="2543">
                  <c:v>93</c:v>
                </c:pt>
                <c:pt idx="2544">
                  <c:v>120</c:v>
                </c:pt>
                <c:pt idx="2545">
                  <c:v>112</c:v>
                </c:pt>
                <c:pt idx="2546">
                  <c:v>107</c:v>
                </c:pt>
                <c:pt idx="2547">
                  <c:v>112</c:v>
                </c:pt>
                <c:pt idx="2548">
                  <c:v>96</c:v>
                </c:pt>
                <c:pt idx="2549">
                  <c:v>91</c:v>
                </c:pt>
                <c:pt idx="2550">
                  <c:v>125</c:v>
                </c:pt>
                <c:pt idx="2551">
                  <c:v>102</c:v>
                </c:pt>
                <c:pt idx="2552">
                  <c:v>87</c:v>
                </c:pt>
                <c:pt idx="2553">
                  <c:v>118</c:v>
                </c:pt>
                <c:pt idx="2554">
                  <c:v>115</c:v>
                </c:pt>
                <c:pt idx="2555">
                  <c:v>91</c:v>
                </c:pt>
                <c:pt idx="2556">
                  <c:v>88</c:v>
                </c:pt>
                <c:pt idx="2557">
                  <c:v>127</c:v>
                </c:pt>
                <c:pt idx="2558">
                  <c:v>94</c:v>
                </c:pt>
                <c:pt idx="2559">
                  <c:v>90</c:v>
                </c:pt>
                <c:pt idx="2560">
                  <c:v>102</c:v>
                </c:pt>
                <c:pt idx="2561">
                  <c:v>117</c:v>
                </c:pt>
                <c:pt idx="2562">
                  <c:v>109</c:v>
                </c:pt>
                <c:pt idx="2563">
                  <c:v>121</c:v>
                </c:pt>
                <c:pt idx="2564">
                  <c:v>100</c:v>
                </c:pt>
                <c:pt idx="2565">
                  <c:v>109</c:v>
                </c:pt>
                <c:pt idx="2566">
                  <c:v>101</c:v>
                </c:pt>
                <c:pt idx="2567">
                  <c:v>106</c:v>
                </c:pt>
                <c:pt idx="2568">
                  <c:v>94</c:v>
                </c:pt>
                <c:pt idx="2569">
                  <c:v>140</c:v>
                </c:pt>
                <c:pt idx="2570">
                  <c:v>132</c:v>
                </c:pt>
                <c:pt idx="2571">
                  <c:v>99</c:v>
                </c:pt>
                <c:pt idx="2572">
                  <c:v>90</c:v>
                </c:pt>
                <c:pt idx="2573">
                  <c:v>105</c:v>
                </c:pt>
                <c:pt idx="2574">
                  <c:v>108</c:v>
                </c:pt>
                <c:pt idx="2575">
                  <c:v>69</c:v>
                </c:pt>
                <c:pt idx="2576">
                  <c:v>148</c:v>
                </c:pt>
                <c:pt idx="2577">
                  <c:v>118</c:v>
                </c:pt>
                <c:pt idx="2578">
                  <c:v>132</c:v>
                </c:pt>
                <c:pt idx="2579">
                  <c:v>130</c:v>
                </c:pt>
                <c:pt idx="2580">
                  <c:v>95</c:v>
                </c:pt>
                <c:pt idx="2581">
                  <c:v>80</c:v>
                </c:pt>
                <c:pt idx="2582">
                  <c:v>94</c:v>
                </c:pt>
                <c:pt idx="2583">
                  <c:v>122</c:v>
                </c:pt>
                <c:pt idx="2584">
                  <c:v>102</c:v>
                </c:pt>
                <c:pt idx="2585">
                  <c:v>116</c:v>
                </c:pt>
                <c:pt idx="2586">
                  <c:v>78</c:v>
                </c:pt>
                <c:pt idx="2587">
                  <c:v>114</c:v>
                </c:pt>
                <c:pt idx="2588">
                  <c:v>112</c:v>
                </c:pt>
                <c:pt idx="2589">
                  <c:v>110</c:v>
                </c:pt>
                <c:pt idx="2590">
                  <c:v>104</c:v>
                </c:pt>
                <c:pt idx="2591">
                  <c:v>81</c:v>
                </c:pt>
                <c:pt idx="2592">
                  <c:v>154</c:v>
                </c:pt>
                <c:pt idx="2593">
                  <c:v>102</c:v>
                </c:pt>
                <c:pt idx="2594">
                  <c:v>89</c:v>
                </c:pt>
                <c:pt idx="2595">
                  <c:v>132</c:v>
                </c:pt>
                <c:pt idx="2596">
                  <c:v>103</c:v>
                </c:pt>
                <c:pt idx="2597">
                  <c:v>93</c:v>
                </c:pt>
                <c:pt idx="2598">
                  <c:v>93</c:v>
                </c:pt>
                <c:pt idx="2599">
                  <c:v>96</c:v>
                </c:pt>
                <c:pt idx="2600">
                  <c:v>89</c:v>
                </c:pt>
                <c:pt idx="2601">
                  <c:v>92</c:v>
                </c:pt>
                <c:pt idx="2602">
                  <c:v>97</c:v>
                </c:pt>
                <c:pt idx="2603">
                  <c:v>93</c:v>
                </c:pt>
                <c:pt idx="2604">
                  <c:v>89</c:v>
                </c:pt>
                <c:pt idx="2605">
                  <c:v>123</c:v>
                </c:pt>
                <c:pt idx="2606">
                  <c:v>93</c:v>
                </c:pt>
                <c:pt idx="2607">
                  <c:v>133</c:v>
                </c:pt>
                <c:pt idx="2608">
                  <c:v>121</c:v>
                </c:pt>
                <c:pt idx="2609">
                  <c:v>102</c:v>
                </c:pt>
                <c:pt idx="2610">
                  <c:v>99</c:v>
                </c:pt>
                <c:pt idx="2611">
                  <c:v>98</c:v>
                </c:pt>
                <c:pt idx="2612">
                  <c:v>118</c:v>
                </c:pt>
                <c:pt idx="2613">
                  <c:v>104</c:v>
                </c:pt>
                <c:pt idx="2614">
                  <c:v>109</c:v>
                </c:pt>
                <c:pt idx="2615">
                  <c:v>115</c:v>
                </c:pt>
                <c:pt idx="2616">
                  <c:v>92</c:v>
                </c:pt>
                <c:pt idx="2617">
                  <c:v>91</c:v>
                </c:pt>
                <c:pt idx="2618">
                  <c:v>94</c:v>
                </c:pt>
                <c:pt idx="2619">
                  <c:v>93</c:v>
                </c:pt>
                <c:pt idx="2620">
                  <c:v>100</c:v>
                </c:pt>
                <c:pt idx="2621">
                  <c:v>293</c:v>
                </c:pt>
                <c:pt idx="2622">
                  <c:v>93</c:v>
                </c:pt>
                <c:pt idx="2623">
                  <c:v>123</c:v>
                </c:pt>
                <c:pt idx="2624">
                  <c:v>119</c:v>
                </c:pt>
                <c:pt idx="2625">
                  <c:v>107</c:v>
                </c:pt>
                <c:pt idx="2626">
                  <c:v>106</c:v>
                </c:pt>
                <c:pt idx="2627">
                  <c:v>109</c:v>
                </c:pt>
                <c:pt idx="2628">
                  <c:v>81</c:v>
                </c:pt>
                <c:pt idx="2629">
                  <c:v>95</c:v>
                </c:pt>
                <c:pt idx="2630">
                  <c:v>86</c:v>
                </c:pt>
                <c:pt idx="2631">
                  <c:v>113</c:v>
                </c:pt>
                <c:pt idx="2632">
                  <c:v>122</c:v>
                </c:pt>
                <c:pt idx="2633">
                  <c:v>90</c:v>
                </c:pt>
                <c:pt idx="2634">
                  <c:v>108</c:v>
                </c:pt>
                <c:pt idx="2635">
                  <c:v>113</c:v>
                </c:pt>
                <c:pt idx="2636">
                  <c:v>110</c:v>
                </c:pt>
                <c:pt idx="2637">
                  <c:v>109</c:v>
                </c:pt>
                <c:pt idx="2638">
                  <c:v>110</c:v>
                </c:pt>
                <c:pt idx="2639">
                  <c:v>101</c:v>
                </c:pt>
                <c:pt idx="2640">
                  <c:v>97</c:v>
                </c:pt>
                <c:pt idx="2641">
                  <c:v>172</c:v>
                </c:pt>
                <c:pt idx="2642">
                  <c:v>104</c:v>
                </c:pt>
                <c:pt idx="2643">
                  <c:v>99</c:v>
                </c:pt>
                <c:pt idx="2644">
                  <c:v>129</c:v>
                </c:pt>
                <c:pt idx="2645">
                  <c:v>91</c:v>
                </c:pt>
                <c:pt idx="2646">
                  <c:v>100</c:v>
                </c:pt>
                <c:pt idx="2647">
                  <c:v>111</c:v>
                </c:pt>
                <c:pt idx="2648">
                  <c:v>114</c:v>
                </c:pt>
                <c:pt idx="2649">
                  <c:v>86</c:v>
                </c:pt>
                <c:pt idx="2650">
                  <c:v>107</c:v>
                </c:pt>
                <c:pt idx="2651">
                  <c:v>90</c:v>
                </c:pt>
                <c:pt idx="2652">
                  <c:v>120</c:v>
                </c:pt>
                <c:pt idx="2653">
                  <c:v>134</c:v>
                </c:pt>
                <c:pt idx="2654">
                  <c:v>110</c:v>
                </c:pt>
                <c:pt idx="2655">
                  <c:v>132</c:v>
                </c:pt>
                <c:pt idx="2656">
                  <c:v>113</c:v>
                </c:pt>
                <c:pt idx="2657">
                  <c:v>104</c:v>
                </c:pt>
                <c:pt idx="2658">
                  <c:v>103</c:v>
                </c:pt>
                <c:pt idx="2659">
                  <c:v>106</c:v>
                </c:pt>
                <c:pt idx="2660">
                  <c:v>125</c:v>
                </c:pt>
                <c:pt idx="2661">
                  <c:v>109</c:v>
                </c:pt>
                <c:pt idx="2662">
                  <c:v>200</c:v>
                </c:pt>
                <c:pt idx="2663">
                  <c:v>112</c:v>
                </c:pt>
                <c:pt idx="2664">
                  <c:v>116</c:v>
                </c:pt>
                <c:pt idx="2665">
                  <c:v>120</c:v>
                </c:pt>
                <c:pt idx="2666">
                  <c:v>107</c:v>
                </c:pt>
                <c:pt idx="2667">
                  <c:v>107</c:v>
                </c:pt>
                <c:pt idx="2668">
                  <c:v>81</c:v>
                </c:pt>
                <c:pt idx="2669">
                  <c:v>101</c:v>
                </c:pt>
                <c:pt idx="2670">
                  <c:v>122</c:v>
                </c:pt>
                <c:pt idx="2671">
                  <c:v>97</c:v>
                </c:pt>
                <c:pt idx="2672">
                  <c:v>92</c:v>
                </c:pt>
                <c:pt idx="2673">
                  <c:v>110</c:v>
                </c:pt>
                <c:pt idx="2674">
                  <c:v>86</c:v>
                </c:pt>
                <c:pt idx="2675">
                  <c:v>91</c:v>
                </c:pt>
                <c:pt idx="2676">
                  <c:v>100</c:v>
                </c:pt>
                <c:pt idx="2677">
                  <c:v>111</c:v>
                </c:pt>
                <c:pt idx="2678">
                  <c:v>89</c:v>
                </c:pt>
                <c:pt idx="2679">
                  <c:v>84</c:v>
                </c:pt>
                <c:pt idx="2680">
                  <c:v>98</c:v>
                </c:pt>
                <c:pt idx="2681">
                  <c:v>95</c:v>
                </c:pt>
                <c:pt idx="2682">
                  <c:v>100</c:v>
                </c:pt>
                <c:pt idx="2683">
                  <c:v>109</c:v>
                </c:pt>
                <c:pt idx="2684">
                  <c:v>118</c:v>
                </c:pt>
                <c:pt idx="2685">
                  <c:v>88</c:v>
                </c:pt>
                <c:pt idx="2686">
                  <c:v>86</c:v>
                </c:pt>
                <c:pt idx="2687">
                  <c:v>118</c:v>
                </c:pt>
                <c:pt idx="2688">
                  <c:v>125</c:v>
                </c:pt>
                <c:pt idx="2689">
                  <c:v>125</c:v>
                </c:pt>
                <c:pt idx="2690">
                  <c:v>94</c:v>
                </c:pt>
                <c:pt idx="2691">
                  <c:v>113</c:v>
                </c:pt>
                <c:pt idx="2692">
                  <c:v>104</c:v>
                </c:pt>
                <c:pt idx="2693">
                  <c:v>95</c:v>
                </c:pt>
                <c:pt idx="2694">
                  <c:v>102</c:v>
                </c:pt>
                <c:pt idx="2695">
                  <c:v>104</c:v>
                </c:pt>
                <c:pt idx="2696">
                  <c:v>95</c:v>
                </c:pt>
                <c:pt idx="2697">
                  <c:v>118</c:v>
                </c:pt>
                <c:pt idx="2698">
                  <c:v>193</c:v>
                </c:pt>
                <c:pt idx="2699">
                  <c:v>97</c:v>
                </c:pt>
                <c:pt idx="2700">
                  <c:v>98</c:v>
                </c:pt>
                <c:pt idx="2701">
                  <c:v>103</c:v>
                </c:pt>
                <c:pt idx="2702">
                  <c:v>161</c:v>
                </c:pt>
                <c:pt idx="2703">
                  <c:v>120</c:v>
                </c:pt>
                <c:pt idx="2704">
                  <c:v>97</c:v>
                </c:pt>
                <c:pt idx="2705">
                  <c:v>145</c:v>
                </c:pt>
                <c:pt idx="2706">
                  <c:v>126</c:v>
                </c:pt>
                <c:pt idx="2707">
                  <c:v>121</c:v>
                </c:pt>
                <c:pt idx="2708">
                  <c:v>117</c:v>
                </c:pt>
                <c:pt idx="2709">
                  <c:v>98</c:v>
                </c:pt>
                <c:pt idx="2710">
                  <c:v>109</c:v>
                </c:pt>
                <c:pt idx="2711">
                  <c:v>95</c:v>
                </c:pt>
                <c:pt idx="2712">
                  <c:v>96</c:v>
                </c:pt>
                <c:pt idx="2713">
                  <c:v>101</c:v>
                </c:pt>
                <c:pt idx="2714">
                  <c:v>107</c:v>
                </c:pt>
                <c:pt idx="2715">
                  <c:v>119</c:v>
                </c:pt>
                <c:pt idx="2716">
                  <c:v>100</c:v>
                </c:pt>
                <c:pt idx="2717">
                  <c:v>98</c:v>
                </c:pt>
                <c:pt idx="2718">
                  <c:v>92</c:v>
                </c:pt>
                <c:pt idx="2719">
                  <c:v>90</c:v>
                </c:pt>
                <c:pt idx="2720">
                  <c:v>90</c:v>
                </c:pt>
                <c:pt idx="2721">
                  <c:v>153</c:v>
                </c:pt>
                <c:pt idx="2722">
                  <c:v>124</c:v>
                </c:pt>
                <c:pt idx="2723">
                  <c:v>82</c:v>
                </c:pt>
                <c:pt idx="2724">
                  <c:v>107</c:v>
                </c:pt>
                <c:pt idx="2725">
                  <c:v>97</c:v>
                </c:pt>
                <c:pt idx="2726">
                  <c:v>80</c:v>
                </c:pt>
                <c:pt idx="2727">
                  <c:v>85</c:v>
                </c:pt>
                <c:pt idx="2728">
                  <c:v>97</c:v>
                </c:pt>
                <c:pt idx="2729">
                  <c:v>109</c:v>
                </c:pt>
                <c:pt idx="2730">
                  <c:v>140</c:v>
                </c:pt>
                <c:pt idx="2731">
                  <c:v>90</c:v>
                </c:pt>
                <c:pt idx="2732">
                  <c:v>130</c:v>
                </c:pt>
                <c:pt idx="2733">
                  <c:v>98</c:v>
                </c:pt>
                <c:pt idx="2734">
                  <c:v>101</c:v>
                </c:pt>
                <c:pt idx="2735">
                  <c:v>114</c:v>
                </c:pt>
                <c:pt idx="2736">
                  <c:v>100</c:v>
                </c:pt>
                <c:pt idx="2737">
                  <c:v>85</c:v>
                </c:pt>
                <c:pt idx="2738">
                  <c:v>103</c:v>
                </c:pt>
                <c:pt idx="2739">
                  <c:v>100</c:v>
                </c:pt>
                <c:pt idx="2740">
                  <c:v>114</c:v>
                </c:pt>
                <c:pt idx="2741">
                  <c:v>97</c:v>
                </c:pt>
                <c:pt idx="2742">
                  <c:v>116</c:v>
                </c:pt>
                <c:pt idx="2743">
                  <c:v>96</c:v>
                </c:pt>
                <c:pt idx="2744">
                  <c:v>98</c:v>
                </c:pt>
                <c:pt idx="2745">
                  <c:v>105</c:v>
                </c:pt>
                <c:pt idx="2746">
                  <c:v>123</c:v>
                </c:pt>
                <c:pt idx="2747">
                  <c:v>93</c:v>
                </c:pt>
                <c:pt idx="2748">
                  <c:v>97</c:v>
                </c:pt>
                <c:pt idx="2749">
                  <c:v>122</c:v>
                </c:pt>
                <c:pt idx="2750">
                  <c:v>101</c:v>
                </c:pt>
                <c:pt idx="2751">
                  <c:v>100</c:v>
                </c:pt>
                <c:pt idx="2752">
                  <c:v>129</c:v>
                </c:pt>
                <c:pt idx="2753">
                  <c:v>81</c:v>
                </c:pt>
                <c:pt idx="2754">
                  <c:v>96</c:v>
                </c:pt>
                <c:pt idx="2755">
                  <c:v>84</c:v>
                </c:pt>
                <c:pt idx="2756">
                  <c:v>110</c:v>
                </c:pt>
                <c:pt idx="2757">
                  <c:v>130</c:v>
                </c:pt>
                <c:pt idx="2758">
                  <c:v>84</c:v>
                </c:pt>
                <c:pt idx="2759">
                  <c:v>106</c:v>
                </c:pt>
                <c:pt idx="2760">
                  <c:v>76</c:v>
                </c:pt>
                <c:pt idx="2761">
                  <c:v>99</c:v>
                </c:pt>
                <c:pt idx="2762">
                  <c:v>96</c:v>
                </c:pt>
                <c:pt idx="2763">
                  <c:v>104</c:v>
                </c:pt>
                <c:pt idx="2764">
                  <c:v>108</c:v>
                </c:pt>
                <c:pt idx="2765">
                  <c:v>108</c:v>
                </c:pt>
                <c:pt idx="2766">
                  <c:v>87</c:v>
                </c:pt>
                <c:pt idx="2767">
                  <c:v>89</c:v>
                </c:pt>
                <c:pt idx="2768">
                  <c:v>97</c:v>
                </c:pt>
                <c:pt idx="2769">
                  <c:v>106</c:v>
                </c:pt>
                <c:pt idx="2770">
                  <c:v>100</c:v>
                </c:pt>
                <c:pt idx="2771">
                  <c:v>89</c:v>
                </c:pt>
                <c:pt idx="2772">
                  <c:v>95</c:v>
                </c:pt>
                <c:pt idx="2773">
                  <c:v>97</c:v>
                </c:pt>
                <c:pt idx="2774">
                  <c:v>94</c:v>
                </c:pt>
                <c:pt idx="2775">
                  <c:v>95</c:v>
                </c:pt>
                <c:pt idx="2776">
                  <c:v>101</c:v>
                </c:pt>
                <c:pt idx="2777">
                  <c:v>101</c:v>
                </c:pt>
                <c:pt idx="2778">
                  <c:v>82</c:v>
                </c:pt>
                <c:pt idx="2779">
                  <c:v>74</c:v>
                </c:pt>
                <c:pt idx="2780">
                  <c:v>130</c:v>
                </c:pt>
                <c:pt idx="2781">
                  <c:v>112</c:v>
                </c:pt>
                <c:pt idx="2782">
                  <c:v>96</c:v>
                </c:pt>
                <c:pt idx="2783">
                  <c:v>89</c:v>
                </c:pt>
                <c:pt idx="2784">
                  <c:v>121</c:v>
                </c:pt>
                <c:pt idx="2785">
                  <c:v>85</c:v>
                </c:pt>
                <c:pt idx="2786">
                  <c:v>120</c:v>
                </c:pt>
                <c:pt idx="2787">
                  <c:v>83</c:v>
                </c:pt>
                <c:pt idx="2788">
                  <c:v>120</c:v>
                </c:pt>
                <c:pt idx="2789">
                  <c:v>111</c:v>
                </c:pt>
                <c:pt idx="2790">
                  <c:v>100</c:v>
                </c:pt>
                <c:pt idx="2791">
                  <c:v>89</c:v>
                </c:pt>
                <c:pt idx="2792">
                  <c:v>115</c:v>
                </c:pt>
                <c:pt idx="2793">
                  <c:v>135</c:v>
                </c:pt>
                <c:pt idx="2794">
                  <c:v>92</c:v>
                </c:pt>
                <c:pt idx="2795">
                  <c:v>120</c:v>
                </c:pt>
                <c:pt idx="2796">
                  <c:v>97</c:v>
                </c:pt>
                <c:pt idx="2797">
                  <c:v>135</c:v>
                </c:pt>
                <c:pt idx="2798">
                  <c:v>93</c:v>
                </c:pt>
                <c:pt idx="2799">
                  <c:v>118</c:v>
                </c:pt>
                <c:pt idx="2800">
                  <c:v>97</c:v>
                </c:pt>
                <c:pt idx="2801">
                  <c:v>98</c:v>
                </c:pt>
                <c:pt idx="2802">
                  <c:v>98</c:v>
                </c:pt>
                <c:pt idx="2803">
                  <c:v>101</c:v>
                </c:pt>
                <c:pt idx="2804">
                  <c:v>132</c:v>
                </c:pt>
                <c:pt idx="2805">
                  <c:v>106</c:v>
                </c:pt>
                <c:pt idx="2806">
                  <c:v>87</c:v>
                </c:pt>
                <c:pt idx="2807">
                  <c:v>98</c:v>
                </c:pt>
                <c:pt idx="2808">
                  <c:v>96</c:v>
                </c:pt>
                <c:pt idx="2809">
                  <c:v>104</c:v>
                </c:pt>
                <c:pt idx="2810">
                  <c:v>93</c:v>
                </c:pt>
                <c:pt idx="2811">
                  <c:v>95</c:v>
                </c:pt>
                <c:pt idx="2812">
                  <c:v>89</c:v>
                </c:pt>
                <c:pt idx="2813">
                  <c:v>107</c:v>
                </c:pt>
                <c:pt idx="2814">
                  <c:v>85</c:v>
                </c:pt>
                <c:pt idx="2815">
                  <c:v>93</c:v>
                </c:pt>
                <c:pt idx="2816">
                  <c:v>103</c:v>
                </c:pt>
                <c:pt idx="2817">
                  <c:v>111</c:v>
                </c:pt>
                <c:pt idx="2818">
                  <c:v>86</c:v>
                </c:pt>
                <c:pt idx="2819">
                  <c:v>90</c:v>
                </c:pt>
                <c:pt idx="2820">
                  <c:v>82</c:v>
                </c:pt>
                <c:pt idx="2821">
                  <c:v>83</c:v>
                </c:pt>
                <c:pt idx="2822">
                  <c:v>86</c:v>
                </c:pt>
                <c:pt idx="2823">
                  <c:v>91</c:v>
                </c:pt>
                <c:pt idx="2824">
                  <c:v>90</c:v>
                </c:pt>
                <c:pt idx="2825">
                  <c:v>90</c:v>
                </c:pt>
                <c:pt idx="2826">
                  <c:v>93</c:v>
                </c:pt>
                <c:pt idx="2827">
                  <c:v>104</c:v>
                </c:pt>
                <c:pt idx="2828">
                  <c:v>85</c:v>
                </c:pt>
                <c:pt idx="2829">
                  <c:v>135</c:v>
                </c:pt>
                <c:pt idx="2830">
                  <c:v>144</c:v>
                </c:pt>
                <c:pt idx="2831">
                  <c:v>98</c:v>
                </c:pt>
                <c:pt idx="2832">
                  <c:v>117</c:v>
                </c:pt>
                <c:pt idx="2833">
                  <c:v>127</c:v>
                </c:pt>
                <c:pt idx="2834">
                  <c:v>98</c:v>
                </c:pt>
                <c:pt idx="2835">
                  <c:v>197</c:v>
                </c:pt>
                <c:pt idx="2836">
                  <c:v>104</c:v>
                </c:pt>
                <c:pt idx="2837">
                  <c:v>130</c:v>
                </c:pt>
                <c:pt idx="2838">
                  <c:v>176</c:v>
                </c:pt>
                <c:pt idx="2839">
                  <c:v>116</c:v>
                </c:pt>
                <c:pt idx="2840">
                  <c:v>88</c:v>
                </c:pt>
                <c:pt idx="2841">
                  <c:v>106</c:v>
                </c:pt>
                <c:pt idx="2842">
                  <c:v>181</c:v>
                </c:pt>
                <c:pt idx="2843">
                  <c:v>130</c:v>
                </c:pt>
                <c:pt idx="2844">
                  <c:v>123</c:v>
                </c:pt>
                <c:pt idx="2845">
                  <c:v>120</c:v>
                </c:pt>
                <c:pt idx="2846">
                  <c:v>87</c:v>
                </c:pt>
                <c:pt idx="2847">
                  <c:v>123</c:v>
                </c:pt>
                <c:pt idx="2848">
                  <c:v>103</c:v>
                </c:pt>
                <c:pt idx="2849">
                  <c:v>91</c:v>
                </c:pt>
                <c:pt idx="2850">
                  <c:v>88</c:v>
                </c:pt>
                <c:pt idx="2851">
                  <c:v>126</c:v>
                </c:pt>
                <c:pt idx="2852">
                  <c:v>120</c:v>
                </c:pt>
                <c:pt idx="2853">
                  <c:v>94</c:v>
                </c:pt>
                <c:pt idx="2854">
                  <c:v>137</c:v>
                </c:pt>
                <c:pt idx="2855">
                  <c:v>119</c:v>
                </c:pt>
                <c:pt idx="2856">
                  <c:v>99</c:v>
                </c:pt>
                <c:pt idx="2857">
                  <c:v>79</c:v>
                </c:pt>
                <c:pt idx="2858">
                  <c:v>95</c:v>
                </c:pt>
                <c:pt idx="2859">
                  <c:v>103</c:v>
                </c:pt>
                <c:pt idx="2860">
                  <c:v>92</c:v>
                </c:pt>
                <c:pt idx="2861">
                  <c:v>84</c:v>
                </c:pt>
                <c:pt idx="2862">
                  <c:v>300</c:v>
                </c:pt>
                <c:pt idx="2863">
                  <c:v>120</c:v>
                </c:pt>
                <c:pt idx="2864">
                  <c:v>121</c:v>
                </c:pt>
                <c:pt idx="2865">
                  <c:v>97</c:v>
                </c:pt>
                <c:pt idx="2866">
                  <c:v>86</c:v>
                </c:pt>
                <c:pt idx="2867">
                  <c:v>45</c:v>
                </c:pt>
                <c:pt idx="2868">
                  <c:v>97</c:v>
                </c:pt>
                <c:pt idx="2869">
                  <c:v>93</c:v>
                </c:pt>
                <c:pt idx="2870">
                  <c:v>84</c:v>
                </c:pt>
                <c:pt idx="2871">
                  <c:v>96</c:v>
                </c:pt>
                <c:pt idx="2872">
                  <c:v>112</c:v>
                </c:pt>
                <c:pt idx="2873">
                  <c:v>125</c:v>
                </c:pt>
                <c:pt idx="2874">
                  <c:v>96</c:v>
                </c:pt>
                <c:pt idx="2875">
                  <c:v>103</c:v>
                </c:pt>
                <c:pt idx="2876">
                  <c:v>101</c:v>
                </c:pt>
                <c:pt idx="2877">
                  <c:v>104</c:v>
                </c:pt>
                <c:pt idx="2878">
                  <c:v>119</c:v>
                </c:pt>
                <c:pt idx="2879">
                  <c:v>128</c:v>
                </c:pt>
                <c:pt idx="2880">
                  <c:v>126</c:v>
                </c:pt>
                <c:pt idx="2881">
                  <c:v>150</c:v>
                </c:pt>
                <c:pt idx="2882">
                  <c:v>178</c:v>
                </c:pt>
                <c:pt idx="2883">
                  <c:v>117</c:v>
                </c:pt>
                <c:pt idx="2884">
                  <c:v>119</c:v>
                </c:pt>
                <c:pt idx="2885">
                  <c:v>174</c:v>
                </c:pt>
                <c:pt idx="2886">
                  <c:v>111</c:v>
                </c:pt>
                <c:pt idx="2887">
                  <c:v>101</c:v>
                </c:pt>
                <c:pt idx="2888">
                  <c:v>89</c:v>
                </c:pt>
                <c:pt idx="2889">
                  <c:v>113</c:v>
                </c:pt>
                <c:pt idx="2890">
                  <c:v>95</c:v>
                </c:pt>
                <c:pt idx="2891">
                  <c:v>112</c:v>
                </c:pt>
                <c:pt idx="2892">
                  <c:v>109</c:v>
                </c:pt>
                <c:pt idx="2893">
                  <c:v>108</c:v>
                </c:pt>
                <c:pt idx="2894">
                  <c:v>100</c:v>
                </c:pt>
                <c:pt idx="2895">
                  <c:v>90</c:v>
                </c:pt>
                <c:pt idx="2896">
                  <c:v>94</c:v>
                </c:pt>
                <c:pt idx="2897">
                  <c:v>111</c:v>
                </c:pt>
                <c:pt idx="2898">
                  <c:v>142</c:v>
                </c:pt>
                <c:pt idx="2899">
                  <c:v>107</c:v>
                </c:pt>
                <c:pt idx="2900">
                  <c:v>91</c:v>
                </c:pt>
                <c:pt idx="2901">
                  <c:v>82</c:v>
                </c:pt>
                <c:pt idx="2902">
                  <c:v>97</c:v>
                </c:pt>
                <c:pt idx="2903">
                  <c:v>102</c:v>
                </c:pt>
                <c:pt idx="2904">
                  <c:v>93</c:v>
                </c:pt>
                <c:pt idx="2905">
                  <c:v>138</c:v>
                </c:pt>
                <c:pt idx="2906">
                  <c:v>93</c:v>
                </c:pt>
                <c:pt idx="2907">
                  <c:v>92</c:v>
                </c:pt>
                <c:pt idx="2908">
                  <c:v>92</c:v>
                </c:pt>
                <c:pt idx="2909">
                  <c:v>104</c:v>
                </c:pt>
                <c:pt idx="2910">
                  <c:v>89</c:v>
                </c:pt>
                <c:pt idx="2911">
                  <c:v>92</c:v>
                </c:pt>
                <c:pt idx="2912">
                  <c:v>90</c:v>
                </c:pt>
                <c:pt idx="2913">
                  <c:v>129</c:v>
                </c:pt>
                <c:pt idx="2914">
                  <c:v>111</c:v>
                </c:pt>
                <c:pt idx="2915">
                  <c:v>79</c:v>
                </c:pt>
                <c:pt idx="2916">
                  <c:v>104</c:v>
                </c:pt>
                <c:pt idx="2917">
                  <c:v>101</c:v>
                </c:pt>
                <c:pt idx="2918">
                  <c:v>113</c:v>
                </c:pt>
                <c:pt idx="2919">
                  <c:v>92</c:v>
                </c:pt>
                <c:pt idx="2920">
                  <c:v>106</c:v>
                </c:pt>
                <c:pt idx="2921">
                  <c:v>75</c:v>
                </c:pt>
                <c:pt idx="2922">
                  <c:v>104</c:v>
                </c:pt>
                <c:pt idx="2923">
                  <c:v>108</c:v>
                </c:pt>
                <c:pt idx="2924">
                  <c:v>99</c:v>
                </c:pt>
                <c:pt idx="2925">
                  <c:v>109</c:v>
                </c:pt>
                <c:pt idx="2926">
                  <c:v>93</c:v>
                </c:pt>
                <c:pt idx="2927">
                  <c:v>99</c:v>
                </c:pt>
                <c:pt idx="2928">
                  <c:v>98</c:v>
                </c:pt>
                <c:pt idx="2929">
                  <c:v>95</c:v>
                </c:pt>
                <c:pt idx="2930">
                  <c:v>107</c:v>
                </c:pt>
                <c:pt idx="2931">
                  <c:v>102</c:v>
                </c:pt>
                <c:pt idx="2932">
                  <c:v>124</c:v>
                </c:pt>
                <c:pt idx="2933">
                  <c:v>90</c:v>
                </c:pt>
                <c:pt idx="2934">
                  <c:v>90</c:v>
                </c:pt>
                <c:pt idx="2935">
                  <c:v>99</c:v>
                </c:pt>
                <c:pt idx="2936">
                  <c:v>115</c:v>
                </c:pt>
                <c:pt idx="2937">
                  <c:v>89</c:v>
                </c:pt>
                <c:pt idx="2938">
                  <c:v>92</c:v>
                </c:pt>
                <c:pt idx="2939">
                  <c:v>94</c:v>
                </c:pt>
                <c:pt idx="2940">
                  <c:v>100</c:v>
                </c:pt>
                <c:pt idx="2941">
                  <c:v>109</c:v>
                </c:pt>
                <c:pt idx="2942">
                  <c:v>105</c:v>
                </c:pt>
                <c:pt idx="2943">
                  <c:v>102</c:v>
                </c:pt>
                <c:pt idx="2944">
                  <c:v>97</c:v>
                </c:pt>
                <c:pt idx="2945">
                  <c:v>92</c:v>
                </c:pt>
                <c:pt idx="2946">
                  <c:v>93</c:v>
                </c:pt>
                <c:pt idx="2947">
                  <c:v>113</c:v>
                </c:pt>
                <c:pt idx="2948">
                  <c:v>89</c:v>
                </c:pt>
                <c:pt idx="2949">
                  <c:v>118</c:v>
                </c:pt>
                <c:pt idx="2950">
                  <c:v>97</c:v>
                </c:pt>
                <c:pt idx="2951">
                  <c:v>100</c:v>
                </c:pt>
                <c:pt idx="2952">
                  <c:v>96</c:v>
                </c:pt>
                <c:pt idx="2953">
                  <c:v>120</c:v>
                </c:pt>
                <c:pt idx="2954">
                  <c:v>175</c:v>
                </c:pt>
                <c:pt idx="2955">
                  <c:v>95</c:v>
                </c:pt>
                <c:pt idx="2956">
                  <c:v>95</c:v>
                </c:pt>
                <c:pt idx="2957">
                  <c:v>121</c:v>
                </c:pt>
                <c:pt idx="2958">
                  <c:v>110</c:v>
                </c:pt>
                <c:pt idx="2959">
                  <c:v>96</c:v>
                </c:pt>
                <c:pt idx="2960">
                  <c:v>121</c:v>
                </c:pt>
                <c:pt idx="2961">
                  <c:v>95</c:v>
                </c:pt>
                <c:pt idx="2962">
                  <c:v>112</c:v>
                </c:pt>
                <c:pt idx="2963">
                  <c:v>93</c:v>
                </c:pt>
                <c:pt idx="2964">
                  <c:v>110</c:v>
                </c:pt>
                <c:pt idx="2965">
                  <c:v>104</c:v>
                </c:pt>
                <c:pt idx="2966">
                  <c:v>119</c:v>
                </c:pt>
                <c:pt idx="2967">
                  <c:v>125</c:v>
                </c:pt>
                <c:pt idx="2968">
                  <c:v>96</c:v>
                </c:pt>
                <c:pt idx="2969">
                  <c:v>100</c:v>
                </c:pt>
                <c:pt idx="2970">
                  <c:v>89</c:v>
                </c:pt>
                <c:pt idx="2971">
                  <c:v>92</c:v>
                </c:pt>
                <c:pt idx="2972">
                  <c:v>109</c:v>
                </c:pt>
                <c:pt idx="2973">
                  <c:v>103</c:v>
                </c:pt>
                <c:pt idx="2974">
                  <c:v>95</c:v>
                </c:pt>
                <c:pt idx="2975">
                  <c:v>105</c:v>
                </c:pt>
                <c:pt idx="2976">
                  <c:v>106</c:v>
                </c:pt>
                <c:pt idx="2977">
                  <c:v>100</c:v>
                </c:pt>
                <c:pt idx="2978">
                  <c:v>103</c:v>
                </c:pt>
                <c:pt idx="2979">
                  <c:v>99</c:v>
                </c:pt>
                <c:pt idx="2980">
                  <c:v>164</c:v>
                </c:pt>
                <c:pt idx="2981">
                  <c:v>96</c:v>
                </c:pt>
                <c:pt idx="2982">
                  <c:v>122</c:v>
                </c:pt>
                <c:pt idx="2983">
                  <c:v>94</c:v>
                </c:pt>
                <c:pt idx="2984">
                  <c:v>93</c:v>
                </c:pt>
                <c:pt idx="2985">
                  <c:v>96</c:v>
                </c:pt>
                <c:pt idx="2986">
                  <c:v>113</c:v>
                </c:pt>
                <c:pt idx="2987">
                  <c:v>99</c:v>
                </c:pt>
                <c:pt idx="2988">
                  <c:v>91</c:v>
                </c:pt>
                <c:pt idx="2989">
                  <c:v>100</c:v>
                </c:pt>
                <c:pt idx="2990">
                  <c:v>105</c:v>
                </c:pt>
                <c:pt idx="2991">
                  <c:v>99</c:v>
                </c:pt>
                <c:pt idx="2992">
                  <c:v>112</c:v>
                </c:pt>
                <c:pt idx="2993">
                  <c:v>99</c:v>
                </c:pt>
                <c:pt idx="2994">
                  <c:v>125</c:v>
                </c:pt>
                <c:pt idx="2995">
                  <c:v>107</c:v>
                </c:pt>
                <c:pt idx="2996">
                  <c:v>107</c:v>
                </c:pt>
                <c:pt idx="2997">
                  <c:v>97</c:v>
                </c:pt>
                <c:pt idx="2998">
                  <c:v>95</c:v>
                </c:pt>
                <c:pt idx="2999">
                  <c:v>106</c:v>
                </c:pt>
                <c:pt idx="3000">
                  <c:v>96</c:v>
                </c:pt>
                <c:pt idx="3001">
                  <c:v>103</c:v>
                </c:pt>
                <c:pt idx="3002">
                  <c:v>108</c:v>
                </c:pt>
                <c:pt idx="3003">
                  <c:v>118</c:v>
                </c:pt>
                <c:pt idx="3004">
                  <c:v>97</c:v>
                </c:pt>
                <c:pt idx="3005">
                  <c:v>115</c:v>
                </c:pt>
                <c:pt idx="3006">
                  <c:v>102</c:v>
                </c:pt>
                <c:pt idx="3007">
                  <c:v>108</c:v>
                </c:pt>
                <c:pt idx="3008">
                  <c:v>101</c:v>
                </c:pt>
                <c:pt idx="3009">
                  <c:v>101</c:v>
                </c:pt>
                <c:pt idx="3010">
                  <c:v>139</c:v>
                </c:pt>
                <c:pt idx="3011">
                  <c:v>125</c:v>
                </c:pt>
                <c:pt idx="3012">
                  <c:v>115</c:v>
                </c:pt>
                <c:pt idx="3013">
                  <c:v>99</c:v>
                </c:pt>
                <c:pt idx="3014">
                  <c:v>88</c:v>
                </c:pt>
                <c:pt idx="3015">
                  <c:v>112</c:v>
                </c:pt>
                <c:pt idx="3016">
                  <c:v>108</c:v>
                </c:pt>
                <c:pt idx="3017">
                  <c:v>104</c:v>
                </c:pt>
                <c:pt idx="3018">
                  <c:v>108</c:v>
                </c:pt>
                <c:pt idx="3019">
                  <c:v>102</c:v>
                </c:pt>
                <c:pt idx="3020">
                  <c:v>88</c:v>
                </c:pt>
                <c:pt idx="3021">
                  <c:v>91</c:v>
                </c:pt>
                <c:pt idx="3022">
                  <c:v>141</c:v>
                </c:pt>
                <c:pt idx="3023">
                  <c:v>101</c:v>
                </c:pt>
                <c:pt idx="3024">
                  <c:v>105</c:v>
                </c:pt>
                <c:pt idx="3025">
                  <c:v>100</c:v>
                </c:pt>
                <c:pt idx="3026">
                  <c:v>116</c:v>
                </c:pt>
                <c:pt idx="3027">
                  <c:v>97</c:v>
                </c:pt>
                <c:pt idx="3028">
                  <c:v>105</c:v>
                </c:pt>
                <c:pt idx="3029">
                  <c:v>122</c:v>
                </c:pt>
                <c:pt idx="3030">
                  <c:v>107</c:v>
                </c:pt>
                <c:pt idx="3031">
                  <c:v>121</c:v>
                </c:pt>
                <c:pt idx="3032">
                  <c:v>98</c:v>
                </c:pt>
                <c:pt idx="3033">
                  <c:v>123</c:v>
                </c:pt>
                <c:pt idx="3034">
                  <c:v>110</c:v>
                </c:pt>
                <c:pt idx="3035">
                  <c:v>120</c:v>
                </c:pt>
                <c:pt idx="3036">
                  <c:v>122</c:v>
                </c:pt>
                <c:pt idx="3037">
                  <c:v>110</c:v>
                </c:pt>
                <c:pt idx="3038">
                  <c:v>139</c:v>
                </c:pt>
                <c:pt idx="3039">
                  <c:v>124</c:v>
                </c:pt>
                <c:pt idx="3040">
                  <c:v>152</c:v>
                </c:pt>
                <c:pt idx="3041">
                  <c:v>98</c:v>
                </c:pt>
                <c:pt idx="3042">
                  <c:v>106</c:v>
                </c:pt>
                <c:pt idx="3043">
                  <c:v>106</c:v>
                </c:pt>
                <c:pt idx="3044">
                  <c:v>106</c:v>
                </c:pt>
                <c:pt idx="3045">
                  <c:v>89</c:v>
                </c:pt>
                <c:pt idx="3046">
                  <c:v>94</c:v>
                </c:pt>
                <c:pt idx="3047">
                  <c:v>109</c:v>
                </c:pt>
                <c:pt idx="3048">
                  <c:v>144</c:v>
                </c:pt>
                <c:pt idx="3049">
                  <c:v>90</c:v>
                </c:pt>
                <c:pt idx="3050">
                  <c:v>106</c:v>
                </c:pt>
                <c:pt idx="3051">
                  <c:v>121</c:v>
                </c:pt>
                <c:pt idx="3052">
                  <c:v>89</c:v>
                </c:pt>
                <c:pt idx="3053">
                  <c:v>104</c:v>
                </c:pt>
                <c:pt idx="3054">
                  <c:v>99</c:v>
                </c:pt>
                <c:pt idx="3055">
                  <c:v>98</c:v>
                </c:pt>
                <c:pt idx="3056">
                  <c:v>121</c:v>
                </c:pt>
                <c:pt idx="3057">
                  <c:v>96</c:v>
                </c:pt>
                <c:pt idx="3058">
                  <c:v>99</c:v>
                </c:pt>
                <c:pt idx="3059">
                  <c:v>122</c:v>
                </c:pt>
                <c:pt idx="3060">
                  <c:v>101</c:v>
                </c:pt>
                <c:pt idx="3061">
                  <c:v>102</c:v>
                </c:pt>
                <c:pt idx="3062">
                  <c:v>84</c:v>
                </c:pt>
                <c:pt idx="3063">
                  <c:v>104</c:v>
                </c:pt>
                <c:pt idx="3064">
                  <c:v>96</c:v>
                </c:pt>
                <c:pt idx="3065">
                  <c:v>94</c:v>
                </c:pt>
                <c:pt idx="3066">
                  <c:v>90</c:v>
                </c:pt>
                <c:pt idx="3067">
                  <c:v>90</c:v>
                </c:pt>
                <c:pt idx="3068">
                  <c:v>106</c:v>
                </c:pt>
                <c:pt idx="3069">
                  <c:v>96</c:v>
                </c:pt>
                <c:pt idx="3070">
                  <c:v>95</c:v>
                </c:pt>
                <c:pt idx="3071">
                  <c:v>99</c:v>
                </c:pt>
                <c:pt idx="3072">
                  <c:v>99</c:v>
                </c:pt>
                <c:pt idx="3073">
                  <c:v>95</c:v>
                </c:pt>
                <c:pt idx="3074">
                  <c:v>99</c:v>
                </c:pt>
                <c:pt idx="3075">
                  <c:v>107</c:v>
                </c:pt>
                <c:pt idx="3076">
                  <c:v>90</c:v>
                </c:pt>
                <c:pt idx="3077">
                  <c:v>96</c:v>
                </c:pt>
                <c:pt idx="3078">
                  <c:v>97</c:v>
                </c:pt>
                <c:pt idx="3079">
                  <c:v>107</c:v>
                </c:pt>
                <c:pt idx="3080">
                  <c:v>85</c:v>
                </c:pt>
                <c:pt idx="3081">
                  <c:v>95</c:v>
                </c:pt>
                <c:pt idx="3082">
                  <c:v>111</c:v>
                </c:pt>
                <c:pt idx="3083">
                  <c:v>103</c:v>
                </c:pt>
                <c:pt idx="3084">
                  <c:v>111</c:v>
                </c:pt>
                <c:pt idx="3085">
                  <c:v>112</c:v>
                </c:pt>
                <c:pt idx="3086">
                  <c:v>141</c:v>
                </c:pt>
                <c:pt idx="3087">
                  <c:v>95</c:v>
                </c:pt>
                <c:pt idx="3088">
                  <c:v>85</c:v>
                </c:pt>
                <c:pt idx="3089">
                  <c:v>129</c:v>
                </c:pt>
                <c:pt idx="3090">
                  <c:v>125</c:v>
                </c:pt>
                <c:pt idx="3091">
                  <c:v>116</c:v>
                </c:pt>
                <c:pt idx="3092">
                  <c:v>105</c:v>
                </c:pt>
                <c:pt idx="3093">
                  <c:v>90</c:v>
                </c:pt>
                <c:pt idx="3094">
                  <c:v>111</c:v>
                </c:pt>
                <c:pt idx="3095">
                  <c:v>91</c:v>
                </c:pt>
                <c:pt idx="3096">
                  <c:v>97</c:v>
                </c:pt>
                <c:pt idx="3097">
                  <c:v>92</c:v>
                </c:pt>
                <c:pt idx="3098">
                  <c:v>104</c:v>
                </c:pt>
                <c:pt idx="3099">
                  <c:v>120</c:v>
                </c:pt>
                <c:pt idx="3100">
                  <c:v>99</c:v>
                </c:pt>
                <c:pt idx="3101">
                  <c:v>93</c:v>
                </c:pt>
                <c:pt idx="3102">
                  <c:v>99</c:v>
                </c:pt>
                <c:pt idx="3103">
                  <c:v>96</c:v>
                </c:pt>
                <c:pt idx="3104">
                  <c:v>96</c:v>
                </c:pt>
                <c:pt idx="3105">
                  <c:v>100</c:v>
                </c:pt>
                <c:pt idx="3106">
                  <c:v>98</c:v>
                </c:pt>
                <c:pt idx="3107">
                  <c:v>106</c:v>
                </c:pt>
                <c:pt idx="3108">
                  <c:v>95</c:v>
                </c:pt>
                <c:pt idx="3109">
                  <c:v>104</c:v>
                </c:pt>
                <c:pt idx="3110">
                  <c:v>87</c:v>
                </c:pt>
                <c:pt idx="3111">
                  <c:v>81</c:v>
                </c:pt>
                <c:pt idx="3112">
                  <c:v>94</c:v>
                </c:pt>
                <c:pt idx="3113">
                  <c:v>89</c:v>
                </c:pt>
                <c:pt idx="3114">
                  <c:v>88</c:v>
                </c:pt>
                <c:pt idx="3115">
                  <c:v>115</c:v>
                </c:pt>
                <c:pt idx="3116">
                  <c:v>96</c:v>
                </c:pt>
                <c:pt idx="3117">
                  <c:v>135</c:v>
                </c:pt>
                <c:pt idx="3118">
                  <c:v>93</c:v>
                </c:pt>
                <c:pt idx="3119">
                  <c:v>109</c:v>
                </c:pt>
                <c:pt idx="3120">
                  <c:v>101</c:v>
                </c:pt>
                <c:pt idx="3121">
                  <c:v>117</c:v>
                </c:pt>
                <c:pt idx="3122">
                  <c:v>83</c:v>
                </c:pt>
                <c:pt idx="3123">
                  <c:v>113</c:v>
                </c:pt>
                <c:pt idx="3124">
                  <c:v>104</c:v>
                </c:pt>
                <c:pt idx="3125">
                  <c:v>97</c:v>
                </c:pt>
                <c:pt idx="3126">
                  <c:v>110</c:v>
                </c:pt>
                <c:pt idx="3127">
                  <c:v>103</c:v>
                </c:pt>
                <c:pt idx="3128">
                  <c:v>94</c:v>
                </c:pt>
                <c:pt idx="3129">
                  <c:v>77</c:v>
                </c:pt>
                <c:pt idx="3130">
                  <c:v>134</c:v>
                </c:pt>
                <c:pt idx="3131">
                  <c:v>90</c:v>
                </c:pt>
                <c:pt idx="3132">
                  <c:v>104</c:v>
                </c:pt>
                <c:pt idx="3133">
                  <c:v>93</c:v>
                </c:pt>
                <c:pt idx="3134">
                  <c:v>106</c:v>
                </c:pt>
                <c:pt idx="3135">
                  <c:v>109</c:v>
                </c:pt>
                <c:pt idx="3136">
                  <c:v>101</c:v>
                </c:pt>
                <c:pt idx="3137">
                  <c:v>100</c:v>
                </c:pt>
                <c:pt idx="3138">
                  <c:v>95</c:v>
                </c:pt>
                <c:pt idx="3139">
                  <c:v>94</c:v>
                </c:pt>
                <c:pt idx="3140">
                  <c:v>93</c:v>
                </c:pt>
                <c:pt idx="3141">
                  <c:v>106</c:v>
                </c:pt>
                <c:pt idx="3142">
                  <c:v>99</c:v>
                </c:pt>
                <c:pt idx="3143">
                  <c:v>82</c:v>
                </c:pt>
                <c:pt idx="3144">
                  <c:v>135</c:v>
                </c:pt>
                <c:pt idx="3145">
                  <c:v>88</c:v>
                </c:pt>
                <c:pt idx="3146">
                  <c:v>89</c:v>
                </c:pt>
                <c:pt idx="3147">
                  <c:v>110</c:v>
                </c:pt>
                <c:pt idx="3148">
                  <c:v>107</c:v>
                </c:pt>
                <c:pt idx="3149">
                  <c:v>86</c:v>
                </c:pt>
                <c:pt idx="3150">
                  <c:v>91</c:v>
                </c:pt>
                <c:pt idx="3151">
                  <c:v>103</c:v>
                </c:pt>
                <c:pt idx="3152">
                  <c:v>99</c:v>
                </c:pt>
                <c:pt idx="3153">
                  <c:v>82</c:v>
                </c:pt>
                <c:pt idx="3154">
                  <c:v>92</c:v>
                </c:pt>
                <c:pt idx="3155">
                  <c:v>112</c:v>
                </c:pt>
                <c:pt idx="3156">
                  <c:v>90</c:v>
                </c:pt>
                <c:pt idx="3157">
                  <c:v>150</c:v>
                </c:pt>
                <c:pt idx="3158">
                  <c:v>91</c:v>
                </c:pt>
                <c:pt idx="3159">
                  <c:v>95</c:v>
                </c:pt>
                <c:pt idx="3160">
                  <c:v>97</c:v>
                </c:pt>
                <c:pt idx="3161">
                  <c:v>112</c:v>
                </c:pt>
                <c:pt idx="3162">
                  <c:v>122</c:v>
                </c:pt>
                <c:pt idx="3163">
                  <c:v>110</c:v>
                </c:pt>
                <c:pt idx="3164">
                  <c:v>108</c:v>
                </c:pt>
                <c:pt idx="3165">
                  <c:v>121</c:v>
                </c:pt>
                <c:pt idx="3166">
                  <c:v>97</c:v>
                </c:pt>
                <c:pt idx="3167">
                  <c:v>116</c:v>
                </c:pt>
                <c:pt idx="3168">
                  <c:v>94</c:v>
                </c:pt>
                <c:pt idx="3169">
                  <c:v>103</c:v>
                </c:pt>
                <c:pt idx="3170">
                  <c:v>112</c:v>
                </c:pt>
                <c:pt idx="3171">
                  <c:v>91</c:v>
                </c:pt>
                <c:pt idx="3172">
                  <c:v>98</c:v>
                </c:pt>
                <c:pt idx="3173">
                  <c:v>95</c:v>
                </c:pt>
                <c:pt idx="3174">
                  <c:v>91</c:v>
                </c:pt>
                <c:pt idx="3175">
                  <c:v>97</c:v>
                </c:pt>
                <c:pt idx="3176">
                  <c:v>90</c:v>
                </c:pt>
                <c:pt idx="3177">
                  <c:v>90</c:v>
                </c:pt>
                <c:pt idx="3178">
                  <c:v>90</c:v>
                </c:pt>
                <c:pt idx="3179">
                  <c:v>103</c:v>
                </c:pt>
                <c:pt idx="3180">
                  <c:v>113</c:v>
                </c:pt>
                <c:pt idx="3181">
                  <c:v>148</c:v>
                </c:pt>
                <c:pt idx="3182">
                  <c:v>93</c:v>
                </c:pt>
                <c:pt idx="3183">
                  <c:v>94</c:v>
                </c:pt>
                <c:pt idx="3184">
                  <c:v>121</c:v>
                </c:pt>
                <c:pt idx="3185">
                  <c:v>118</c:v>
                </c:pt>
                <c:pt idx="3186">
                  <c:v>101</c:v>
                </c:pt>
                <c:pt idx="3187">
                  <c:v>90</c:v>
                </c:pt>
                <c:pt idx="3188">
                  <c:v>100</c:v>
                </c:pt>
                <c:pt idx="3189">
                  <c:v>97</c:v>
                </c:pt>
                <c:pt idx="3190">
                  <c:v>96</c:v>
                </c:pt>
                <c:pt idx="3191">
                  <c:v>117</c:v>
                </c:pt>
                <c:pt idx="3192">
                  <c:v>108</c:v>
                </c:pt>
                <c:pt idx="3193">
                  <c:v>109</c:v>
                </c:pt>
                <c:pt idx="3194">
                  <c:v>102</c:v>
                </c:pt>
                <c:pt idx="3195">
                  <c:v>115</c:v>
                </c:pt>
                <c:pt idx="3196">
                  <c:v>133</c:v>
                </c:pt>
                <c:pt idx="3197">
                  <c:v>122</c:v>
                </c:pt>
                <c:pt idx="3198">
                  <c:v>106</c:v>
                </c:pt>
                <c:pt idx="3199">
                  <c:v>112</c:v>
                </c:pt>
                <c:pt idx="3200">
                  <c:v>99</c:v>
                </c:pt>
                <c:pt idx="3201">
                  <c:v>110</c:v>
                </c:pt>
                <c:pt idx="3202">
                  <c:v>104</c:v>
                </c:pt>
                <c:pt idx="3203">
                  <c:v>133</c:v>
                </c:pt>
                <c:pt idx="3204">
                  <c:v>112</c:v>
                </c:pt>
                <c:pt idx="3205">
                  <c:v>101</c:v>
                </c:pt>
                <c:pt idx="3206">
                  <c:v>104</c:v>
                </c:pt>
                <c:pt idx="3207">
                  <c:v>112</c:v>
                </c:pt>
                <c:pt idx="3208">
                  <c:v>94</c:v>
                </c:pt>
                <c:pt idx="3209">
                  <c:v>90</c:v>
                </c:pt>
                <c:pt idx="3210">
                  <c:v>101</c:v>
                </c:pt>
                <c:pt idx="3211">
                  <c:v>93</c:v>
                </c:pt>
                <c:pt idx="3212">
                  <c:v>152</c:v>
                </c:pt>
                <c:pt idx="3213">
                  <c:v>112</c:v>
                </c:pt>
                <c:pt idx="3214">
                  <c:v>95</c:v>
                </c:pt>
                <c:pt idx="3215">
                  <c:v>111</c:v>
                </c:pt>
                <c:pt idx="3216">
                  <c:v>91</c:v>
                </c:pt>
                <c:pt idx="3217">
                  <c:v>106</c:v>
                </c:pt>
                <c:pt idx="3218">
                  <c:v>93</c:v>
                </c:pt>
                <c:pt idx="3219">
                  <c:v>93</c:v>
                </c:pt>
                <c:pt idx="3220">
                  <c:v>165</c:v>
                </c:pt>
                <c:pt idx="3221">
                  <c:v>96</c:v>
                </c:pt>
                <c:pt idx="3222">
                  <c:v>93</c:v>
                </c:pt>
                <c:pt idx="3223">
                  <c:v>82</c:v>
                </c:pt>
                <c:pt idx="3224">
                  <c:v>101</c:v>
                </c:pt>
                <c:pt idx="3225">
                  <c:v>81</c:v>
                </c:pt>
                <c:pt idx="3226">
                  <c:v>105</c:v>
                </c:pt>
                <c:pt idx="3227">
                  <c:v>86</c:v>
                </c:pt>
                <c:pt idx="3228">
                  <c:v>110</c:v>
                </c:pt>
                <c:pt idx="3229">
                  <c:v>110</c:v>
                </c:pt>
                <c:pt idx="3230">
                  <c:v>104</c:v>
                </c:pt>
                <c:pt idx="3231">
                  <c:v>96</c:v>
                </c:pt>
                <c:pt idx="3232">
                  <c:v>110</c:v>
                </c:pt>
                <c:pt idx="3233">
                  <c:v>84</c:v>
                </c:pt>
                <c:pt idx="3234">
                  <c:v>94</c:v>
                </c:pt>
                <c:pt idx="3235">
                  <c:v>93</c:v>
                </c:pt>
                <c:pt idx="3236">
                  <c:v>96</c:v>
                </c:pt>
                <c:pt idx="3237">
                  <c:v>101</c:v>
                </c:pt>
                <c:pt idx="3238">
                  <c:v>102</c:v>
                </c:pt>
                <c:pt idx="3239">
                  <c:v>87</c:v>
                </c:pt>
                <c:pt idx="3240">
                  <c:v>99</c:v>
                </c:pt>
                <c:pt idx="3241">
                  <c:v>106</c:v>
                </c:pt>
                <c:pt idx="3242">
                  <c:v>117</c:v>
                </c:pt>
                <c:pt idx="3243">
                  <c:v>99</c:v>
                </c:pt>
                <c:pt idx="3244">
                  <c:v>102</c:v>
                </c:pt>
                <c:pt idx="3245">
                  <c:v>85</c:v>
                </c:pt>
                <c:pt idx="3246">
                  <c:v>86</c:v>
                </c:pt>
                <c:pt idx="3247">
                  <c:v>106</c:v>
                </c:pt>
                <c:pt idx="3248">
                  <c:v>103</c:v>
                </c:pt>
                <c:pt idx="3249">
                  <c:v>112</c:v>
                </c:pt>
                <c:pt idx="3250">
                  <c:v>113</c:v>
                </c:pt>
                <c:pt idx="3251">
                  <c:v>98</c:v>
                </c:pt>
                <c:pt idx="3252">
                  <c:v>92</c:v>
                </c:pt>
                <c:pt idx="3253">
                  <c:v>106</c:v>
                </c:pt>
                <c:pt idx="3254">
                  <c:v>226</c:v>
                </c:pt>
                <c:pt idx="3255">
                  <c:v>104</c:v>
                </c:pt>
                <c:pt idx="3256">
                  <c:v>152</c:v>
                </c:pt>
                <c:pt idx="3257">
                  <c:v>107</c:v>
                </c:pt>
                <c:pt idx="3258">
                  <c:v>95</c:v>
                </c:pt>
                <c:pt idx="3259">
                  <c:v>102</c:v>
                </c:pt>
                <c:pt idx="3260">
                  <c:v>99</c:v>
                </c:pt>
                <c:pt idx="3261">
                  <c:v>109</c:v>
                </c:pt>
                <c:pt idx="3262">
                  <c:v>91</c:v>
                </c:pt>
                <c:pt idx="3263">
                  <c:v>88</c:v>
                </c:pt>
                <c:pt idx="3264">
                  <c:v>97</c:v>
                </c:pt>
                <c:pt idx="3265">
                  <c:v>97</c:v>
                </c:pt>
                <c:pt idx="3266">
                  <c:v>85</c:v>
                </c:pt>
                <c:pt idx="3267">
                  <c:v>92</c:v>
                </c:pt>
                <c:pt idx="3268">
                  <c:v>93</c:v>
                </c:pt>
                <c:pt idx="3269">
                  <c:v>96</c:v>
                </c:pt>
                <c:pt idx="3270">
                  <c:v>105</c:v>
                </c:pt>
                <c:pt idx="3271">
                  <c:v>129</c:v>
                </c:pt>
                <c:pt idx="3272">
                  <c:v>37</c:v>
                </c:pt>
                <c:pt idx="3273">
                  <c:v>81</c:v>
                </c:pt>
                <c:pt idx="3274">
                  <c:v>106</c:v>
                </c:pt>
                <c:pt idx="3275">
                  <c:v>103</c:v>
                </c:pt>
                <c:pt idx="3276">
                  <c:v>101</c:v>
                </c:pt>
                <c:pt idx="3277">
                  <c:v>98</c:v>
                </c:pt>
                <c:pt idx="3278">
                  <c:v>91</c:v>
                </c:pt>
                <c:pt idx="3279">
                  <c:v>80</c:v>
                </c:pt>
                <c:pt idx="3280">
                  <c:v>107</c:v>
                </c:pt>
                <c:pt idx="3281">
                  <c:v>92</c:v>
                </c:pt>
                <c:pt idx="3282">
                  <c:v>107</c:v>
                </c:pt>
                <c:pt idx="3283">
                  <c:v>135</c:v>
                </c:pt>
                <c:pt idx="3284">
                  <c:v>99</c:v>
                </c:pt>
                <c:pt idx="3285">
                  <c:v>115</c:v>
                </c:pt>
                <c:pt idx="3286">
                  <c:v>91</c:v>
                </c:pt>
                <c:pt idx="3287">
                  <c:v>101</c:v>
                </c:pt>
                <c:pt idx="3288">
                  <c:v>105</c:v>
                </c:pt>
                <c:pt idx="3289">
                  <c:v>109</c:v>
                </c:pt>
                <c:pt idx="3290">
                  <c:v>110</c:v>
                </c:pt>
                <c:pt idx="3291">
                  <c:v>94</c:v>
                </c:pt>
                <c:pt idx="3292">
                  <c:v>115</c:v>
                </c:pt>
                <c:pt idx="3293">
                  <c:v>98</c:v>
                </c:pt>
                <c:pt idx="3294">
                  <c:v>91</c:v>
                </c:pt>
                <c:pt idx="3295">
                  <c:v>120</c:v>
                </c:pt>
                <c:pt idx="3296">
                  <c:v>87</c:v>
                </c:pt>
                <c:pt idx="3297">
                  <c:v>117</c:v>
                </c:pt>
                <c:pt idx="3298">
                  <c:v>85</c:v>
                </c:pt>
                <c:pt idx="3299">
                  <c:v>110</c:v>
                </c:pt>
                <c:pt idx="3300">
                  <c:v>113</c:v>
                </c:pt>
                <c:pt idx="3301">
                  <c:v>98</c:v>
                </c:pt>
                <c:pt idx="3302">
                  <c:v>86</c:v>
                </c:pt>
                <c:pt idx="3303">
                  <c:v>161</c:v>
                </c:pt>
                <c:pt idx="3304">
                  <c:v>100</c:v>
                </c:pt>
                <c:pt idx="3305">
                  <c:v>91</c:v>
                </c:pt>
                <c:pt idx="3306">
                  <c:v>100</c:v>
                </c:pt>
                <c:pt idx="3307">
                  <c:v>84</c:v>
                </c:pt>
                <c:pt idx="3308">
                  <c:v>99</c:v>
                </c:pt>
                <c:pt idx="3309">
                  <c:v>109</c:v>
                </c:pt>
                <c:pt idx="3310">
                  <c:v>95</c:v>
                </c:pt>
                <c:pt idx="3311">
                  <c:v>97</c:v>
                </c:pt>
                <c:pt idx="3312">
                  <c:v>90</c:v>
                </c:pt>
                <c:pt idx="3313">
                  <c:v>96</c:v>
                </c:pt>
                <c:pt idx="3314">
                  <c:v>82</c:v>
                </c:pt>
                <c:pt idx="3315">
                  <c:v>109</c:v>
                </c:pt>
                <c:pt idx="3316">
                  <c:v>98</c:v>
                </c:pt>
                <c:pt idx="3317">
                  <c:v>95</c:v>
                </c:pt>
                <c:pt idx="3318">
                  <c:v>104</c:v>
                </c:pt>
                <c:pt idx="3319">
                  <c:v>87</c:v>
                </c:pt>
                <c:pt idx="3320">
                  <c:v>108</c:v>
                </c:pt>
                <c:pt idx="3321">
                  <c:v>94</c:v>
                </c:pt>
                <c:pt idx="3322">
                  <c:v>89</c:v>
                </c:pt>
                <c:pt idx="3323">
                  <c:v>102</c:v>
                </c:pt>
                <c:pt idx="3324">
                  <c:v>120</c:v>
                </c:pt>
                <c:pt idx="3325">
                  <c:v>110</c:v>
                </c:pt>
                <c:pt idx="3326">
                  <c:v>86</c:v>
                </c:pt>
                <c:pt idx="3327">
                  <c:v>87</c:v>
                </c:pt>
                <c:pt idx="3328">
                  <c:v>93</c:v>
                </c:pt>
                <c:pt idx="3329">
                  <c:v>98</c:v>
                </c:pt>
                <c:pt idx="3330">
                  <c:v>88</c:v>
                </c:pt>
                <c:pt idx="3331">
                  <c:v>97</c:v>
                </c:pt>
                <c:pt idx="3332">
                  <c:v>122</c:v>
                </c:pt>
                <c:pt idx="3333">
                  <c:v>113</c:v>
                </c:pt>
                <c:pt idx="3334">
                  <c:v>105</c:v>
                </c:pt>
                <c:pt idx="3335">
                  <c:v>89</c:v>
                </c:pt>
                <c:pt idx="3336">
                  <c:v>116</c:v>
                </c:pt>
                <c:pt idx="3337">
                  <c:v>120</c:v>
                </c:pt>
                <c:pt idx="3338">
                  <c:v>88</c:v>
                </c:pt>
                <c:pt idx="3339">
                  <c:v>102</c:v>
                </c:pt>
                <c:pt idx="3340">
                  <c:v>106</c:v>
                </c:pt>
                <c:pt idx="3341">
                  <c:v>95</c:v>
                </c:pt>
                <c:pt idx="3342">
                  <c:v>113</c:v>
                </c:pt>
                <c:pt idx="3343">
                  <c:v>93</c:v>
                </c:pt>
                <c:pt idx="3344">
                  <c:v>97</c:v>
                </c:pt>
                <c:pt idx="3345">
                  <c:v>140</c:v>
                </c:pt>
                <c:pt idx="3346">
                  <c:v>66</c:v>
                </c:pt>
                <c:pt idx="3347">
                  <c:v>86</c:v>
                </c:pt>
                <c:pt idx="3348">
                  <c:v>87</c:v>
                </c:pt>
                <c:pt idx="3349">
                  <c:v>149</c:v>
                </c:pt>
                <c:pt idx="3350">
                  <c:v>98</c:v>
                </c:pt>
                <c:pt idx="3351">
                  <c:v>75</c:v>
                </c:pt>
                <c:pt idx="3352">
                  <c:v>104</c:v>
                </c:pt>
                <c:pt idx="3353">
                  <c:v>102</c:v>
                </c:pt>
                <c:pt idx="3354">
                  <c:v>105</c:v>
                </c:pt>
                <c:pt idx="3355">
                  <c:v>107</c:v>
                </c:pt>
                <c:pt idx="3356">
                  <c:v>89</c:v>
                </c:pt>
                <c:pt idx="3357">
                  <c:v>106</c:v>
                </c:pt>
                <c:pt idx="3358">
                  <c:v>95</c:v>
                </c:pt>
                <c:pt idx="3359">
                  <c:v>101</c:v>
                </c:pt>
                <c:pt idx="3360">
                  <c:v>112</c:v>
                </c:pt>
                <c:pt idx="3361">
                  <c:v>100</c:v>
                </c:pt>
                <c:pt idx="3362">
                  <c:v>80</c:v>
                </c:pt>
                <c:pt idx="3363">
                  <c:v>106</c:v>
                </c:pt>
                <c:pt idx="3364">
                  <c:v>103</c:v>
                </c:pt>
                <c:pt idx="3365">
                  <c:v>90</c:v>
                </c:pt>
                <c:pt idx="3366">
                  <c:v>96</c:v>
                </c:pt>
                <c:pt idx="3367">
                  <c:v>120</c:v>
                </c:pt>
                <c:pt idx="3368">
                  <c:v>101</c:v>
                </c:pt>
                <c:pt idx="3369">
                  <c:v>101</c:v>
                </c:pt>
                <c:pt idx="3370">
                  <c:v>105</c:v>
                </c:pt>
                <c:pt idx="3371">
                  <c:v>91</c:v>
                </c:pt>
                <c:pt idx="3372">
                  <c:v>92</c:v>
                </c:pt>
                <c:pt idx="3373">
                  <c:v>117</c:v>
                </c:pt>
                <c:pt idx="3374">
                  <c:v>172</c:v>
                </c:pt>
                <c:pt idx="3375">
                  <c:v>89</c:v>
                </c:pt>
                <c:pt idx="3376">
                  <c:v>115</c:v>
                </c:pt>
                <c:pt idx="3377">
                  <c:v>96</c:v>
                </c:pt>
                <c:pt idx="3378">
                  <c:v>100</c:v>
                </c:pt>
                <c:pt idx="3379">
                  <c:v>87</c:v>
                </c:pt>
                <c:pt idx="3380">
                  <c:v>102</c:v>
                </c:pt>
                <c:pt idx="3381">
                  <c:v>118</c:v>
                </c:pt>
                <c:pt idx="3382">
                  <c:v>86</c:v>
                </c:pt>
                <c:pt idx="3383">
                  <c:v>137</c:v>
                </c:pt>
                <c:pt idx="3384">
                  <c:v>129</c:v>
                </c:pt>
                <c:pt idx="3385">
                  <c:v>80</c:v>
                </c:pt>
                <c:pt idx="3386">
                  <c:v>89</c:v>
                </c:pt>
                <c:pt idx="3387">
                  <c:v>80</c:v>
                </c:pt>
                <c:pt idx="3388">
                  <c:v>115</c:v>
                </c:pt>
                <c:pt idx="3389">
                  <c:v>100</c:v>
                </c:pt>
                <c:pt idx="3390">
                  <c:v>100</c:v>
                </c:pt>
                <c:pt idx="3391">
                  <c:v>91</c:v>
                </c:pt>
                <c:pt idx="3392">
                  <c:v>96</c:v>
                </c:pt>
                <c:pt idx="3393">
                  <c:v>116</c:v>
                </c:pt>
                <c:pt idx="3394">
                  <c:v>97</c:v>
                </c:pt>
                <c:pt idx="3395">
                  <c:v>101</c:v>
                </c:pt>
                <c:pt idx="3396">
                  <c:v>98</c:v>
                </c:pt>
                <c:pt idx="3397">
                  <c:v>101</c:v>
                </c:pt>
                <c:pt idx="3398">
                  <c:v>90</c:v>
                </c:pt>
                <c:pt idx="3399">
                  <c:v>120</c:v>
                </c:pt>
                <c:pt idx="3400">
                  <c:v>102</c:v>
                </c:pt>
                <c:pt idx="3401">
                  <c:v>100</c:v>
                </c:pt>
                <c:pt idx="3402">
                  <c:v>89</c:v>
                </c:pt>
                <c:pt idx="3403">
                  <c:v>86</c:v>
                </c:pt>
                <c:pt idx="3404">
                  <c:v>96</c:v>
                </c:pt>
                <c:pt idx="3405">
                  <c:v>91</c:v>
                </c:pt>
                <c:pt idx="3406">
                  <c:v>85</c:v>
                </c:pt>
                <c:pt idx="3407">
                  <c:v>129</c:v>
                </c:pt>
                <c:pt idx="3408">
                  <c:v>92</c:v>
                </c:pt>
                <c:pt idx="3409">
                  <c:v>96</c:v>
                </c:pt>
                <c:pt idx="3410">
                  <c:v>119</c:v>
                </c:pt>
                <c:pt idx="3411">
                  <c:v>92</c:v>
                </c:pt>
                <c:pt idx="3412">
                  <c:v>106</c:v>
                </c:pt>
                <c:pt idx="3413">
                  <c:v>99</c:v>
                </c:pt>
                <c:pt idx="3414">
                  <c:v>103</c:v>
                </c:pt>
                <c:pt idx="3415">
                  <c:v>95</c:v>
                </c:pt>
                <c:pt idx="3416">
                  <c:v>95</c:v>
                </c:pt>
                <c:pt idx="3417">
                  <c:v>90</c:v>
                </c:pt>
                <c:pt idx="3418">
                  <c:v>89</c:v>
                </c:pt>
                <c:pt idx="3419">
                  <c:v>87</c:v>
                </c:pt>
                <c:pt idx="3420">
                  <c:v>118</c:v>
                </c:pt>
                <c:pt idx="3421">
                  <c:v>93</c:v>
                </c:pt>
                <c:pt idx="3422">
                  <c:v>109</c:v>
                </c:pt>
                <c:pt idx="3423">
                  <c:v>81</c:v>
                </c:pt>
                <c:pt idx="3424">
                  <c:v>93</c:v>
                </c:pt>
                <c:pt idx="3425">
                  <c:v>138</c:v>
                </c:pt>
                <c:pt idx="3426">
                  <c:v>105</c:v>
                </c:pt>
                <c:pt idx="3427">
                  <c:v>98</c:v>
                </c:pt>
                <c:pt idx="3428">
                  <c:v>86</c:v>
                </c:pt>
                <c:pt idx="3429">
                  <c:v>104</c:v>
                </c:pt>
                <c:pt idx="3430">
                  <c:v>100</c:v>
                </c:pt>
                <c:pt idx="3431">
                  <c:v>95</c:v>
                </c:pt>
                <c:pt idx="3432">
                  <c:v>123</c:v>
                </c:pt>
                <c:pt idx="3433">
                  <c:v>111</c:v>
                </c:pt>
                <c:pt idx="3434">
                  <c:v>108</c:v>
                </c:pt>
                <c:pt idx="3435">
                  <c:v>92</c:v>
                </c:pt>
                <c:pt idx="3436">
                  <c:v>88</c:v>
                </c:pt>
                <c:pt idx="3437">
                  <c:v>97</c:v>
                </c:pt>
                <c:pt idx="3438">
                  <c:v>103</c:v>
                </c:pt>
                <c:pt idx="3439">
                  <c:v>110</c:v>
                </c:pt>
                <c:pt idx="3440">
                  <c:v>103</c:v>
                </c:pt>
                <c:pt idx="3441">
                  <c:v>114</c:v>
                </c:pt>
                <c:pt idx="3442">
                  <c:v>112</c:v>
                </c:pt>
                <c:pt idx="3443">
                  <c:v>104</c:v>
                </c:pt>
                <c:pt idx="3444">
                  <c:v>99</c:v>
                </c:pt>
                <c:pt idx="3445">
                  <c:v>98</c:v>
                </c:pt>
                <c:pt idx="3446">
                  <c:v>100</c:v>
                </c:pt>
                <c:pt idx="3447">
                  <c:v>80</c:v>
                </c:pt>
                <c:pt idx="3448">
                  <c:v>87</c:v>
                </c:pt>
                <c:pt idx="3449">
                  <c:v>91</c:v>
                </c:pt>
                <c:pt idx="3450">
                  <c:v>84</c:v>
                </c:pt>
                <c:pt idx="3451">
                  <c:v>95</c:v>
                </c:pt>
                <c:pt idx="3452">
                  <c:v>90</c:v>
                </c:pt>
                <c:pt idx="3453">
                  <c:v>101</c:v>
                </c:pt>
                <c:pt idx="3454">
                  <c:v>83</c:v>
                </c:pt>
                <c:pt idx="3455">
                  <c:v>106</c:v>
                </c:pt>
                <c:pt idx="3456">
                  <c:v>94</c:v>
                </c:pt>
                <c:pt idx="3457">
                  <c:v>120</c:v>
                </c:pt>
                <c:pt idx="3458">
                  <c:v>105</c:v>
                </c:pt>
                <c:pt idx="3459">
                  <c:v>95</c:v>
                </c:pt>
                <c:pt idx="3460">
                  <c:v>135</c:v>
                </c:pt>
                <c:pt idx="3461">
                  <c:v>105</c:v>
                </c:pt>
                <c:pt idx="3462">
                  <c:v>87</c:v>
                </c:pt>
                <c:pt idx="3463">
                  <c:v>87</c:v>
                </c:pt>
                <c:pt idx="3464">
                  <c:v>100</c:v>
                </c:pt>
                <c:pt idx="3465">
                  <c:v>103</c:v>
                </c:pt>
                <c:pt idx="3466">
                  <c:v>100</c:v>
                </c:pt>
                <c:pt idx="3467">
                  <c:v>114</c:v>
                </c:pt>
                <c:pt idx="3468">
                  <c:v>111</c:v>
                </c:pt>
                <c:pt idx="3469">
                  <c:v>85</c:v>
                </c:pt>
                <c:pt idx="3470">
                  <c:v>113</c:v>
                </c:pt>
                <c:pt idx="3471">
                  <c:v>99</c:v>
                </c:pt>
                <c:pt idx="3472">
                  <c:v>142</c:v>
                </c:pt>
                <c:pt idx="3473">
                  <c:v>112</c:v>
                </c:pt>
                <c:pt idx="3474">
                  <c:v>108</c:v>
                </c:pt>
                <c:pt idx="3475">
                  <c:v>88</c:v>
                </c:pt>
                <c:pt idx="3476">
                  <c:v>91</c:v>
                </c:pt>
                <c:pt idx="3477">
                  <c:v>94</c:v>
                </c:pt>
                <c:pt idx="3478">
                  <c:v>92</c:v>
                </c:pt>
                <c:pt idx="3479">
                  <c:v>110</c:v>
                </c:pt>
                <c:pt idx="3480">
                  <c:v>102</c:v>
                </c:pt>
                <c:pt idx="3481">
                  <c:v>145</c:v>
                </c:pt>
                <c:pt idx="3482">
                  <c:v>83</c:v>
                </c:pt>
                <c:pt idx="3483">
                  <c:v>91</c:v>
                </c:pt>
                <c:pt idx="3484">
                  <c:v>110</c:v>
                </c:pt>
                <c:pt idx="3485">
                  <c:v>86</c:v>
                </c:pt>
                <c:pt idx="3486">
                  <c:v>86</c:v>
                </c:pt>
                <c:pt idx="3487">
                  <c:v>120</c:v>
                </c:pt>
                <c:pt idx="3488">
                  <c:v>90</c:v>
                </c:pt>
                <c:pt idx="3489">
                  <c:v>99</c:v>
                </c:pt>
                <c:pt idx="3490">
                  <c:v>112</c:v>
                </c:pt>
                <c:pt idx="3491">
                  <c:v>103</c:v>
                </c:pt>
                <c:pt idx="3492">
                  <c:v>83</c:v>
                </c:pt>
                <c:pt idx="3493">
                  <c:v>109</c:v>
                </c:pt>
                <c:pt idx="3494">
                  <c:v>100</c:v>
                </c:pt>
                <c:pt idx="3495">
                  <c:v>95</c:v>
                </c:pt>
                <c:pt idx="3496">
                  <c:v>104</c:v>
                </c:pt>
                <c:pt idx="3497">
                  <c:v>97</c:v>
                </c:pt>
                <c:pt idx="3498">
                  <c:v>91</c:v>
                </c:pt>
                <c:pt idx="3499">
                  <c:v>84</c:v>
                </c:pt>
                <c:pt idx="3500">
                  <c:v>86</c:v>
                </c:pt>
                <c:pt idx="3501">
                  <c:v>92</c:v>
                </c:pt>
                <c:pt idx="3502">
                  <c:v>94</c:v>
                </c:pt>
                <c:pt idx="3503">
                  <c:v>100</c:v>
                </c:pt>
                <c:pt idx="3504">
                  <c:v>119</c:v>
                </c:pt>
                <c:pt idx="3505">
                  <c:v>92</c:v>
                </c:pt>
                <c:pt idx="3506">
                  <c:v>108</c:v>
                </c:pt>
                <c:pt idx="3507">
                  <c:v>97</c:v>
                </c:pt>
                <c:pt idx="3508">
                  <c:v>88</c:v>
                </c:pt>
                <c:pt idx="3509">
                  <c:v>88</c:v>
                </c:pt>
                <c:pt idx="3510">
                  <c:v>79</c:v>
                </c:pt>
                <c:pt idx="3511">
                  <c:v>96</c:v>
                </c:pt>
                <c:pt idx="3512">
                  <c:v>53</c:v>
                </c:pt>
                <c:pt idx="3513">
                  <c:v>97</c:v>
                </c:pt>
                <c:pt idx="3514">
                  <c:v>91</c:v>
                </c:pt>
                <c:pt idx="3515">
                  <c:v>112</c:v>
                </c:pt>
                <c:pt idx="3516">
                  <c:v>95</c:v>
                </c:pt>
                <c:pt idx="3517">
                  <c:v>93</c:v>
                </c:pt>
                <c:pt idx="3518">
                  <c:v>88</c:v>
                </c:pt>
                <c:pt idx="3519">
                  <c:v>82</c:v>
                </c:pt>
                <c:pt idx="3520">
                  <c:v>78</c:v>
                </c:pt>
                <c:pt idx="3521">
                  <c:v>97</c:v>
                </c:pt>
                <c:pt idx="3522">
                  <c:v>81</c:v>
                </c:pt>
                <c:pt idx="3523">
                  <c:v>88</c:v>
                </c:pt>
                <c:pt idx="3524">
                  <c:v>96</c:v>
                </c:pt>
                <c:pt idx="3525">
                  <c:v>108</c:v>
                </c:pt>
                <c:pt idx="3526">
                  <c:v>100</c:v>
                </c:pt>
                <c:pt idx="3527">
                  <c:v>113</c:v>
                </c:pt>
                <c:pt idx="3528">
                  <c:v>104</c:v>
                </c:pt>
                <c:pt idx="3529">
                  <c:v>91</c:v>
                </c:pt>
                <c:pt idx="3530">
                  <c:v>85</c:v>
                </c:pt>
                <c:pt idx="3531">
                  <c:v>101</c:v>
                </c:pt>
                <c:pt idx="3532">
                  <c:v>107</c:v>
                </c:pt>
                <c:pt idx="3533">
                  <c:v>88</c:v>
                </c:pt>
                <c:pt idx="3534">
                  <c:v>95</c:v>
                </c:pt>
                <c:pt idx="3535">
                  <c:v>123</c:v>
                </c:pt>
                <c:pt idx="3536">
                  <c:v>88</c:v>
                </c:pt>
                <c:pt idx="3537">
                  <c:v>114</c:v>
                </c:pt>
                <c:pt idx="3538">
                  <c:v>88</c:v>
                </c:pt>
                <c:pt idx="3539">
                  <c:v>104</c:v>
                </c:pt>
                <c:pt idx="3540">
                  <c:v>91</c:v>
                </c:pt>
                <c:pt idx="3541">
                  <c:v>112</c:v>
                </c:pt>
                <c:pt idx="3542">
                  <c:v>86</c:v>
                </c:pt>
                <c:pt idx="3543">
                  <c:v>86</c:v>
                </c:pt>
                <c:pt idx="3544">
                  <c:v>95</c:v>
                </c:pt>
                <c:pt idx="3545">
                  <c:v>101</c:v>
                </c:pt>
                <c:pt idx="3546">
                  <c:v>88</c:v>
                </c:pt>
                <c:pt idx="3547">
                  <c:v>99</c:v>
                </c:pt>
                <c:pt idx="3548">
                  <c:v>170</c:v>
                </c:pt>
                <c:pt idx="3549">
                  <c:v>97</c:v>
                </c:pt>
                <c:pt idx="3550">
                  <c:v>106</c:v>
                </c:pt>
                <c:pt idx="3551">
                  <c:v>81</c:v>
                </c:pt>
                <c:pt idx="3552">
                  <c:v>81</c:v>
                </c:pt>
                <c:pt idx="3553">
                  <c:v>215</c:v>
                </c:pt>
                <c:pt idx="3554">
                  <c:v>106</c:v>
                </c:pt>
                <c:pt idx="3555">
                  <c:v>90</c:v>
                </c:pt>
                <c:pt idx="3556">
                  <c:v>87</c:v>
                </c:pt>
                <c:pt idx="3557">
                  <c:v>122</c:v>
                </c:pt>
                <c:pt idx="3558">
                  <c:v>86</c:v>
                </c:pt>
                <c:pt idx="3559">
                  <c:v>79</c:v>
                </c:pt>
                <c:pt idx="3560">
                  <c:v>97</c:v>
                </c:pt>
                <c:pt idx="3561">
                  <c:v>89</c:v>
                </c:pt>
                <c:pt idx="3562">
                  <c:v>120</c:v>
                </c:pt>
                <c:pt idx="3563">
                  <c:v>108</c:v>
                </c:pt>
                <c:pt idx="3564">
                  <c:v>83</c:v>
                </c:pt>
                <c:pt idx="3565">
                  <c:v>93</c:v>
                </c:pt>
                <c:pt idx="3566">
                  <c:v>86</c:v>
                </c:pt>
                <c:pt idx="3567">
                  <c:v>111</c:v>
                </c:pt>
                <c:pt idx="3568">
                  <c:v>90</c:v>
                </c:pt>
                <c:pt idx="3569">
                  <c:v>86</c:v>
                </c:pt>
                <c:pt idx="3570">
                  <c:v>98</c:v>
                </c:pt>
                <c:pt idx="3571">
                  <c:v>91</c:v>
                </c:pt>
                <c:pt idx="3572">
                  <c:v>91</c:v>
                </c:pt>
                <c:pt idx="3573">
                  <c:v>202</c:v>
                </c:pt>
                <c:pt idx="3574">
                  <c:v>84</c:v>
                </c:pt>
                <c:pt idx="3575">
                  <c:v>82</c:v>
                </c:pt>
                <c:pt idx="3576">
                  <c:v>100</c:v>
                </c:pt>
                <c:pt idx="3577">
                  <c:v>112</c:v>
                </c:pt>
                <c:pt idx="3578">
                  <c:v>94</c:v>
                </c:pt>
                <c:pt idx="3579">
                  <c:v>87</c:v>
                </c:pt>
                <c:pt idx="3580">
                  <c:v>91</c:v>
                </c:pt>
                <c:pt idx="3581">
                  <c:v>107</c:v>
                </c:pt>
                <c:pt idx="3582">
                  <c:v>84</c:v>
                </c:pt>
                <c:pt idx="3583">
                  <c:v>103</c:v>
                </c:pt>
                <c:pt idx="3584">
                  <c:v>89</c:v>
                </c:pt>
                <c:pt idx="3585">
                  <c:v>98</c:v>
                </c:pt>
                <c:pt idx="3586">
                  <c:v>92</c:v>
                </c:pt>
                <c:pt idx="3587">
                  <c:v>90</c:v>
                </c:pt>
                <c:pt idx="3588">
                  <c:v>84</c:v>
                </c:pt>
                <c:pt idx="3589">
                  <c:v>91</c:v>
                </c:pt>
                <c:pt idx="3590">
                  <c:v>90</c:v>
                </c:pt>
                <c:pt idx="3591">
                  <c:v>88</c:v>
                </c:pt>
                <c:pt idx="3592">
                  <c:v>82</c:v>
                </c:pt>
                <c:pt idx="3593">
                  <c:v>101</c:v>
                </c:pt>
                <c:pt idx="3594">
                  <c:v>100</c:v>
                </c:pt>
                <c:pt idx="3595">
                  <c:v>89</c:v>
                </c:pt>
                <c:pt idx="3596">
                  <c:v>88</c:v>
                </c:pt>
                <c:pt idx="3597">
                  <c:v>90</c:v>
                </c:pt>
                <c:pt idx="3598">
                  <c:v>102</c:v>
                </c:pt>
                <c:pt idx="3599">
                  <c:v>98</c:v>
                </c:pt>
                <c:pt idx="3600">
                  <c:v>91</c:v>
                </c:pt>
                <c:pt idx="3601">
                  <c:v>80</c:v>
                </c:pt>
                <c:pt idx="3602">
                  <c:v>76</c:v>
                </c:pt>
                <c:pt idx="3603">
                  <c:v>80</c:v>
                </c:pt>
                <c:pt idx="3604">
                  <c:v>109</c:v>
                </c:pt>
                <c:pt idx="3605">
                  <c:v>95</c:v>
                </c:pt>
                <c:pt idx="3606">
                  <c:v>90</c:v>
                </c:pt>
                <c:pt idx="3607">
                  <c:v>113</c:v>
                </c:pt>
                <c:pt idx="3608">
                  <c:v>91</c:v>
                </c:pt>
                <c:pt idx="3609">
                  <c:v>98</c:v>
                </c:pt>
                <c:pt idx="3610">
                  <c:v>94</c:v>
                </c:pt>
                <c:pt idx="3611">
                  <c:v>96</c:v>
                </c:pt>
                <c:pt idx="3612">
                  <c:v>100</c:v>
                </c:pt>
                <c:pt idx="3613">
                  <c:v>90</c:v>
                </c:pt>
                <c:pt idx="3614">
                  <c:v>75</c:v>
                </c:pt>
                <c:pt idx="3615">
                  <c:v>78</c:v>
                </c:pt>
                <c:pt idx="3616">
                  <c:v>90</c:v>
                </c:pt>
                <c:pt idx="3617">
                  <c:v>99</c:v>
                </c:pt>
                <c:pt idx="3618">
                  <c:v>86</c:v>
                </c:pt>
                <c:pt idx="3619">
                  <c:v>106</c:v>
                </c:pt>
                <c:pt idx="3620">
                  <c:v>80</c:v>
                </c:pt>
                <c:pt idx="3621">
                  <c:v>96</c:v>
                </c:pt>
                <c:pt idx="3622">
                  <c:v>99</c:v>
                </c:pt>
                <c:pt idx="3623">
                  <c:v>106</c:v>
                </c:pt>
                <c:pt idx="3624">
                  <c:v>89</c:v>
                </c:pt>
                <c:pt idx="3625">
                  <c:v>97</c:v>
                </c:pt>
                <c:pt idx="3626">
                  <c:v>88</c:v>
                </c:pt>
                <c:pt idx="3627">
                  <c:v>92</c:v>
                </c:pt>
                <c:pt idx="3628">
                  <c:v>97</c:v>
                </c:pt>
                <c:pt idx="3629">
                  <c:v>78</c:v>
                </c:pt>
                <c:pt idx="3630">
                  <c:v>85</c:v>
                </c:pt>
                <c:pt idx="3631">
                  <c:v>93</c:v>
                </c:pt>
                <c:pt idx="3632">
                  <c:v>91</c:v>
                </c:pt>
                <c:pt idx="3633">
                  <c:v>111</c:v>
                </c:pt>
                <c:pt idx="3634">
                  <c:v>81</c:v>
                </c:pt>
                <c:pt idx="3635">
                  <c:v>81</c:v>
                </c:pt>
                <c:pt idx="3636">
                  <c:v>90</c:v>
                </c:pt>
                <c:pt idx="3637">
                  <c:v>88</c:v>
                </c:pt>
                <c:pt idx="3638">
                  <c:v>84</c:v>
                </c:pt>
                <c:pt idx="3639">
                  <c:v>87</c:v>
                </c:pt>
                <c:pt idx="3640">
                  <c:v>100</c:v>
                </c:pt>
                <c:pt idx="3641">
                  <c:v>82</c:v>
                </c:pt>
                <c:pt idx="3642">
                  <c:v>82</c:v>
                </c:pt>
                <c:pt idx="3643">
                  <c:v>98</c:v>
                </c:pt>
                <c:pt idx="3644">
                  <c:v>98</c:v>
                </c:pt>
                <c:pt idx="3645">
                  <c:v>90</c:v>
                </c:pt>
                <c:pt idx="3646">
                  <c:v>90</c:v>
                </c:pt>
                <c:pt idx="3647">
                  <c:v>102</c:v>
                </c:pt>
                <c:pt idx="3648">
                  <c:v>97</c:v>
                </c:pt>
                <c:pt idx="3649">
                  <c:v>100</c:v>
                </c:pt>
                <c:pt idx="3650">
                  <c:v>108</c:v>
                </c:pt>
                <c:pt idx="3651">
                  <c:v>110</c:v>
                </c:pt>
                <c:pt idx="3652">
                  <c:v>90</c:v>
                </c:pt>
                <c:pt idx="3653">
                  <c:v>77</c:v>
                </c:pt>
                <c:pt idx="3654">
                  <c:v>81</c:v>
                </c:pt>
                <c:pt idx="3655">
                  <c:v>90</c:v>
                </c:pt>
              </c:numCache>
            </c:numRef>
          </c:xVal>
          <c:yVal>
            <c:numRef>
              <c:f>'Movie Duration Analysis'!$B$2:$B$3657</c:f>
              <c:numCache>
                <c:formatCode>General</c:formatCode>
                <c:ptCount val="3656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6.2</c:v>
                </c:pt>
                <c:pt idx="133">
                  <c:v>7.3</c:v>
                </c:pt>
                <c:pt idx="134">
                  <c:v>4.2</c:v>
                </c:pt>
                <c:pt idx="135">
                  <c:v>6.9</c:v>
                </c:pt>
                <c:pt idx="136">
                  <c:v>6.4</c:v>
                </c:pt>
                <c:pt idx="137">
                  <c:v>5.4</c:v>
                </c:pt>
                <c:pt idx="138">
                  <c:v>6.7</c:v>
                </c:pt>
                <c:pt idx="139">
                  <c:v>5.8</c:v>
                </c:pt>
                <c:pt idx="140">
                  <c:v>6.9</c:v>
                </c:pt>
                <c:pt idx="141">
                  <c:v>7.2</c:v>
                </c:pt>
                <c:pt idx="142">
                  <c:v>6.9</c:v>
                </c:pt>
                <c:pt idx="143">
                  <c:v>6.1</c:v>
                </c:pt>
                <c:pt idx="144">
                  <c:v>5.5</c:v>
                </c:pt>
                <c:pt idx="145">
                  <c:v>6.6</c:v>
                </c:pt>
                <c:pt idx="146">
                  <c:v>6.1</c:v>
                </c:pt>
                <c:pt idx="147">
                  <c:v>6.3</c:v>
                </c:pt>
                <c:pt idx="148">
                  <c:v>7.2</c:v>
                </c:pt>
                <c:pt idx="149">
                  <c:v>7.4</c:v>
                </c:pt>
                <c:pt idx="150">
                  <c:v>7.3</c:v>
                </c:pt>
                <c:pt idx="151">
                  <c:v>6.1</c:v>
                </c:pt>
                <c:pt idx="152">
                  <c:v>7.7</c:v>
                </c:pt>
                <c:pt idx="153">
                  <c:v>6.1</c:v>
                </c:pt>
                <c:pt idx="154">
                  <c:v>8</c:v>
                </c:pt>
                <c:pt idx="155">
                  <c:v>7.3</c:v>
                </c:pt>
                <c:pt idx="156">
                  <c:v>7.9</c:v>
                </c:pt>
                <c:pt idx="157">
                  <c:v>5.5</c:v>
                </c:pt>
                <c:pt idx="158">
                  <c:v>5</c:v>
                </c:pt>
                <c:pt idx="159">
                  <c:v>7.7</c:v>
                </c:pt>
                <c:pt idx="160">
                  <c:v>6.6</c:v>
                </c:pt>
                <c:pt idx="161">
                  <c:v>5.7</c:v>
                </c:pt>
                <c:pt idx="162">
                  <c:v>5.8</c:v>
                </c:pt>
                <c:pt idx="163">
                  <c:v>6</c:v>
                </c:pt>
                <c:pt idx="164">
                  <c:v>6.4</c:v>
                </c:pt>
                <c:pt idx="165">
                  <c:v>6.9</c:v>
                </c:pt>
                <c:pt idx="166">
                  <c:v>6.4</c:v>
                </c:pt>
                <c:pt idx="167">
                  <c:v>7.4</c:v>
                </c:pt>
                <c:pt idx="168">
                  <c:v>5.5</c:v>
                </c:pt>
                <c:pt idx="169">
                  <c:v>5.9</c:v>
                </c:pt>
                <c:pt idx="170">
                  <c:v>6.8</c:v>
                </c:pt>
                <c:pt idx="171">
                  <c:v>6.8</c:v>
                </c:pt>
                <c:pt idx="172">
                  <c:v>8.1</c:v>
                </c:pt>
                <c:pt idx="173">
                  <c:v>6.5</c:v>
                </c:pt>
                <c:pt idx="174">
                  <c:v>7.2</c:v>
                </c:pt>
                <c:pt idx="175">
                  <c:v>6.7</c:v>
                </c:pt>
                <c:pt idx="176">
                  <c:v>8.1</c:v>
                </c:pt>
                <c:pt idx="177">
                  <c:v>7.6</c:v>
                </c:pt>
                <c:pt idx="178">
                  <c:v>7.4</c:v>
                </c:pt>
                <c:pt idx="179">
                  <c:v>7.6</c:v>
                </c:pt>
                <c:pt idx="180">
                  <c:v>6.7</c:v>
                </c:pt>
                <c:pt idx="181">
                  <c:v>6.5</c:v>
                </c:pt>
                <c:pt idx="182">
                  <c:v>6.6</c:v>
                </c:pt>
                <c:pt idx="183">
                  <c:v>6.7</c:v>
                </c:pt>
                <c:pt idx="184">
                  <c:v>6.4</c:v>
                </c:pt>
                <c:pt idx="185">
                  <c:v>5.8</c:v>
                </c:pt>
                <c:pt idx="186">
                  <c:v>7.4</c:v>
                </c:pt>
                <c:pt idx="187">
                  <c:v>7.8</c:v>
                </c:pt>
                <c:pt idx="188">
                  <c:v>6.6</c:v>
                </c:pt>
                <c:pt idx="189">
                  <c:v>4.9000000000000004</c:v>
                </c:pt>
                <c:pt idx="190">
                  <c:v>6.5</c:v>
                </c:pt>
                <c:pt idx="191">
                  <c:v>6.2</c:v>
                </c:pt>
                <c:pt idx="192">
                  <c:v>7.3</c:v>
                </c:pt>
                <c:pt idx="193">
                  <c:v>7.5</c:v>
                </c:pt>
                <c:pt idx="194">
                  <c:v>5.6</c:v>
                </c:pt>
                <c:pt idx="195">
                  <c:v>8.1</c:v>
                </c:pt>
                <c:pt idx="196">
                  <c:v>6.7</c:v>
                </c:pt>
                <c:pt idx="197">
                  <c:v>6.6</c:v>
                </c:pt>
                <c:pt idx="198">
                  <c:v>6.4</c:v>
                </c:pt>
                <c:pt idx="199">
                  <c:v>7.5</c:v>
                </c:pt>
                <c:pt idx="200">
                  <c:v>7.3</c:v>
                </c:pt>
                <c:pt idx="201">
                  <c:v>7.5</c:v>
                </c:pt>
                <c:pt idx="202">
                  <c:v>5.8</c:v>
                </c:pt>
                <c:pt idx="203">
                  <c:v>7.5</c:v>
                </c:pt>
                <c:pt idx="204">
                  <c:v>6.6</c:v>
                </c:pt>
                <c:pt idx="205">
                  <c:v>6.7</c:v>
                </c:pt>
                <c:pt idx="206">
                  <c:v>3.7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4.3</c:v>
                </c:pt>
                <c:pt idx="237">
                  <c:v>6.4</c:v>
                </c:pt>
                <c:pt idx="238">
                  <c:v>6.1</c:v>
                </c:pt>
                <c:pt idx="239">
                  <c:v>6.5</c:v>
                </c:pt>
                <c:pt idx="240">
                  <c:v>7.1</c:v>
                </c:pt>
                <c:pt idx="241">
                  <c:v>6.4</c:v>
                </c:pt>
                <c:pt idx="242">
                  <c:v>6.5</c:v>
                </c:pt>
                <c:pt idx="243">
                  <c:v>6.3</c:v>
                </c:pt>
                <c:pt idx="244">
                  <c:v>7.5</c:v>
                </c:pt>
                <c:pt idx="245">
                  <c:v>4.9000000000000004</c:v>
                </c:pt>
                <c:pt idx="246">
                  <c:v>5.8</c:v>
                </c:pt>
                <c:pt idx="247">
                  <c:v>6.2</c:v>
                </c:pt>
                <c:pt idx="248">
                  <c:v>5.5</c:v>
                </c:pt>
                <c:pt idx="249">
                  <c:v>5.4</c:v>
                </c:pt>
                <c:pt idx="250">
                  <c:v>5.8</c:v>
                </c:pt>
                <c:pt idx="251">
                  <c:v>7.1</c:v>
                </c:pt>
                <c:pt idx="252">
                  <c:v>5.4</c:v>
                </c:pt>
                <c:pt idx="253">
                  <c:v>3.7</c:v>
                </c:pt>
                <c:pt idx="254">
                  <c:v>6.7</c:v>
                </c:pt>
                <c:pt idx="255">
                  <c:v>7.2</c:v>
                </c:pt>
                <c:pt idx="256">
                  <c:v>8.8000000000000007</c:v>
                </c:pt>
                <c:pt idx="257">
                  <c:v>5.8</c:v>
                </c:pt>
                <c:pt idx="258">
                  <c:v>6.8</c:v>
                </c:pt>
                <c:pt idx="259">
                  <c:v>3.8</c:v>
                </c:pt>
                <c:pt idx="260">
                  <c:v>7.1</c:v>
                </c:pt>
                <c:pt idx="261">
                  <c:v>7.2</c:v>
                </c:pt>
                <c:pt idx="262">
                  <c:v>5.9</c:v>
                </c:pt>
                <c:pt idx="263">
                  <c:v>7.1</c:v>
                </c:pt>
                <c:pt idx="264">
                  <c:v>8.1</c:v>
                </c:pt>
                <c:pt idx="265">
                  <c:v>6.9</c:v>
                </c:pt>
                <c:pt idx="266">
                  <c:v>4.4000000000000004</c:v>
                </c:pt>
                <c:pt idx="267">
                  <c:v>6.5</c:v>
                </c:pt>
                <c:pt idx="268">
                  <c:v>8.5</c:v>
                </c:pt>
                <c:pt idx="269">
                  <c:v>7.7</c:v>
                </c:pt>
                <c:pt idx="270">
                  <c:v>7.4</c:v>
                </c:pt>
                <c:pt idx="271">
                  <c:v>8</c:v>
                </c:pt>
                <c:pt idx="272">
                  <c:v>5.7</c:v>
                </c:pt>
                <c:pt idx="273">
                  <c:v>8.5</c:v>
                </c:pt>
                <c:pt idx="274">
                  <c:v>7</c:v>
                </c:pt>
                <c:pt idx="275">
                  <c:v>7.8</c:v>
                </c:pt>
                <c:pt idx="276">
                  <c:v>7.2</c:v>
                </c:pt>
                <c:pt idx="277">
                  <c:v>6.4</c:v>
                </c:pt>
                <c:pt idx="278">
                  <c:v>5.5</c:v>
                </c:pt>
                <c:pt idx="279">
                  <c:v>6.7</c:v>
                </c:pt>
                <c:pt idx="280">
                  <c:v>6.1</c:v>
                </c:pt>
                <c:pt idx="281">
                  <c:v>8.5</c:v>
                </c:pt>
                <c:pt idx="282">
                  <c:v>6.9</c:v>
                </c:pt>
                <c:pt idx="283">
                  <c:v>7.3</c:v>
                </c:pt>
                <c:pt idx="284">
                  <c:v>6.7</c:v>
                </c:pt>
                <c:pt idx="285">
                  <c:v>6.9</c:v>
                </c:pt>
                <c:pt idx="286">
                  <c:v>5.0999999999999996</c:v>
                </c:pt>
                <c:pt idx="287">
                  <c:v>6.8</c:v>
                </c:pt>
                <c:pt idx="288">
                  <c:v>6.7</c:v>
                </c:pt>
                <c:pt idx="289">
                  <c:v>6</c:v>
                </c:pt>
                <c:pt idx="290">
                  <c:v>5.7</c:v>
                </c:pt>
                <c:pt idx="291">
                  <c:v>8</c:v>
                </c:pt>
                <c:pt idx="292">
                  <c:v>8.1999999999999993</c:v>
                </c:pt>
                <c:pt idx="293">
                  <c:v>5.4</c:v>
                </c:pt>
                <c:pt idx="294">
                  <c:v>7.2</c:v>
                </c:pt>
                <c:pt idx="295">
                  <c:v>7.5</c:v>
                </c:pt>
                <c:pt idx="296">
                  <c:v>7</c:v>
                </c:pt>
                <c:pt idx="297">
                  <c:v>3.3</c:v>
                </c:pt>
                <c:pt idx="298">
                  <c:v>6</c:v>
                </c:pt>
                <c:pt idx="299">
                  <c:v>7.1</c:v>
                </c:pt>
                <c:pt idx="300">
                  <c:v>5.4</c:v>
                </c:pt>
                <c:pt idx="301">
                  <c:v>6.1</c:v>
                </c:pt>
                <c:pt idx="302">
                  <c:v>5.3</c:v>
                </c:pt>
                <c:pt idx="303">
                  <c:v>2.2000000000000002</c:v>
                </c:pt>
                <c:pt idx="304">
                  <c:v>7</c:v>
                </c:pt>
                <c:pt idx="305">
                  <c:v>3.8</c:v>
                </c:pt>
                <c:pt idx="306">
                  <c:v>6.9</c:v>
                </c:pt>
                <c:pt idx="307">
                  <c:v>7.2</c:v>
                </c:pt>
                <c:pt idx="308">
                  <c:v>7.3</c:v>
                </c:pt>
                <c:pt idx="309">
                  <c:v>6.3</c:v>
                </c:pt>
                <c:pt idx="310">
                  <c:v>7.5</c:v>
                </c:pt>
                <c:pt idx="311">
                  <c:v>7.6</c:v>
                </c:pt>
                <c:pt idx="312">
                  <c:v>6.8</c:v>
                </c:pt>
                <c:pt idx="313">
                  <c:v>5.2</c:v>
                </c:pt>
                <c:pt idx="314">
                  <c:v>7.7</c:v>
                </c:pt>
                <c:pt idx="315">
                  <c:v>6.2</c:v>
                </c:pt>
                <c:pt idx="316">
                  <c:v>7.7</c:v>
                </c:pt>
                <c:pt idx="317">
                  <c:v>4.3</c:v>
                </c:pt>
                <c:pt idx="318">
                  <c:v>6.9</c:v>
                </c:pt>
                <c:pt idx="319">
                  <c:v>6.6</c:v>
                </c:pt>
                <c:pt idx="320">
                  <c:v>7</c:v>
                </c:pt>
                <c:pt idx="321">
                  <c:v>6.7</c:v>
                </c:pt>
                <c:pt idx="322">
                  <c:v>8.1999999999999993</c:v>
                </c:pt>
                <c:pt idx="323">
                  <c:v>8.9</c:v>
                </c:pt>
                <c:pt idx="324">
                  <c:v>8.6999999999999993</c:v>
                </c:pt>
                <c:pt idx="325">
                  <c:v>5.5</c:v>
                </c:pt>
                <c:pt idx="326">
                  <c:v>5.7</c:v>
                </c:pt>
                <c:pt idx="327">
                  <c:v>6.3</c:v>
                </c:pt>
                <c:pt idx="328">
                  <c:v>5.9</c:v>
                </c:pt>
                <c:pt idx="329">
                  <c:v>7.6</c:v>
                </c:pt>
                <c:pt idx="330">
                  <c:v>6.6</c:v>
                </c:pt>
                <c:pt idx="331">
                  <c:v>5.3</c:v>
                </c:pt>
                <c:pt idx="332">
                  <c:v>6</c:v>
                </c:pt>
                <c:pt idx="333">
                  <c:v>8</c:v>
                </c:pt>
                <c:pt idx="334">
                  <c:v>5.6</c:v>
                </c:pt>
                <c:pt idx="335">
                  <c:v>5.9</c:v>
                </c:pt>
                <c:pt idx="336">
                  <c:v>7.3</c:v>
                </c:pt>
                <c:pt idx="337">
                  <c:v>7.9</c:v>
                </c:pt>
                <c:pt idx="338">
                  <c:v>6.8</c:v>
                </c:pt>
                <c:pt idx="339">
                  <c:v>6.6</c:v>
                </c:pt>
                <c:pt idx="340">
                  <c:v>6.6</c:v>
                </c:pt>
                <c:pt idx="341">
                  <c:v>7</c:v>
                </c:pt>
                <c:pt idx="342">
                  <c:v>7</c:v>
                </c:pt>
                <c:pt idx="343">
                  <c:v>7.3</c:v>
                </c:pt>
                <c:pt idx="344">
                  <c:v>5.5</c:v>
                </c:pt>
                <c:pt idx="345">
                  <c:v>8.5</c:v>
                </c:pt>
                <c:pt idx="346">
                  <c:v>7.5</c:v>
                </c:pt>
                <c:pt idx="347">
                  <c:v>7</c:v>
                </c:pt>
                <c:pt idx="348">
                  <c:v>7.8</c:v>
                </c:pt>
                <c:pt idx="349">
                  <c:v>7.6</c:v>
                </c:pt>
                <c:pt idx="350">
                  <c:v>7.6</c:v>
                </c:pt>
                <c:pt idx="351">
                  <c:v>6.8</c:v>
                </c:pt>
                <c:pt idx="352">
                  <c:v>5</c:v>
                </c:pt>
                <c:pt idx="353">
                  <c:v>7.1</c:v>
                </c:pt>
                <c:pt idx="354">
                  <c:v>5.5</c:v>
                </c:pt>
                <c:pt idx="355">
                  <c:v>5.6</c:v>
                </c:pt>
                <c:pt idx="356">
                  <c:v>7.1</c:v>
                </c:pt>
                <c:pt idx="357">
                  <c:v>4.9000000000000004</c:v>
                </c:pt>
                <c:pt idx="358">
                  <c:v>7.4</c:v>
                </c:pt>
                <c:pt idx="359">
                  <c:v>5.7</c:v>
                </c:pt>
                <c:pt idx="360">
                  <c:v>6.4</c:v>
                </c:pt>
                <c:pt idx="361">
                  <c:v>5.9</c:v>
                </c:pt>
                <c:pt idx="362">
                  <c:v>5.5</c:v>
                </c:pt>
                <c:pt idx="363">
                  <c:v>6.9</c:v>
                </c:pt>
                <c:pt idx="364">
                  <c:v>6.2</c:v>
                </c:pt>
                <c:pt idx="365">
                  <c:v>7</c:v>
                </c:pt>
                <c:pt idx="366">
                  <c:v>5.6</c:v>
                </c:pt>
                <c:pt idx="367">
                  <c:v>7</c:v>
                </c:pt>
                <c:pt idx="368">
                  <c:v>6.8</c:v>
                </c:pt>
                <c:pt idx="369">
                  <c:v>5.4</c:v>
                </c:pt>
                <c:pt idx="370">
                  <c:v>6.1</c:v>
                </c:pt>
                <c:pt idx="371">
                  <c:v>6.7</c:v>
                </c:pt>
                <c:pt idx="372">
                  <c:v>6.9</c:v>
                </c:pt>
                <c:pt idx="373">
                  <c:v>8</c:v>
                </c:pt>
                <c:pt idx="374">
                  <c:v>4.4000000000000004</c:v>
                </c:pt>
                <c:pt idx="375">
                  <c:v>7.3</c:v>
                </c:pt>
                <c:pt idx="376">
                  <c:v>6.3</c:v>
                </c:pt>
                <c:pt idx="377">
                  <c:v>7.7</c:v>
                </c:pt>
                <c:pt idx="378">
                  <c:v>6.5</c:v>
                </c:pt>
                <c:pt idx="379">
                  <c:v>7.8</c:v>
                </c:pt>
                <c:pt idx="380">
                  <c:v>6.4</c:v>
                </c:pt>
                <c:pt idx="381">
                  <c:v>7.8</c:v>
                </c:pt>
                <c:pt idx="382">
                  <c:v>5.8</c:v>
                </c:pt>
                <c:pt idx="383">
                  <c:v>7.1</c:v>
                </c:pt>
                <c:pt idx="384">
                  <c:v>7.1</c:v>
                </c:pt>
                <c:pt idx="385">
                  <c:v>6.8</c:v>
                </c:pt>
                <c:pt idx="386">
                  <c:v>4.8</c:v>
                </c:pt>
                <c:pt idx="387">
                  <c:v>6.2</c:v>
                </c:pt>
                <c:pt idx="388">
                  <c:v>6.9</c:v>
                </c:pt>
                <c:pt idx="389">
                  <c:v>7.3</c:v>
                </c:pt>
                <c:pt idx="390">
                  <c:v>6.6</c:v>
                </c:pt>
                <c:pt idx="391">
                  <c:v>6.9</c:v>
                </c:pt>
                <c:pt idx="392">
                  <c:v>6.2</c:v>
                </c:pt>
                <c:pt idx="393">
                  <c:v>6.7</c:v>
                </c:pt>
                <c:pt idx="394">
                  <c:v>7.6</c:v>
                </c:pt>
                <c:pt idx="395">
                  <c:v>6.7</c:v>
                </c:pt>
                <c:pt idx="396">
                  <c:v>6.2</c:v>
                </c:pt>
                <c:pt idx="397">
                  <c:v>7.3</c:v>
                </c:pt>
                <c:pt idx="398">
                  <c:v>6</c:v>
                </c:pt>
                <c:pt idx="399">
                  <c:v>7.1</c:v>
                </c:pt>
                <c:pt idx="400">
                  <c:v>7.1</c:v>
                </c:pt>
                <c:pt idx="401">
                  <c:v>5.5</c:v>
                </c:pt>
                <c:pt idx="402">
                  <c:v>5.6</c:v>
                </c:pt>
                <c:pt idx="403">
                  <c:v>7.5</c:v>
                </c:pt>
                <c:pt idx="404">
                  <c:v>5.4</c:v>
                </c:pt>
                <c:pt idx="405">
                  <c:v>4.3</c:v>
                </c:pt>
                <c:pt idx="406">
                  <c:v>4.9000000000000004</c:v>
                </c:pt>
                <c:pt idx="407">
                  <c:v>7.1</c:v>
                </c:pt>
                <c:pt idx="408">
                  <c:v>6.4</c:v>
                </c:pt>
                <c:pt idx="409">
                  <c:v>4.3</c:v>
                </c:pt>
                <c:pt idx="410">
                  <c:v>6.1</c:v>
                </c:pt>
                <c:pt idx="411">
                  <c:v>7</c:v>
                </c:pt>
                <c:pt idx="412">
                  <c:v>7.7</c:v>
                </c:pt>
                <c:pt idx="413">
                  <c:v>5.9</c:v>
                </c:pt>
                <c:pt idx="414">
                  <c:v>6.7</c:v>
                </c:pt>
                <c:pt idx="415">
                  <c:v>6.5</c:v>
                </c:pt>
                <c:pt idx="416">
                  <c:v>7.1</c:v>
                </c:pt>
                <c:pt idx="417">
                  <c:v>7.3</c:v>
                </c:pt>
                <c:pt idx="418">
                  <c:v>6.5</c:v>
                </c:pt>
                <c:pt idx="419">
                  <c:v>7</c:v>
                </c:pt>
                <c:pt idx="420">
                  <c:v>6.8</c:v>
                </c:pt>
                <c:pt idx="421">
                  <c:v>7.2</c:v>
                </c:pt>
                <c:pt idx="422">
                  <c:v>6.1</c:v>
                </c:pt>
                <c:pt idx="423">
                  <c:v>6.7</c:v>
                </c:pt>
                <c:pt idx="424">
                  <c:v>6.4</c:v>
                </c:pt>
                <c:pt idx="425">
                  <c:v>4.4000000000000004</c:v>
                </c:pt>
                <c:pt idx="426">
                  <c:v>5.4</c:v>
                </c:pt>
                <c:pt idx="427">
                  <c:v>6.5</c:v>
                </c:pt>
                <c:pt idx="428">
                  <c:v>6.7</c:v>
                </c:pt>
                <c:pt idx="429">
                  <c:v>8.1</c:v>
                </c:pt>
                <c:pt idx="430">
                  <c:v>5.6</c:v>
                </c:pt>
                <c:pt idx="431">
                  <c:v>6.3</c:v>
                </c:pt>
                <c:pt idx="432">
                  <c:v>7.3</c:v>
                </c:pt>
                <c:pt idx="433">
                  <c:v>6.1</c:v>
                </c:pt>
                <c:pt idx="434">
                  <c:v>7.7</c:v>
                </c:pt>
                <c:pt idx="435">
                  <c:v>6.4</c:v>
                </c:pt>
                <c:pt idx="436">
                  <c:v>6.8</c:v>
                </c:pt>
                <c:pt idx="437">
                  <c:v>6.6</c:v>
                </c:pt>
                <c:pt idx="438">
                  <c:v>7.2</c:v>
                </c:pt>
                <c:pt idx="439">
                  <c:v>6.9</c:v>
                </c:pt>
                <c:pt idx="440">
                  <c:v>5.2</c:v>
                </c:pt>
                <c:pt idx="441">
                  <c:v>4.9000000000000004</c:v>
                </c:pt>
                <c:pt idx="442">
                  <c:v>6.3</c:v>
                </c:pt>
                <c:pt idx="443">
                  <c:v>5.6</c:v>
                </c:pt>
                <c:pt idx="444">
                  <c:v>5.5</c:v>
                </c:pt>
                <c:pt idx="445">
                  <c:v>6.7</c:v>
                </c:pt>
                <c:pt idx="446">
                  <c:v>7.6</c:v>
                </c:pt>
                <c:pt idx="447">
                  <c:v>5.7</c:v>
                </c:pt>
                <c:pt idx="448">
                  <c:v>4.5999999999999996</c:v>
                </c:pt>
                <c:pt idx="449">
                  <c:v>7</c:v>
                </c:pt>
                <c:pt idx="450">
                  <c:v>5.2</c:v>
                </c:pt>
                <c:pt idx="451">
                  <c:v>5.0999999999999996</c:v>
                </c:pt>
                <c:pt idx="452">
                  <c:v>6.6</c:v>
                </c:pt>
                <c:pt idx="453">
                  <c:v>6.7</c:v>
                </c:pt>
                <c:pt idx="454">
                  <c:v>7.3</c:v>
                </c:pt>
                <c:pt idx="455">
                  <c:v>5.9</c:v>
                </c:pt>
                <c:pt idx="456">
                  <c:v>5.6</c:v>
                </c:pt>
                <c:pt idx="457">
                  <c:v>6.5</c:v>
                </c:pt>
                <c:pt idx="458">
                  <c:v>5.9</c:v>
                </c:pt>
                <c:pt idx="459">
                  <c:v>7</c:v>
                </c:pt>
                <c:pt idx="460">
                  <c:v>5.3</c:v>
                </c:pt>
                <c:pt idx="461">
                  <c:v>5.9</c:v>
                </c:pt>
                <c:pt idx="462">
                  <c:v>6.3</c:v>
                </c:pt>
                <c:pt idx="463">
                  <c:v>6.3</c:v>
                </c:pt>
                <c:pt idx="464">
                  <c:v>7.3</c:v>
                </c:pt>
                <c:pt idx="465">
                  <c:v>5.8</c:v>
                </c:pt>
                <c:pt idx="466">
                  <c:v>5.2</c:v>
                </c:pt>
                <c:pt idx="467">
                  <c:v>2.4</c:v>
                </c:pt>
                <c:pt idx="468">
                  <c:v>5.7</c:v>
                </c:pt>
                <c:pt idx="469">
                  <c:v>5.8</c:v>
                </c:pt>
                <c:pt idx="470">
                  <c:v>5.6</c:v>
                </c:pt>
                <c:pt idx="471">
                  <c:v>6</c:v>
                </c:pt>
                <c:pt idx="472">
                  <c:v>5.8</c:v>
                </c:pt>
                <c:pt idx="473">
                  <c:v>6</c:v>
                </c:pt>
                <c:pt idx="474">
                  <c:v>5.7</c:v>
                </c:pt>
                <c:pt idx="475">
                  <c:v>6</c:v>
                </c:pt>
                <c:pt idx="476">
                  <c:v>7.8</c:v>
                </c:pt>
                <c:pt idx="477">
                  <c:v>4.2</c:v>
                </c:pt>
                <c:pt idx="478">
                  <c:v>5.6</c:v>
                </c:pt>
                <c:pt idx="479">
                  <c:v>8.1999999999999993</c:v>
                </c:pt>
                <c:pt idx="480">
                  <c:v>8.5</c:v>
                </c:pt>
                <c:pt idx="481">
                  <c:v>5.8</c:v>
                </c:pt>
                <c:pt idx="482">
                  <c:v>6.5</c:v>
                </c:pt>
                <c:pt idx="483">
                  <c:v>7.2</c:v>
                </c:pt>
                <c:pt idx="484">
                  <c:v>6.7</c:v>
                </c:pt>
                <c:pt idx="485">
                  <c:v>3.4</c:v>
                </c:pt>
                <c:pt idx="486">
                  <c:v>5.9</c:v>
                </c:pt>
                <c:pt idx="487">
                  <c:v>7.8</c:v>
                </c:pt>
                <c:pt idx="488">
                  <c:v>5.9</c:v>
                </c:pt>
                <c:pt idx="489">
                  <c:v>4.0999999999999996</c:v>
                </c:pt>
                <c:pt idx="490">
                  <c:v>6.8</c:v>
                </c:pt>
                <c:pt idx="491">
                  <c:v>5.8</c:v>
                </c:pt>
                <c:pt idx="492">
                  <c:v>7.5</c:v>
                </c:pt>
                <c:pt idx="493">
                  <c:v>6.9</c:v>
                </c:pt>
                <c:pt idx="494">
                  <c:v>6.5</c:v>
                </c:pt>
                <c:pt idx="495">
                  <c:v>6.9</c:v>
                </c:pt>
                <c:pt idx="496">
                  <c:v>7.9</c:v>
                </c:pt>
                <c:pt idx="497">
                  <c:v>7.4</c:v>
                </c:pt>
                <c:pt idx="498">
                  <c:v>6.7</c:v>
                </c:pt>
                <c:pt idx="499">
                  <c:v>7.4</c:v>
                </c:pt>
                <c:pt idx="500">
                  <c:v>6.9</c:v>
                </c:pt>
                <c:pt idx="501">
                  <c:v>6.8</c:v>
                </c:pt>
                <c:pt idx="502">
                  <c:v>6.7</c:v>
                </c:pt>
                <c:pt idx="503">
                  <c:v>5.0999999999999996</c:v>
                </c:pt>
                <c:pt idx="504">
                  <c:v>4.0999999999999996</c:v>
                </c:pt>
                <c:pt idx="505">
                  <c:v>7.3</c:v>
                </c:pt>
                <c:pt idx="506">
                  <c:v>6</c:v>
                </c:pt>
                <c:pt idx="507">
                  <c:v>7.3</c:v>
                </c:pt>
                <c:pt idx="508">
                  <c:v>5.4</c:v>
                </c:pt>
                <c:pt idx="509">
                  <c:v>5.9</c:v>
                </c:pt>
                <c:pt idx="510">
                  <c:v>7.1</c:v>
                </c:pt>
                <c:pt idx="511">
                  <c:v>6</c:v>
                </c:pt>
                <c:pt idx="512">
                  <c:v>6.5</c:v>
                </c:pt>
                <c:pt idx="513">
                  <c:v>5.7</c:v>
                </c:pt>
                <c:pt idx="514">
                  <c:v>7.6</c:v>
                </c:pt>
                <c:pt idx="515">
                  <c:v>6.6</c:v>
                </c:pt>
                <c:pt idx="516">
                  <c:v>5.4</c:v>
                </c:pt>
                <c:pt idx="517">
                  <c:v>7.3</c:v>
                </c:pt>
                <c:pt idx="518">
                  <c:v>6.5</c:v>
                </c:pt>
                <c:pt idx="519">
                  <c:v>6.6</c:v>
                </c:pt>
                <c:pt idx="520">
                  <c:v>6.6</c:v>
                </c:pt>
                <c:pt idx="521">
                  <c:v>5.9</c:v>
                </c:pt>
                <c:pt idx="522">
                  <c:v>6.7</c:v>
                </c:pt>
                <c:pt idx="523">
                  <c:v>6.1</c:v>
                </c:pt>
                <c:pt idx="524">
                  <c:v>6.6</c:v>
                </c:pt>
                <c:pt idx="525">
                  <c:v>6.6</c:v>
                </c:pt>
                <c:pt idx="526">
                  <c:v>5.3</c:v>
                </c:pt>
                <c:pt idx="527">
                  <c:v>6</c:v>
                </c:pt>
                <c:pt idx="528">
                  <c:v>4.7</c:v>
                </c:pt>
                <c:pt idx="529">
                  <c:v>6.1</c:v>
                </c:pt>
                <c:pt idx="530">
                  <c:v>7.2</c:v>
                </c:pt>
                <c:pt idx="531">
                  <c:v>6.4</c:v>
                </c:pt>
                <c:pt idx="532">
                  <c:v>6.1</c:v>
                </c:pt>
                <c:pt idx="533">
                  <c:v>5.9</c:v>
                </c:pt>
                <c:pt idx="534">
                  <c:v>6</c:v>
                </c:pt>
                <c:pt idx="535">
                  <c:v>6.3</c:v>
                </c:pt>
                <c:pt idx="536">
                  <c:v>5.6</c:v>
                </c:pt>
                <c:pt idx="537">
                  <c:v>6.4</c:v>
                </c:pt>
                <c:pt idx="538">
                  <c:v>7.1</c:v>
                </c:pt>
                <c:pt idx="539">
                  <c:v>6.6</c:v>
                </c:pt>
                <c:pt idx="540">
                  <c:v>4.5999999999999996</c:v>
                </c:pt>
                <c:pt idx="541">
                  <c:v>8.4</c:v>
                </c:pt>
                <c:pt idx="542">
                  <c:v>7.1</c:v>
                </c:pt>
                <c:pt idx="543">
                  <c:v>7.4</c:v>
                </c:pt>
                <c:pt idx="544">
                  <c:v>6.9</c:v>
                </c:pt>
                <c:pt idx="545">
                  <c:v>4.5</c:v>
                </c:pt>
                <c:pt idx="546">
                  <c:v>7.1</c:v>
                </c:pt>
                <c:pt idx="547">
                  <c:v>6.5</c:v>
                </c:pt>
                <c:pt idx="548">
                  <c:v>5.3</c:v>
                </c:pt>
                <c:pt idx="549">
                  <c:v>6.7</c:v>
                </c:pt>
                <c:pt idx="550">
                  <c:v>7.2</c:v>
                </c:pt>
                <c:pt idx="551">
                  <c:v>7.2</c:v>
                </c:pt>
                <c:pt idx="552">
                  <c:v>5.5</c:v>
                </c:pt>
                <c:pt idx="553">
                  <c:v>5.8</c:v>
                </c:pt>
                <c:pt idx="554">
                  <c:v>6</c:v>
                </c:pt>
                <c:pt idx="555">
                  <c:v>6.6</c:v>
                </c:pt>
                <c:pt idx="556">
                  <c:v>8.3000000000000007</c:v>
                </c:pt>
                <c:pt idx="557">
                  <c:v>6.7</c:v>
                </c:pt>
                <c:pt idx="558">
                  <c:v>7.1</c:v>
                </c:pt>
                <c:pt idx="559">
                  <c:v>6</c:v>
                </c:pt>
                <c:pt idx="560">
                  <c:v>6.9</c:v>
                </c:pt>
                <c:pt idx="561">
                  <c:v>5.6</c:v>
                </c:pt>
                <c:pt idx="562">
                  <c:v>5.6</c:v>
                </c:pt>
                <c:pt idx="563">
                  <c:v>4.5</c:v>
                </c:pt>
                <c:pt idx="564">
                  <c:v>7.1</c:v>
                </c:pt>
                <c:pt idx="565">
                  <c:v>6.5</c:v>
                </c:pt>
                <c:pt idx="566">
                  <c:v>6.4</c:v>
                </c:pt>
                <c:pt idx="567">
                  <c:v>5.8</c:v>
                </c:pt>
                <c:pt idx="568">
                  <c:v>8</c:v>
                </c:pt>
                <c:pt idx="569">
                  <c:v>6.2</c:v>
                </c:pt>
                <c:pt idx="570">
                  <c:v>7.2</c:v>
                </c:pt>
                <c:pt idx="571">
                  <c:v>6.1</c:v>
                </c:pt>
                <c:pt idx="572">
                  <c:v>7.6</c:v>
                </c:pt>
                <c:pt idx="573">
                  <c:v>6.3</c:v>
                </c:pt>
                <c:pt idx="574">
                  <c:v>6.3</c:v>
                </c:pt>
                <c:pt idx="575">
                  <c:v>6.3</c:v>
                </c:pt>
                <c:pt idx="576">
                  <c:v>7.7</c:v>
                </c:pt>
                <c:pt idx="577">
                  <c:v>7</c:v>
                </c:pt>
                <c:pt idx="578">
                  <c:v>5.3</c:v>
                </c:pt>
                <c:pt idx="579">
                  <c:v>5.6</c:v>
                </c:pt>
                <c:pt idx="580">
                  <c:v>5.2</c:v>
                </c:pt>
                <c:pt idx="581">
                  <c:v>5.4</c:v>
                </c:pt>
                <c:pt idx="582">
                  <c:v>6.4</c:v>
                </c:pt>
                <c:pt idx="583">
                  <c:v>5.9</c:v>
                </c:pt>
                <c:pt idx="584">
                  <c:v>6.3</c:v>
                </c:pt>
                <c:pt idx="585">
                  <c:v>6.5</c:v>
                </c:pt>
                <c:pt idx="586">
                  <c:v>3</c:v>
                </c:pt>
                <c:pt idx="587">
                  <c:v>3.6</c:v>
                </c:pt>
                <c:pt idx="588">
                  <c:v>5.8</c:v>
                </c:pt>
                <c:pt idx="589">
                  <c:v>6.2</c:v>
                </c:pt>
                <c:pt idx="590">
                  <c:v>5.4</c:v>
                </c:pt>
                <c:pt idx="591">
                  <c:v>6.1</c:v>
                </c:pt>
                <c:pt idx="592">
                  <c:v>4.2</c:v>
                </c:pt>
                <c:pt idx="593">
                  <c:v>6.7</c:v>
                </c:pt>
                <c:pt idx="594">
                  <c:v>4.2</c:v>
                </c:pt>
                <c:pt idx="595">
                  <c:v>6.4</c:v>
                </c:pt>
                <c:pt idx="596">
                  <c:v>4.9000000000000004</c:v>
                </c:pt>
                <c:pt idx="597">
                  <c:v>6.8</c:v>
                </c:pt>
                <c:pt idx="598">
                  <c:v>7.7</c:v>
                </c:pt>
                <c:pt idx="599">
                  <c:v>5.6</c:v>
                </c:pt>
                <c:pt idx="600">
                  <c:v>6.4</c:v>
                </c:pt>
                <c:pt idx="601">
                  <c:v>7.2</c:v>
                </c:pt>
                <c:pt idx="602">
                  <c:v>6</c:v>
                </c:pt>
                <c:pt idx="603">
                  <c:v>5.9</c:v>
                </c:pt>
                <c:pt idx="604">
                  <c:v>7.9</c:v>
                </c:pt>
                <c:pt idx="605">
                  <c:v>7.1</c:v>
                </c:pt>
                <c:pt idx="606">
                  <c:v>5.9</c:v>
                </c:pt>
                <c:pt idx="607">
                  <c:v>6.2</c:v>
                </c:pt>
                <c:pt idx="608">
                  <c:v>7</c:v>
                </c:pt>
                <c:pt idx="609">
                  <c:v>5.4</c:v>
                </c:pt>
                <c:pt idx="610">
                  <c:v>8.6</c:v>
                </c:pt>
                <c:pt idx="611">
                  <c:v>6.5</c:v>
                </c:pt>
                <c:pt idx="612">
                  <c:v>6.4</c:v>
                </c:pt>
                <c:pt idx="613">
                  <c:v>7.6</c:v>
                </c:pt>
                <c:pt idx="614">
                  <c:v>5.5</c:v>
                </c:pt>
                <c:pt idx="615">
                  <c:v>7.4</c:v>
                </c:pt>
                <c:pt idx="616">
                  <c:v>8.6999999999999993</c:v>
                </c:pt>
                <c:pt idx="617">
                  <c:v>7.6</c:v>
                </c:pt>
                <c:pt idx="618">
                  <c:v>5.5</c:v>
                </c:pt>
                <c:pt idx="619">
                  <c:v>7.6</c:v>
                </c:pt>
                <c:pt idx="620">
                  <c:v>6.5</c:v>
                </c:pt>
                <c:pt idx="621">
                  <c:v>6.9</c:v>
                </c:pt>
                <c:pt idx="622">
                  <c:v>6.7</c:v>
                </c:pt>
                <c:pt idx="623">
                  <c:v>6.6</c:v>
                </c:pt>
                <c:pt idx="624">
                  <c:v>7.2</c:v>
                </c:pt>
                <c:pt idx="625">
                  <c:v>6.4</c:v>
                </c:pt>
                <c:pt idx="626">
                  <c:v>6.4</c:v>
                </c:pt>
                <c:pt idx="627">
                  <c:v>6</c:v>
                </c:pt>
                <c:pt idx="628">
                  <c:v>6.1</c:v>
                </c:pt>
                <c:pt idx="629">
                  <c:v>6</c:v>
                </c:pt>
                <c:pt idx="630">
                  <c:v>6.4</c:v>
                </c:pt>
                <c:pt idx="631">
                  <c:v>6.4</c:v>
                </c:pt>
                <c:pt idx="632">
                  <c:v>7.3</c:v>
                </c:pt>
                <c:pt idx="633">
                  <c:v>5.2</c:v>
                </c:pt>
                <c:pt idx="634">
                  <c:v>6.6</c:v>
                </c:pt>
                <c:pt idx="635">
                  <c:v>6.3</c:v>
                </c:pt>
                <c:pt idx="636">
                  <c:v>5.9</c:v>
                </c:pt>
                <c:pt idx="637">
                  <c:v>6.7</c:v>
                </c:pt>
                <c:pt idx="638">
                  <c:v>5.4</c:v>
                </c:pt>
                <c:pt idx="639">
                  <c:v>6.4</c:v>
                </c:pt>
                <c:pt idx="640">
                  <c:v>6.7</c:v>
                </c:pt>
                <c:pt idx="641">
                  <c:v>6.2</c:v>
                </c:pt>
                <c:pt idx="642">
                  <c:v>6.1</c:v>
                </c:pt>
                <c:pt idx="643">
                  <c:v>8.8000000000000007</c:v>
                </c:pt>
                <c:pt idx="644">
                  <c:v>7.1</c:v>
                </c:pt>
                <c:pt idx="645">
                  <c:v>5.7</c:v>
                </c:pt>
                <c:pt idx="646">
                  <c:v>5</c:v>
                </c:pt>
                <c:pt idx="647">
                  <c:v>5.0999999999999996</c:v>
                </c:pt>
                <c:pt idx="648">
                  <c:v>6.9</c:v>
                </c:pt>
                <c:pt idx="649">
                  <c:v>4.8</c:v>
                </c:pt>
                <c:pt idx="650">
                  <c:v>6.5</c:v>
                </c:pt>
                <c:pt idx="651">
                  <c:v>5.0999999999999996</c:v>
                </c:pt>
                <c:pt idx="652">
                  <c:v>7.1</c:v>
                </c:pt>
                <c:pt idx="653">
                  <c:v>7.5</c:v>
                </c:pt>
                <c:pt idx="654">
                  <c:v>6.2</c:v>
                </c:pt>
                <c:pt idx="655">
                  <c:v>6.3</c:v>
                </c:pt>
                <c:pt idx="656">
                  <c:v>8.1</c:v>
                </c:pt>
                <c:pt idx="657">
                  <c:v>6.6</c:v>
                </c:pt>
                <c:pt idx="658">
                  <c:v>6.9</c:v>
                </c:pt>
                <c:pt idx="659">
                  <c:v>6.1</c:v>
                </c:pt>
                <c:pt idx="660">
                  <c:v>4.3</c:v>
                </c:pt>
                <c:pt idx="661">
                  <c:v>6.6</c:v>
                </c:pt>
                <c:pt idx="662">
                  <c:v>6.8</c:v>
                </c:pt>
                <c:pt idx="663">
                  <c:v>3.8</c:v>
                </c:pt>
                <c:pt idx="664">
                  <c:v>5.9</c:v>
                </c:pt>
                <c:pt idx="665">
                  <c:v>7.9</c:v>
                </c:pt>
                <c:pt idx="666">
                  <c:v>6.3</c:v>
                </c:pt>
                <c:pt idx="667">
                  <c:v>5.5</c:v>
                </c:pt>
                <c:pt idx="668">
                  <c:v>7.7</c:v>
                </c:pt>
                <c:pt idx="669">
                  <c:v>6.3</c:v>
                </c:pt>
                <c:pt idx="670">
                  <c:v>7.1</c:v>
                </c:pt>
                <c:pt idx="671">
                  <c:v>8.5</c:v>
                </c:pt>
                <c:pt idx="672">
                  <c:v>5.8</c:v>
                </c:pt>
                <c:pt idx="673">
                  <c:v>8.1</c:v>
                </c:pt>
                <c:pt idx="674">
                  <c:v>7.9</c:v>
                </c:pt>
                <c:pt idx="675">
                  <c:v>7.2</c:v>
                </c:pt>
                <c:pt idx="676">
                  <c:v>6.3</c:v>
                </c:pt>
                <c:pt idx="677">
                  <c:v>8.1</c:v>
                </c:pt>
                <c:pt idx="678">
                  <c:v>7</c:v>
                </c:pt>
                <c:pt idx="679">
                  <c:v>5.5</c:v>
                </c:pt>
                <c:pt idx="680">
                  <c:v>6.7</c:v>
                </c:pt>
                <c:pt idx="681">
                  <c:v>5.2</c:v>
                </c:pt>
                <c:pt idx="682">
                  <c:v>7</c:v>
                </c:pt>
                <c:pt idx="683">
                  <c:v>6.1</c:v>
                </c:pt>
                <c:pt idx="684">
                  <c:v>6.6</c:v>
                </c:pt>
                <c:pt idx="685">
                  <c:v>5.5</c:v>
                </c:pt>
                <c:pt idx="686">
                  <c:v>5.9</c:v>
                </c:pt>
                <c:pt idx="687">
                  <c:v>5.4</c:v>
                </c:pt>
                <c:pt idx="688">
                  <c:v>6.4</c:v>
                </c:pt>
                <c:pt idx="689">
                  <c:v>5.7</c:v>
                </c:pt>
                <c:pt idx="690">
                  <c:v>6.7</c:v>
                </c:pt>
                <c:pt idx="691">
                  <c:v>7.1</c:v>
                </c:pt>
                <c:pt idx="692">
                  <c:v>6.8</c:v>
                </c:pt>
                <c:pt idx="693">
                  <c:v>6.5</c:v>
                </c:pt>
                <c:pt idx="694">
                  <c:v>7.6</c:v>
                </c:pt>
                <c:pt idx="695">
                  <c:v>5.5</c:v>
                </c:pt>
                <c:pt idx="696">
                  <c:v>6.5</c:v>
                </c:pt>
                <c:pt idx="697">
                  <c:v>7</c:v>
                </c:pt>
                <c:pt idx="698">
                  <c:v>5.8</c:v>
                </c:pt>
                <c:pt idx="699">
                  <c:v>7.3</c:v>
                </c:pt>
                <c:pt idx="700">
                  <c:v>6.6</c:v>
                </c:pt>
                <c:pt idx="701">
                  <c:v>4.4000000000000004</c:v>
                </c:pt>
                <c:pt idx="702">
                  <c:v>7.7</c:v>
                </c:pt>
                <c:pt idx="703">
                  <c:v>5</c:v>
                </c:pt>
                <c:pt idx="704">
                  <c:v>7.7</c:v>
                </c:pt>
                <c:pt idx="705">
                  <c:v>4.4000000000000004</c:v>
                </c:pt>
                <c:pt idx="706">
                  <c:v>6.1</c:v>
                </c:pt>
                <c:pt idx="707">
                  <c:v>5.4</c:v>
                </c:pt>
                <c:pt idx="708">
                  <c:v>6.8</c:v>
                </c:pt>
                <c:pt idx="709">
                  <c:v>6.5</c:v>
                </c:pt>
                <c:pt idx="710">
                  <c:v>7</c:v>
                </c:pt>
                <c:pt idx="711">
                  <c:v>6.3</c:v>
                </c:pt>
                <c:pt idx="712">
                  <c:v>6.3</c:v>
                </c:pt>
                <c:pt idx="713">
                  <c:v>6.1</c:v>
                </c:pt>
                <c:pt idx="714">
                  <c:v>6.1</c:v>
                </c:pt>
                <c:pt idx="715">
                  <c:v>5.3</c:v>
                </c:pt>
                <c:pt idx="716">
                  <c:v>5.4</c:v>
                </c:pt>
                <c:pt idx="717">
                  <c:v>6.2</c:v>
                </c:pt>
                <c:pt idx="718">
                  <c:v>6.6</c:v>
                </c:pt>
                <c:pt idx="719">
                  <c:v>5.9</c:v>
                </c:pt>
                <c:pt idx="720">
                  <c:v>6.3</c:v>
                </c:pt>
                <c:pt idx="721">
                  <c:v>7.2</c:v>
                </c:pt>
                <c:pt idx="722">
                  <c:v>6.8</c:v>
                </c:pt>
                <c:pt idx="723">
                  <c:v>6.1</c:v>
                </c:pt>
                <c:pt idx="724">
                  <c:v>7.8</c:v>
                </c:pt>
                <c:pt idx="725">
                  <c:v>5</c:v>
                </c:pt>
                <c:pt idx="726">
                  <c:v>6.2</c:v>
                </c:pt>
                <c:pt idx="727">
                  <c:v>6.7</c:v>
                </c:pt>
                <c:pt idx="728">
                  <c:v>4.9000000000000004</c:v>
                </c:pt>
                <c:pt idx="729">
                  <c:v>7.4</c:v>
                </c:pt>
                <c:pt idx="730">
                  <c:v>6.2</c:v>
                </c:pt>
                <c:pt idx="731">
                  <c:v>4.9000000000000004</c:v>
                </c:pt>
                <c:pt idx="732">
                  <c:v>6.1</c:v>
                </c:pt>
                <c:pt idx="733">
                  <c:v>6.1</c:v>
                </c:pt>
                <c:pt idx="734">
                  <c:v>6.4</c:v>
                </c:pt>
                <c:pt idx="735">
                  <c:v>6.3</c:v>
                </c:pt>
                <c:pt idx="736">
                  <c:v>6.6</c:v>
                </c:pt>
                <c:pt idx="737">
                  <c:v>5.7</c:v>
                </c:pt>
                <c:pt idx="738">
                  <c:v>5.9</c:v>
                </c:pt>
                <c:pt idx="739">
                  <c:v>6</c:v>
                </c:pt>
                <c:pt idx="740">
                  <c:v>6.1</c:v>
                </c:pt>
                <c:pt idx="741">
                  <c:v>6.7</c:v>
                </c:pt>
                <c:pt idx="742">
                  <c:v>6.7</c:v>
                </c:pt>
                <c:pt idx="743">
                  <c:v>7.9</c:v>
                </c:pt>
                <c:pt idx="744">
                  <c:v>4.3</c:v>
                </c:pt>
                <c:pt idx="745">
                  <c:v>5.7</c:v>
                </c:pt>
                <c:pt idx="746">
                  <c:v>6.7</c:v>
                </c:pt>
                <c:pt idx="747">
                  <c:v>6.7</c:v>
                </c:pt>
                <c:pt idx="748">
                  <c:v>6.1</c:v>
                </c:pt>
                <c:pt idx="749">
                  <c:v>5.6</c:v>
                </c:pt>
                <c:pt idx="750">
                  <c:v>6.6</c:v>
                </c:pt>
                <c:pt idx="751">
                  <c:v>6.9</c:v>
                </c:pt>
                <c:pt idx="752">
                  <c:v>4.8</c:v>
                </c:pt>
                <c:pt idx="753">
                  <c:v>6.2</c:v>
                </c:pt>
                <c:pt idx="754">
                  <c:v>6</c:v>
                </c:pt>
                <c:pt idx="755">
                  <c:v>4.9000000000000004</c:v>
                </c:pt>
                <c:pt idx="756">
                  <c:v>5.6</c:v>
                </c:pt>
                <c:pt idx="757">
                  <c:v>6.1</c:v>
                </c:pt>
                <c:pt idx="758">
                  <c:v>6.1</c:v>
                </c:pt>
                <c:pt idx="759">
                  <c:v>4.8</c:v>
                </c:pt>
                <c:pt idx="760">
                  <c:v>5.5</c:v>
                </c:pt>
                <c:pt idx="761">
                  <c:v>3.8</c:v>
                </c:pt>
                <c:pt idx="762">
                  <c:v>6.5</c:v>
                </c:pt>
                <c:pt idx="763">
                  <c:v>6.7</c:v>
                </c:pt>
                <c:pt idx="764">
                  <c:v>8.1</c:v>
                </c:pt>
                <c:pt idx="765">
                  <c:v>4.9000000000000004</c:v>
                </c:pt>
                <c:pt idx="766">
                  <c:v>7.3</c:v>
                </c:pt>
                <c:pt idx="767">
                  <c:v>6.4</c:v>
                </c:pt>
                <c:pt idx="768">
                  <c:v>6.7</c:v>
                </c:pt>
                <c:pt idx="769">
                  <c:v>3.6</c:v>
                </c:pt>
                <c:pt idx="770">
                  <c:v>5.7</c:v>
                </c:pt>
                <c:pt idx="771">
                  <c:v>6</c:v>
                </c:pt>
                <c:pt idx="772">
                  <c:v>4.7</c:v>
                </c:pt>
                <c:pt idx="773">
                  <c:v>6.3</c:v>
                </c:pt>
                <c:pt idx="774">
                  <c:v>5.9</c:v>
                </c:pt>
                <c:pt idx="775">
                  <c:v>5.9</c:v>
                </c:pt>
                <c:pt idx="776">
                  <c:v>7.5</c:v>
                </c:pt>
                <c:pt idx="777">
                  <c:v>5.6</c:v>
                </c:pt>
                <c:pt idx="778">
                  <c:v>6.4</c:v>
                </c:pt>
                <c:pt idx="779">
                  <c:v>6.3</c:v>
                </c:pt>
                <c:pt idx="780">
                  <c:v>4.3</c:v>
                </c:pt>
                <c:pt idx="781">
                  <c:v>5.9</c:v>
                </c:pt>
                <c:pt idx="782">
                  <c:v>5.5</c:v>
                </c:pt>
                <c:pt idx="783">
                  <c:v>6.2</c:v>
                </c:pt>
                <c:pt idx="784">
                  <c:v>8.8000000000000007</c:v>
                </c:pt>
                <c:pt idx="785">
                  <c:v>5.2</c:v>
                </c:pt>
                <c:pt idx="786">
                  <c:v>7</c:v>
                </c:pt>
                <c:pt idx="787">
                  <c:v>6.6</c:v>
                </c:pt>
                <c:pt idx="788">
                  <c:v>7.3</c:v>
                </c:pt>
                <c:pt idx="789">
                  <c:v>5.6</c:v>
                </c:pt>
                <c:pt idx="790">
                  <c:v>6.6</c:v>
                </c:pt>
                <c:pt idx="791">
                  <c:v>5.4</c:v>
                </c:pt>
                <c:pt idx="792">
                  <c:v>6.3</c:v>
                </c:pt>
                <c:pt idx="793">
                  <c:v>7.9</c:v>
                </c:pt>
                <c:pt idx="794">
                  <c:v>6.3</c:v>
                </c:pt>
                <c:pt idx="795">
                  <c:v>6</c:v>
                </c:pt>
                <c:pt idx="796">
                  <c:v>7.2</c:v>
                </c:pt>
                <c:pt idx="797">
                  <c:v>5.0999999999999996</c:v>
                </c:pt>
                <c:pt idx="798">
                  <c:v>7.3</c:v>
                </c:pt>
                <c:pt idx="799">
                  <c:v>8</c:v>
                </c:pt>
                <c:pt idx="800">
                  <c:v>6.2</c:v>
                </c:pt>
                <c:pt idx="801">
                  <c:v>6</c:v>
                </c:pt>
                <c:pt idx="802">
                  <c:v>6.7</c:v>
                </c:pt>
                <c:pt idx="803">
                  <c:v>8.1</c:v>
                </c:pt>
                <c:pt idx="804">
                  <c:v>6.4</c:v>
                </c:pt>
                <c:pt idx="805">
                  <c:v>8</c:v>
                </c:pt>
                <c:pt idx="806">
                  <c:v>6.3</c:v>
                </c:pt>
                <c:pt idx="807">
                  <c:v>6.4</c:v>
                </c:pt>
                <c:pt idx="808">
                  <c:v>6.6</c:v>
                </c:pt>
                <c:pt idx="809">
                  <c:v>6.4</c:v>
                </c:pt>
                <c:pt idx="810">
                  <c:v>6</c:v>
                </c:pt>
                <c:pt idx="811">
                  <c:v>6.6</c:v>
                </c:pt>
                <c:pt idx="812">
                  <c:v>5.9</c:v>
                </c:pt>
                <c:pt idx="813">
                  <c:v>6.4</c:v>
                </c:pt>
                <c:pt idx="814">
                  <c:v>6.3</c:v>
                </c:pt>
                <c:pt idx="815">
                  <c:v>7.3</c:v>
                </c:pt>
                <c:pt idx="816">
                  <c:v>6.8</c:v>
                </c:pt>
                <c:pt idx="817">
                  <c:v>7.2</c:v>
                </c:pt>
                <c:pt idx="818">
                  <c:v>5.7</c:v>
                </c:pt>
                <c:pt idx="819">
                  <c:v>6</c:v>
                </c:pt>
                <c:pt idx="820">
                  <c:v>6.5</c:v>
                </c:pt>
                <c:pt idx="821">
                  <c:v>5.8</c:v>
                </c:pt>
                <c:pt idx="822">
                  <c:v>5.8</c:v>
                </c:pt>
                <c:pt idx="823">
                  <c:v>6.7</c:v>
                </c:pt>
                <c:pt idx="824">
                  <c:v>7.8</c:v>
                </c:pt>
                <c:pt idx="825">
                  <c:v>5.6</c:v>
                </c:pt>
                <c:pt idx="826">
                  <c:v>5.8</c:v>
                </c:pt>
                <c:pt idx="827">
                  <c:v>7.4</c:v>
                </c:pt>
                <c:pt idx="828">
                  <c:v>6.9</c:v>
                </c:pt>
                <c:pt idx="829">
                  <c:v>5.5</c:v>
                </c:pt>
                <c:pt idx="830">
                  <c:v>6.3</c:v>
                </c:pt>
                <c:pt idx="831">
                  <c:v>4.7</c:v>
                </c:pt>
                <c:pt idx="832">
                  <c:v>5.6</c:v>
                </c:pt>
                <c:pt idx="833">
                  <c:v>6.4</c:v>
                </c:pt>
                <c:pt idx="834">
                  <c:v>4.2</c:v>
                </c:pt>
                <c:pt idx="835">
                  <c:v>6.4</c:v>
                </c:pt>
                <c:pt idx="836">
                  <c:v>7.7</c:v>
                </c:pt>
                <c:pt idx="837">
                  <c:v>6.7</c:v>
                </c:pt>
                <c:pt idx="838">
                  <c:v>7.7</c:v>
                </c:pt>
                <c:pt idx="839">
                  <c:v>5.7</c:v>
                </c:pt>
                <c:pt idx="840">
                  <c:v>7.6</c:v>
                </c:pt>
                <c:pt idx="841">
                  <c:v>6.4</c:v>
                </c:pt>
                <c:pt idx="842">
                  <c:v>5.6</c:v>
                </c:pt>
                <c:pt idx="843">
                  <c:v>6.8</c:v>
                </c:pt>
                <c:pt idx="844">
                  <c:v>2.4</c:v>
                </c:pt>
                <c:pt idx="845">
                  <c:v>6.2</c:v>
                </c:pt>
                <c:pt idx="846">
                  <c:v>5.9</c:v>
                </c:pt>
                <c:pt idx="847">
                  <c:v>7.1</c:v>
                </c:pt>
                <c:pt idx="848">
                  <c:v>7.6</c:v>
                </c:pt>
                <c:pt idx="849">
                  <c:v>5.5</c:v>
                </c:pt>
                <c:pt idx="850">
                  <c:v>7</c:v>
                </c:pt>
                <c:pt idx="851">
                  <c:v>7.1</c:v>
                </c:pt>
                <c:pt idx="852">
                  <c:v>7.4</c:v>
                </c:pt>
                <c:pt idx="853">
                  <c:v>7.6</c:v>
                </c:pt>
                <c:pt idx="854">
                  <c:v>5.9</c:v>
                </c:pt>
                <c:pt idx="855">
                  <c:v>5.9</c:v>
                </c:pt>
                <c:pt idx="856">
                  <c:v>8</c:v>
                </c:pt>
                <c:pt idx="857">
                  <c:v>7.4</c:v>
                </c:pt>
                <c:pt idx="858">
                  <c:v>5.8</c:v>
                </c:pt>
                <c:pt idx="859">
                  <c:v>6.3</c:v>
                </c:pt>
                <c:pt idx="860">
                  <c:v>5.7</c:v>
                </c:pt>
                <c:pt idx="861">
                  <c:v>5.0999999999999996</c:v>
                </c:pt>
                <c:pt idx="862">
                  <c:v>7.6</c:v>
                </c:pt>
                <c:pt idx="863">
                  <c:v>6.4</c:v>
                </c:pt>
                <c:pt idx="864">
                  <c:v>7.4</c:v>
                </c:pt>
                <c:pt idx="865">
                  <c:v>8.1999999999999993</c:v>
                </c:pt>
                <c:pt idx="866">
                  <c:v>6.5</c:v>
                </c:pt>
                <c:pt idx="867">
                  <c:v>5.5</c:v>
                </c:pt>
                <c:pt idx="868">
                  <c:v>6.5</c:v>
                </c:pt>
                <c:pt idx="869">
                  <c:v>5.6</c:v>
                </c:pt>
                <c:pt idx="870">
                  <c:v>4.5999999999999996</c:v>
                </c:pt>
                <c:pt idx="871">
                  <c:v>7.9</c:v>
                </c:pt>
                <c:pt idx="872">
                  <c:v>7.1</c:v>
                </c:pt>
                <c:pt idx="873">
                  <c:v>6.9</c:v>
                </c:pt>
                <c:pt idx="874">
                  <c:v>7.3</c:v>
                </c:pt>
                <c:pt idx="875">
                  <c:v>7</c:v>
                </c:pt>
                <c:pt idx="876">
                  <c:v>7.7</c:v>
                </c:pt>
                <c:pt idx="877">
                  <c:v>6.7</c:v>
                </c:pt>
                <c:pt idx="878">
                  <c:v>6.3</c:v>
                </c:pt>
                <c:pt idx="879">
                  <c:v>5.8</c:v>
                </c:pt>
                <c:pt idx="880">
                  <c:v>7.1</c:v>
                </c:pt>
                <c:pt idx="881">
                  <c:v>7.3</c:v>
                </c:pt>
                <c:pt idx="882">
                  <c:v>6.4</c:v>
                </c:pt>
                <c:pt idx="883">
                  <c:v>7.1</c:v>
                </c:pt>
                <c:pt idx="884">
                  <c:v>7.6</c:v>
                </c:pt>
                <c:pt idx="885">
                  <c:v>6.8</c:v>
                </c:pt>
                <c:pt idx="886">
                  <c:v>6.6</c:v>
                </c:pt>
                <c:pt idx="887">
                  <c:v>6.7</c:v>
                </c:pt>
                <c:pt idx="888">
                  <c:v>6.1</c:v>
                </c:pt>
                <c:pt idx="889">
                  <c:v>6</c:v>
                </c:pt>
                <c:pt idx="890">
                  <c:v>7.6</c:v>
                </c:pt>
                <c:pt idx="891">
                  <c:v>7.1</c:v>
                </c:pt>
                <c:pt idx="892">
                  <c:v>5</c:v>
                </c:pt>
                <c:pt idx="893">
                  <c:v>6.2</c:v>
                </c:pt>
                <c:pt idx="894">
                  <c:v>5.6</c:v>
                </c:pt>
                <c:pt idx="895">
                  <c:v>7.4</c:v>
                </c:pt>
                <c:pt idx="896">
                  <c:v>5</c:v>
                </c:pt>
                <c:pt idx="897">
                  <c:v>5.2</c:v>
                </c:pt>
                <c:pt idx="898">
                  <c:v>7.6</c:v>
                </c:pt>
                <c:pt idx="899">
                  <c:v>6.6</c:v>
                </c:pt>
                <c:pt idx="900">
                  <c:v>7</c:v>
                </c:pt>
                <c:pt idx="901">
                  <c:v>5.7</c:v>
                </c:pt>
                <c:pt idx="902">
                  <c:v>8.1999999999999993</c:v>
                </c:pt>
                <c:pt idx="903">
                  <c:v>6.2</c:v>
                </c:pt>
                <c:pt idx="904">
                  <c:v>6.6</c:v>
                </c:pt>
                <c:pt idx="905">
                  <c:v>4.7</c:v>
                </c:pt>
                <c:pt idx="906">
                  <c:v>6.3</c:v>
                </c:pt>
                <c:pt idx="907">
                  <c:v>6.1</c:v>
                </c:pt>
                <c:pt idx="908">
                  <c:v>6.7</c:v>
                </c:pt>
                <c:pt idx="909">
                  <c:v>6.1</c:v>
                </c:pt>
                <c:pt idx="910">
                  <c:v>7</c:v>
                </c:pt>
                <c:pt idx="911">
                  <c:v>7.4</c:v>
                </c:pt>
                <c:pt idx="912">
                  <c:v>7.3</c:v>
                </c:pt>
                <c:pt idx="913">
                  <c:v>5.8</c:v>
                </c:pt>
                <c:pt idx="914">
                  <c:v>6.7</c:v>
                </c:pt>
                <c:pt idx="915">
                  <c:v>5.8</c:v>
                </c:pt>
                <c:pt idx="916">
                  <c:v>7.8</c:v>
                </c:pt>
                <c:pt idx="917">
                  <c:v>6.6</c:v>
                </c:pt>
                <c:pt idx="918">
                  <c:v>6.5</c:v>
                </c:pt>
                <c:pt idx="919">
                  <c:v>6.7</c:v>
                </c:pt>
                <c:pt idx="920">
                  <c:v>7.3</c:v>
                </c:pt>
                <c:pt idx="921">
                  <c:v>5.8</c:v>
                </c:pt>
                <c:pt idx="922">
                  <c:v>5.5</c:v>
                </c:pt>
                <c:pt idx="923">
                  <c:v>6.3</c:v>
                </c:pt>
                <c:pt idx="924">
                  <c:v>7.4</c:v>
                </c:pt>
                <c:pt idx="925">
                  <c:v>5.9</c:v>
                </c:pt>
                <c:pt idx="926">
                  <c:v>6.2</c:v>
                </c:pt>
                <c:pt idx="927">
                  <c:v>5.9</c:v>
                </c:pt>
                <c:pt idx="928">
                  <c:v>6.5</c:v>
                </c:pt>
                <c:pt idx="929">
                  <c:v>4.4000000000000004</c:v>
                </c:pt>
                <c:pt idx="930">
                  <c:v>3.5</c:v>
                </c:pt>
                <c:pt idx="931">
                  <c:v>6.6</c:v>
                </c:pt>
                <c:pt idx="932">
                  <c:v>6</c:v>
                </c:pt>
                <c:pt idx="933">
                  <c:v>6.4</c:v>
                </c:pt>
                <c:pt idx="934">
                  <c:v>6.5</c:v>
                </c:pt>
                <c:pt idx="935">
                  <c:v>4.3</c:v>
                </c:pt>
                <c:pt idx="936">
                  <c:v>4.2</c:v>
                </c:pt>
                <c:pt idx="937">
                  <c:v>6.5</c:v>
                </c:pt>
                <c:pt idx="938">
                  <c:v>6.1</c:v>
                </c:pt>
                <c:pt idx="939">
                  <c:v>6.3</c:v>
                </c:pt>
                <c:pt idx="940">
                  <c:v>6.2</c:v>
                </c:pt>
                <c:pt idx="941">
                  <c:v>5.9</c:v>
                </c:pt>
                <c:pt idx="942">
                  <c:v>5.9</c:v>
                </c:pt>
                <c:pt idx="943">
                  <c:v>6.5</c:v>
                </c:pt>
                <c:pt idx="944">
                  <c:v>6.4</c:v>
                </c:pt>
                <c:pt idx="945">
                  <c:v>6.5</c:v>
                </c:pt>
                <c:pt idx="946">
                  <c:v>5.7</c:v>
                </c:pt>
                <c:pt idx="947">
                  <c:v>8</c:v>
                </c:pt>
                <c:pt idx="948">
                  <c:v>7.3</c:v>
                </c:pt>
                <c:pt idx="949">
                  <c:v>6.7</c:v>
                </c:pt>
                <c:pt idx="950">
                  <c:v>7.5</c:v>
                </c:pt>
                <c:pt idx="951">
                  <c:v>5.4</c:v>
                </c:pt>
                <c:pt idx="952">
                  <c:v>6.6</c:v>
                </c:pt>
                <c:pt idx="953">
                  <c:v>7.7</c:v>
                </c:pt>
                <c:pt idx="954">
                  <c:v>5.8</c:v>
                </c:pt>
                <c:pt idx="955">
                  <c:v>6.4</c:v>
                </c:pt>
                <c:pt idx="956">
                  <c:v>5.6</c:v>
                </c:pt>
                <c:pt idx="957">
                  <c:v>6</c:v>
                </c:pt>
                <c:pt idx="958">
                  <c:v>6.2</c:v>
                </c:pt>
                <c:pt idx="959">
                  <c:v>5.9</c:v>
                </c:pt>
                <c:pt idx="960">
                  <c:v>5.0999999999999996</c:v>
                </c:pt>
                <c:pt idx="961">
                  <c:v>6.8</c:v>
                </c:pt>
                <c:pt idx="962">
                  <c:v>6</c:v>
                </c:pt>
                <c:pt idx="963">
                  <c:v>5.0999999999999996</c:v>
                </c:pt>
                <c:pt idx="964">
                  <c:v>5.8</c:v>
                </c:pt>
                <c:pt idx="965">
                  <c:v>6.2</c:v>
                </c:pt>
                <c:pt idx="966">
                  <c:v>6.4</c:v>
                </c:pt>
                <c:pt idx="967">
                  <c:v>4.8</c:v>
                </c:pt>
                <c:pt idx="968">
                  <c:v>4.9000000000000004</c:v>
                </c:pt>
                <c:pt idx="969">
                  <c:v>5.6</c:v>
                </c:pt>
                <c:pt idx="970">
                  <c:v>5.5</c:v>
                </c:pt>
                <c:pt idx="971">
                  <c:v>3.7</c:v>
                </c:pt>
                <c:pt idx="972">
                  <c:v>5.9</c:v>
                </c:pt>
                <c:pt idx="973">
                  <c:v>6.3</c:v>
                </c:pt>
                <c:pt idx="974">
                  <c:v>7.6</c:v>
                </c:pt>
                <c:pt idx="975">
                  <c:v>8.3000000000000007</c:v>
                </c:pt>
                <c:pt idx="976">
                  <c:v>6.9</c:v>
                </c:pt>
                <c:pt idx="977">
                  <c:v>6.7</c:v>
                </c:pt>
                <c:pt idx="978">
                  <c:v>6.8</c:v>
                </c:pt>
                <c:pt idx="979">
                  <c:v>7.1</c:v>
                </c:pt>
                <c:pt idx="980">
                  <c:v>6.4</c:v>
                </c:pt>
                <c:pt idx="981">
                  <c:v>6.4</c:v>
                </c:pt>
                <c:pt idx="982">
                  <c:v>7.4</c:v>
                </c:pt>
                <c:pt idx="983">
                  <c:v>6.4</c:v>
                </c:pt>
                <c:pt idx="984">
                  <c:v>6</c:v>
                </c:pt>
                <c:pt idx="985">
                  <c:v>6.5</c:v>
                </c:pt>
                <c:pt idx="986">
                  <c:v>7.8</c:v>
                </c:pt>
                <c:pt idx="987">
                  <c:v>6</c:v>
                </c:pt>
                <c:pt idx="988">
                  <c:v>7</c:v>
                </c:pt>
                <c:pt idx="989">
                  <c:v>6</c:v>
                </c:pt>
                <c:pt idx="990">
                  <c:v>6.1</c:v>
                </c:pt>
                <c:pt idx="991">
                  <c:v>6.8</c:v>
                </c:pt>
                <c:pt idx="992">
                  <c:v>6.4</c:v>
                </c:pt>
                <c:pt idx="993">
                  <c:v>4.5</c:v>
                </c:pt>
                <c:pt idx="994">
                  <c:v>5.8</c:v>
                </c:pt>
                <c:pt idx="995">
                  <c:v>6.3</c:v>
                </c:pt>
                <c:pt idx="996">
                  <c:v>5.7</c:v>
                </c:pt>
                <c:pt idx="997">
                  <c:v>7.2</c:v>
                </c:pt>
                <c:pt idx="998">
                  <c:v>7.6</c:v>
                </c:pt>
                <c:pt idx="999">
                  <c:v>4.7</c:v>
                </c:pt>
                <c:pt idx="1000">
                  <c:v>6.6</c:v>
                </c:pt>
                <c:pt idx="1001">
                  <c:v>6.8</c:v>
                </c:pt>
                <c:pt idx="1002">
                  <c:v>4.8</c:v>
                </c:pt>
                <c:pt idx="1003">
                  <c:v>6.3</c:v>
                </c:pt>
                <c:pt idx="1004">
                  <c:v>5.5</c:v>
                </c:pt>
                <c:pt idx="1005">
                  <c:v>6.2</c:v>
                </c:pt>
                <c:pt idx="1006">
                  <c:v>5.8</c:v>
                </c:pt>
                <c:pt idx="1007">
                  <c:v>5.7</c:v>
                </c:pt>
                <c:pt idx="1008">
                  <c:v>6.5</c:v>
                </c:pt>
                <c:pt idx="1009">
                  <c:v>6.7</c:v>
                </c:pt>
                <c:pt idx="1010">
                  <c:v>7.4</c:v>
                </c:pt>
                <c:pt idx="1011">
                  <c:v>6.9</c:v>
                </c:pt>
                <c:pt idx="1012">
                  <c:v>5.5</c:v>
                </c:pt>
                <c:pt idx="1013">
                  <c:v>8.1</c:v>
                </c:pt>
                <c:pt idx="1014">
                  <c:v>7.7</c:v>
                </c:pt>
                <c:pt idx="1015">
                  <c:v>7.3</c:v>
                </c:pt>
                <c:pt idx="1016">
                  <c:v>5.2</c:v>
                </c:pt>
                <c:pt idx="1017">
                  <c:v>7.1</c:v>
                </c:pt>
                <c:pt idx="1018">
                  <c:v>7.1</c:v>
                </c:pt>
                <c:pt idx="1019">
                  <c:v>7.2</c:v>
                </c:pt>
                <c:pt idx="1020">
                  <c:v>6.5</c:v>
                </c:pt>
                <c:pt idx="1021">
                  <c:v>4.5999999999999996</c:v>
                </c:pt>
                <c:pt idx="1022">
                  <c:v>5.6</c:v>
                </c:pt>
                <c:pt idx="1023">
                  <c:v>7.7</c:v>
                </c:pt>
                <c:pt idx="1024">
                  <c:v>7.2</c:v>
                </c:pt>
                <c:pt idx="1025">
                  <c:v>6.8</c:v>
                </c:pt>
                <c:pt idx="1026">
                  <c:v>5.4</c:v>
                </c:pt>
                <c:pt idx="1027">
                  <c:v>6.3</c:v>
                </c:pt>
                <c:pt idx="1028">
                  <c:v>5.6</c:v>
                </c:pt>
                <c:pt idx="1029">
                  <c:v>6.8</c:v>
                </c:pt>
                <c:pt idx="1030">
                  <c:v>4.3</c:v>
                </c:pt>
                <c:pt idx="1031">
                  <c:v>6.3</c:v>
                </c:pt>
                <c:pt idx="1032">
                  <c:v>6.5</c:v>
                </c:pt>
                <c:pt idx="1033">
                  <c:v>6.4</c:v>
                </c:pt>
                <c:pt idx="1034">
                  <c:v>6.3</c:v>
                </c:pt>
                <c:pt idx="1035">
                  <c:v>5.9</c:v>
                </c:pt>
                <c:pt idx="1036">
                  <c:v>6.5</c:v>
                </c:pt>
                <c:pt idx="1037">
                  <c:v>6.5</c:v>
                </c:pt>
                <c:pt idx="1038">
                  <c:v>6.1</c:v>
                </c:pt>
                <c:pt idx="1039">
                  <c:v>5.9</c:v>
                </c:pt>
                <c:pt idx="1040">
                  <c:v>6.6</c:v>
                </c:pt>
                <c:pt idx="1041">
                  <c:v>7.4</c:v>
                </c:pt>
                <c:pt idx="1042">
                  <c:v>7.3</c:v>
                </c:pt>
                <c:pt idx="1043">
                  <c:v>6.6</c:v>
                </c:pt>
                <c:pt idx="1044">
                  <c:v>5.6</c:v>
                </c:pt>
                <c:pt idx="1045">
                  <c:v>5.3</c:v>
                </c:pt>
                <c:pt idx="1046">
                  <c:v>6</c:v>
                </c:pt>
                <c:pt idx="1047">
                  <c:v>5.4</c:v>
                </c:pt>
                <c:pt idx="1048">
                  <c:v>6.8</c:v>
                </c:pt>
                <c:pt idx="1049">
                  <c:v>6.4</c:v>
                </c:pt>
                <c:pt idx="1050">
                  <c:v>4.9000000000000004</c:v>
                </c:pt>
                <c:pt idx="1051">
                  <c:v>5.8</c:v>
                </c:pt>
                <c:pt idx="1052">
                  <c:v>7.1</c:v>
                </c:pt>
                <c:pt idx="1053">
                  <c:v>7.2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5.4</c:v>
                </c:pt>
                <c:pt idx="1058">
                  <c:v>6.5</c:v>
                </c:pt>
                <c:pt idx="1059">
                  <c:v>6.4</c:v>
                </c:pt>
                <c:pt idx="1060">
                  <c:v>4.9000000000000004</c:v>
                </c:pt>
                <c:pt idx="1061">
                  <c:v>6.3</c:v>
                </c:pt>
                <c:pt idx="1062">
                  <c:v>7.7</c:v>
                </c:pt>
                <c:pt idx="1063">
                  <c:v>7.8</c:v>
                </c:pt>
                <c:pt idx="1064">
                  <c:v>5.5</c:v>
                </c:pt>
                <c:pt idx="1065">
                  <c:v>7.5</c:v>
                </c:pt>
                <c:pt idx="1066">
                  <c:v>6.4</c:v>
                </c:pt>
                <c:pt idx="1067">
                  <c:v>5.6</c:v>
                </c:pt>
                <c:pt idx="1068">
                  <c:v>7.5</c:v>
                </c:pt>
                <c:pt idx="1069">
                  <c:v>6.8</c:v>
                </c:pt>
                <c:pt idx="1070">
                  <c:v>6.8</c:v>
                </c:pt>
                <c:pt idx="1071">
                  <c:v>6</c:v>
                </c:pt>
                <c:pt idx="1072">
                  <c:v>7.3</c:v>
                </c:pt>
                <c:pt idx="1073">
                  <c:v>6</c:v>
                </c:pt>
                <c:pt idx="1074">
                  <c:v>7</c:v>
                </c:pt>
                <c:pt idx="1075">
                  <c:v>5.0999999999999996</c:v>
                </c:pt>
                <c:pt idx="1076">
                  <c:v>6.8</c:v>
                </c:pt>
                <c:pt idx="1077">
                  <c:v>6.5</c:v>
                </c:pt>
                <c:pt idx="1078">
                  <c:v>6.6</c:v>
                </c:pt>
                <c:pt idx="1079">
                  <c:v>7.2</c:v>
                </c:pt>
                <c:pt idx="1080">
                  <c:v>7</c:v>
                </c:pt>
                <c:pt idx="1081">
                  <c:v>7</c:v>
                </c:pt>
                <c:pt idx="1082">
                  <c:v>5.9</c:v>
                </c:pt>
                <c:pt idx="1083">
                  <c:v>5.4</c:v>
                </c:pt>
                <c:pt idx="1084">
                  <c:v>6.6</c:v>
                </c:pt>
                <c:pt idx="1085">
                  <c:v>7</c:v>
                </c:pt>
                <c:pt idx="1086">
                  <c:v>6.5</c:v>
                </c:pt>
                <c:pt idx="1087">
                  <c:v>6.3</c:v>
                </c:pt>
                <c:pt idx="1088">
                  <c:v>6.5</c:v>
                </c:pt>
                <c:pt idx="1089">
                  <c:v>6.5</c:v>
                </c:pt>
                <c:pt idx="1090">
                  <c:v>5.8</c:v>
                </c:pt>
                <c:pt idx="1091">
                  <c:v>6.6</c:v>
                </c:pt>
                <c:pt idx="1092">
                  <c:v>5.4</c:v>
                </c:pt>
                <c:pt idx="1093">
                  <c:v>6.1</c:v>
                </c:pt>
                <c:pt idx="1094">
                  <c:v>4</c:v>
                </c:pt>
                <c:pt idx="1095">
                  <c:v>7.6</c:v>
                </c:pt>
                <c:pt idx="1096">
                  <c:v>7.9</c:v>
                </c:pt>
                <c:pt idx="1097">
                  <c:v>5.3</c:v>
                </c:pt>
                <c:pt idx="1098">
                  <c:v>6.6</c:v>
                </c:pt>
                <c:pt idx="1099">
                  <c:v>6.3</c:v>
                </c:pt>
                <c:pt idx="1100">
                  <c:v>7.2</c:v>
                </c:pt>
                <c:pt idx="1101">
                  <c:v>7</c:v>
                </c:pt>
                <c:pt idx="1102">
                  <c:v>6.9</c:v>
                </c:pt>
                <c:pt idx="1103">
                  <c:v>5.2</c:v>
                </c:pt>
                <c:pt idx="1104">
                  <c:v>8.1</c:v>
                </c:pt>
                <c:pt idx="1105">
                  <c:v>6.6</c:v>
                </c:pt>
                <c:pt idx="1106">
                  <c:v>6.2</c:v>
                </c:pt>
                <c:pt idx="1107">
                  <c:v>7.2</c:v>
                </c:pt>
                <c:pt idx="1108">
                  <c:v>7.3</c:v>
                </c:pt>
                <c:pt idx="1109">
                  <c:v>6.7</c:v>
                </c:pt>
                <c:pt idx="1110">
                  <c:v>6.4</c:v>
                </c:pt>
                <c:pt idx="1111">
                  <c:v>7.8</c:v>
                </c:pt>
                <c:pt idx="1112">
                  <c:v>6.4</c:v>
                </c:pt>
                <c:pt idx="1113">
                  <c:v>4.0999999999999996</c:v>
                </c:pt>
                <c:pt idx="1114">
                  <c:v>4.0999999999999996</c:v>
                </c:pt>
                <c:pt idx="1115">
                  <c:v>7.4</c:v>
                </c:pt>
                <c:pt idx="1116">
                  <c:v>5.8</c:v>
                </c:pt>
                <c:pt idx="1117">
                  <c:v>7.6</c:v>
                </c:pt>
                <c:pt idx="1118">
                  <c:v>7.2</c:v>
                </c:pt>
                <c:pt idx="1119">
                  <c:v>7.8</c:v>
                </c:pt>
                <c:pt idx="1120">
                  <c:v>7.7</c:v>
                </c:pt>
                <c:pt idx="1121">
                  <c:v>6.4</c:v>
                </c:pt>
                <c:pt idx="1122">
                  <c:v>5.0999999999999996</c:v>
                </c:pt>
                <c:pt idx="1123">
                  <c:v>5.5</c:v>
                </c:pt>
                <c:pt idx="1124">
                  <c:v>7.4</c:v>
                </c:pt>
                <c:pt idx="1125">
                  <c:v>6</c:v>
                </c:pt>
                <c:pt idx="1126">
                  <c:v>7.5</c:v>
                </c:pt>
                <c:pt idx="1127">
                  <c:v>7</c:v>
                </c:pt>
                <c:pt idx="1128">
                  <c:v>7.5</c:v>
                </c:pt>
                <c:pt idx="1129">
                  <c:v>7.3</c:v>
                </c:pt>
                <c:pt idx="1130">
                  <c:v>5.7</c:v>
                </c:pt>
                <c:pt idx="1131">
                  <c:v>7.3</c:v>
                </c:pt>
                <c:pt idx="1132">
                  <c:v>7.2</c:v>
                </c:pt>
                <c:pt idx="1133">
                  <c:v>5.9</c:v>
                </c:pt>
                <c:pt idx="1134">
                  <c:v>7.8</c:v>
                </c:pt>
                <c:pt idx="1135">
                  <c:v>7.7</c:v>
                </c:pt>
                <c:pt idx="1136">
                  <c:v>8.1</c:v>
                </c:pt>
                <c:pt idx="1137">
                  <c:v>6.6</c:v>
                </c:pt>
                <c:pt idx="1138">
                  <c:v>7.1</c:v>
                </c:pt>
                <c:pt idx="1139">
                  <c:v>5.9</c:v>
                </c:pt>
                <c:pt idx="1140">
                  <c:v>8</c:v>
                </c:pt>
                <c:pt idx="1141">
                  <c:v>4.5999999999999996</c:v>
                </c:pt>
                <c:pt idx="1142">
                  <c:v>6.1</c:v>
                </c:pt>
                <c:pt idx="1143">
                  <c:v>6.4</c:v>
                </c:pt>
                <c:pt idx="1144">
                  <c:v>6</c:v>
                </c:pt>
                <c:pt idx="1145">
                  <c:v>5.2</c:v>
                </c:pt>
                <c:pt idx="1146">
                  <c:v>7.6</c:v>
                </c:pt>
                <c:pt idx="1147">
                  <c:v>6.4</c:v>
                </c:pt>
                <c:pt idx="1148">
                  <c:v>6.1</c:v>
                </c:pt>
                <c:pt idx="1149">
                  <c:v>6.1</c:v>
                </c:pt>
                <c:pt idx="1150">
                  <c:v>5.2</c:v>
                </c:pt>
                <c:pt idx="1151">
                  <c:v>7.7</c:v>
                </c:pt>
                <c:pt idx="1152">
                  <c:v>7.3</c:v>
                </c:pt>
                <c:pt idx="1153">
                  <c:v>6.9</c:v>
                </c:pt>
                <c:pt idx="1154">
                  <c:v>8.5</c:v>
                </c:pt>
                <c:pt idx="1155">
                  <c:v>6.3</c:v>
                </c:pt>
                <c:pt idx="1156">
                  <c:v>5.9</c:v>
                </c:pt>
                <c:pt idx="1157">
                  <c:v>7.8</c:v>
                </c:pt>
                <c:pt idx="1158">
                  <c:v>6.7</c:v>
                </c:pt>
                <c:pt idx="1159">
                  <c:v>6.4</c:v>
                </c:pt>
                <c:pt idx="1160">
                  <c:v>5.9</c:v>
                </c:pt>
                <c:pt idx="1161">
                  <c:v>6.6</c:v>
                </c:pt>
                <c:pt idx="1162">
                  <c:v>6.8</c:v>
                </c:pt>
                <c:pt idx="1163">
                  <c:v>6.5</c:v>
                </c:pt>
                <c:pt idx="1164">
                  <c:v>6.6</c:v>
                </c:pt>
                <c:pt idx="1165">
                  <c:v>5.8</c:v>
                </c:pt>
                <c:pt idx="1166">
                  <c:v>6.9</c:v>
                </c:pt>
                <c:pt idx="1167">
                  <c:v>7.1</c:v>
                </c:pt>
                <c:pt idx="1168">
                  <c:v>5.8</c:v>
                </c:pt>
                <c:pt idx="1169">
                  <c:v>7.2</c:v>
                </c:pt>
                <c:pt idx="1170">
                  <c:v>6</c:v>
                </c:pt>
                <c:pt idx="1171">
                  <c:v>4.7</c:v>
                </c:pt>
                <c:pt idx="1172">
                  <c:v>5.2</c:v>
                </c:pt>
                <c:pt idx="1173">
                  <c:v>5.5</c:v>
                </c:pt>
                <c:pt idx="1174">
                  <c:v>7</c:v>
                </c:pt>
                <c:pt idx="1175">
                  <c:v>5.8</c:v>
                </c:pt>
                <c:pt idx="1176">
                  <c:v>6.2</c:v>
                </c:pt>
                <c:pt idx="1177">
                  <c:v>6.5</c:v>
                </c:pt>
                <c:pt idx="1178">
                  <c:v>7.2</c:v>
                </c:pt>
                <c:pt idx="1179">
                  <c:v>5.0999999999999996</c:v>
                </c:pt>
                <c:pt idx="1180">
                  <c:v>4.7</c:v>
                </c:pt>
                <c:pt idx="1181">
                  <c:v>5.9</c:v>
                </c:pt>
                <c:pt idx="1182">
                  <c:v>5.8</c:v>
                </c:pt>
                <c:pt idx="1183">
                  <c:v>7.2</c:v>
                </c:pt>
                <c:pt idx="1184">
                  <c:v>6.2</c:v>
                </c:pt>
                <c:pt idx="1185">
                  <c:v>5.7</c:v>
                </c:pt>
                <c:pt idx="1186">
                  <c:v>6.1</c:v>
                </c:pt>
                <c:pt idx="1187">
                  <c:v>6</c:v>
                </c:pt>
                <c:pt idx="1188">
                  <c:v>6.9</c:v>
                </c:pt>
                <c:pt idx="1189">
                  <c:v>6.5</c:v>
                </c:pt>
                <c:pt idx="1190">
                  <c:v>5</c:v>
                </c:pt>
                <c:pt idx="1191">
                  <c:v>5.7</c:v>
                </c:pt>
                <c:pt idx="1192">
                  <c:v>7</c:v>
                </c:pt>
                <c:pt idx="1193">
                  <c:v>5.0999999999999996</c:v>
                </c:pt>
                <c:pt idx="1194">
                  <c:v>5.3</c:v>
                </c:pt>
                <c:pt idx="1195">
                  <c:v>4.4000000000000004</c:v>
                </c:pt>
                <c:pt idx="1196">
                  <c:v>4.7</c:v>
                </c:pt>
                <c:pt idx="1197">
                  <c:v>6.7</c:v>
                </c:pt>
                <c:pt idx="1198">
                  <c:v>6.7</c:v>
                </c:pt>
                <c:pt idx="1199">
                  <c:v>5.7</c:v>
                </c:pt>
                <c:pt idx="1200">
                  <c:v>7.4</c:v>
                </c:pt>
                <c:pt idx="1201">
                  <c:v>6.1</c:v>
                </c:pt>
                <c:pt idx="1202">
                  <c:v>6.4</c:v>
                </c:pt>
                <c:pt idx="1203">
                  <c:v>6.2</c:v>
                </c:pt>
                <c:pt idx="1204">
                  <c:v>6.2</c:v>
                </c:pt>
                <c:pt idx="1205">
                  <c:v>5.9</c:v>
                </c:pt>
                <c:pt idx="1206">
                  <c:v>4</c:v>
                </c:pt>
                <c:pt idx="1207">
                  <c:v>6.2</c:v>
                </c:pt>
                <c:pt idx="1208">
                  <c:v>4.5999999999999996</c:v>
                </c:pt>
                <c:pt idx="1209">
                  <c:v>6.4</c:v>
                </c:pt>
                <c:pt idx="1210">
                  <c:v>5.9</c:v>
                </c:pt>
                <c:pt idx="1211">
                  <c:v>5.0999999999999996</c:v>
                </c:pt>
                <c:pt idx="1212">
                  <c:v>7.6</c:v>
                </c:pt>
                <c:pt idx="1213">
                  <c:v>4.2</c:v>
                </c:pt>
                <c:pt idx="1214">
                  <c:v>7.8</c:v>
                </c:pt>
                <c:pt idx="1215">
                  <c:v>5.8</c:v>
                </c:pt>
                <c:pt idx="1216">
                  <c:v>5.9</c:v>
                </c:pt>
                <c:pt idx="1217">
                  <c:v>8.4</c:v>
                </c:pt>
                <c:pt idx="1218">
                  <c:v>4.8</c:v>
                </c:pt>
                <c:pt idx="1219">
                  <c:v>6.2</c:v>
                </c:pt>
                <c:pt idx="1220">
                  <c:v>6.5</c:v>
                </c:pt>
                <c:pt idx="1221">
                  <c:v>6.3</c:v>
                </c:pt>
                <c:pt idx="1222">
                  <c:v>3.3</c:v>
                </c:pt>
                <c:pt idx="1223">
                  <c:v>5.9</c:v>
                </c:pt>
                <c:pt idx="1224">
                  <c:v>5.8</c:v>
                </c:pt>
                <c:pt idx="1225">
                  <c:v>4.7</c:v>
                </c:pt>
                <c:pt idx="1226">
                  <c:v>4.0999999999999996</c:v>
                </c:pt>
                <c:pt idx="1227">
                  <c:v>6.8</c:v>
                </c:pt>
                <c:pt idx="1228">
                  <c:v>6.2</c:v>
                </c:pt>
                <c:pt idx="1229">
                  <c:v>4.5</c:v>
                </c:pt>
                <c:pt idx="1230">
                  <c:v>5.8</c:v>
                </c:pt>
                <c:pt idx="1231">
                  <c:v>7.3</c:v>
                </c:pt>
                <c:pt idx="1232">
                  <c:v>5.9</c:v>
                </c:pt>
                <c:pt idx="1233">
                  <c:v>4.4000000000000004</c:v>
                </c:pt>
                <c:pt idx="1234">
                  <c:v>5.8</c:v>
                </c:pt>
                <c:pt idx="1235">
                  <c:v>5.0999999999999996</c:v>
                </c:pt>
                <c:pt idx="1236">
                  <c:v>6.9</c:v>
                </c:pt>
                <c:pt idx="1237">
                  <c:v>6.2</c:v>
                </c:pt>
                <c:pt idx="1238">
                  <c:v>6.9</c:v>
                </c:pt>
                <c:pt idx="1239">
                  <c:v>7.3</c:v>
                </c:pt>
                <c:pt idx="1240">
                  <c:v>7.1</c:v>
                </c:pt>
                <c:pt idx="1241">
                  <c:v>6</c:v>
                </c:pt>
                <c:pt idx="1242">
                  <c:v>7</c:v>
                </c:pt>
                <c:pt idx="1243">
                  <c:v>7.6</c:v>
                </c:pt>
                <c:pt idx="1244">
                  <c:v>7.1</c:v>
                </c:pt>
                <c:pt idx="1245">
                  <c:v>7</c:v>
                </c:pt>
                <c:pt idx="1246">
                  <c:v>8</c:v>
                </c:pt>
                <c:pt idx="1247">
                  <c:v>5.3</c:v>
                </c:pt>
                <c:pt idx="1248">
                  <c:v>4.9000000000000004</c:v>
                </c:pt>
                <c:pt idx="1249">
                  <c:v>6.4</c:v>
                </c:pt>
                <c:pt idx="1250">
                  <c:v>7.4</c:v>
                </c:pt>
                <c:pt idx="1251">
                  <c:v>6.1</c:v>
                </c:pt>
                <c:pt idx="1252">
                  <c:v>6.5</c:v>
                </c:pt>
                <c:pt idx="1253">
                  <c:v>5.7</c:v>
                </c:pt>
                <c:pt idx="1254">
                  <c:v>5.0999999999999996</c:v>
                </c:pt>
                <c:pt idx="1255">
                  <c:v>6.6</c:v>
                </c:pt>
                <c:pt idx="1256">
                  <c:v>6.5</c:v>
                </c:pt>
                <c:pt idx="1257">
                  <c:v>6.9</c:v>
                </c:pt>
                <c:pt idx="1258">
                  <c:v>7.6</c:v>
                </c:pt>
                <c:pt idx="1259">
                  <c:v>5.6</c:v>
                </c:pt>
                <c:pt idx="1260">
                  <c:v>6.2</c:v>
                </c:pt>
                <c:pt idx="1261">
                  <c:v>4.4000000000000004</c:v>
                </c:pt>
                <c:pt idx="1262">
                  <c:v>5.6</c:v>
                </c:pt>
                <c:pt idx="1263">
                  <c:v>5.5</c:v>
                </c:pt>
                <c:pt idx="1264">
                  <c:v>6.7</c:v>
                </c:pt>
                <c:pt idx="1265">
                  <c:v>6.1</c:v>
                </c:pt>
                <c:pt idx="1266">
                  <c:v>6.2</c:v>
                </c:pt>
                <c:pt idx="1267">
                  <c:v>7.3</c:v>
                </c:pt>
                <c:pt idx="1268">
                  <c:v>6.6</c:v>
                </c:pt>
                <c:pt idx="1269">
                  <c:v>8.1999999999999993</c:v>
                </c:pt>
                <c:pt idx="1270">
                  <c:v>6.4</c:v>
                </c:pt>
                <c:pt idx="1271">
                  <c:v>6.4</c:v>
                </c:pt>
                <c:pt idx="1272">
                  <c:v>5.2</c:v>
                </c:pt>
                <c:pt idx="1273">
                  <c:v>6.5</c:v>
                </c:pt>
                <c:pt idx="1274">
                  <c:v>7.1</c:v>
                </c:pt>
                <c:pt idx="1275">
                  <c:v>7.3</c:v>
                </c:pt>
                <c:pt idx="1276">
                  <c:v>5.2</c:v>
                </c:pt>
                <c:pt idx="1277">
                  <c:v>7.7</c:v>
                </c:pt>
                <c:pt idx="1278">
                  <c:v>7.6</c:v>
                </c:pt>
                <c:pt idx="1279">
                  <c:v>5.7</c:v>
                </c:pt>
                <c:pt idx="1280">
                  <c:v>7</c:v>
                </c:pt>
                <c:pt idx="1281">
                  <c:v>6</c:v>
                </c:pt>
                <c:pt idx="1282">
                  <c:v>8.1</c:v>
                </c:pt>
                <c:pt idx="1283">
                  <c:v>8</c:v>
                </c:pt>
                <c:pt idx="1284">
                  <c:v>5.6</c:v>
                </c:pt>
                <c:pt idx="1285">
                  <c:v>6.1</c:v>
                </c:pt>
                <c:pt idx="1286">
                  <c:v>6.9</c:v>
                </c:pt>
                <c:pt idx="1287">
                  <c:v>5.2</c:v>
                </c:pt>
                <c:pt idx="1288">
                  <c:v>7</c:v>
                </c:pt>
                <c:pt idx="1289">
                  <c:v>6.3</c:v>
                </c:pt>
                <c:pt idx="1290">
                  <c:v>7</c:v>
                </c:pt>
                <c:pt idx="1291">
                  <c:v>6.9</c:v>
                </c:pt>
                <c:pt idx="1292">
                  <c:v>6.2</c:v>
                </c:pt>
                <c:pt idx="1293">
                  <c:v>6.4</c:v>
                </c:pt>
                <c:pt idx="1294">
                  <c:v>6.4</c:v>
                </c:pt>
                <c:pt idx="1295">
                  <c:v>5.7</c:v>
                </c:pt>
                <c:pt idx="1296">
                  <c:v>6.1</c:v>
                </c:pt>
                <c:pt idx="1297">
                  <c:v>5.4</c:v>
                </c:pt>
                <c:pt idx="1298">
                  <c:v>6.7</c:v>
                </c:pt>
                <c:pt idx="1299">
                  <c:v>6.8</c:v>
                </c:pt>
                <c:pt idx="1300">
                  <c:v>6</c:v>
                </c:pt>
                <c:pt idx="1301">
                  <c:v>7.8</c:v>
                </c:pt>
                <c:pt idx="1302">
                  <c:v>5.3</c:v>
                </c:pt>
                <c:pt idx="1303">
                  <c:v>4.5</c:v>
                </c:pt>
                <c:pt idx="1304">
                  <c:v>5.4</c:v>
                </c:pt>
                <c:pt idx="1305">
                  <c:v>7.8</c:v>
                </c:pt>
                <c:pt idx="1306">
                  <c:v>7.2</c:v>
                </c:pt>
                <c:pt idx="1307">
                  <c:v>6.6</c:v>
                </c:pt>
                <c:pt idx="1308">
                  <c:v>7.6</c:v>
                </c:pt>
                <c:pt idx="1309">
                  <c:v>5.9</c:v>
                </c:pt>
                <c:pt idx="1310">
                  <c:v>6.7</c:v>
                </c:pt>
                <c:pt idx="1311">
                  <c:v>7.7</c:v>
                </c:pt>
                <c:pt idx="1312">
                  <c:v>5.4</c:v>
                </c:pt>
                <c:pt idx="1313">
                  <c:v>6.9</c:v>
                </c:pt>
                <c:pt idx="1314">
                  <c:v>7.7</c:v>
                </c:pt>
                <c:pt idx="1315">
                  <c:v>6.8</c:v>
                </c:pt>
                <c:pt idx="1316">
                  <c:v>6.4</c:v>
                </c:pt>
                <c:pt idx="1317">
                  <c:v>5.7</c:v>
                </c:pt>
                <c:pt idx="1318">
                  <c:v>7.3</c:v>
                </c:pt>
                <c:pt idx="1319">
                  <c:v>6.8</c:v>
                </c:pt>
                <c:pt idx="1320">
                  <c:v>6.3</c:v>
                </c:pt>
                <c:pt idx="1321">
                  <c:v>5.9</c:v>
                </c:pt>
                <c:pt idx="1322">
                  <c:v>7.4</c:v>
                </c:pt>
                <c:pt idx="1323">
                  <c:v>8.3000000000000007</c:v>
                </c:pt>
                <c:pt idx="1324">
                  <c:v>6.2</c:v>
                </c:pt>
                <c:pt idx="1325">
                  <c:v>6.3</c:v>
                </c:pt>
                <c:pt idx="1326">
                  <c:v>5.8</c:v>
                </c:pt>
                <c:pt idx="1327">
                  <c:v>7.5</c:v>
                </c:pt>
                <c:pt idx="1328">
                  <c:v>6.3</c:v>
                </c:pt>
                <c:pt idx="1329">
                  <c:v>6.4</c:v>
                </c:pt>
                <c:pt idx="1330">
                  <c:v>7.2</c:v>
                </c:pt>
                <c:pt idx="1331">
                  <c:v>6.3</c:v>
                </c:pt>
                <c:pt idx="1332">
                  <c:v>6.9</c:v>
                </c:pt>
                <c:pt idx="1333">
                  <c:v>6.6</c:v>
                </c:pt>
                <c:pt idx="1334">
                  <c:v>6</c:v>
                </c:pt>
                <c:pt idx="1335">
                  <c:v>7.5</c:v>
                </c:pt>
                <c:pt idx="1336">
                  <c:v>7.7</c:v>
                </c:pt>
                <c:pt idx="1337">
                  <c:v>6.2</c:v>
                </c:pt>
                <c:pt idx="1338">
                  <c:v>5.4</c:v>
                </c:pt>
                <c:pt idx="1339">
                  <c:v>6.6</c:v>
                </c:pt>
                <c:pt idx="1340">
                  <c:v>5.3</c:v>
                </c:pt>
                <c:pt idx="1341">
                  <c:v>5.6</c:v>
                </c:pt>
                <c:pt idx="1342">
                  <c:v>5.9</c:v>
                </c:pt>
                <c:pt idx="1343">
                  <c:v>7.8</c:v>
                </c:pt>
                <c:pt idx="1344">
                  <c:v>6.7</c:v>
                </c:pt>
                <c:pt idx="1345">
                  <c:v>7.4</c:v>
                </c:pt>
                <c:pt idx="1346">
                  <c:v>6.2</c:v>
                </c:pt>
                <c:pt idx="1347">
                  <c:v>5.4</c:v>
                </c:pt>
                <c:pt idx="1348">
                  <c:v>6.7</c:v>
                </c:pt>
                <c:pt idx="1349">
                  <c:v>5.3</c:v>
                </c:pt>
                <c:pt idx="1350">
                  <c:v>5.9</c:v>
                </c:pt>
                <c:pt idx="1351">
                  <c:v>4.8</c:v>
                </c:pt>
                <c:pt idx="1352">
                  <c:v>3.8</c:v>
                </c:pt>
                <c:pt idx="1353">
                  <c:v>8.5</c:v>
                </c:pt>
                <c:pt idx="1354">
                  <c:v>6.8</c:v>
                </c:pt>
                <c:pt idx="1355">
                  <c:v>5.3</c:v>
                </c:pt>
                <c:pt idx="1356">
                  <c:v>7.3</c:v>
                </c:pt>
                <c:pt idx="1357">
                  <c:v>6.6</c:v>
                </c:pt>
                <c:pt idx="1358">
                  <c:v>6.2</c:v>
                </c:pt>
                <c:pt idx="1359">
                  <c:v>5.2</c:v>
                </c:pt>
                <c:pt idx="1360">
                  <c:v>6.2</c:v>
                </c:pt>
                <c:pt idx="1361">
                  <c:v>6.2</c:v>
                </c:pt>
                <c:pt idx="1362">
                  <c:v>6.6</c:v>
                </c:pt>
                <c:pt idx="1363">
                  <c:v>6.2</c:v>
                </c:pt>
                <c:pt idx="1364">
                  <c:v>5.0999999999999996</c:v>
                </c:pt>
                <c:pt idx="1365">
                  <c:v>6.6</c:v>
                </c:pt>
                <c:pt idx="1366">
                  <c:v>6.1</c:v>
                </c:pt>
                <c:pt idx="1367">
                  <c:v>6.6</c:v>
                </c:pt>
                <c:pt idx="1368">
                  <c:v>5.9</c:v>
                </c:pt>
                <c:pt idx="1369">
                  <c:v>6.3</c:v>
                </c:pt>
                <c:pt idx="1370">
                  <c:v>7.1</c:v>
                </c:pt>
                <c:pt idx="1371">
                  <c:v>5</c:v>
                </c:pt>
                <c:pt idx="1372">
                  <c:v>5.6</c:v>
                </c:pt>
                <c:pt idx="1373">
                  <c:v>7.4</c:v>
                </c:pt>
                <c:pt idx="1374">
                  <c:v>4.5</c:v>
                </c:pt>
                <c:pt idx="1375">
                  <c:v>6.2</c:v>
                </c:pt>
                <c:pt idx="1376">
                  <c:v>5</c:v>
                </c:pt>
                <c:pt idx="1377">
                  <c:v>6.5</c:v>
                </c:pt>
                <c:pt idx="1378">
                  <c:v>5.0999999999999996</c:v>
                </c:pt>
                <c:pt idx="1379">
                  <c:v>6.5</c:v>
                </c:pt>
                <c:pt idx="1380">
                  <c:v>6.2</c:v>
                </c:pt>
                <c:pt idx="1381">
                  <c:v>6.3</c:v>
                </c:pt>
                <c:pt idx="1382">
                  <c:v>3.8</c:v>
                </c:pt>
                <c:pt idx="1383">
                  <c:v>6.2</c:v>
                </c:pt>
                <c:pt idx="1384">
                  <c:v>5.7</c:v>
                </c:pt>
                <c:pt idx="1385">
                  <c:v>6.7</c:v>
                </c:pt>
                <c:pt idx="1386">
                  <c:v>6.8</c:v>
                </c:pt>
                <c:pt idx="1387">
                  <c:v>6</c:v>
                </c:pt>
                <c:pt idx="1388">
                  <c:v>7.3</c:v>
                </c:pt>
                <c:pt idx="1389">
                  <c:v>5.5</c:v>
                </c:pt>
                <c:pt idx="1390">
                  <c:v>6.7</c:v>
                </c:pt>
                <c:pt idx="1391">
                  <c:v>4.8</c:v>
                </c:pt>
                <c:pt idx="1392">
                  <c:v>5.7</c:v>
                </c:pt>
                <c:pt idx="1393">
                  <c:v>5.0999999999999996</c:v>
                </c:pt>
                <c:pt idx="1394">
                  <c:v>6</c:v>
                </c:pt>
                <c:pt idx="1395">
                  <c:v>4.2</c:v>
                </c:pt>
                <c:pt idx="1396">
                  <c:v>7.4</c:v>
                </c:pt>
                <c:pt idx="1397">
                  <c:v>4.5999999999999996</c:v>
                </c:pt>
                <c:pt idx="1398">
                  <c:v>6.9</c:v>
                </c:pt>
                <c:pt idx="1399">
                  <c:v>6.9</c:v>
                </c:pt>
                <c:pt idx="1400">
                  <c:v>8</c:v>
                </c:pt>
                <c:pt idx="1401">
                  <c:v>6.4</c:v>
                </c:pt>
                <c:pt idx="1402">
                  <c:v>6.3</c:v>
                </c:pt>
                <c:pt idx="1403">
                  <c:v>6.8</c:v>
                </c:pt>
                <c:pt idx="1404">
                  <c:v>6.8</c:v>
                </c:pt>
                <c:pt idx="1405">
                  <c:v>5.4</c:v>
                </c:pt>
                <c:pt idx="1406">
                  <c:v>7.2</c:v>
                </c:pt>
                <c:pt idx="1407">
                  <c:v>7.3</c:v>
                </c:pt>
                <c:pt idx="1408">
                  <c:v>5.2</c:v>
                </c:pt>
                <c:pt idx="1409">
                  <c:v>5.5</c:v>
                </c:pt>
                <c:pt idx="1410">
                  <c:v>7.7</c:v>
                </c:pt>
                <c:pt idx="1411">
                  <c:v>7.1</c:v>
                </c:pt>
                <c:pt idx="1412">
                  <c:v>5.3</c:v>
                </c:pt>
                <c:pt idx="1413">
                  <c:v>5.6</c:v>
                </c:pt>
                <c:pt idx="1414">
                  <c:v>5.7</c:v>
                </c:pt>
                <c:pt idx="1415">
                  <c:v>7.1</c:v>
                </c:pt>
                <c:pt idx="1416">
                  <c:v>7.6</c:v>
                </c:pt>
                <c:pt idx="1417">
                  <c:v>5.5</c:v>
                </c:pt>
                <c:pt idx="1418">
                  <c:v>5.0999999999999996</c:v>
                </c:pt>
                <c:pt idx="1419">
                  <c:v>4.9000000000000004</c:v>
                </c:pt>
                <c:pt idx="1420">
                  <c:v>6.5</c:v>
                </c:pt>
                <c:pt idx="1421">
                  <c:v>5.6</c:v>
                </c:pt>
                <c:pt idx="1422">
                  <c:v>5.3</c:v>
                </c:pt>
                <c:pt idx="1423">
                  <c:v>6.5</c:v>
                </c:pt>
                <c:pt idx="1424">
                  <c:v>6.8</c:v>
                </c:pt>
                <c:pt idx="1425">
                  <c:v>6.5</c:v>
                </c:pt>
                <c:pt idx="1426">
                  <c:v>6</c:v>
                </c:pt>
                <c:pt idx="1427">
                  <c:v>8.4</c:v>
                </c:pt>
                <c:pt idx="1428">
                  <c:v>6</c:v>
                </c:pt>
                <c:pt idx="1429">
                  <c:v>7.6</c:v>
                </c:pt>
                <c:pt idx="1430">
                  <c:v>6.9</c:v>
                </c:pt>
                <c:pt idx="1431">
                  <c:v>6.4</c:v>
                </c:pt>
                <c:pt idx="1432">
                  <c:v>5.0999999999999996</c:v>
                </c:pt>
                <c:pt idx="1433">
                  <c:v>7</c:v>
                </c:pt>
                <c:pt idx="1434">
                  <c:v>5.7</c:v>
                </c:pt>
                <c:pt idx="1435">
                  <c:v>6.8</c:v>
                </c:pt>
                <c:pt idx="1436">
                  <c:v>6.7</c:v>
                </c:pt>
                <c:pt idx="1437">
                  <c:v>6.2</c:v>
                </c:pt>
                <c:pt idx="1438">
                  <c:v>7.2</c:v>
                </c:pt>
                <c:pt idx="1439">
                  <c:v>6.2</c:v>
                </c:pt>
                <c:pt idx="1440">
                  <c:v>5.6</c:v>
                </c:pt>
                <c:pt idx="1441">
                  <c:v>4.4000000000000004</c:v>
                </c:pt>
                <c:pt idx="1442">
                  <c:v>7.5</c:v>
                </c:pt>
                <c:pt idx="1443">
                  <c:v>7.1</c:v>
                </c:pt>
                <c:pt idx="1444">
                  <c:v>6.4</c:v>
                </c:pt>
                <c:pt idx="1445">
                  <c:v>7.1</c:v>
                </c:pt>
                <c:pt idx="1446">
                  <c:v>6.9</c:v>
                </c:pt>
                <c:pt idx="1447">
                  <c:v>7.5</c:v>
                </c:pt>
                <c:pt idx="1448">
                  <c:v>6.3</c:v>
                </c:pt>
                <c:pt idx="1449">
                  <c:v>6.4</c:v>
                </c:pt>
                <c:pt idx="1450">
                  <c:v>5.9</c:v>
                </c:pt>
                <c:pt idx="1451">
                  <c:v>6.8</c:v>
                </c:pt>
                <c:pt idx="1452">
                  <c:v>6.3</c:v>
                </c:pt>
                <c:pt idx="1453">
                  <c:v>3.6</c:v>
                </c:pt>
                <c:pt idx="1454">
                  <c:v>5.3</c:v>
                </c:pt>
                <c:pt idx="1455">
                  <c:v>5.9</c:v>
                </c:pt>
                <c:pt idx="1456">
                  <c:v>6.9</c:v>
                </c:pt>
                <c:pt idx="1457">
                  <c:v>6.9</c:v>
                </c:pt>
                <c:pt idx="1458">
                  <c:v>6.1</c:v>
                </c:pt>
                <c:pt idx="1459">
                  <c:v>8.5</c:v>
                </c:pt>
                <c:pt idx="1460">
                  <c:v>6.3</c:v>
                </c:pt>
                <c:pt idx="1461">
                  <c:v>7.3</c:v>
                </c:pt>
                <c:pt idx="1462">
                  <c:v>6.3</c:v>
                </c:pt>
                <c:pt idx="1463">
                  <c:v>7.2</c:v>
                </c:pt>
                <c:pt idx="1464">
                  <c:v>7.3</c:v>
                </c:pt>
                <c:pt idx="1465">
                  <c:v>6.3</c:v>
                </c:pt>
                <c:pt idx="1466">
                  <c:v>8.1</c:v>
                </c:pt>
                <c:pt idx="1467">
                  <c:v>6.9</c:v>
                </c:pt>
                <c:pt idx="1468">
                  <c:v>6.3</c:v>
                </c:pt>
                <c:pt idx="1469">
                  <c:v>7.3</c:v>
                </c:pt>
                <c:pt idx="1470">
                  <c:v>6.1</c:v>
                </c:pt>
                <c:pt idx="1471">
                  <c:v>6.9</c:v>
                </c:pt>
                <c:pt idx="1472">
                  <c:v>7.2</c:v>
                </c:pt>
                <c:pt idx="1473">
                  <c:v>6.4</c:v>
                </c:pt>
                <c:pt idx="1474">
                  <c:v>6.4</c:v>
                </c:pt>
                <c:pt idx="1475">
                  <c:v>8.3000000000000007</c:v>
                </c:pt>
                <c:pt idx="1476">
                  <c:v>7.2</c:v>
                </c:pt>
                <c:pt idx="1477">
                  <c:v>6.8</c:v>
                </c:pt>
                <c:pt idx="1478">
                  <c:v>6.5</c:v>
                </c:pt>
                <c:pt idx="1479">
                  <c:v>7.8</c:v>
                </c:pt>
                <c:pt idx="1480">
                  <c:v>7.6</c:v>
                </c:pt>
                <c:pt idx="1481">
                  <c:v>7.2</c:v>
                </c:pt>
                <c:pt idx="1482">
                  <c:v>6.7</c:v>
                </c:pt>
                <c:pt idx="1483">
                  <c:v>6.8</c:v>
                </c:pt>
                <c:pt idx="1484">
                  <c:v>6.3</c:v>
                </c:pt>
                <c:pt idx="1485">
                  <c:v>6.2</c:v>
                </c:pt>
                <c:pt idx="1486">
                  <c:v>6.2</c:v>
                </c:pt>
                <c:pt idx="1487">
                  <c:v>8.6</c:v>
                </c:pt>
                <c:pt idx="1488">
                  <c:v>8</c:v>
                </c:pt>
                <c:pt idx="1489">
                  <c:v>7</c:v>
                </c:pt>
                <c:pt idx="1490">
                  <c:v>8</c:v>
                </c:pt>
                <c:pt idx="1491">
                  <c:v>8.1</c:v>
                </c:pt>
                <c:pt idx="1492">
                  <c:v>6.7</c:v>
                </c:pt>
                <c:pt idx="1493">
                  <c:v>7.9</c:v>
                </c:pt>
                <c:pt idx="1494">
                  <c:v>6.1</c:v>
                </c:pt>
                <c:pt idx="1495">
                  <c:v>4.2</c:v>
                </c:pt>
                <c:pt idx="1496">
                  <c:v>6.1</c:v>
                </c:pt>
                <c:pt idx="1497">
                  <c:v>6.6</c:v>
                </c:pt>
                <c:pt idx="1498">
                  <c:v>7.5</c:v>
                </c:pt>
                <c:pt idx="1499">
                  <c:v>7.4</c:v>
                </c:pt>
                <c:pt idx="1500">
                  <c:v>7.2</c:v>
                </c:pt>
                <c:pt idx="1501">
                  <c:v>6.9</c:v>
                </c:pt>
                <c:pt idx="1502">
                  <c:v>7.4</c:v>
                </c:pt>
                <c:pt idx="1503">
                  <c:v>5.4</c:v>
                </c:pt>
                <c:pt idx="1504">
                  <c:v>6.8</c:v>
                </c:pt>
                <c:pt idx="1505">
                  <c:v>6.3</c:v>
                </c:pt>
                <c:pt idx="1506">
                  <c:v>7.2</c:v>
                </c:pt>
                <c:pt idx="1507">
                  <c:v>6.9</c:v>
                </c:pt>
                <c:pt idx="1508">
                  <c:v>6</c:v>
                </c:pt>
                <c:pt idx="1509">
                  <c:v>5.9</c:v>
                </c:pt>
                <c:pt idx="1510">
                  <c:v>5.4</c:v>
                </c:pt>
                <c:pt idx="1511">
                  <c:v>5.9</c:v>
                </c:pt>
                <c:pt idx="1512">
                  <c:v>6.1</c:v>
                </c:pt>
                <c:pt idx="1513">
                  <c:v>7.7</c:v>
                </c:pt>
                <c:pt idx="1514">
                  <c:v>5.8</c:v>
                </c:pt>
                <c:pt idx="1515">
                  <c:v>7.6</c:v>
                </c:pt>
                <c:pt idx="1516">
                  <c:v>6.1</c:v>
                </c:pt>
                <c:pt idx="1517">
                  <c:v>5.4</c:v>
                </c:pt>
                <c:pt idx="1518">
                  <c:v>5.0999999999999996</c:v>
                </c:pt>
                <c:pt idx="1519">
                  <c:v>6.4</c:v>
                </c:pt>
                <c:pt idx="1520">
                  <c:v>6.3</c:v>
                </c:pt>
                <c:pt idx="1521">
                  <c:v>7.5</c:v>
                </c:pt>
                <c:pt idx="1522">
                  <c:v>7.1</c:v>
                </c:pt>
                <c:pt idx="1523">
                  <c:v>7.8</c:v>
                </c:pt>
                <c:pt idx="1524">
                  <c:v>6.5</c:v>
                </c:pt>
                <c:pt idx="1525">
                  <c:v>6.6</c:v>
                </c:pt>
                <c:pt idx="1526">
                  <c:v>7.4</c:v>
                </c:pt>
                <c:pt idx="1527">
                  <c:v>7.6</c:v>
                </c:pt>
                <c:pt idx="1528">
                  <c:v>7.5</c:v>
                </c:pt>
                <c:pt idx="1529">
                  <c:v>6.6</c:v>
                </c:pt>
                <c:pt idx="1530">
                  <c:v>7.2</c:v>
                </c:pt>
                <c:pt idx="1531">
                  <c:v>7.6</c:v>
                </c:pt>
                <c:pt idx="1532">
                  <c:v>6.2</c:v>
                </c:pt>
                <c:pt idx="1533">
                  <c:v>5.6</c:v>
                </c:pt>
                <c:pt idx="1534">
                  <c:v>7.6</c:v>
                </c:pt>
                <c:pt idx="1535">
                  <c:v>6.6</c:v>
                </c:pt>
                <c:pt idx="1536">
                  <c:v>7</c:v>
                </c:pt>
                <c:pt idx="1537">
                  <c:v>2.7</c:v>
                </c:pt>
                <c:pt idx="1538">
                  <c:v>7.6</c:v>
                </c:pt>
                <c:pt idx="1539">
                  <c:v>6.6</c:v>
                </c:pt>
                <c:pt idx="1540">
                  <c:v>6.9</c:v>
                </c:pt>
                <c:pt idx="1541">
                  <c:v>6.8</c:v>
                </c:pt>
                <c:pt idx="1542">
                  <c:v>3.7</c:v>
                </c:pt>
                <c:pt idx="1543">
                  <c:v>6.1</c:v>
                </c:pt>
                <c:pt idx="1544">
                  <c:v>5.9</c:v>
                </c:pt>
                <c:pt idx="1545">
                  <c:v>6.7</c:v>
                </c:pt>
                <c:pt idx="1546">
                  <c:v>6.9</c:v>
                </c:pt>
                <c:pt idx="1547">
                  <c:v>5.5</c:v>
                </c:pt>
                <c:pt idx="1548">
                  <c:v>7.1</c:v>
                </c:pt>
                <c:pt idx="1549">
                  <c:v>7.1</c:v>
                </c:pt>
                <c:pt idx="1550">
                  <c:v>7.3</c:v>
                </c:pt>
                <c:pt idx="1551">
                  <c:v>3.4</c:v>
                </c:pt>
                <c:pt idx="1552">
                  <c:v>6.8</c:v>
                </c:pt>
                <c:pt idx="1553">
                  <c:v>6.9</c:v>
                </c:pt>
                <c:pt idx="1554">
                  <c:v>7</c:v>
                </c:pt>
                <c:pt idx="1555">
                  <c:v>5.5</c:v>
                </c:pt>
                <c:pt idx="1556">
                  <c:v>5.0999999999999996</c:v>
                </c:pt>
                <c:pt idx="1557">
                  <c:v>6.2</c:v>
                </c:pt>
                <c:pt idx="1558">
                  <c:v>5.9</c:v>
                </c:pt>
                <c:pt idx="1559">
                  <c:v>5.2</c:v>
                </c:pt>
                <c:pt idx="1560">
                  <c:v>6.2</c:v>
                </c:pt>
                <c:pt idx="1561">
                  <c:v>5.5</c:v>
                </c:pt>
                <c:pt idx="1562">
                  <c:v>7.4</c:v>
                </c:pt>
                <c:pt idx="1563">
                  <c:v>4.4000000000000004</c:v>
                </c:pt>
                <c:pt idx="1564">
                  <c:v>6.3</c:v>
                </c:pt>
                <c:pt idx="1565">
                  <c:v>6.1</c:v>
                </c:pt>
                <c:pt idx="1566">
                  <c:v>5.3</c:v>
                </c:pt>
                <c:pt idx="1567">
                  <c:v>5.4</c:v>
                </c:pt>
                <c:pt idx="1568">
                  <c:v>6.7</c:v>
                </c:pt>
                <c:pt idx="1569">
                  <c:v>5.9</c:v>
                </c:pt>
                <c:pt idx="1570">
                  <c:v>7.3</c:v>
                </c:pt>
                <c:pt idx="1571">
                  <c:v>5.5</c:v>
                </c:pt>
                <c:pt idx="1572">
                  <c:v>5.8</c:v>
                </c:pt>
                <c:pt idx="1573">
                  <c:v>4.5999999999999996</c:v>
                </c:pt>
                <c:pt idx="1574">
                  <c:v>6.7</c:v>
                </c:pt>
                <c:pt idx="1575">
                  <c:v>5.0999999999999996</c:v>
                </c:pt>
                <c:pt idx="1576">
                  <c:v>5.6</c:v>
                </c:pt>
                <c:pt idx="1577">
                  <c:v>7</c:v>
                </c:pt>
                <c:pt idx="1578">
                  <c:v>6.4</c:v>
                </c:pt>
                <c:pt idx="1579">
                  <c:v>6.7</c:v>
                </c:pt>
                <c:pt idx="1580">
                  <c:v>4.0999999999999996</c:v>
                </c:pt>
                <c:pt idx="1581">
                  <c:v>5.5</c:v>
                </c:pt>
                <c:pt idx="1582">
                  <c:v>2.7</c:v>
                </c:pt>
                <c:pt idx="1583">
                  <c:v>6.4</c:v>
                </c:pt>
                <c:pt idx="1584">
                  <c:v>4.8</c:v>
                </c:pt>
                <c:pt idx="1585">
                  <c:v>6.1</c:v>
                </c:pt>
                <c:pt idx="1586">
                  <c:v>4.8</c:v>
                </c:pt>
                <c:pt idx="1587">
                  <c:v>7</c:v>
                </c:pt>
                <c:pt idx="1588">
                  <c:v>6.8</c:v>
                </c:pt>
                <c:pt idx="1589">
                  <c:v>5.6</c:v>
                </c:pt>
                <c:pt idx="1590">
                  <c:v>6.1</c:v>
                </c:pt>
                <c:pt idx="1591">
                  <c:v>7.9</c:v>
                </c:pt>
                <c:pt idx="1592">
                  <c:v>8.4</c:v>
                </c:pt>
                <c:pt idx="1593">
                  <c:v>6.5</c:v>
                </c:pt>
                <c:pt idx="1594">
                  <c:v>7.1</c:v>
                </c:pt>
                <c:pt idx="1595">
                  <c:v>6.6</c:v>
                </c:pt>
                <c:pt idx="1596">
                  <c:v>7</c:v>
                </c:pt>
                <c:pt idx="1597">
                  <c:v>5.6</c:v>
                </c:pt>
                <c:pt idx="1598">
                  <c:v>4.8</c:v>
                </c:pt>
                <c:pt idx="1599">
                  <c:v>7.5</c:v>
                </c:pt>
                <c:pt idx="1600">
                  <c:v>6</c:v>
                </c:pt>
                <c:pt idx="1601">
                  <c:v>6.8</c:v>
                </c:pt>
                <c:pt idx="1602">
                  <c:v>6.5</c:v>
                </c:pt>
                <c:pt idx="1603">
                  <c:v>7.9</c:v>
                </c:pt>
                <c:pt idx="1604">
                  <c:v>6.4</c:v>
                </c:pt>
                <c:pt idx="1605">
                  <c:v>5.8</c:v>
                </c:pt>
                <c:pt idx="1606">
                  <c:v>7.7</c:v>
                </c:pt>
                <c:pt idx="1607">
                  <c:v>5.3</c:v>
                </c:pt>
                <c:pt idx="1608">
                  <c:v>5.3</c:v>
                </c:pt>
                <c:pt idx="1609">
                  <c:v>7.5</c:v>
                </c:pt>
                <c:pt idx="1610">
                  <c:v>6.9</c:v>
                </c:pt>
                <c:pt idx="1611">
                  <c:v>4.9000000000000004</c:v>
                </c:pt>
                <c:pt idx="1612">
                  <c:v>7.1</c:v>
                </c:pt>
                <c:pt idx="1613">
                  <c:v>8</c:v>
                </c:pt>
                <c:pt idx="1614">
                  <c:v>7.9</c:v>
                </c:pt>
                <c:pt idx="1615">
                  <c:v>7.6</c:v>
                </c:pt>
                <c:pt idx="1616">
                  <c:v>5.9</c:v>
                </c:pt>
                <c:pt idx="1617">
                  <c:v>6.3</c:v>
                </c:pt>
                <c:pt idx="1618">
                  <c:v>6.4</c:v>
                </c:pt>
                <c:pt idx="1619">
                  <c:v>8.1999999999999993</c:v>
                </c:pt>
                <c:pt idx="1620">
                  <c:v>6.9</c:v>
                </c:pt>
                <c:pt idx="1621">
                  <c:v>7.8</c:v>
                </c:pt>
                <c:pt idx="1622">
                  <c:v>6.7</c:v>
                </c:pt>
                <c:pt idx="1623">
                  <c:v>7.5</c:v>
                </c:pt>
                <c:pt idx="1624">
                  <c:v>7.4</c:v>
                </c:pt>
                <c:pt idx="1625">
                  <c:v>5.2</c:v>
                </c:pt>
                <c:pt idx="1626">
                  <c:v>7.6</c:v>
                </c:pt>
                <c:pt idx="1627">
                  <c:v>7.3</c:v>
                </c:pt>
                <c:pt idx="1628">
                  <c:v>6.6</c:v>
                </c:pt>
                <c:pt idx="1629">
                  <c:v>6.8</c:v>
                </c:pt>
                <c:pt idx="1630">
                  <c:v>6.9</c:v>
                </c:pt>
                <c:pt idx="1631">
                  <c:v>5.8</c:v>
                </c:pt>
                <c:pt idx="1632">
                  <c:v>6.6</c:v>
                </c:pt>
                <c:pt idx="1633">
                  <c:v>6.7</c:v>
                </c:pt>
                <c:pt idx="1634">
                  <c:v>6.7</c:v>
                </c:pt>
                <c:pt idx="1635">
                  <c:v>6.3</c:v>
                </c:pt>
                <c:pt idx="1636">
                  <c:v>7.7</c:v>
                </c:pt>
                <c:pt idx="1637">
                  <c:v>6.1</c:v>
                </c:pt>
                <c:pt idx="1638">
                  <c:v>4.9000000000000004</c:v>
                </c:pt>
                <c:pt idx="1639">
                  <c:v>6.2</c:v>
                </c:pt>
                <c:pt idx="1640">
                  <c:v>7.8</c:v>
                </c:pt>
                <c:pt idx="1641">
                  <c:v>8.1999999999999993</c:v>
                </c:pt>
                <c:pt idx="1642">
                  <c:v>6.9</c:v>
                </c:pt>
                <c:pt idx="1643">
                  <c:v>6.2</c:v>
                </c:pt>
                <c:pt idx="1644">
                  <c:v>6.9</c:v>
                </c:pt>
                <c:pt idx="1645">
                  <c:v>4.8</c:v>
                </c:pt>
                <c:pt idx="1646">
                  <c:v>5.3</c:v>
                </c:pt>
                <c:pt idx="1647">
                  <c:v>6.7</c:v>
                </c:pt>
                <c:pt idx="1648">
                  <c:v>5.4</c:v>
                </c:pt>
                <c:pt idx="1649">
                  <c:v>5.4</c:v>
                </c:pt>
                <c:pt idx="1650">
                  <c:v>4.9000000000000004</c:v>
                </c:pt>
                <c:pt idx="1651">
                  <c:v>6.1</c:v>
                </c:pt>
                <c:pt idx="1652">
                  <c:v>5.8</c:v>
                </c:pt>
                <c:pt idx="1653">
                  <c:v>7</c:v>
                </c:pt>
                <c:pt idx="1654">
                  <c:v>6.5</c:v>
                </c:pt>
                <c:pt idx="1655">
                  <c:v>6.6</c:v>
                </c:pt>
                <c:pt idx="1656">
                  <c:v>5.7</c:v>
                </c:pt>
                <c:pt idx="1657">
                  <c:v>6.6</c:v>
                </c:pt>
                <c:pt idx="1658">
                  <c:v>7</c:v>
                </c:pt>
                <c:pt idx="1659">
                  <c:v>7.4</c:v>
                </c:pt>
                <c:pt idx="1660">
                  <c:v>5.3</c:v>
                </c:pt>
                <c:pt idx="1661">
                  <c:v>7.4</c:v>
                </c:pt>
                <c:pt idx="1662">
                  <c:v>7.4</c:v>
                </c:pt>
                <c:pt idx="1663">
                  <c:v>6.8</c:v>
                </c:pt>
                <c:pt idx="1664">
                  <c:v>7.2</c:v>
                </c:pt>
                <c:pt idx="1665">
                  <c:v>6</c:v>
                </c:pt>
                <c:pt idx="1666">
                  <c:v>6.6</c:v>
                </c:pt>
                <c:pt idx="1667">
                  <c:v>7.9</c:v>
                </c:pt>
                <c:pt idx="1668">
                  <c:v>5.7</c:v>
                </c:pt>
                <c:pt idx="1669">
                  <c:v>7.1</c:v>
                </c:pt>
                <c:pt idx="1670">
                  <c:v>5.6</c:v>
                </c:pt>
                <c:pt idx="1671">
                  <c:v>7.8</c:v>
                </c:pt>
                <c:pt idx="1672">
                  <c:v>7.9</c:v>
                </c:pt>
                <c:pt idx="1673">
                  <c:v>6.9</c:v>
                </c:pt>
                <c:pt idx="1674">
                  <c:v>7.7</c:v>
                </c:pt>
                <c:pt idx="1675">
                  <c:v>6.9</c:v>
                </c:pt>
                <c:pt idx="1676">
                  <c:v>6</c:v>
                </c:pt>
                <c:pt idx="1677">
                  <c:v>6.2</c:v>
                </c:pt>
                <c:pt idx="1678">
                  <c:v>5.9</c:v>
                </c:pt>
                <c:pt idx="1679">
                  <c:v>6.8</c:v>
                </c:pt>
                <c:pt idx="1680">
                  <c:v>3.6</c:v>
                </c:pt>
                <c:pt idx="1681">
                  <c:v>6.7</c:v>
                </c:pt>
                <c:pt idx="1682">
                  <c:v>6.3</c:v>
                </c:pt>
                <c:pt idx="1683">
                  <c:v>6.4</c:v>
                </c:pt>
                <c:pt idx="1684">
                  <c:v>6.4</c:v>
                </c:pt>
                <c:pt idx="1685">
                  <c:v>5.7</c:v>
                </c:pt>
                <c:pt idx="1686">
                  <c:v>6.2</c:v>
                </c:pt>
                <c:pt idx="1687">
                  <c:v>5.2</c:v>
                </c:pt>
                <c:pt idx="1688">
                  <c:v>6.1</c:v>
                </c:pt>
                <c:pt idx="1689">
                  <c:v>7.1</c:v>
                </c:pt>
                <c:pt idx="1690">
                  <c:v>7.2</c:v>
                </c:pt>
                <c:pt idx="1691">
                  <c:v>6.5</c:v>
                </c:pt>
                <c:pt idx="1692">
                  <c:v>6</c:v>
                </c:pt>
                <c:pt idx="1693">
                  <c:v>7</c:v>
                </c:pt>
                <c:pt idx="1694">
                  <c:v>7</c:v>
                </c:pt>
                <c:pt idx="1695">
                  <c:v>7.5</c:v>
                </c:pt>
                <c:pt idx="1696">
                  <c:v>6.6</c:v>
                </c:pt>
                <c:pt idx="1697">
                  <c:v>7.4</c:v>
                </c:pt>
                <c:pt idx="1698">
                  <c:v>6.5</c:v>
                </c:pt>
                <c:pt idx="1699">
                  <c:v>6.2</c:v>
                </c:pt>
                <c:pt idx="1700">
                  <c:v>7.8</c:v>
                </c:pt>
                <c:pt idx="1701">
                  <c:v>5.2</c:v>
                </c:pt>
                <c:pt idx="1702">
                  <c:v>6.5</c:v>
                </c:pt>
                <c:pt idx="1703">
                  <c:v>6.5</c:v>
                </c:pt>
                <c:pt idx="1704">
                  <c:v>5.2</c:v>
                </c:pt>
                <c:pt idx="1705">
                  <c:v>7.2</c:v>
                </c:pt>
                <c:pt idx="1706">
                  <c:v>7.1</c:v>
                </c:pt>
                <c:pt idx="1707">
                  <c:v>4.5</c:v>
                </c:pt>
                <c:pt idx="1708">
                  <c:v>5.7</c:v>
                </c:pt>
                <c:pt idx="1709">
                  <c:v>6</c:v>
                </c:pt>
                <c:pt idx="1710">
                  <c:v>6.4</c:v>
                </c:pt>
                <c:pt idx="1711">
                  <c:v>5.2</c:v>
                </c:pt>
                <c:pt idx="1712">
                  <c:v>4.3</c:v>
                </c:pt>
                <c:pt idx="1713">
                  <c:v>6.1</c:v>
                </c:pt>
                <c:pt idx="1714">
                  <c:v>6.8</c:v>
                </c:pt>
                <c:pt idx="1715">
                  <c:v>5.2</c:v>
                </c:pt>
                <c:pt idx="1716">
                  <c:v>6.5</c:v>
                </c:pt>
                <c:pt idx="1717">
                  <c:v>7.5</c:v>
                </c:pt>
                <c:pt idx="1718">
                  <c:v>7.1</c:v>
                </c:pt>
                <c:pt idx="1719">
                  <c:v>6.9</c:v>
                </c:pt>
                <c:pt idx="1720">
                  <c:v>8</c:v>
                </c:pt>
                <c:pt idx="1721">
                  <c:v>8.1999999999999993</c:v>
                </c:pt>
                <c:pt idx="1722">
                  <c:v>6.4</c:v>
                </c:pt>
                <c:pt idx="1723">
                  <c:v>7.9</c:v>
                </c:pt>
                <c:pt idx="1724">
                  <c:v>6.7</c:v>
                </c:pt>
                <c:pt idx="1725">
                  <c:v>6.1</c:v>
                </c:pt>
                <c:pt idx="1726">
                  <c:v>8.9</c:v>
                </c:pt>
                <c:pt idx="1727">
                  <c:v>8.1</c:v>
                </c:pt>
                <c:pt idx="1728">
                  <c:v>6.2</c:v>
                </c:pt>
                <c:pt idx="1729">
                  <c:v>4.9000000000000004</c:v>
                </c:pt>
                <c:pt idx="1730">
                  <c:v>5.8</c:v>
                </c:pt>
                <c:pt idx="1731">
                  <c:v>6</c:v>
                </c:pt>
                <c:pt idx="1732">
                  <c:v>7</c:v>
                </c:pt>
                <c:pt idx="1733">
                  <c:v>6</c:v>
                </c:pt>
                <c:pt idx="1734">
                  <c:v>7.9</c:v>
                </c:pt>
                <c:pt idx="1735">
                  <c:v>8.1</c:v>
                </c:pt>
                <c:pt idx="1736">
                  <c:v>6.2</c:v>
                </c:pt>
                <c:pt idx="1737">
                  <c:v>6.7</c:v>
                </c:pt>
                <c:pt idx="1738">
                  <c:v>7.3</c:v>
                </c:pt>
                <c:pt idx="1739">
                  <c:v>4.5999999999999996</c:v>
                </c:pt>
                <c:pt idx="1740">
                  <c:v>6.1</c:v>
                </c:pt>
                <c:pt idx="1741">
                  <c:v>6.2</c:v>
                </c:pt>
                <c:pt idx="1742">
                  <c:v>7.8</c:v>
                </c:pt>
                <c:pt idx="1743">
                  <c:v>6.1</c:v>
                </c:pt>
                <c:pt idx="1744">
                  <c:v>5.8</c:v>
                </c:pt>
                <c:pt idx="1745">
                  <c:v>6.5</c:v>
                </c:pt>
                <c:pt idx="1746">
                  <c:v>7.2</c:v>
                </c:pt>
                <c:pt idx="1747">
                  <c:v>7.8</c:v>
                </c:pt>
                <c:pt idx="1748">
                  <c:v>4.7</c:v>
                </c:pt>
                <c:pt idx="1749">
                  <c:v>6.8</c:v>
                </c:pt>
                <c:pt idx="1750">
                  <c:v>5.9</c:v>
                </c:pt>
                <c:pt idx="1751">
                  <c:v>7.2</c:v>
                </c:pt>
                <c:pt idx="1752">
                  <c:v>8.6999999999999993</c:v>
                </c:pt>
                <c:pt idx="1753">
                  <c:v>5</c:v>
                </c:pt>
                <c:pt idx="1754">
                  <c:v>6.6</c:v>
                </c:pt>
                <c:pt idx="1755">
                  <c:v>8.3000000000000007</c:v>
                </c:pt>
                <c:pt idx="1756">
                  <c:v>6.7</c:v>
                </c:pt>
                <c:pt idx="1757">
                  <c:v>7.8</c:v>
                </c:pt>
                <c:pt idx="1758">
                  <c:v>6.5</c:v>
                </c:pt>
                <c:pt idx="1759">
                  <c:v>6.1</c:v>
                </c:pt>
                <c:pt idx="1760">
                  <c:v>8.1</c:v>
                </c:pt>
                <c:pt idx="1761">
                  <c:v>5.2</c:v>
                </c:pt>
                <c:pt idx="1762">
                  <c:v>5.6</c:v>
                </c:pt>
                <c:pt idx="1763">
                  <c:v>5.8</c:v>
                </c:pt>
                <c:pt idx="1764">
                  <c:v>6.6</c:v>
                </c:pt>
                <c:pt idx="1765">
                  <c:v>6.6</c:v>
                </c:pt>
                <c:pt idx="1766">
                  <c:v>5.5</c:v>
                </c:pt>
                <c:pt idx="1767">
                  <c:v>7</c:v>
                </c:pt>
                <c:pt idx="1768">
                  <c:v>6.5</c:v>
                </c:pt>
                <c:pt idx="1769">
                  <c:v>5.8</c:v>
                </c:pt>
                <c:pt idx="1770">
                  <c:v>5.6</c:v>
                </c:pt>
                <c:pt idx="1771">
                  <c:v>5.6</c:v>
                </c:pt>
                <c:pt idx="1772">
                  <c:v>5.8</c:v>
                </c:pt>
                <c:pt idx="1773">
                  <c:v>7.6</c:v>
                </c:pt>
                <c:pt idx="1774">
                  <c:v>6.4</c:v>
                </c:pt>
                <c:pt idx="1775">
                  <c:v>6.3</c:v>
                </c:pt>
                <c:pt idx="1776">
                  <c:v>4.5999999999999996</c:v>
                </c:pt>
                <c:pt idx="1777">
                  <c:v>6.5</c:v>
                </c:pt>
                <c:pt idx="1778">
                  <c:v>7.5</c:v>
                </c:pt>
                <c:pt idx="1779">
                  <c:v>7.5</c:v>
                </c:pt>
                <c:pt idx="1780">
                  <c:v>5.3</c:v>
                </c:pt>
                <c:pt idx="1781">
                  <c:v>7.5</c:v>
                </c:pt>
                <c:pt idx="1782">
                  <c:v>3.3</c:v>
                </c:pt>
                <c:pt idx="1783">
                  <c:v>3.5</c:v>
                </c:pt>
                <c:pt idx="1784">
                  <c:v>9.3000000000000007</c:v>
                </c:pt>
                <c:pt idx="1785">
                  <c:v>4.8</c:v>
                </c:pt>
                <c:pt idx="1786">
                  <c:v>6.9</c:v>
                </c:pt>
                <c:pt idx="1787">
                  <c:v>6</c:v>
                </c:pt>
                <c:pt idx="1788">
                  <c:v>7.3</c:v>
                </c:pt>
                <c:pt idx="1789">
                  <c:v>6.6</c:v>
                </c:pt>
                <c:pt idx="1790">
                  <c:v>7.5</c:v>
                </c:pt>
                <c:pt idx="1791">
                  <c:v>6.9</c:v>
                </c:pt>
                <c:pt idx="1792">
                  <c:v>6.8</c:v>
                </c:pt>
                <c:pt idx="1793">
                  <c:v>6.4</c:v>
                </c:pt>
                <c:pt idx="1794">
                  <c:v>5.6</c:v>
                </c:pt>
                <c:pt idx="1795">
                  <c:v>6.3</c:v>
                </c:pt>
                <c:pt idx="1796">
                  <c:v>7.3</c:v>
                </c:pt>
                <c:pt idx="1797">
                  <c:v>6.6</c:v>
                </c:pt>
                <c:pt idx="1798">
                  <c:v>4.5999999999999996</c:v>
                </c:pt>
                <c:pt idx="1799">
                  <c:v>5.0999999999999996</c:v>
                </c:pt>
                <c:pt idx="1800">
                  <c:v>5.6</c:v>
                </c:pt>
                <c:pt idx="1801">
                  <c:v>5.3</c:v>
                </c:pt>
                <c:pt idx="1802">
                  <c:v>5.6</c:v>
                </c:pt>
                <c:pt idx="1803">
                  <c:v>5.9</c:v>
                </c:pt>
                <c:pt idx="1804">
                  <c:v>4.7</c:v>
                </c:pt>
                <c:pt idx="1805">
                  <c:v>4.8</c:v>
                </c:pt>
                <c:pt idx="1806">
                  <c:v>6.8</c:v>
                </c:pt>
                <c:pt idx="1807">
                  <c:v>5.4</c:v>
                </c:pt>
                <c:pt idx="1808">
                  <c:v>5.0999999999999996</c:v>
                </c:pt>
                <c:pt idx="1809">
                  <c:v>7</c:v>
                </c:pt>
                <c:pt idx="1810">
                  <c:v>4</c:v>
                </c:pt>
                <c:pt idx="1811">
                  <c:v>7.3</c:v>
                </c:pt>
                <c:pt idx="1812">
                  <c:v>6.8</c:v>
                </c:pt>
                <c:pt idx="1813">
                  <c:v>7</c:v>
                </c:pt>
                <c:pt idx="1814">
                  <c:v>7.1</c:v>
                </c:pt>
                <c:pt idx="1815">
                  <c:v>6.9</c:v>
                </c:pt>
                <c:pt idx="1816">
                  <c:v>7.3</c:v>
                </c:pt>
                <c:pt idx="1817">
                  <c:v>8.1999999999999993</c:v>
                </c:pt>
                <c:pt idx="1818">
                  <c:v>7.1</c:v>
                </c:pt>
                <c:pt idx="1819">
                  <c:v>7.7</c:v>
                </c:pt>
                <c:pt idx="1820">
                  <c:v>6.5</c:v>
                </c:pt>
                <c:pt idx="1821">
                  <c:v>4.9000000000000004</c:v>
                </c:pt>
                <c:pt idx="1822">
                  <c:v>6.4</c:v>
                </c:pt>
                <c:pt idx="1823">
                  <c:v>5.9</c:v>
                </c:pt>
                <c:pt idx="1824">
                  <c:v>6.2</c:v>
                </c:pt>
                <c:pt idx="1825">
                  <c:v>5.8</c:v>
                </c:pt>
                <c:pt idx="1826">
                  <c:v>6.7</c:v>
                </c:pt>
                <c:pt idx="1827">
                  <c:v>5.9</c:v>
                </c:pt>
                <c:pt idx="1828">
                  <c:v>7.3</c:v>
                </c:pt>
                <c:pt idx="1829">
                  <c:v>4.0999999999999996</c:v>
                </c:pt>
                <c:pt idx="1830">
                  <c:v>4.9000000000000004</c:v>
                </c:pt>
                <c:pt idx="1831">
                  <c:v>7.9</c:v>
                </c:pt>
                <c:pt idx="1832">
                  <c:v>5.2</c:v>
                </c:pt>
                <c:pt idx="1833">
                  <c:v>4.0999999999999996</c:v>
                </c:pt>
                <c:pt idx="1834">
                  <c:v>6.6</c:v>
                </c:pt>
                <c:pt idx="1835">
                  <c:v>2.9</c:v>
                </c:pt>
                <c:pt idx="1836">
                  <c:v>6.5</c:v>
                </c:pt>
                <c:pt idx="1837">
                  <c:v>7.2</c:v>
                </c:pt>
                <c:pt idx="1838">
                  <c:v>6.8</c:v>
                </c:pt>
                <c:pt idx="1839">
                  <c:v>7.8</c:v>
                </c:pt>
                <c:pt idx="1840">
                  <c:v>6.7</c:v>
                </c:pt>
                <c:pt idx="1841">
                  <c:v>7.1</c:v>
                </c:pt>
                <c:pt idx="1842">
                  <c:v>5.7</c:v>
                </c:pt>
                <c:pt idx="1843">
                  <c:v>5.3</c:v>
                </c:pt>
                <c:pt idx="1844">
                  <c:v>7.7</c:v>
                </c:pt>
                <c:pt idx="1845">
                  <c:v>6.1</c:v>
                </c:pt>
                <c:pt idx="1846">
                  <c:v>7.3</c:v>
                </c:pt>
                <c:pt idx="1847">
                  <c:v>7.2</c:v>
                </c:pt>
                <c:pt idx="1848">
                  <c:v>6.1</c:v>
                </c:pt>
                <c:pt idx="1849">
                  <c:v>5.8</c:v>
                </c:pt>
                <c:pt idx="1850">
                  <c:v>5.7</c:v>
                </c:pt>
                <c:pt idx="1851">
                  <c:v>6.7</c:v>
                </c:pt>
                <c:pt idx="1852">
                  <c:v>6.5</c:v>
                </c:pt>
                <c:pt idx="1853">
                  <c:v>7.2</c:v>
                </c:pt>
                <c:pt idx="1854">
                  <c:v>7.6</c:v>
                </c:pt>
                <c:pt idx="1855">
                  <c:v>4.5999999999999996</c:v>
                </c:pt>
                <c:pt idx="1856">
                  <c:v>6.9</c:v>
                </c:pt>
                <c:pt idx="1857">
                  <c:v>6.6</c:v>
                </c:pt>
                <c:pt idx="1858">
                  <c:v>6.3</c:v>
                </c:pt>
                <c:pt idx="1859">
                  <c:v>6.2</c:v>
                </c:pt>
                <c:pt idx="1860">
                  <c:v>5.3</c:v>
                </c:pt>
                <c:pt idx="1861">
                  <c:v>7.3</c:v>
                </c:pt>
                <c:pt idx="1862">
                  <c:v>5.6</c:v>
                </c:pt>
                <c:pt idx="1863">
                  <c:v>6.2</c:v>
                </c:pt>
                <c:pt idx="1864">
                  <c:v>5.2</c:v>
                </c:pt>
                <c:pt idx="1865">
                  <c:v>5.3</c:v>
                </c:pt>
                <c:pt idx="1866">
                  <c:v>5.4</c:v>
                </c:pt>
                <c:pt idx="1867">
                  <c:v>4.9000000000000004</c:v>
                </c:pt>
                <c:pt idx="1868">
                  <c:v>5.5</c:v>
                </c:pt>
                <c:pt idx="1869">
                  <c:v>6.7</c:v>
                </c:pt>
                <c:pt idx="1870">
                  <c:v>7.2</c:v>
                </c:pt>
                <c:pt idx="1871">
                  <c:v>5.0999999999999996</c:v>
                </c:pt>
                <c:pt idx="1872">
                  <c:v>6.5</c:v>
                </c:pt>
                <c:pt idx="1873">
                  <c:v>8.1999999999999993</c:v>
                </c:pt>
                <c:pt idx="1874">
                  <c:v>7.7</c:v>
                </c:pt>
                <c:pt idx="1875">
                  <c:v>6.1</c:v>
                </c:pt>
                <c:pt idx="1876">
                  <c:v>8.8000000000000007</c:v>
                </c:pt>
                <c:pt idx="1877">
                  <c:v>6.8</c:v>
                </c:pt>
                <c:pt idx="1878">
                  <c:v>6.8</c:v>
                </c:pt>
                <c:pt idx="1879">
                  <c:v>6.7</c:v>
                </c:pt>
                <c:pt idx="1880">
                  <c:v>7.1</c:v>
                </c:pt>
                <c:pt idx="1881">
                  <c:v>7.1</c:v>
                </c:pt>
                <c:pt idx="1882">
                  <c:v>6.1</c:v>
                </c:pt>
                <c:pt idx="1883">
                  <c:v>8</c:v>
                </c:pt>
                <c:pt idx="1884">
                  <c:v>6.6</c:v>
                </c:pt>
                <c:pt idx="1885">
                  <c:v>5.4</c:v>
                </c:pt>
                <c:pt idx="1886">
                  <c:v>6.1</c:v>
                </c:pt>
                <c:pt idx="1887">
                  <c:v>5.6</c:v>
                </c:pt>
                <c:pt idx="1888">
                  <c:v>5.8</c:v>
                </c:pt>
                <c:pt idx="1889">
                  <c:v>2.8</c:v>
                </c:pt>
                <c:pt idx="1890">
                  <c:v>6.7</c:v>
                </c:pt>
                <c:pt idx="1891">
                  <c:v>5.0999999999999996</c:v>
                </c:pt>
                <c:pt idx="1892">
                  <c:v>7.2</c:v>
                </c:pt>
                <c:pt idx="1893">
                  <c:v>6</c:v>
                </c:pt>
                <c:pt idx="1894">
                  <c:v>6.7</c:v>
                </c:pt>
                <c:pt idx="1895">
                  <c:v>6.2</c:v>
                </c:pt>
                <c:pt idx="1896">
                  <c:v>6.2</c:v>
                </c:pt>
                <c:pt idx="1897">
                  <c:v>6.8</c:v>
                </c:pt>
                <c:pt idx="1898">
                  <c:v>7.1</c:v>
                </c:pt>
                <c:pt idx="1899">
                  <c:v>7.1</c:v>
                </c:pt>
                <c:pt idx="1900">
                  <c:v>7</c:v>
                </c:pt>
                <c:pt idx="1901">
                  <c:v>7.1</c:v>
                </c:pt>
                <c:pt idx="1902">
                  <c:v>6.4</c:v>
                </c:pt>
                <c:pt idx="1903">
                  <c:v>7</c:v>
                </c:pt>
                <c:pt idx="1904">
                  <c:v>6.2</c:v>
                </c:pt>
                <c:pt idx="1905">
                  <c:v>7.5</c:v>
                </c:pt>
                <c:pt idx="1906">
                  <c:v>4.8</c:v>
                </c:pt>
                <c:pt idx="1907">
                  <c:v>7.3</c:v>
                </c:pt>
                <c:pt idx="1908">
                  <c:v>5.8</c:v>
                </c:pt>
                <c:pt idx="1909">
                  <c:v>7.6</c:v>
                </c:pt>
                <c:pt idx="1910">
                  <c:v>5.6</c:v>
                </c:pt>
                <c:pt idx="1911">
                  <c:v>7</c:v>
                </c:pt>
                <c:pt idx="1912">
                  <c:v>6.6</c:v>
                </c:pt>
                <c:pt idx="1913">
                  <c:v>6.5</c:v>
                </c:pt>
                <c:pt idx="1914">
                  <c:v>7.4</c:v>
                </c:pt>
                <c:pt idx="1915">
                  <c:v>4.5999999999999996</c:v>
                </c:pt>
                <c:pt idx="1916">
                  <c:v>6.4</c:v>
                </c:pt>
                <c:pt idx="1917">
                  <c:v>5.9</c:v>
                </c:pt>
                <c:pt idx="1918">
                  <c:v>6.4</c:v>
                </c:pt>
                <c:pt idx="1919">
                  <c:v>6.6</c:v>
                </c:pt>
                <c:pt idx="1920">
                  <c:v>6.9</c:v>
                </c:pt>
                <c:pt idx="1921">
                  <c:v>5.8</c:v>
                </c:pt>
                <c:pt idx="1922">
                  <c:v>6.4</c:v>
                </c:pt>
                <c:pt idx="1923">
                  <c:v>5.3</c:v>
                </c:pt>
                <c:pt idx="1924">
                  <c:v>6.5</c:v>
                </c:pt>
                <c:pt idx="1925">
                  <c:v>5.7</c:v>
                </c:pt>
                <c:pt idx="1926">
                  <c:v>6.7</c:v>
                </c:pt>
                <c:pt idx="1927">
                  <c:v>3.9</c:v>
                </c:pt>
                <c:pt idx="1928">
                  <c:v>4.0999999999999996</c:v>
                </c:pt>
                <c:pt idx="1929">
                  <c:v>6.2</c:v>
                </c:pt>
                <c:pt idx="1930">
                  <c:v>3.8</c:v>
                </c:pt>
                <c:pt idx="1931">
                  <c:v>5.0999999999999996</c:v>
                </c:pt>
                <c:pt idx="1932">
                  <c:v>7.8</c:v>
                </c:pt>
                <c:pt idx="1933">
                  <c:v>7.8</c:v>
                </c:pt>
                <c:pt idx="1934">
                  <c:v>6.1</c:v>
                </c:pt>
                <c:pt idx="1935">
                  <c:v>5.8</c:v>
                </c:pt>
                <c:pt idx="1936">
                  <c:v>6.3</c:v>
                </c:pt>
                <c:pt idx="1937">
                  <c:v>5.4</c:v>
                </c:pt>
                <c:pt idx="1938">
                  <c:v>7.3</c:v>
                </c:pt>
                <c:pt idx="1939">
                  <c:v>6.8</c:v>
                </c:pt>
                <c:pt idx="1940">
                  <c:v>7.3</c:v>
                </c:pt>
                <c:pt idx="1941">
                  <c:v>6.5</c:v>
                </c:pt>
                <c:pt idx="1942">
                  <c:v>7.2</c:v>
                </c:pt>
                <c:pt idx="1943">
                  <c:v>6.3</c:v>
                </c:pt>
                <c:pt idx="1944">
                  <c:v>5.9</c:v>
                </c:pt>
                <c:pt idx="1945">
                  <c:v>7.8</c:v>
                </c:pt>
                <c:pt idx="1946">
                  <c:v>7.4</c:v>
                </c:pt>
                <c:pt idx="1947">
                  <c:v>4.8</c:v>
                </c:pt>
                <c:pt idx="1948">
                  <c:v>6.3</c:v>
                </c:pt>
                <c:pt idx="1949">
                  <c:v>7.8</c:v>
                </c:pt>
                <c:pt idx="1950">
                  <c:v>7.5</c:v>
                </c:pt>
                <c:pt idx="1951">
                  <c:v>6.8</c:v>
                </c:pt>
                <c:pt idx="1952">
                  <c:v>6.6</c:v>
                </c:pt>
                <c:pt idx="1953">
                  <c:v>4.5999999999999996</c:v>
                </c:pt>
                <c:pt idx="1954">
                  <c:v>7.1</c:v>
                </c:pt>
                <c:pt idx="1955">
                  <c:v>6.1</c:v>
                </c:pt>
                <c:pt idx="1956">
                  <c:v>6.7</c:v>
                </c:pt>
                <c:pt idx="1957">
                  <c:v>7.1</c:v>
                </c:pt>
                <c:pt idx="1958">
                  <c:v>5.8</c:v>
                </c:pt>
                <c:pt idx="1959">
                  <c:v>6.7</c:v>
                </c:pt>
                <c:pt idx="1960">
                  <c:v>5.8</c:v>
                </c:pt>
                <c:pt idx="1961">
                  <c:v>6.8</c:v>
                </c:pt>
                <c:pt idx="1962">
                  <c:v>8.5</c:v>
                </c:pt>
                <c:pt idx="1963">
                  <c:v>6.6</c:v>
                </c:pt>
                <c:pt idx="1964">
                  <c:v>7.7</c:v>
                </c:pt>
                <c:pt idx="1965">
                  <c:v>4.7</c:v>
                </c:pt>
                <c:pt idx="1966">
                  <c:v>6.4</c:v>
                </c:pt>
                <c:pt idx="1967">
                  <c:v>5.5</c:v>
                </c:pt>
                <c:pt idx="1968">
                  <c:v>8.6</c:v>
                </c:pt>
                <c:pt idx="1969">
                  <c:v>7</c:v>
                </c:pt>
                <c:pt idx="1970">
                  <c:v>7.1</c:v>
                </c:pt>
                <c:pt idx="1971">
                  <c:v>5.7</c:v>
                </c:pt>
                <c:pt idx="1972">
                  <c:v>3.7</c:v>
                </c:pt>
                <c:pt idx="1973">
                  <c:v>7.5</c:v>
                </c:pt>
                <c:pt idx="1974">
                  <c:v>4.5999999999999996</c:v>
                </c:pt>
                <c:pt idx="1975">
                  <c:v>4.9000000000000004</c:v>
                </c:pt>
                <c:pt idx="1976">
                  <c:v>7.1</c:v>
                </c:pt>
                <c:pt idx="1977">
                  <c:v>5.8</c:v>
                </c:pt>
                <c:pt idx="1978">
                  <c:v>5.4</c:v>
                </c:pt>
                <c:pt idx="1979">
                  <c:v>7.3</c:v>
                </c:pt>
                <c:pt idx="1980">
                  <c:v>7.1</c:v>
                </c:pt>
                <c:pt idx="1981">
                  <c:v>5.8</c:v>
                </c:pt>
                <c:pt idx="1982">
                  <c:v>8.1</c:v>
                </c:pt>
                <c:pt idx="1983">
                  <c:v>5.7</c:v>
                </c:pt>
                <c:pt idx="1984">
                  <c:v>4.4000000000000004</c:v>
                </c:pt>
                <c:pt idx="1985">
                  <c:v>7.9</c:v>
                </c:pt>
                <c:pt idx="1986">
                  <c:v>7.6</c:v>
                </c:pt>
                <c:pt idx="1987">
                  <c:v>4.8</c:v>
                </c:pt>
                <c:pt idx="1988">
                  <c:v>2.7</c:v>
                </c:pt>
                <c:pt idx="1989">
                  <c:v>5.8</c:v>
                </c:pt>
                <c:pt idx="1990">
                  <c:v>7.5</c:v>
                </c:pt>
                <c:pt idx="1991">
                  <c:v>5.4</c:v>
                </c:pt>
                <c:pt idx="1992">
                  <c:v>4.0999999999999996</c:v>
                </c:pt>
                <c:pt idx="1993">
                  <c:v>5.9</c:v>
                </c:pt>
                <c:pt idx="1994">
                  <c:v>6.3</c:v>
                </c:pt>
                <c:pt idx="1995">
                  <c:v>6.8</c:v>
                </c:pt>
                <c:pt idx="1996">
                  <c:v>2.2999999999999998</c:v>
                </c:pt>
                <c:pt idx="1997">
                  <c:v>8.1</c:v>
                </c:pt>
                <c:pt idx="1998">
                  <c:v>6.1</c:v>
                </c:pt>
                <c:pt idx="1999">
                  <c:v>5</c:v>
                </c:pt>
                <c:pt idx="2000">
                  <c:v>5.5</c:v>
                </c:pt>
                <c:pt idx="2001">
                  <c:v>6.2</c:v>
                </c:pt>
                <c:pt idx="2002">
                  <c:v>6.2</c:v>
                </c:pt>
                <c:pt idx="2003">
                  <c:v>6.3</c:v>
                </c:pt>
                <c:pt idx="2004">
                  <c:v>6.7</c:v>
                </c:pt>
                <c:pt idx="2005">
                  <c:v>3.5</c:v>
                </c:pt>
                <c:pt idx="2006">
                  <c:v>7.5</c:v>
                </c:pt>
                <c:pt idx="2007">
                  <c:v>6.6</c:v>
                </c:pt>
                <c:pt idx="2008">
                  <c:v>7.5</c:v>
                </c:pt>
                <c:pt idx="2009">
                  <c:v>7.2</c:v>
                </c:pt>
                <c:pt idx="2010">
                  <c:v>4.8</c:v>
                </c:pt>
                <c:pt idx="2011">
                  <c:v>6.6</c:v>
                </c:pt>
                <c:pt idx="2012">
                  <c:v>3.5</c:v>
                </c:pt>
                <c:pt idx="2013">
                  <c:v>7.6</c:v>
                </c:pt>
                <c:pt idx="2014">
                  <c:v>6.3</c:v>
                </c:pt>
                <c:pt idx="2015">
                  <c:v>5.5</c:v>
                </c:pt>
                <c:pt idx="2016">
                  <c:v>6.3</c:v>
                </c:pt>
                <c:pt idx="2017">
                  <c:v>6.5</c:v>
                </c:pt>
                <c:pt idx="2018">
                  <c:v>6.9</c:v>
                </c:pt>
                <c:pt idx="2019">
                  <c:v>7.6</c:v>
                </c:pt>
                <c:pt idx="2020">
                  <c:v>3.9</c:v>
                </c:pt>
                <c:pt idx="2021">
                  <c:v>6.1</c:v>
                </c:pt>
                <c:pt idx="2022">
                  <c:v>7.3</c:v>
                </c:pt>
                <c:pt idx="2023">
                  <c:v>8.3000000000000007</c:v>
                </c:pt>
                <c:pt idx="2024">
                  <c:v>5.8</c:v>
                </c:pt>
                <c:pt idx="2025">
                  <c:v>6.8</c:v>
                </c:pt>
                <c:pt idx="2026">
                  <c:v>7</c:v>
                </c:pt>
                <c:pt idx="2027">
                  <c:v>5.9</c:v>
                </c:pt>
                <c:pt idx="2028">
                  <c:v>6.5</c:v>
                </c:pt>
                <c:pt idx="2029">
                  <c:v>6.4</c:v>
                </c:pt>
                <c:pt idx="2030">
                  <c:v>5.8</c:v>
                </c:pt>
                <c:pt idx="2031">
                  <c:v>5.0999999999999996</c:v>
                </c:pt>
                <c:pt idx="2032">
                  <c:v>6.8</c:v>
                </c:pt>
                <c:pt idx="2033">
                  <c:v>5.3</c:v>
                </c:pt>
                <c:pt idx="2034">
                  <c:v>5.3</c:v>
                </c:pt>
                <c:pt idx="2035">
                  <c:v>4.9000000000000004</c:v>
                </c:pt>
                <c:pt idx="2036">
                  <c:v>6.8</c:v>
                </c:pt>
                <c:pt idx="2037">
                  <c:v>6.1</c:v>
                </c:pt>
                <c:pt idx="2038">
                  <c:v>8.5</c:v>
                </c:pt>
                <c:pt idx="2039">
                  <c:v>5.9</c:v>
                </c:pt>
                <c:pt idx="2040">
                  <c:v>6.3</c:v>
                </c:pt>
                <c:pt idx="2041">
                  <c:v>5.9</c:v>
                </c:pt>
                <c:pt idx="2042">
                  <c:v>5.4</c:v>
                </c:pt>
                <c:pt idx="2043">
                  <c:v>6.9</c:v>
                </c:pt>
                <c:pt idx="2044">
                  <c:v>7.5</c:v>
                </c:pt>
                <c:pt idx="2045">
                  <c:v>8.1999999999999993</c:v>
                </c:pt>
                <c:pt idx="2046">
                  <c:v>5.9</c:v>
                </c:pt>
                <c:pt idx="2047">
                  <c:v>5</c:v>
                </c:pt>
                <c:pt idx="2048">
                  <c:v>7.3</c:v>
                </c:pt>
                <c:pt idx="2049">
                  <c:v>6.4</c:v>
                </c:pt>
                <c:pt idx="2050">
                  <c:v>6.6</c:v>
                </c:pt>
                <c:pt idx="2051">
                  <c:v>7.8</c:v>
                </c:pt>
                <c:pt idx="2052">
                  <c:v>4</c:v>
                </c:pt>
                <c:pt idx="2053">
                  <c:v>7.6</c:v>
                </c:pt>
                <c:pt idx="2054">
                  <c:v>7.7</c:v>
                </c:pt>
                <c:pt idx="2055">
                  <c:v>5.8</c:v>
                </c:pt>
                <c:pt idx="2056">
                  <c:v>5.6</c:v>
                </c:pt>
                <c:pt idx="2057">
                  <c:v>5.3</c:v>
                </c:pt>
                <c:pt idx="2058">
                  <c:v>6.6</c:v>
                </c:pt>
                <c:pt idx="2059">
                  <c:v>1.9</c:v>
                </c:pt>
                <c:pt idx="2060">
                  <c:v>5.7</c:v>
                </c:pt>
                <c:pt idx="2061">
                  <c:v>6.6</c:v>
                </c:pt>
                <c:pt idx="2062">
                  <c:v>6</c:v>
                </c:pt>
                <c:pt idx="2063">
                  <c:v>6.1</c:v>
                </c:pt>
                <c:pt idx="2064">
                  <c:v>4.8</c:v>
                </c:pt>
                <c:pt idx="2065">
                  <c:v>6.2</c:v>
                </c:pt>
                <c:pt idx="2066">
                  <c:v>7.5</c:v>
                </c:pt>
                <c:pt idx="2067">
                  <c:v>6.3</c:v>
                </c:pt>
                <c:pt idx="2068">
                  <c:v>7.1</c:v>
                </c:pt>
                <c:pt idx="2069">
                  <c:v>6.6</c:v>
                </c:pt>
                <c:pt idx="2070">
                  <c:v>6.1</c:v>
                </c:pt>
                <c:pt idx="2071">
                  <c:v>6.7</c:v>
                </c:pt>
                <c:pt idx="2072">
                  <c:v>5.6</c:v>
                </c:pt>
                <c:pt idx="2073">
                  <c:v>7.2</c:v>
                </c:pt>
                <c:pt idx="2074">
                  <c:v>4.3</c:v>
                </c:pt>
                <c:pt idx="2075">
                  <c:v>6.4</c:v>
                </c:pt>
                <c:pt idx="2076">
                  <c:v>7.1</c:v>
                </c:pt>
                <c:pt idx="2077">
                  <c:v>6.3</c:v>
                </c:pt>
                <c:pt idx="2078">
                  <c:v>7.4</c:v>
                </c:pt>
                <c:pt idx="2079">
                  <c:v>6.1</c:v>
                </c:pt>
                <c:pt idx="2080">
                  <c:v>6.6</c:v>
                </c:pt>
                <c:pt idx="2081">
                  <c:v>6</c:v>
                </c:pt>
                <c:pt idx="2082">
                  <c:v>6.8</c:v>
                </c:pt>
                <c:pt idx="2083">
                  <c:v>6.8</c:v>
                </c:pt>
                <c:pt idx="2084">
                  <c:v>7.2</c:v>
                </c:pt>
                <c:pt idx="2085">
                  <c:v>1.9</c:v>
                </c:pt>
                <c:pt idx="2086">
                  <c:v>5.5</c:v>
                </c:pt>
                <c:pt idx="2087">
                  <c:v>4.5</c:v>
                </c:pt>
                <c:pt idx="2088">
                  <c:v>6.3</c:v>
                </c:pt>
                <c:pt idx="2089">
                  <c:v>6.7</c:v>
                </c:pt>
                <c:pt idx="2090">
                  <c:v>2.8</c:v>
                </c:pt>
                <c:pt idx="2091">
                  <c:v>5</c:v>
                </c:pt>
                <c:pt idx="2092">
                  <c:v>4.3</c:v>
                </c:pt>
                <c:pt idx="2093">
                  <c:v>5.6</c:v>
                </c:pt>
                <c:pt idx="2094">
                  <c:v>6.2</c:v>
                </c:pt>
                <c:pt idx="2095">
                  <c:v>5.3</c:v>
                </c:pt>
                <c:pt idx="2096">
                  <c:v>7.4</c:v>
                </c:pt>
                <c:pt idx="2097">
                  <c:v>6.5</c:v>
                </c:pt>
                <c:pt idx="2098">
                  <c:v>7.1</c:v>
                </c:pt>
                <c:pt idx="2099">
                  <c:v>7.2</c:v>
                </c:pt>
                <c:pt idx="2100">
                  <c:v>2.2999999999999998</c:v>
                </c:pt>
                <c:pt idx="2101">
                  <c:v>6.4</c:v>
                </c:pt>
                <c:pt idx="2102">
                  <c:v>6.1</c:v>
                </c:pt>
                <c:pt idx="2103">
                  <c:v>7</c:v>
                </c:pt>
                <c:pt idx="2104">
                  <c:v>7</c:v>
                </c:pt>
                <c:pt idx="2105">
                  <c:v>7</c:v>
                </c:pt>
                <c:pt idx="2106">
                  <c:v>4.9000000000000004</c:v>
                </c:pt>
                <c:pt idx="2107">
                  <c:v>6.9</c:v>
                </c:pt>
                <c:pt idx="2108">
                  <c:v>7.5</c:v>
                </c:pt>
                <c:pt idx="2109">
                  <c:v>8.4</c:v>
                </c:pt>
                <c:pt idx="2110">
                  <c:v>6.9</c:v>
                </c:pt>
                <c:pt idx="2111">
                  <c:v>4.5</c:v>
                </c:pt>
                <c:pt idx="2112">
                  <c:v>7.4</c:v>
                </c:pt>
                <c:pt idx="2113">
                  <c:v>7</c:v>
                </c:pt>
                <c:pt idx="2114">
                  <c:v>2.8</c:v>
                </c:pt>
                <c:pt idx="2115">
                  <c:v>7.5</c:v>
                </c:pt>
                <c:pt idx="2116">
                  <c:v>7.1</c:v>
                </c:pt>
                <c:pt idx="2117">
                  <c:v>6.4</c:v>
                </c:pt>
                <c:pt idx="2118">
                  <c:v>5.3</c:v>
                </c:pt>
                <c:pt idx="2119">
                  <c:v>6.9</c:v>
                </c:pt>
                <c:pt idx="2120">
                  <c:v>6.2</c:v>
                </c:pt>
                <c:pt idx="2121">
                  <c:v>6.4</c:v>
                </c:pt>
                <c:pt idx="2122">
                  <c:v>5.0999999999999996</c:v>
                </c:pt>
                <c:pt idx="2123">
                  <c:v>5.5</c:v>
                </c:pt>
                <c:pt idx="2124">
                  <c:v>5.4</c:v>
                </c:pt>
                <c:pt idx="2125">
                  <c:v>7.5</c:v>
                </c:pt>
                <c:pt idx="2126">
                  <c:v>7.4</c:v>
                </c:pt>
                <c:pt idx="2127">
                  <c:v>8</c:v>
                </c:pt>
                <c:pt idx="2128">
                  <c:v>5.7</c:v>
                </c:pt>
                <c:pt idx="2129">
                  <c:v>6.8</c:v>
                </c:pt>
                <c:pt idx="2130">
                  <c:v>5.9</c:v>
                </c:pt>
                <c:pt idx="2131">
                  <c:v>7.2</c:v>
                </c:pt>
                <c:pt idx="2132">
                  <c:v>5.5</c:v>
                </c:pt>
                <c:pt idx="2133">
                  <c:v>8.5</c:v>
                </c:pt>
                <c:pt idx="2134">
                  <c:v>5.6</c:v>
                </c:pt>
                <c:pt idx="2135">
                  <c:v>4.0999999999999996</c:v>
                </c:pt>
                <c:pt idx="2136">
                  <c:v>6.1</c:v>
                </c:pt>
                <c:pt idx="2137">
                  <c:v>5.4</c:v>
                </c:pt>
                <c:pt idx="2138">
                  <c:v>7.1</c:v>
                </c:pt>
                <c:pt idx="2139">
                  <c:v>3.6</c:v>
                </c:pt>
                <c:pt idx="2140">
                  <c:v>6.5</c:v>
                </c:pt>
                <c:pt idx="2141">
                  <c:v>8.6</c:v>
                </c:pt>
                <c:pt idx="2142">
                  <c:v>7</c:v>
                </c:pt>
                <c:pt idx="2143">
                  <c:v>7.6</c:v>
                </c:pt>
                <c:pt idx="2144">
                  <c:v>6.5</c:v>
                </c:pt>
                <c:pt idx="2145">
                  <c:v>6.4</c:v>
                </c:pt>
                <c:pt idx="2146">
                  <c:v>6.3</c:v>
                </c:pt>
                <c:pt idx="2147">
                  <c:v>5.7</c:v>
                </c:pt>
                <c:pt idx="2148">
                  <c:v>6.3</c:v>
                </c:pt>
                <c:pt idx="2149">
                  <c:v>6</c:v>
                </c:pt>
                <c:pt idx="2150">
                  <c:v>7.7</c:v>
                </c:pt>
                <c:pt idx="2151">
                  <c:v>6.2</c:v>
                </c:pt>
                <c:pt idx="2152">
                  <c:v>7.7</c:v>
                </c:pt>
                <c:pt idx="2153">
                  <c:v>6.4</c:v>
                </c:pt>
                <c:pt idx="2154">
                  <c:v>6.4</c:v>
                </c:pt>
                <c:pt idx="2155">
                  <c:v>6.9</c:v>
                </c:pt>
                <c:pt idx="2156">
                  <c:v>7.3</c:v>
                </c:pt>
                <c:pt idx="2157">
                  <c:v>7.3</c:v>
                </c:pt>
                <c:pt idx="2158">
                  <c:v>6.2</c:v>
                </c:pt>
                <c:pt idx="2159">
                  <c:v>6.6</c:v>
                </c:pt>
                <c:pt idx="2160">
                  <c:v>6.7</c:v>
                </c:pt>
                <c:pt idx="2161">
                  <c:v>5.7</c:v>
                </c:pt>
                <c:pt idx="2162">
                  <c:v>3.1</c:v>
                </c:pt>
                <c:pt idx="2163">
                  <c:v>6.3</c:v>
                </c:pt>
                <c:pt idx="2164">
                  <c:v>5.7</c:v>
                </c:pt>
                <c:pt idx="2165">
                  <c:v>7.1</c:v>
                </c:pt>
                <c:pt idx="2166">
                  <c:v>7</c:v>
                </c:pt>
                <c:pt idx="2167">
                  <c:v>6.1</c:v>
                </c:pt>
                <c:pt idx="2168">
                  <c:v>6.6</c:v>
                </c:pt>
                <c:pt idx="2169">
                  <c:v>7.8</c:v>
                </c:pt>
                <c:pt idx="2170">
                  <c:v>8.3000000000000007</c:v>
                </c:pt>
                <c:pt idx="2171">
                  <c:v>3.9</c:v>
                </c:pt>
                <c:pt idx="2172">
                  <c:v>7</c:v>
                </c:pt>
                <c:pt idx="2173">
                  <c:v>6.7</c:v>
                </c:pt>
                <c:pt idx="2174">
                  <c:v>7.3</c:v>
                </c:pt>
                <c:pt idx="2175">
                  <c:v>6.3</c:v>
                </c:pt>
                <c:pt idx="2176">
                  <c:v>7.8</c:v>
                </c:pt>
                <c:pt idx="2177">
                  <c:v>7.3</c:v>
                </c:pt>
                <c:pt idx="2178">
                  <c:v>7.6</c:v>
                </c:pt>
                <c:pt idx="2179">
                  <c:v>5.3</c:v>
                </c:pt>
                <c:pt idx="2180">
                  <c:v>5.3</c:v>
                </c:pt>
                <c:pt idx="2181">
                  <c:v>6.8</c:v>
                </c:pt>
                <c:pt idx="2182">
                  <c:v>7.1</c:v>
                </c:pt>
                <c:pt idx="2183">
                  <c:v>5.8</c:v>
                </c:pt>
                <c:pt idx="2184">
                  <c:v>5.8</c:v>
                </c:pt>
                <c:pt idx="2185">
                  <c:v>8.3000000000000007</c:v>
                </c:pt>
                <c:pt idx="2186">
                  <c:v>5.6</c:v>
                </c:pt>
                <c:pt idx="2187">
                  <c:v>6.8</c:v>
                </c:pt>
                <c:pt idx="2188">
                  <c:v>5</c:v>
                </c:pt>
                <c:pt idx="2189">
                  <c:v>7.6</c:v>
                </c:pt>
                <c:pt idx="2190">
                  <c:v>6.7</c:v>
                </c:pt>
                <c:pt idx="2191">
                  <c:v>6.7</c:v>
                </c:pt>
                <c:pt idx="2192">
                  <c:v>5.7</c:v>
                </c:pt>
                <c:pt idx="2193">
                  <c:v>5.2</c:v>
                </c:pt>
                <c:pt idx="2194">
                  <c:v>7.5</c:v>
                </c:pt>
                <c:pt idx="2195">
                  <c:v>7.2</c:v>
                </c:pt>
                <c:pt idx="2196">
                  <c:v>5.3</c:v>
                </c:pt>
                <c:pt idx="2197">
                  <c:v>6.5</c:v>
                </c:pt>
                <c:pt idx="2198">
                  <c:v>5</c:v>
                </c:pt>
                <c:pt idx="2199">
                  <c:v>6.1</c:v>
                </c:pt>
                <c:pt idx="2200">
                  <c:v>4.4000000000000004</c:v>
                </c:pt>
                <c:pt idx="2201">
                  <c:v>7.5</c:v>
                </c:pt>
                <c:pt idx="2202">
                  <c:v>5.7</c:v>
                </c:pt>
                <c:pt idx="2203">
                  <c:v>5.5</c:v>
                </c:pt>
                <c:pt idx="2204">
                  <c:v>7.1</c:v>
                </c:pt>
                <c:pt idx="2205">
                  <c:v>5.9</c:v>
                </c:pt>
                <c:pt idx="2206">
                  <c:v>6.7</c:v>
                </c:pt>
                <c:pt idx="2207">
                  <c:v>7</c:v>
                </c:pt>
                <c:pt idx="2208">
                  <c:v>7.9</c:v>
                </c:pt>
                <c:pt idx="2209">
                  <c:v>6.9</c:v>
                </c:pt>
                <c:pt idx="2210">
                  <c:v>7.3</c:v>
                </c:pt>
                <c:pt idx="2211">
                  <c:v>7.3</c:v>
                </c:pt>
                <c:pt idx="2212">
                  <c:v>3.5</c:v>
                </c:pt>
                <c:pt idx="2213">
                  <c:v>7.8</c:v>
                </c:pt>
                <c:pt idx="2214">
                  <c:v>6.7</c:v>
                </c:pt>
                <c:pt idx="2215">
                  <c:v>6.4</c:v>
                </c:pt>
                <c:pt idx="2216">
                  <c:v>7.1</c:v>
                </c:pt>
                <c:pt idx="2217">
                  <c:v>7.8</c:v>
                </c:pt>
                <c:pt idx="2218">
                  <c:v>5.9</c:v>
                </c:pt>
                <c:pt idx="2219">
                  <c:v>7.2</c:v>
                </c:pt>
                <c:pt idx="2220">
                  <c:v>6.2</c:v>
                </c:pt>
                <c:pt idx="2221">
                  <c:v>6.7</c:v>
                </c:pt>
                <c:pt idx="2222">
                  <c:v>7.6</c:v>
                </c:pt>
                <c:pt idx="2223">
                  <c:v>6.2</c:v>
                </c:pt>
                <c:pt idx="2224">
                  <c:v>6.5</c:v>
                </c:pt>
                <c:pt idx="2225">
                  <c:v>8.1</c:v>
                </c:pt>
                <c:pt idx="2226">
                  <c:v>6.3</c:v>
                </c:pt>
                <c:pt idx="2227">
                  <c:v>4.4000000000000004</c:v>
                </c:pt>
                <c:pt idx="2228">
                  <c:v>6</c:v>
                </c:pt>
                <c:pt idx="2229">
                  <c:v>7.6</c:v>
                </c:pt>
                <c:pt idx="2230">
                  <c:v>8.4</c:v>
                </c:pt>
                <c:pt idx="2231">
                  <c:v>7.9</c:v>
                </c:pt>
                <c:pt idx="2232">
                  <c:v>5.6</c:v>
                </c:pt>
                <c:pt idx="2233">
                  <c:v>6.5</c:v>
                </c:pt>
                <c:pt idx="2234">
                  <c:v>7.5</c:v>
                </c:pt>
                <c:pt idx="2235">
                  <c:v>6.3</c:v>
                </c:pt>
                <c:pt idx="2236">
                  <c:v>7.9</c:v>
                </c:pt>
                <c:pt idx="2237">
                  <c:v>5.0999999999999996</c:v>
                </c:pt>
                <c:pt idx="2238">
                  <c:v>6.7</c:v>
                </c:pt>
                <c:pt idx="2239">
                  <c:v>6.7</c:v>
                </c:pt>
                <c:pt idx="2240">
                  <c:v>5.6</c:v>
                </c:pt>
                <c:pt idx="2241">
                  <c:v>5.6</c:v>
                </c:pt>
                <c:pt idx="2242">
                  <c:v>6.2</c:v>
                </c:pt>
                <c:pt idx="2243">
                  <c:v>5.6</c:v>
                </c:pt>
                <c:pt idx="2244">
                  <c:v>6.4</c:v>
                </c:pt>
                <c:pt idx="2245">
                  <c:v>5.6</c:v>
                </c:pt>
                <c:pt idx="2246">
                  <c:v>7.4</c:v>
                </c:pt>
                <c:pt idx="2247">
                  <c:v>7.2</c:v>
                </c:pt>
                <c:pt idx="2248">
                  <c:v>4.9000000000000004</c:v>
                </c:pt>
                <c:pt idx="2249">
                  <c:v>7.5</c:v>
                </c:pt>
                <c:pt idx="2250">
                  <c:v>4.8</c:v>
                </c:pt>
                <c:pt idx="2251">
                  <c:v>3.1</c:v>
                </c:pt>
                <c:pt idx="2252">
                  <c:v>5.8</c:v>
                </c:pt>
                <c:pt idx="2253">
                  <c:v>6.7</c:v>
                </c:pt>
                <c:pt idx="2254">
                  <c:v>6.5</c:v>
                </c:pt>
                <c:pt idx="2255">
                  <c:v>5.9</c:v>
                </c:pt>
                <c:pt idx="2256">
                  <c:v>5.5</c:v>
                </c:pt>
                <c:pt idx="2257">
                  <c:v>3.6</c:v>
                </c:pt>
                <c:pt idx="2258">
                  <c:v>7.4</c:v>
                </c:pt>
                <c:pt idx="2259">
                  <c:v>3</c:v>
                </c:pt>
                <c:pt idx="2260">
                  <c:v>7.6</c:v>
                </c:pt>
                <c:pt idx="2261">
                  <c:v>6.4</c:v>
                </c:pt>
                <c:pt idx="2262">
                  <c:v>6.9</c:v>
                </c:pt>
                <c:pt idx="2263">
                  <c:v>5.5</c:v>
                </c:pt>
                <c:pt idx="2264">
                  <c:v>4.0999999999999996</c:v>
                </c:pt>
                <c:pt idx="2265">
                  <c:v>6.8</c:v>
                </c:pt>
                <c:pt idx="2266">
                  <c:v>6.5</c:v>
                </c:pt>
                <c:pt idx="2267">
                  <c:v>7.4</c:v>
                </c:pt>
                <c:pt idx="2268">
                  <c:v>7.7</c:v>
                </c:pt>
                <c:pt idx="2269">
                  <c:v>7.1</c:v>
                </c:pt>
                <c:pt idx="2270">
                  <c:v>6.3</c:v>
                </c:pt>
                <c:pt idx="2271">
                  <c:v>7.6</c:v>
                </c:pt>
                <c:pt idx="2272">
                  <c:v>8</c:v>
                </c:pt>
                <c:pt idx="2273">
                  <c:v>7.3</c:v>
                </c:pt>
                <c:pt idx="2274">
                  <c:v>7.6</c:v>
                </c:pt>
                <c:pt idx="2275">
                  <c:v>7.8</c:v>
                </c:pt>
                <c:pt idx="2276">
                  <c:v>6.5</c:v>
                </c:pt>
                <c:pt idx="2277">
                  <c:v>6.4</c:v>
                </c:pt>
                <c:pt idx="2278">
                  <c:v>8</c:v>
                </c:pt>
                <c:pt idx="2279">
                  <c:v>4.8</c:v>
                </c:pt>
                <c:pt idx="2280">
                  <c:v>7.8</c:v>
                </c:pt>
                <c:pt idx="2281">
                  <c:v>5.9</c:v>
                </c:pt>
                <c:pt idx="2282">
                  <c:v>5.4</c:v>
                </c:pt>
                <c:pt idx="2283">
                  <c:v>3.3</c:v>
                </c:pt>
                <c:pt idx="2284">
                  <c:v>8.1999999999999993</c:v>
                </c:pt>
                <c:pt idx="2285">
                  <c:v>5.4</c:v>
                </c:pt>
                <c:pt idx="2286">
                  <c:v>6.4</c:v>
                </c:pt>
                <c:pt idx="2287">
                  <c:v>4.8</c:v>
                </c:pt>
                <c:pt idx="2288">
                  <c:v>5.9</c:v>
                </c:pt>
                <c:pt idx="2289">
                  <c:v>5.5</c:v>
                </c:pt>
                <c:pt idx="2290">
                  <c:v>7.9</c:v>
                </c:pt>
                <c:pt idx="2291">
                  <c:v>4.9000000000000004</c:v>
                </c:pt>
                <c:pt idx="2292">
                  <c:v>7.2</c:v>
                </c:pt>
                <c:pt idx="2293">
                  <c:v>5.3</c:v>
                </c:pt>
                <c:pt idx="2294">
                  <c:v>7.2</c:v>
                </c:pt>
                <c:pt idx="2295">
                  <c:v>5.0999999999999996</c:v>
                </c:pt>
                <c:pt idx="2296">
                  <c:v>5.6</c:v>
                </c:pt>
                <c:pt idx="2297">
                  <c:v>7.6</c:v>
                </c:pt>
                <c:pt idx="2298">
                  <c:v>7.2</c:v>
                </c:pt>
                <c:pt idx="2299">
                  <c:v>5.7</c:v>
                </c:pt>
                <c:pt idx="2300">
                  <c:v>5.2</c:v>
                </c:pt>
                <c:pt idx="2301">
                  <c:v>7.7</c:v>
                </c:pt>
                <c:pt idx="2302">
                  <c:v>7</c:v>
                </c:pt>
                <c:pt idx="2303">
                  <c:v>6</c:v>
                </c:pt>
                <c:pt idx="2304">
                  <c:v>6.6</c:v>
                </c:pt>
                <c:pt idx="2305">
                  <c:v>6.8</c:v>
                </c:pt>
                <c:pt idx="2306">
                  <c:v>7.2</c:v>
                </c:pt>
                <c:pt idx="2307">
                  <c:v>7.2</c:v>
                </c:pt>
                <c:pt idx="2308">
                  <c:v>2.8</c:v>
                </c:pt>
                <c:pt idx="2309">
                  <c:v>6.6</c:v>
                </c:pt>
                <c:pt idx="2310">
                  <c:v>6.7</c:v>
                </c:pt>
                <c:pt idx="2311">
                  <c:v>7</c:v>
                </c:pt>
                <c:pt idx="2312">
                  <c:v>4.4000000000000004</c:v>
                </c:pt>
                <c:pt idx="2313">
                  <c:v>6.2</c:v>
                </c:pt>
                <c:pt idx="2314">
                  <c:v>7.3</c:v>
                </c:pt>
                <c:pt idx="2315">
                  <c:v>5.0999999999999996</c:v>
                </c:pt>
                <c:pt idx="2316">
                  <c:v>6.6</c:v>
                </c:pt>
                <c:pt idx="2317">
                  <c:v>4.5</c:v>
                </c:pt>
                <c:pt idx="2318">
                  <c:v>5.9</c:v>
                </c:pt>
                <c:pt idx="2319">
                  <c:v>6.6</c:v>
                </c:pt>
                <c:pt idx="2320">
                  <c:v>6.5</c:v>
                </c:pt>
                <c:pt idx="2321">
                  <c:v>7.3</c:v>
                </c:pt>
                <c:pt idx="2322">
                  <c:v>7.5</c:v>
                </c:pt>
                <c:pt idx="2323">
                  <c:v>5.9</c:v>
                </c:pt>
                <c:pt idx="2324">
                  <c:v>7.4</c:v>
                </c:pt>
                <c:pt idx="2325">
                  <c:v>6.9</c:v>
                </c:pt>
                <c:pt idx="2326">
                  <c:v>7.9</c:v>
                </c:pt>
                <c:pt idx="2327">
                  <c:v>8.4</c:v>
                </c:pt>
                <c:pt idx="2328">
                  <c:v>8</c:v>
                </c:pt>
                <c:pt idx="2329">
                  <c:v>6</c:v>
                </c:pt>
                <c:pt idx="2330">
                  <c:v>6.8</c:v>
                </c:pt>
                <c:pt idx="2331">
                  <c:v>7.8</c:v>
                </c:pt>
                <c:pt idx="2332">
                  <c:v>8.1</c:v>
                </c:pt>
                <c:pt idx="2333">
                  <c:v>6.1</c:v>
                </c:pt>
                <c:pt idx="2334">
                  <c:v>6.2</c:v>
                </c:pt>
                <c:pt idx="2335">
                  <c:v>6.2</c:v>
                </c:pt>
                <c:pt idx="2336">
                  <c:v>7.4</c:v>
                </c:pt>
                <c:pt idx="2337">
                  <c:v>6.6</c:v>
                </c:pt>
                <c:pt idx="2338">
                  <c:v>7.3</c:v>
                </c:pt>
                <c:pt idx="2339">
                  <c:v>7.5</c:v>
                </c:pt>
                <c:pt idx="2340">
                  <c:v>5.6</c:v>
                </c:pt>
                <c:pt idx="2341">
                  <c:v>7.3</c:v>
                </c:pt>
                <c:pt idx="2342">
                  <c:v>6.4</c:v>
                </c:pt>
                <c:pt idx="2343">
                  <c:v>5</c:v>
                </c:pt>
                <c:pt idx="2344">
                  <c:v>5.4</c:v>
                </c:pt>
                <c:pt idx="2345">
                  <c:v>7.1</c:v>
                </c:pt>
                <c:pt idx="2346">
                  <c:v>5.3</c:v>
                </c:pt>
                <c:pt idx="2347">
                  <c:v>6.5</c:v>
                </c:pt>
                <c:pt idx="2348">
                  <c:v>6.2</c:v>
                </c:pt>
                <c:pt idx="2349">
                  <c:v>6.4</c:v>
                </c:pt>
                <c:pt idx="2350">
                  <c:v>6.9</c:v>
                </c:pt>
                <c:pt idx="2351">
                  <c:v>5.7</c:v>
                </c:pt>
                <c:pt idx="2352">
                  <c:v>7.7</c:v>
                </c:pt>
                <c:pt idx="2353">
                  <c:v>5.6</c:v>
                </c:pt>
                <c:pt idx="2354">
                  <c:v>7.7</c:v>
                </c:pt>
                <c:pt idx="2355">
                  <c:v>5.0999999999999996</c:v>
                </c:pt>
                <c:pt idx="2356">
                  <c:v>6.8</c:v>
                </c:pt>
                <c:pt idx="2357">
                  <c:v>8.4</c:v>
                </c:pt>
                <c:pt idx="2358">
                  <c:v>4.9000000000000004</c:v>
                </c:pt>
                <c:pt idx="2359">
                  <c:v>7.1</c:v>
                </c:pt>
                <c:pt idx="2360">
                  <c:v>6.6</c:v>
                </c:pt>
                <c:pt idx="2361">
                  <c:v>6.1</c:v>
                </c:pt>
                <c:pt idx="2362">
                  <c:v>4.0999999999999996</c:v>
                </c:pt>
                <c:pt idx="2363">
                  <c:v>8.1</c:v>
                </c:pt>
                <c:pt idx="2364">
                  <c:v>7.6</c:v>
                </c:pt>
                <c:pt idx="2365">
                  <c:v>7.8</c:v>
                </c:pt>
                <c:pt idx="2366">
                  <c:v>4.5999999999999996</c:v>
                </c:pt>
                <c:pt idx="2367">
                  <c:v>6</c:v>
                </c:pt>
                <c:pt idx="2368">
                  <c:v>7</c:v>
                </c:pt>
                <c:pt idx="2369">
                  <c:v>6.7</c:v>
                </c:pt>
                <c:pt idx="2370">
                  <c:v>6.4</c:v>
                </c:pt>
                <c:pt idx="2371">
                  <c:v>7.2</c:v>
                </c:pt>
                <c:pt idx="2372">
                  <c:v>7.4</c:v>
                </c:pt>
                <c:pt idx="2373">
                  <c:v>4.8</c:v>
                </c:pt>
                <c:pt idx="2374">
                  <c:v>4</c:v>
                </c:pt>
                <c:pt idx="2375">
                  <c:v>6.2</c:v>
                </c:pt>
                <c:pt idx="2376">
                  <c:v>7.7</c:v>
                </c:pt>
                <c:pt idx="2377">
                  <c:v>6.7</c:v>
                </c:pt>
                <c:pt idx="2378">
                  <c:v>7.9</c:v>
                </c:pt>
                <c:pt idx="2379">
                  <c:v>7.9</c:v>
                </c:pt>
                <c:pt idx="2380">
                  <c:v>5.5</c:v>
                </c:pt>
                <c:pt idx="2381">
                  <c:v>6.2</c:v>
                </c:pt>
                <c:pt idx="2382">
                  <c:v>5.0999999999999996</c:v>
                </c:pt>
                <c:pt idx="2383">
                  <c:v>4.0999999999999996</c:v>
                </c:pt>
                <c:pt idx="2384">
                  <c:v>6.7</c:v>
                </c:pt>
                <c:pt idx="2385">
                  <c:v>4.7</c:v>
                </c:pt>
                <c:pt idx="2386">
                  <c:v>6.4</c:v>
                </c:pt>
                <c:pt idx="2387">
                  <c:v>6.3</c:v>
                </c:pt>
                <c:pt idx="2388">
                  <c:v>5.5</c:v>
                </c:pt>
                <c:pt idx="2389">
                  <c:v>7.3</c:v>
                </c:pt>
                <c:pt idx="2390">
                  <c:v>6.3</c:v>
                </c:pt>
                <c:pt idx="2391">
                  <c:v>4.9000000000000004</c:v>
                </c:pt>
                <c:pt idx="2392">
                  <c:v>7.6</c:v>
                </c:pt>
                <c:pt idx="2393">
                  <c:v>6</c:v>
                </c:pt>
                <c:pt idx="2394">
                  <c:v>6.2</c:v>
                </c:pt>
                <c:pt idx="2395">
                  <c:v>6.8</c:v>
                </c:pt>
                <c:pt idx="2396">
                  <c:v>4.5</c:v>
                </c:pt>
                <c:pt idx="2397">
                  <c:v>5.7</c:v>
                </c:pt>
                <c:pt idx="2398">
                  <c:v>4.5999999999999996</c:v>
                </c:pt>
                <c:pt idx="2399">
                  <c:v>6.2</c:v>
                </c:pt>
                <c:pt idx="2400">
                  <c:v>7</c:v>
                </c:pt>
                <c:pt idx="2401">
                  <c:v>6.9</c:v>
                </c:pt>
                <c:pt idx="2402">
                  <c:v>6.7</c:v>
                </c:pt>
                <c:pt idx="2403">
                  <c:v>5.6</c:v>
                </c:pt>
                <c:pt idx="2404">
                  <c:v>6.6</c:v>
                </c:pt>
                <c:pt idx="2405">
                  <c:v>6.4</c:v>
                </c:pt>
                <c:pt idx="2406">
                  <c:v>2.8</c:v>
                </c:pt>
                <c:pt idx="2407">
                  <c:v>5.4</c:v>
                </c:pt>
                <c:pt idx="2408">
                  <c:v>5</c:v>
                </c:pt>
                <c:pt idx="2409">
                  <c:v>5.0999999999999996</c:v>
                </c:pt>
                <c:pt idx="2410">
                  <c:v>8</c:v>
                </c:pt>
                <c:pt idx="2411">
                  <c:v>5.9</c:v>
                </c:pt>
                <c:pt idx="2412">
                  <c:v>8.1999999999999993</c:v>
                </c:pt>
                <c:pt idx="2413">
                  <c:v>7</c:v>
                </c:pt>
                <c:pt idx="2414">
                  <c:v>6.6</c:v>
                </c:pt>
                <c:pt idx="2415">
                  <c:v>6.7</c:v>
                </c:pt>
                <c:pt idx="2416">
                  <c:v>5.5</c:v>
                </c:pt>
                <c:pt idx="2417">
                  <c:v>4.9000000000000004</c:v>
                </c:pt>
                <c:pt idx="2418">
                  <c:v>6.9</c:v>
                </c:pt>
                <c:pt idx="2419">
                  <c:v>5.6</c:v>
                </c:pt>
                <c:pt idx="2420">
                  <c:v>8</c:v>
                </c:pt>
                <c:pt idx="2421">
                  <c:v>5.3</c:v>
                </c:pt>
                <c:pt idx="2422">
                  <c:v>6.2</c:v>
                </c:pt>
                <c:pt idx="2423">
                  <c:v>5.3</c:v>
                </c:pt>
                <c:pt idx="2424">
                  <c:v>6.6</c:v>
                </c:pt>
                <c:pt idx="2425">
                  <c:v>7.2</c:v>
                </c:pt>
                <c:pt idx="2426">
                  <c:v>4.5999999999999996</c:v>
                </c:pt>
                <c:pt idx="2427">
                  <c:v>7.5</c:v>
                </c:pt>
                <c:pt idx="2428">
                  <c:v>6.5</c:v>
                </c:pt>
                <c:pt idx="2429">
                  <c:v>7.6</c:v>
                </c:pt>
                <c:pt idx="2430">
                  <c:v>6.2</c:v>
                </c:pt>
                <c:pt idx="2431">
                  <c:v>8</c:v>
                </c:pt>
                <c:pt idx="2432">
                  <c:v>6.3</c:v>
                </c:pt>
                <c:pt idx="2433">
                  <c:v>7.2</c:v>
                </c:pt>
                <c:pt idx="2434">
                  <c:v>6.7</c:v>
                </c:pt>
                <c:pt idx="2435">
                  <c:v>5.3</c:v>
                </c:pt>
                <c:pt idx="2436">
                  <c:v>6.3</c:v>
                </c:pt>
                <c:pt idx="2437">
                  <c:v>6.5</c:v>
                </c:pt>
                <c:pt idx="2438">
                  <c:v>8.3000000000000007</c:v>
                </c:pt>
                <c:pt idx="2439">
                  <c:v>7.2</c:v>
                </c:pt>
                <c:pt idx="2440">
                  <c:v>6.8</c:v>
                </c:pt>
                <c:pt idx="2441">
                  <c:v>6.4</c:v>
                </c:pt>
                <c:pt idx="2442">
                  <c:v>6.9</c:v>
                </c:pt>
                <c:pt idx="2443">
                  <c:v>6.2</c:v>
                </c:pt>
                <c:pt idx="2444">
                  <c:v>6.1</c:v>
                </c:pt>
                <c:pt idx="2445">
                  <c:v>5.0999999999999996</c:v>
                </c:pt>
                <c:pt idx="2446">
                  <c:v>4.5</c:v>
                </c:pt>
                <c:pt idx="2447">
                  <c:v>5.9</c:v>
                </c:pt>
                <c:pt idx="2448">
                  <c:v>8.1</c:v>
                </c:pt>
                <c:pt idx="2449">
                  <c:v>5.7</c:v>
                </c:pt>
                <c:pt idx="2450">
                  <c:v>6.8</c:v>
                </c:pt>
                <c:pt idx="2451">
                  <c:v>7.5</c:v>
                </c:pt>
                <c:pt idx="2452">
                  <c:v>8.3000000000000007</c:v>
                </c:pt>
                <c:pt idx="2453">
                  <c:v>7.4</c:v>
                </c:pt>
                <c:pt idx="2454">
                  <c:v>8</c:v>
                </c:pt>
                <c:pt idx="2455">
                  <c:v>6.9</c:v>
                </c:pt>
                <c:pt idx="2456">
                  <c:v>6.9</c:v>
                </c:pt>
                <c:pt idx="2457">
                  <c:v>5.5</c:v>
                </c:pt>
                <c:pt idx="2458">
                  <c:v>7.2</c:v>
                </c:pt>
                <c:pt idx="2459">
                  <c:v>6.9</c:v>
                </c:pt>
                <c:pt idx="2460">
                  <c:v>5.5</c:v>
                </c:pt>
                <c:pt idx="2461">
                  <c:v>5.2</c:v>
                </c:pt>
                <c:pt idx="2462">
                  <c:v>7.1</c:v>
                </c:pt>
                <c:pt idx="2463">
                  <c:v>5.5</c:v>
                </c:pt>
                <c:pt idx="2464">
                  <c:v>6.7</c:v>
                </c:pt>
                <c:pt idx="2465">
                  <c:v>5</c:v>
                </c:pt>
                <c:pt idx="2466">
                  <c:v>6.4</c:v>
                </c:pt>
                <c:pt idx="2467">
                  <c:v>6.6</c:v>
                </c:pt>
                <c:pt idx="2468">
                  <c:v>5.9</c:v>
                </c:pt>
                <c:pt idx="2469">
                  <c:v>5.7</c:v>
                </c:pt>
                <c:pt idx="2470">
                  <c:v>4.5</c:v>
                </c:pt>
                <c:pt idx="2471">
                  <c:v>5</c:v>
                </c:pt>
                <c:pt idx="2472">
                  <c:v>4.5999999999999996</c:v>
                </c:pt>
                <c:pt idx="2473">
                  <c:v>6.5</c:v>
                </c:pt>
                <c:pt idx="2474">
                  <c:v>4.9000000000000004</c:v>
                </c:pt>
                <c:pt idx="2475">
                  <c:v>6</c:v>
                </c:pt>
                <c:pt idx="2476">
                  <c:v>6.9</c:v>
                </c:pt>
                <c:pt idx="2477">
                  <c:v>5.7</c:v>
                </c:pt>
                <c:pt idx="2478">
                  <c:v>6.9</c:v>
                </c:pt>
                <c:pt idx="2479">
                  <c:v>4.4000000000000004</c:v>
                </c:pt>
                <c:pt idx="2480">
                  <c:v>7</c:v>
                </c:pt>
                <c:pt idx="2481">
                  <c:v>5.4</c:v>
                </c:pt>
                <c:pt idx="2482">
                  <c:v>5.4</c:v>
                </c:pt>
                <c:pt idx="2483">
                  <c:v>7.6</c:v>
                </c:pt>
                <c:pt idx="2484">
                  <c:v>5.9</c:v>
                </c:pt>
                <c:pt idx="2485">
                  <c:v>6.6</c:v>
                </c:pt>
                <c:pt idx="2486">
                  <c:v>6.7</c:v>
                </c:pt>
                <c:pt idx="2487">
                  <c:v>3.9</c:v>
                </c:pt>
                <c:pt idx="2488">
                  <c:v>5.7</c:v>
                </c:pt>
                <c:pt idx="2489">
                  <c:v>6.5</c:v>
                </c:pt>
                <c:pt idx="2490">
                  <c:v>6.8</c:v>
                </c:pt>
                <c:pt idx="2491">
                  <c:v>7.3</c:v>
                </c:pt>
                <c:pt idx="2492">
                  <c:v>7</c:v>
                </c:pt>
                <c:pt idx="2493">
                  <c:v>6.5</c:v>
                </c:pt>
                <c:pt idx="2494">
                  <c:v>7.7</c:v>
                </c:pt>
                <c:pt idx="2495">
                  <c:v>7.7</c:v>
                </c:pt>
                <c:pt idx="2496">
                  <c:v>6.8</c:v>
                </c:pt>
                <c:pt idx="2497">
                  <c:v>7.4</c:v>
                </c:pt>
                <c:pt idx="2498">
                  <c:v>5.0999999999999996</c:v>
                </c:pt>
                <c:pt idx="2499">
                  <c:v>7.4</c:v>
                </c:pt>
                <c:pt idx="2500">
                  <c:v>7.2</c:v>
                </c:pt>
                <c:pt idx="2501">
                  <c:v>8.3000000000000007</c:v>
                </c:pt>
                <c:pt idx="2502">
                  <c:v>8.1</c:v>
                </c:pt>
                <c:pt idx="2503">
                  <c:v>7.3</c:v>
                </c:pt>
                <c:pt idx="2504">
                  <c:v>3.6</c:v>
                </c:pt>
                <c:pt idx="2505">
                  <c:v>1.6</c:v>
                </c:pt>
                <c:pt idx="2506">
                  <c:v>8</c:v>
                </c:pt>
                <c:pt idx="2507">
                  <c:v>9</c:v>
                </c:pt>
                <c:pt idx="2508">
                  <c:v>6.1</c:v>
                </c:pt>
                <c:pt idx="2509">
                  <c:v>5.7</c:v>
                </c:pt>
                <c:pt idx="2510">
                  <c:v>6.8</c:v>
                </c:pt>
                <c:pt idx="2511">
                  <c:v>5.5</c:v>
                </c:pt>
                <c:pt idx="2512">
                  <c:v>6.8</c:v>
                </c:pt>
                <c:pt idx="2513">
                  <c:v>7.3</c:v>
                </c:pt>
                <c:pt idx="2514">
                  <c:v>6.1</c:v>
                </c:pt>
                <c:pt idx="2515">
                  <c:v>7.2</c:v>
                </c:pt>
                <c:pt idx="2516">
                  <c:v>5.9</c:v>
                </c:pt>
                <c:pt idx="2517">
                  <c:v>6.1</c:v>
                </c:pt>
                <c:pt idx="2518">
                  <c:v>6.8</c:v>
                </c:pt>
                <c:pt idx="2519">
                  <c:v>7.7</c:v>
                </c:pt>
                <c:pt idx="2520">
                  <c:v>4.9000000000000004</c:v>
                </c:pt>
                <c:pt idx="2521">
                  <c:v>6.1</c:v>
                </c:pt>
                <c:pt idx="2522">
                  <c:v>2.5</c:v>
                </c:pt>
                <c:pt idx="2523">
                  <c:v>6.1</c:v>
                </c:pt>
                <c:pt idx="2524">
                  <c:v>5.9</c:v>
                </c:pt>
                <c:pt idx="2525">
                  <c:v>5.7</c:v>
                </c:pt>
                <c:pt idx="2526">
                  <c:v>5.6</c:v>
                </c:pt>
                <c:pt idx="2527">
                  <c:v>7.2</c:v>
                </c:pt>
                <c:pt idx="2528">
                  <c:v>7.7</c:v>
                </c:pt>
                <c:pt idx="2529">
                  <c:v>7.8</c:v>
                </c:pt>
                <c:pt idx="2530">
                  <c:v>6.1</c:v>
                </c:pt>
                <c:pt idx="2531">
                  <c:v>5.8</c:v>
                </c:pt>
                <c:pt idx="2532">
                  <c:v>6.5</c:v>
                </c:pt>
                <c:pt idx="2533">
                  <c:v>7.9</c:v>
                </c:pt>
                <c:pt idx="2534">
                  <c:v>6.3</c:v>
                </c:pt>
                <c:pt idx="2535">
                  <c:v>8.3000000000000007</c:v>
                </c:pt>
                <c:pt idx="2536">
                  <c:v>6.4</c:v>
                </c:pt>
                <c:pt idx="2537">
                  <c:v>6.7</c:v>
                </c:pt>
                <c:pt idx="2538">
                  <c:v>6.1</c:v>
                </c:pt>
                <c:pt idx="2539">
                  <c:v>6</c:v>
                </c:pt>
                <c:pt idx="2540">
                  <c:v>5.8</c:v>
                </c:pt>
                <c:pt idx="2541">
                  <c:v>5.6</c:v>
                </c:pt>
                <c:pt idx="2542">
                  <c:v>6.1</c:v>
                </c:pt>
                <c:pt idx="2543">
                  <c:v>5.9</c:v>
                </c:pt>
                <c:pt idx="2544">
                  <c:v>7.3</c:v>
                </c:pt>
                <c:pt idx="2545">
                  <c:v>6.8</c:v>
                </c:pt>
                <c:pt idx="2546">
                  <c:v>5.7</c:v>
                </c:pt>
                <c:pt idx="2547">
                  <c:v>7.3</c:v>
                </c:pt>
                <c:pt idx="2548">
                  <c:v>6.3</c:v>
                </c:pt>
                <c:pt idx="2549">
                  <c:v>5.9</c:v>
                </c:pt>
                <c:pt idx="2550">
                  <c:v>7.1</c:v>
                </c:pt>
                <c:pt idx="2551">
                  <c:v>8</c:v>
                </c:pt>
                <c:pt idx="2552">
                  <c:v>5.0999999999999996</c:v>
                </c:pt>
                <c:pt idx="2553">
                  <c:v>7.1</c:v>
                </c:pt>
                <c:pt idx="2554">
                  <c:v>6.5</c:v>
                </c:pt>
                <c:pt idx="2555">
                  <c:v>4.5</c:v>
                </c:pt>
                <c:pt idx="2556">
                  <c:v>6.6</c:v>
                </c:pt>
                <c:pt idx="2557">
                  <c:v>4.3</c:v>
                </c:pt>
                <c:pt idx="2558">
                  <c:v>6.7</c:v>
                </c:pt>
                <c:pt idx="2559">
                  <c:v>5.4</c:v>
                </c:pt>
                <c:pt idx="2560">
                  <c:v>6.6</c:v>
                </c:pt>
                <c:pt idx="2561">
                  <c:v>7.3</c:v>
                </c:pt>
                <c:pt idx="2562">
                  <c:v>6.9</c:v>
                </c:pt>
                <c:pt idx="2563">
                  <c:v>8</c:v>
                </c:pt>
                <c:pt idx="2564">
                  <c:v>7.8</c:v>
                </c:pt>
                <c:pt idx="2565">
                  <c:v>6.1</c:v>
                </c:pt>
                <c:pt idx="2566">
                  <c:v>5.0999999999999996</c:v>
                </c:pt>
                <c:pt idx="2567">
                  <c:v>7.4</c:v>
                </c:pt>
                <c:pt idx="2568">
                  <c:v>7.8</c:v>
                </c:pt>
                <c:pt idx="2569">
                  <c:v>8</c:v>
                </c:pt>
                <c:pt idx="2570">
                  <c:v>6.7</c:v>
                </c:pt>
                <c:pt idx="2571">
                  <c:v>6.6</c:v>
                </c:pt>
                <c:pt idx="2572">
                  <c:v>6.4</c:v>
                </c:pt>
                <c:pt idx="2573">
                  <c:v>6.7</c:v>
                </c:pt>
                <c:pt idx="2574">
                  <c:v>6.2</c:v>
                </c:pt>
                <c:pt idx="2575">
                  <c:v>7.3</c:v>
                </c:pt>
                <c:pt idx="2576">
                  <c:v>8.1</c:v>
                </c:pt>
                <c:pt idx="2577">
                  <c:v>7</c:v>
                </c:pt>
                <c:pt idx="2578">
                  <c:v>8</c:v>
                </c:pt>
                <c:pt idx="2579">
                  <c:v>8</c:v>
                </c:pt>
                <c:pt idx="2580">
                  <c:v>7</c:v>
                </c:pt>
                <c:pt idx="2581">
                  <c:v>7.9</c:v>
                </c:pt>
                <c:pt idx="2582">
                  <c:v>5.9</c:v>
                </c:pt>
                <c:pt idx="2583">
                  <c:v>6.6</c:v>
                </c:pt>
                <c:pt idx="2584">
                  <c:v>6.3</c:v>
                </c:pt>
                <c:pt idx="2585">
                  <c:v>7.7</c:v>
                </c:pt>
                <c:pt idx="2586">
                  <c:v>6.9</c:v>
                </c:pt>
                <c:pt idx="2587">
                  <c:v>7.1</c:v>
                </c:pt>
                <c:pt idx="2588">
                  <c:v>7.4</c:v>
                </c:pt>
                <c:pt idx="2589">
                  <c:v>6.5</c:v>
                </c:pt>
                <c:pt idx="2590">
                  <c:v>6.5</c:v>
                </c:pt>
                <c:pt idx="2591">
                  <c:v>6.8</c:v>
                </c:pt>
                <c:pt idx="2592">
                  <c:v>7.5</c:v>
                </c:pt>
                <c:pt idx="2593">
                  <c:v>6.6</c:v>
                </c:pt>
                <c:pt idx="2594">
                  <c:v>7.1</c:v>
                </c:pt>
                <c:pt idx="2595">
                  <c:v>6.6</c:v>
                </c:pt>
                <c:pt idx="2596">
                  <c:v>7</c:v>
                </c:pt>
                <c:pt idx="2597">
                  <c:v>3.3</c:v>
                </c:pt>
                <c:pt idx="2598">
                  <c:v>6.7</c:v>
                </c:pt>
                <c:pt idx="2599">
                  <c:v>6.8</c:v>
                </c:pt>
                <c:pt idx="2600">
                  <c:v>6</c:v>
                </c:pt>
                <c:pt idx="2601">
                  <c:v>5.4</c:v>
                </c:pt>
                <c:pt idx="2602">
                  <c:v>4.3</c:v>
                </c:pt>
                <c:pt idx="2603">
                  <c:v>6.2</c:v>
                </c:pt>
                <c:pt idx="2604">
                  <c:v>7.7</c:v>
                </c:pt>
                <c:pt idx="2605">
                  <c:v>7.4</c:v>
                </c:pt>
                <c:pt idx="2606">
                  <c:v>5.9</c:v>
                </c:pt>
                <c:pt idx="2607">
                  <c:v>7.8</c:v>
                </c:pt>
                <c:pt idx="2608">
                  <c:v>7.4</c:v>
                </c:pt>
                <c:pt idx="2609">
                  <c:v>6.5</c:v>
                </c:pt>
                <c:pt idx="2610">
                  <c:v>7</c:v>
                </c:pt>
                <c:pt idx="2611">
                  <c:v>7.6</c:v>
                </c:pt>
                <c:pt idx="2612">
                  <c:v>6.9</c:v>
                </c:pt>
                <c:pt idx="2613">
                  <c:v>5.3</c:v>
                </c:pt>
                <c:pt idx="2614">
                  <c:v>6.4</c:v>
                </c:pt>
                <c:pt idx="2615">
                  <c:v>7.8</c:v>
                </c:pt>
                <c:pt idx="2616">
                  <c:v>6.7</c:v>
                </c:pt>
                <c:pt idx="2617">
                  <c:v>5.3</c:v>
                </c:pt>
                <c:pt idx="2618">
                  <c:v>6.3</c:v>
                </c:pt>
                <c:pt idx="2619">
                  <c:v>7</c:v>
                </c:pt>
                <c:pt idx="2620">
                  <c:v>6.6</c:v>
                </c:pt>
                <c:pt idx="2621">
                  <c:v>8.4</c:v>
                </c:pt>
                <c:pt idx="2622">
                  <c:v>5.4</c:v>
                </c:pt>
                <c:pt idx="2623">
                  <c:v>7.8</c:v>
                </c:pt>
                <c:pt idx="2624">
                  <c:v>7.6</c:v>
                </c:pt>
                <c:pt idx="2625">
                  <c:v>6.6</c:v>
                </c:pt>
                <c:pt idx="2626">
                  <c:v>6.4</c:v>
                </c:pt>
                <c:pt idx="2627">
                  <c:v>7</c:v>
                </c:pt>
                <c:pt idx="2628">
                  <c:v>5.7</c:v>
                </c:pt>
                <c:pt idx="2629">
                  <c:v>5.9</c:v>
                </c:pt>
                <c:pt idx="2630">
                  <c:v>6.3</c:v>
                </c:pt>
                <c:pt idx="2631">
                  <c:v>6.3</c:v>
                </c:pt>
                <c:pt idx="2632">
                  <c:v>6.2</c:v>
                </c:pt>
                <c:pt idx="2633">
                  <c:v>2.1</c:v>
                </c:pt>
                <c:pt idx="2634">
                  <c:v>5</c:v>
                </c:pt>
                <c:pt idx="2635">
                  <c:v>5.3</c:v>
                </c:pt>
                <c:pt idx="2636">
                  <c:v>7.1</c:v>
                </c:pt>
                <c:pt idx="2637">
                  <c:v>7</c:v>
                </c:pt>
                <c:pt idx="2638">
                  <c:v>7</c:v>
                </c:pt>
                <c:pt idx="2639">
                  <c:v>7.1</c:v>
                </c:pt>
                <c:pt idx="2640">
                  <c:v>7</c:v>
                </c:pt>
                <c:pt idx="2641">
                  <c:v>7.7</c:v>
                </c:pt>
                <c:pt idx="2642">
                  <c:v>7.1</c:v>
                </c:pt>
                <c:pt idx="2643">
                  <c:v>6.8</c:v>
                </c:pt>
                <c:pt idx="2644">
                  <c:v>7.5</c:v>
                </c:pt>
                <c:pt idx="2645">
                  <c:v>6.3</c:v>
                </c:pt>
                <c:pt idx="2646">
                  <c:v>7.3</c:v>
                </c:pt>
                <c:pt idx="2647">
                  <c:v>6.8</c:v>
                </c:pt>
                <c:pt idx="2648">
                  <c:v>7.2</c:v>
                </c:pt>
                <c:pt idx="2649">
                  <c:v>6.4</c:v>
                </c:pt>
                <c:pt idx="2650">
                  <c:v>6</c:v>
                </c:pt>
                <c:pt idx="2651">
                  <c:v>6.4</c:v>
                </c:pt>
                <c:pt idx="2652">
                  <c:v>7.5</c:v>
                </c:pt>
                <c:pt idx="2653">
                  <c:v>7.1</c:v>
                </c:pt>
                <c:pt idx="2654">
                  <c:v>4.5999999999999996</c:v>
                </c:pt>
                <c:pt idx="2655">
                  <c:v>7.7</c:v>
                </c:pt>
                <c:pt idx="2656">
                  <c:v>5.6</c:v>
                </c:pt>
                <c:pt idx="2657">
                  <c:v>8.3000000000000007</c:v>
                </c:pt>
                <c:pt idx="2658">
                  <c:v>6.6</c:v>
                </c:pt>
                <c:pt idx="2659">
                  <c:v>7.2</c:v>
                </c:pt>
                <c:pt idx="2660">
                  <c:v>8.6999999999999993</c:v>
                </c:pt>
                <c:pt idx="2661">
                  <c:v>6</c:v>
                </c:pt>
                <c:pt idx="2662">
                  <c:v>8</c:v>
                </c:pt>
                <c:pt idx="2663">
                  <c:v>4.5</c:v>
                </c:pt>
                <c:pt idx="2664">
                  <c:v>7.9</c:v>
                </c:pt>
                <c:pt idx="2665">
                  <c:v>7.5</c:v>
                </c:pt>
                <c:pt idx="2666">
                  <c:v>6.8</c:v>
                </c:pt>
                <c:pt idx="2667">
                  <c:v>7.2</c:v>
                </c:pt>
                <c:pt idx="2668">
                  <c:v>7.1</c:v>
                </c:pt>
                <c:pt idx="2669">
                  <c:v>7.4</c:v>
                </c:pt>
                <c:pt idx="2670">
                  <c:v>7.6</c:v>
                </c:pt>
                <c:pt idx="2671">
                  <c:v>6.9</c:v>
                </c:pt>
                <c:pt idx="2672">
                  <c:v>6</c:v>
                </c:pt>
                <c:pt idx="2673">
                  <c:v>7.3</c:v>
                </c:pt>
                <c:pt idx="2674">
                  <c:v>4.5999999999999996</c:v>
                </c:pt>
                <c:pt idx="2675">
                  <c:v>6</c:v>
                </c:pt>
                <c:pt idx="2676">
                  <c:v>5.5</c:v>
                </c:pt>
                <c:pt idx="2677">
                  <c:v>7.5</c:v>
                </c:pt>
                <c:pt idx="2678">
                  <c:v>6.3</c:v>
                </c:pt>
                <c:pt idx="2679">
                  <c:v>5.0999999999999996</c:v>
                </c:pt>
                <c:pt idx="2680">
                  <c:v>6.8</c:v>
                </c:pt>
                <c:pt idx="2681">
                  <c:v>5.3</c:v>
                </c:pt>
                <c:pt idx="2682">
                  <c:v>7.3</c:v>
                </c:pt>
                <c:pt idx="2683">
                  <c:v>7.3</c:v>
                </c:pt>
                <c:pt idx="2684">
                  <c:v>7.1</c:v>
                </c:pt>
                <c:pt idx="2685">
                  <c:v>7.6</c:v>
                </c:pt>
                <c:pt idx="2686">
                  <c:v>5.3</c:v>
                </c:pt>
                <c:pt idx="2687">
                  <c:v>7.8</c:v>
                </c:pt>
                <c:pt idx="2688">
                  <c:v>7.7</c:v>
                </c:pt>
                <c:pt idx="2689">
                  <c:v>7.7</c:v>
                </c:pt>
                <c:pt idx="2690">
                  <c:v>5.4</c:v>
                </c:pt>
                <c:pt idx="2691">
                  <c:v>6.2</c:v>
                </c:pt>
                <c:pt idx="2692">
                  <c:v>7.4</c:v>
                </c:pt>
                <c:pt idx="2693">
                  <c:v>6.2</c:v>
                </c:pt>
                <c:pt idx="2694">
                  <c:v>5.0999999999999996</c:v>
                </c:pt>
                <c:pt idx="2695">
                  <c:v>6.8</c:v>
                </c:pt>
                <c:pt idx="2696">
                  <c:v>5.8</c:v>
                </c:pt>
                <c:pt idx="2697">
                  <c:v>6.4</c:v>
                </c:pt>
                <c:pt idx="2698">
                  <c:v>6</c:v>
                </c:pt>
                <c:pt idx="2699">
                  <c:v>6.9</c:v>
                </c:pt>
                <c:pt idx="2700">
                  <c:v>5.5</c:v>
                </c:pt>
                <c:pt idx="2701">
                  <c:v>5.4</c:v>
                </c:pt>
                <c:pt idx="2702">
                  <c:v>8.3000000000000007</c:v>
                </c:pt>
                <c:pt idx="2703">
                  <c:v>7.9</c:v>
                </c:pt>
                <c:pt idx="2704">
                  <c:v>6.5</c:v>
                </c:pt>
                <c:pt idx="2705">
                  <c:v>6.6</c:v>
                </c:pt>
                <c:pt idx="2706">
                  <c:v>8.3000000000000007</c:v>
                </c:pt>
                <c:pt idx="2707">
                  <c:v>6.2</c:v>
                </c:pt>
                <c:pt idx="2708">
                  <c:v>6.9</c:v>
                </c:pt>
                <c:pt idx="2709">
                  <c:v>5.9</c:v>
                </c:pt>
                <c:pt idx="2710">
                  <c:v>6.1</c:v>
                </c:pt>
                <c:pt idx="2711">
                  <c:v>5.8</c:v>
                </c:pt>
                <c:pt idx="2712">
                  <c:v>5.9</c:v>
                </c:pt>
                <c:pt idx="2713">
                  <c:v>5.5</c:v>
                </c:pt>
                <c:pt idx="2714">
                  <c:v>5</c:v>
                </c:pt>
                <c:pt idx="2715">
                  <c:v>7</c:v>
                </c:pt>
                <c:pt idx="2716">
                  <c:v>6.4</c:v>
                </c:pt>
                <c:pt idx="2717">
                  <c:v>5.9</c:v>
                </c:pt>
                <c:pt idx="2718">
                  <c:v>7</c:v>
                </c:pt>
                <c:pt idx="2719">
                  <c:v>6.1</c:v>
                </c:pt>
                <c:pt idx="2720">
                  <c:v>6.9</c:v>
                </c:pt>
                <c:pt idx="2721">
                  <c:v>7.5</c:v>
                </c:pt>
                <c:pt idx="2722">
                  <c:v>7.3</c:v>
                </c:pt>
                <c:pt idx="2723">
                  <c:v>6.5</c:v>
                </c:pt>
                <c:pt idx="2724">
                  <c:v>6.2</c:v>
                </c:pt>
                <c:pt idx="2725">
                  <c:v>6</c:v>
                </c:pt>
                <c:pt idx="2726">
                  <c:v>6.3</c:v>
                </c:pt>
                <c:pt idx="2727">
                  <c:v>5.8</c:v>
                </c:pt>
                <c:pt idx="2728">
                  <c:v>6.1</c:v>
                </c:pt>
                <c:pt idx="2729">
                  <c:v>6.9</c:v>
                </c:pt>
                <c:pt idx="2730">
                  <c:v>5.4</c:v>
                </c:pt>
                <c:pt idx="2731">
                  <c:v>6.7</c:v>
                </c:pt>
                <c:pt idx="2732">
                  <c:v>7.4</c:v>
                </c:pt>
                <c:pt idx="2733">
                  <c:v>5.6</c:v>
                </c:pt>
                <c:pt idx="2734">
                  <c:v>6.5</c:v>
                </c:pt>
                <c:pt idx="2735">
                  <c:v>6.5</c:v>
                </c:pt>
                <c:pt idx="2736">
                  <c:v>5.8</c:v>
                </c:pt>
                <c:pt idx="2737">
                  <c:v>5</c:v>
                </c:pt>
                <c:pt idx="2738">
                  <c:v>5.5</c:v>
                </c:pt>
                <c:pt idx="2739">
                  <c:v>6.5</c:v>
                </c:pt>
                <c:pt idx="2740">
                  <c:v>7.2</c:v>
                </c:pt>
                <c:pt idx="2741">
                  <c:v>5.2</c:v>
                </c:pt>
                <c:pt idx="2742">
                  <c:v>5.7</c:v>
                </c:pt>
                <c:pt idx="2743">
                  <c:v>4.7</c:v>
                </c:pt>
                <c:pt idx="2744">
                  <c:v>5.9</c:v>
                </c:pt>
                <c:pt idx="2745">
                  <c:v>6.8</c:v>
                </c:pt>
                <c:pt idx="2746">
                  <c:v>5.9</c:v>
                </c:pt>
                <c:pt idx="2747">
                  <c:v>7.7</c:v>
                </c:pt>
                <c:pt idx="2748">
                  <c:v>4.4000000000000004</c:v>
                </c:pt>
                <c:pt idx="2749">
                  <c:v>6.6</c:v>
                </c:pt>
                <c:pt idx="2750">
                  <c:v>6.7</c:v>
                </c:pt>
                <c:pt idx="2751">
                  <c:v>5.5</c:v>
                </c:pt>
                <c:pt idx="2752">
                  <c:v>6.5</c:v>
                </c:pt>
                <c:pt idx="2753">
                  <c:v>6.2</c:v>
                </c:pt>
                <c:pt idx="2754">
                  <c:v>7.1</c:v>
                </c:pt>
                <c:pt idx="2755">
                  <c:v>6.1</c:v>
                </c:pt>
                <c:pt idx="2756">
                  <c:v>6</c:v>
                </c:pt>
                <c:pt idx="2757">
                  <c:v>7.4</c:v>
                </c:pt>
                <c:pt idx="2758">
                  <c:v>5.9</c:v>
                </c:pt>
                <c:pt idx="2759">
                  <c:v>4.0999999999999996</c:v>
                </c:pt>
                <c:pt idx="2760">
                  <c:v>5.9</c:v>
                </c:pt>
                <c:pt idx="2761">
                  <c:v>7</c:v>
                </c:pt>
                <c:pt idx="2762">
                  <c:v>6.8</c:v>
                </c:pt>
                <c:pt idx="2763">
                  <c:v>7.4</c:v>
                </c:pt>
                <c:pt idx="2764">
                  <c:v>7.1</c:v>
                </c:pt>
                <c:pt idx="2765">
                  <c:v>7</c:v>
                </c:pt>
                <c:pt idx="2766">
                  <c:v>5.8</c:v>
                </c:pt>
                <c:pt idx="2767">
                  <c:v>7.8</c:v>
                </c:pt>
                <c:pt idx="2768">
                  <c:v>6.5</c:v>
                </c:pt>
                <c:pt idx="2769">
                  <c:v>7</c:v>
                </c:pt>
                <c:pt idx="2770">
                  <c:v>6.3</c:v>
                </c:pt>
                <c:pt idx="2771">
                  <c:v>5.3</c:v>
                </c:pt>
                <c:pt idx="2772">
                  <c:v>5.5</c:v>
                </c:pt>
                <c:pt idx="2773">
                  <c:v>7.4</c:v>
                </c:pt>
                <c:pt idx="2774">
                  <c:v>4.3</c:v>
                </c:pt>
                <c:pt idx="2775">
                  <c:v>5.2</c:v>
                </c:pt>
                <c:pt idx="2776">
                  <c:v>6.7</c:v>
                </c:pt>
                <c:pt idx="2777">
                  <c:v>8.6</c:v>
                </c:pt>
                <c:pt idx="2778">
                  <c:v>6.1</c:v>
                </c:pt>
                <c:pt idx="2779">
                  <c:v>5.8</c:v>
                </c:pt>
                <c:pt idx="2780">
                  <c:v>7.7</c:v>
                </c:pt>
                <c:pt idx="2781">
                  <c:v>8</c:v>
                </c:pt>
                <c:pt idx="2782">
                  <c:v>5.6</c:v>
                </c:pt>
                <c:pt idx="2783">
                  <c:v>6.7</c:v>
                </c:pt>
                <c:pt idx="2784">
                  <c:v>6.6</c:v>
                </c:pt>
                <c:pt idx="2785">
                  <c:v>4.0999999999999996</c:v>
                </c:pt>
                <c:pt idx="2786">
                  <c:v>7.3</c:v>
                </c:pt>
                <c:pt idx="2787">
                  <c:v>6.5</c:v>
                </c:pt>
                <c:pt idx="2788">
                  <c:v>7</c:v>
                </c:pt>
                <c:pt idx="2789">
                  <c:v>5.5</c:v>
                </c:pt>
                <c:pt idx="2790">
                  <c:v>6.6</c:v>
                </c:pt>
                <c:pt idx="2791">
                  <c:v>7.1</c:v>
                </c:pt>
                <c:pt idx="2792">
                  <c:v>7.9</c:v>
                </c:pt>
                <c:pt idx="2793">
                  <c:v>7.1</c:v>
                </c:pt>
                <c:pt idx="2794">
                  <c:v>5.6</c:v>
                </c:pt>
                <c:pt idx="2795">
                  <c:v>7.3</c:v>
                </c:pt>
                <c:pt idx="2796">
                  <c:v>3.3</c:v>
                </c:pt>
                <c:pt idx="2797">
                  <c:v>6.5</c:v>
                </c:pt>
                <c:pt idx="2798">
                  <c:v>4.8</c:v>
                </c:pt>
                <c:pt idx="2799">
                  <c:v>5.2</c:v>
                </c:pt>
                <c:pt idx="2800">
                  <c:v>6.3</c:v>
                </c:pt>
                <c:pt idx="2801">
                  <c:v>7.2</c:v>
                </c:pt>
                <c:pt idx="2802">
                  <c:v>6.8</c:v>
                </c:pt>
                <c:pt idx="2803">
                  <c:v>5.7</c:v>
                </c:pt>
                <c:pt idx="2804">
                  <c:v>7.2</c:v>
                </c:pt>
                <c:pt idx="2805">
                  <c:v>6.9</c:v>
                </c:pt>
                <c:pt idx="2806">
                  <c:v>6.2</c:v>
                </c:pt>
                <c:pt idx="2807">
                  <c:v>6.7</c:v>
                </c:pt>
                <c:pt idx="2808">
                  <c:v>6.5</c:v>
                </c:pt>
                <c:pt idx="2809">
                  <c:v>7.2</c:v>
                </c:pt>
                <c:pt idx="2810">
                  <c:v>5.3</c:v>
                </c:pt>
                <c:pt idx="2811">
                  <c:v>6.7</c:v>
                </c:pt>
                <c:pt idx="2812">
                  <c:v>3.6</c:v>
                </c:pt>
                <c:pt idx="2813">
                  <c:v>5.7</c:v>
                </c:pt>
                <c:pt idx="2814">
                  <c:v>7.3</c:v>
                </c:pt>
                <c:pt idx="2815">
                  <c:v>5</c:v>
                </c:pt>
                <c:pt idx="2816">
                  <c:v>6.6</c:v>
                </c:pt>
                <c:pt idx="2817">
                  <c:v>7.3</c:v>
                </c:pt>
                <c:pt idx="2818">
                  <c:v>6.2</c:v>
                </c:pt>
                <c:pt idx="2819">
                  <c:v>6.6</c:v>
                </c:pt>
                <c:pt idx="2820">
                  <c:v>6.3</c:v>
                </c:pt>
                <c:pt idx="2821">
                  <c:v>3.3</c:v>
                </c:pt>
                <c:pt idx="2822">
                  <c:v>3.5</c:v>
                </c:pt>
                <c:pt idx="2823">
                  <c:v>5.5</c:v>
                </c:pt>
                <c:pt idx="2824">
                  <c:v>5.9</c:v>
                </c:pt>
                <c:pt idx="2825">
                  <c:v>4.7</c:v>
                </c:pt>
                <c:pt idx="2826">
                  <c:v>3.9</c:v>
                </c:pt>
                <c:pt idx="2827">
                  <c:v>6.1</c:v>
                </c:pt>
                <c:pt idx="2828">
                  <c:v>6.7</c:v>
                </c:pt>
                <c:pt idx="2829">
                  <c:v>7.3</c:v>
                </c:pt>
                <c:pt idx="2830">
                  <c:v>6.7</c:v>
                </c:pt>
                <c:pt idx="2831">
                  <c:v>6.1</c:v>
                </c:pt>
                <c:pt idx="2832">
                  <c:v>6.9</c:v>
                </c:pt>
                <c:pt idx="2833">
                  <c:v>7.9</c:v>
                </c:pt>
                <c:pt idx="2834">
                  <c:v>4.5</c:v>
                </c:pt>
                <c:pt idx="2835">
                  <c:v>7.6</c:v>
                </c:pt>
                <c:pt idx="2836">
                  <c:v>7.5</c:v>
                </c:pt>
                <c:pt idx="2837">
                  <c:v>7.1</c:v>
                </c:pt>
                <c:pt idx="2838">
                  <c:v>6.9</c:v>
                </c:pt>
                <c:pt idx="2839">
                  <c:v>8.5</c:v>
                </c:pt>
                <c:pt idx="2840">
                  <c:v>7.5</c:v>
                </c:pt>
                <c:pt idx="2841">
                  <c:v>6.6</c:v>
                </c:pt>
                <c:pt idx="2842">
                  <c:v>8</c:v>
                </c:pt>
                <c:pt idx="2843">
                  <c:v>7</c:v>
                </c:pt>
                <c:pt idx="2844">
                  <c:v>6.8</c:v>
                </c:pt>
                <c:pt idx="2845">
                  <c:v>6.7</c:v>
                </c:pt>
                <c:pt idx="2846">
                  <c:v>6.5</c:v>
                </c:pt>
                <c:pt idx="2847">
                  <c:v>8</c:v>
                </c:pt>
                <c:pt idx="2848">
                  <c:v>6.5</c:v>
                </c:pt>
                <c:pt idx="2849">
                  <c:v>4.9000000000000004</c:v>
                </c:pt>
                <c:pt idx="2850">
                  <c:v>7.1</c:v>
                </c:pt>
                <c:pt idx="2851">
                  <c:v>7</c:v>
                </c:pt>
                <c:pt idx="2852">
                  <c:v>7</c:v>
                </c:pt>
                <c:pt idx="2853">
                  <c:v>4.5</c:v>
                </c:pt>
                <c:pt idx="2854">
                  <c:v>7.7</c:v>
                </c:pt>
                <c:pt idx="2855">
                  <c:v>6.7</c:v>
                </c:pt>
                <c:pt idx="2856">
                  <c:v>7</c:v>
                </c:pt>
                <c:pt idx="2857">
                  <c:v>6.5</c:v>
                </c:pt>
                <c:pt idx="2858">
                  <c:v>6.2</c:v>
                </c:pt>
                <c:pt idx="2859">
                  <c:v>5.7</c:v>
                </c:pt>
                <c:pt idx="2860">
                  <c:v>6.4</c:v>
                </c:pt>
                <c:pt idx="2861">
                  <c:v>5.4</c:v>
                </c:pt>
                <c:pt idx="2862">
                  <c:v>6.6</c:v>
                </c:pt>
                <c:pt idx="2863">
                  <c:v>6.1</c:v>
                </c:pt>
                <c:pt idx="2864">
                  <c:v>7.6</c:v>
                </c:pt>
                <c:pt idx="2865">
                  <c:v>6.2</c:v>
                </c:pt>
                <c:pt idx="2866">
                  <c:v>6.6</c:v>
                </c:pt>
                <c:pt idx="2867">
                  <c:v>7.3</c:v>
                </c:pt>
                <c:pt idx="2868">
                  <c:v>4.2</c:v>
                </c:pt>
                <c:pt idx="2869">
                  <c:v>6.5</c:v>
                </c:pt>
                <c:pt idx="2870">
                  <c:v>6.5</c:v>
                </c:pt>
                <c:pt idx="2871">
                  <c:v>5.7</c:v>
                </c:pt>
                <c:pt idx="2872">
                  <c:v>7.3</c:v>
                </c:pt>
                <c:pt idx="2873">
                  <c:v>6.9</c:v>
                </c:pt>
                <c:pt idx="2874">
                  <c:v>5</c:v>
                </c:pt>
                <c:pt idx="2875">
                  <c:v>7.3</c:v>
                </c:pt>
                <c:pt idx="2876">
                  <c:v>6.5</c:v>
                </c:pt>
                <c:pt idx="2877">
                  <c:v>2.1</c:v>
                </c:pt>
                <c:pt idx="2878">
                  <c:v>7</c:v>
                </c:pt>
                <c:pt idx="2879">
                  <c:v>8</c:v>
                </c:pt>
                <c:pt idx="2880">
                  <c:v>7.1</c:v>
                </c:pt>
                <c:pt idx="2881">
                  <c:v>6.7</c:v>
                </c:pt>
                <c:pt idx="2882">
                  <c:v>8.9</c:v>
                </c:pt>
                <c:pt idx="2883">
                  <c:v>7.9</c:v>
                </c:pt>
                <c:pt idx="2884">
                  <c:v>5.6</c:v>
                </c:pt>
                <c:pt idx="2885">
                  <c:v>8</c:v>
                </c:pt>
                <c:pt idx="2886">
                  <c:v>6.2</c:v>
                </c:pt>
                <c:pt idx="2887">
                  <c:v>7.9</c:v>
                </c:pt>
                <c:pt idx="2888">
                  <c:v>8.1</c:v>
                </c:pt>
                <c:pt idx="2889">
                  <c:v>7.6</c:v>
                </c:pt>
                <c:pt idx="2890">
                  <c:v>3.5</c:v>
                </c:pt>
                <c:pt idx="2891">
                  <c:v>7.6</c:v>
                </c:pt>
                <c:pt idx="2892">
                  <c:v>6.5</c:v>
                </c:pt>
                <c:pt idx="2893">
                  <c:v>5.6</c:v>
                </c:pt>
                <c:pt idx="2894">
                  <c:v>7.7</c:v>
                </c:pt>
                <c:pt idx="2895">
                  <c:v>5.2</c:v>
                </c:pt>
                <c:pt idx="2896">
                  <c:v>6.1</c:v>
                </c:pt>
                <c:pt idx="2897">
                  <c:v>7.4</c:v>
                </c:pt>
                <c:pt idx="2898">
                  <c:v>6.8</c:v>
                </c:pt>
                <c:pt idx="2899">
                  <c:v>6.4</c:v>
                </c:pt>
                <c:pt idx="2900">
                  <c:v>5.7</c:v>
                </c:pt>
                <c:pt idx="2901">
                  <c:v>6.7</c:v>
                </c:pt>
                <c:pt idx="2902">
                  <c:v>5.6</c:v>
                </c:pt>
                <c:pt idx="2903">
                  <c:v>7.6</c:v>
                </c:pt>
                <c:pt idx="2904">
                  <c:v>6.5</c:v>
                </c:pt>
                <c:pt idx="2905">
                  <c:v>6.3</c:v>
                </c:pt>
                <c:pt idx="2906">
                  <c:v>7.1</c:v>
                </c:pt>
                <c:pt idx="2907">
                  <c:v>7.1</c:v>
                </c:pt>
                <c:pt idx="2908">
                  <c:v>6.9</c:v>
                </c:pt>
                <c:pt idx="2909">
                  <c:v>5.4</c:v>
                </c:pt>
                <c:pt idx="2910">
                  <c:v>5.0999999999999996</c:v>
                </c:pt>
                <c:pt idx="2911">
                  <c:v>5.3</c:v>
                </c:pt>
                <c:pt idx="2912">
                  <c:v>7.3</c:v>
                </c:pt>
                <c:pt idx="2913">
                  <c:v>7.3</c:v>
                </c:pt>
                <c:pt idx="2914">
                  <c:v>7.1</c:v>
                </c:pt>
                <c:pt idx="2915">
                  <c:v>6</c:v>
                </c:pt>
                <c:pt idx="2916">
                  <c:v>6.6</c:v>
                </c:pt>
                <c:pt idx="2917">
                  <c:v>7.2</c:v>
                </c:pt>
                <c:pt idx="2918">
                  <c:v>7.2</c:v>
                </c:pt>
                <c:pt idx="2919">
                  <c:v>6.9</c:v>
                </c:pt>
                <c:pt idx="2920">
                  <c:v>6.8</c:v>
                </c:pt>
                <c:pt idx="2921">
                  <c:v>7.7</c:v>
                </c:pt>
                <c:pt idx="2922">
                  <c:v>7.4</c:v>
                </c:pt>
                <c:pt idx="2923">
                  <c:v>6.5</c:v>
                </c:pt>
                <c:pt idx="2924">
                  <c:v>6.4</c:v>
                </c:pt>
                <c:pt idx="2925">
                  <c:v>5.6</c:v>
                </c:pt>
                <c:pt idx="2926">
                  <c:v>6.8</c:v>
                </c:pt>
                <c:pt idx="2927">
                  <c:v>5.5</c:v>
                </c:pt>
                <c:pt idx="2928">
                  <c:v>6.9</c:v>
                </c:pt>
                <c:pt idx="2929">
                  <c:v>6</c:v>
                </c:pt>
                <c:pt idx="2930">
                  <c:v>6.4</c:v>
                </c:pt>
                <c:pt idx="2931">
                  <c:v>6.6</c:v>
                </c:pt>
                <c:pt idx="2932">
                  <c:v>8.1</c:v>
                </c:pt>
                <c:pt idx="2933">
                  <c:v>6.9</c:v>
                </c:pt>
                <c:pt idx="2934">
                  <c:v>6.5</c:v>
                </c:pt>
                <c:pt idx="2935">
                  <c:v>7.4</c:v>
                </c:pt>
                <c:pt idx="2936">
                  <c:v>6.9</c:v>
                </c:pt>
                <c:pt idx="2937">
                  <c:v>6.7</c:v>
                </c:pt>
                <c:pt idx="2938">
                  <c:v>7.6</c:v>
                </c:pt>
                <c:pt idx="2939">
                  <c:v>5.4</c:v>
                </c:pt>
                <c:pt idx="2940">
                  <c:v>7.3</c:v>
                </c:pt>
                <c:pt idx="2941">
                  <c:v>6</c:v>
                </c:pt>
                <c:pt idx="2942">
                  <c:v>7.2</c:v>
                </c:pt>
                <c:pt idx="2943">
                  <c:v>6</c:v>
                </c:pt>
                <c:pt idx="2944">
                  <c:v>3.1</c:v>
                </c:pt>
                <c:pt idx="2945">
                  <c:v>6.2</c:v>
                </c:pt>
                <c:pt idx="2946">
                  <c:v>6.3</c:v>
                </c:pt>
                <c:pt idx="2947">
                  <c:v>6.7</c:v>
                </c:pt>
                <c:pt idx="2948">
                  <c:v>8</c:v>
                </c:pt>
                <c:pt idx="2949">
                  <c:v>7</c:v>
                </c:pt>
                <c:pt idx="2950">
                  <c:v>7.2</c:v>
                </c:pt>
                <c:pt idx="2951">
                  <c:v>3.5</c:v>
                </c:pt>
                <c:pt idx="2952">
                  <c:v>7.5</c:v>
                </c:pt>
                <c:pt idx="2953">
                  <c:v>6.7</c:v>
                </c:pt>
                <c:pt idx="2954">
                  <c:v>9.1999999999999993</c:v>
                </c:pt>
                <c:pt idx="2955">
                  <c:v>6.1</c:v>
                </c:pt>
                <c:pt idx="2956">
                  <c:v>7.7</c:v>
                </c:pt>
                <c:pt idx="2957">
                  <c:v>7.6</c:v>
                </c:pt>
                <c:pt idx="2958">
                  <c:v>6.1</c:v>
                </c:pt>
                <c:pt idx="2959">
                  <c:v>4.9000000000000004</c:v>
                </c:pt>
                <c:pt idx="2960">
                  <c:v>6.8</c:v>
                </c:pt>
                <c:pt idx="2961">
                  <c:v>7</c:v>
                </c:pt>
                <c:pt idx="2962">
                  <c:v>5.7</c:v>
                </c:pt>
                <c:pt idx="2963">
                  <c:v>7.5</c:v>
                </c:pt>
                <c:pt idx="2964">
                  <c:v>7.4</c:v>
                </c:pt>
                <c:pt idx="2965">
                  <c:v>7.2</c:v>
                </c:pt>
                <c:pt idx="2966">
                  <c:v>6.8</c:v>
                </c:pt>
                <c:pt idx="2967">
                  <c:v>6.8</c:v>
                </c:pt>
                <c:pt idx="2968">
                  <c:v>5.2</c:v>
                </c:pt>
                <c:pt idx="2969">
                  <c:v>7.2</c:v>
                </c:pt>
                <c:pt idx="2970">
                  <c:v>4</c:v>
                </c:pt>
                <c:pt idx="2971">
                  <c:v>6.8</c:v>
                </c:pt>
                <c:pt idx="2972">
                  <c:v>6.9</c:v>
                </c:pt>
                <c:pt idx="2973">
                  <c:v>7.3</c:v>
                </c:pt>
                <c:pt idx="2974">
                  <c:v>6.1</c:v>
                </c:pt>
                <c:pt idx="2975">
                  <c:v>6</c:v>
                </c:pt>
                <c:pt idx="2976">
                  <c:v>7</c:v>
                </c:pt>
                <c:pt idx="2977">
                  <c:v>7.1</c:v>
                </c:pt>
                <c:pt idx="2978">
                  <c:v>6.2</c:v>
                </c:pt>
                <c:pt idx="2979">
                  <c:v>7.6</c:v>
                </c:pt>
                <c:pt idx="2980">
                  <c:v>7.6</c:v>
                </c:pt>
                <c:pt idx="2981">
                  <c:v>6.4</c:v>
                </c:pt>
                <c:pt idx="2982">
                  <c:v>6.2</c:v>
                </c:pt>
                <c:pt idx="2983">
                  <c:v>7.5</c:v>
                </c:pt>
                <c:pt idx="2984">
                  <c:v>2</c:v>
                </c:pt>
                <c:pt idx="2985">
                  <c:v>6.2</c:v>
                </c:pt>
                <c:pt idx="2986">
                  <c:v>6.5</c:v>
                </c:pt>
                <c:pt idx="2987">
                  <c:v>6.8</c:v>
                </c:pt>
                <c:pt idx="2988">
                  <c:v>6.3</c:v>
                </c:pt>
                <c:pt idx="2989">
                  <c:v>6.3</c:v>
                </c:pt>
                <c:pt idx="2990">
                  <c:v>6.6</c:v>
                </c:pt>
                <c:pt idx="2991">
                  <c:v>6.4</c:v>
                </c:pt>
                <c:pt idx="2992">
                  <c:v>7.5</c:v>
                </c:pt>
                <c:pt idx="2993">
                  <c:v>6.5</c:v>
                </c:pt>
                <c:pt idx="2994">
                  <c:v>7.2</c:v>
                </c:pt>
                <c:pt idx="2995">
                  <c:v>6.3</c:v>
                </c:pt>
                <c:pt idx="2996">
                  <c:v>7</c:v>
                </c:pt>
                <c:pt idx="2997">
                  <c:v>6.3</c:v>
                </c:pt>
                <c:pt idx="2998">
                  <c:v>2.2999999999999998</c:v>
                </c:pt>
                <c:pt idx="2999">
                  <c:v>7.1</c:v>
                </c:pt>
                <c:pt idx="3000">
                  <c:v>6.7</c:v>
                </c:pt>
                <c:pt idx="3001">
                  <c:v>6.5</c:v>
                </c:pt>
                <c:pt idx="3002">
                  <c:v>5.9</c:v>
                </c:pt>
                <c:pt idx="3003">
                  <c:v>6</c:v>
                </c:pt>
                <c:pt idx="3004">
                  <c:v>6.9</c:v>
                </c:pt>
                <c:pt idx="3005">
                  <c:v>7.3</c:v>
                </c:pt>
                <c:pt idx="3006">
                  <c:v>7.7</c:v>
                </c:pt>
                <c:pt idx="3007">
                  <c:v>7</c:v>
                </c:pt>
                <c:pt idx="3008">
                  <c:v>6.4</c:v>
                </c:pt>
                <c:pt idx="3009">
                  <c:v>5.6</c:v>
                </c:pt>
                <c:pt idx="3010">
                  <c:v>8.1999999999999993</c:v>
                </c:pt>
                <c:pt idx="3011">
                  <c:v>6.5</c:v>
                </c:pt>
                <c:pt idx="3012">
                  <c:v>8.1</c:v>
                </c:pt>
                <c:pt idx="3013">
                  <c:v>5.4</c:v>
                </c:pt>
                <c:pt idx="3014">
                  <c:v>6.3</c:v>
                </c:pt>
                <c:pt idx="3015">
                  <c:v>7.8</c:v>
                </c:pt>
                <c:pt idx="3016">
                  <c:v>6.8</c:v>
                </c:pt>
                <c:pt idx="3017">
                  <c:v>7.1</c:v>
                </c:pt>
                <c:pt idx="3018">
                  <c:v>6.2</c:v>
                </c:pt>
                <c:pt idx="3019">
                  <c:v>7.3</c:v>
                </c:pt>
                <c:pt idx="3020">
                  <c:v>5.9</c:v>
                </c:pt>
                <c:pt idx="3021">
                  <c:v>3.6</c:v>
                </c:pt>
                <c:pt idx="3022">
                  <c:v>7.7</c:v>
                </c:pt>
                <c:pt idx="3023">
                  <c:v>7.3</c:v>
                </c:pt>
                <c:pt idx="3024">
                  <c:v>7.4</c:v>
                </c:pt>
                <c:pt idx="3025">
                  <c:v>6.6</c:v>
                </c:pt>
                <c:pt idx="3026">
                  <c:v>6.9</c:v>
                </c:pt>
                <c:pt idx="3027">
                  <c:v>6.8</c:v>
                </c:pt>
                <c:pt idx="3028">
                  <c:v>7.2</c:v>
                </c:pt>
                <c:pt idx="3029">
                  <c:v>7.7</c:v>
                </c:pt>
                <c:pt idx="3030">
                  <c:v>8.1</c:v>
                </c:pt>
                <c:pt idx="3031">
                  <c:v>7.7</c:v>
                </c:pt>
                <c:pt idx="3032">
                  <c:v>7.6</c:v>
                </c:pt>
                <c:pt idx="3033">
                  <c:v>7.2</c:v>
                </c:pt>
                <c:pt idx="3034">
                  <c:v>7.2</c:v>
                </c:pt>
                <c:pt idx="3035">
                  <c:v>8.1</c:v>
                </c:pt>
                <c:pt idx="3036">
                  <c:v>7.5</c:v>
                </c:pt>
                <c:pt idx="3037">
                  <c:v>8.1</c:v>
                </c:pt>
                <c:pt idx="3038">
                  <c:v>7.8</c:v>
                </c:pt>
                <c:pt idx="3039">
                  <c:v>7.8</c:v>
                </c:pt>
                <c:pt idx="3040">
                  <c:v>7.6</c:v>
                </c:pt>
                <c:pt idx="3041">
                  <c:v>7.4</c:v>
                </c:pt>
                <c:pt idx="3042">
                  <c:v>6.3</c:v>
                </c:pt>
                <c:pt idx="3043">
                  <c:v>6.9</c:v>
                </c:pt>
                <c:pt idx="3044">
                  <c:v>8.6</c:v>
                </c:pt>
                <c:pt idx="3045">
                  <c:v>5.0999999999999996</c:v>
                </c:pt>
                <c:pt idx="3046">
                  <c:v>6.4</c:v>
                </c:pt>
                <c:pt idx="3047">
                  <c:v>7.9</c:v>
                </c:pt>
                <c:pt idx="3048">
                  <c:v>6.9</c:v>
                </c:pt>
                <c:pt idx="3049">
                  <c:v>7.5</c:v>
                </c:pt>
                <c:pt idx="3050">
                  <c:v>7.2</c:v>
                </c:pt>
                <c:pt idx="3051">
                  <c:v>5.8</c:v>
                </c:pt>
                <c:pt idx="3052">
                  <c:v>2.9</c:v>
                </c:pt>
                <c:pt idx="3053">
                  <c:v>6.2</c:v>
                </c:pt>
                <c:pt idx="3054">
                  <c:v>6.8</c:v>
                </c:pt>
                <c:pt idx="3055">
                  <c:v>6.1</c:v>
                </c:pt>
                <c:pt idx="3056">
                  <c:v>7.7</c:v>
                </c:pt>
                <c:pt idx="3057">
                  <c:v>5.2</c:v>
                </c:pt>
                <c:pt idx="3058">
                  <c:v>6.8</c:v>
                </c:pt>
                <c:pt idx="3059">
                  <c:v>7</c:v>
                </c:pt>
                <c:pt idx="3060">
                  <c:v>5.9</c:v>
                </c:pt>
                <c:pt idx="3061">
                  <c:v>7.1</c:v>
                </c:pt>
                <c:pt idx="3062">
                  <c:v>5.5</c:v>
                </c:pt>
                <c:pt idx="3063">
                  <c:v>7.4</c:v>
                </c:pt>
                <c:pt idx="3064">
                  <c:v>7.3</c:v>
                </c:pt>
                <c:pt idx="3065">
                  <c:v>4.5999999999999996</c:v>
                </c:pt>
                <c:pt idx="3066">
                  <c:v>7.2</c:v>
                </c:pt>
                <c:pt idx="3067">
                  <c:v>5.0999999999999996</c:v>
                </c:pt>
                <c:pt idx="3068">
                  <c:v>6.7</c:v>
                </c:pt>
                <c:pt idx="3069">
                  <c:v>5.3</c:v>
                </c:pt>
                <c:pt idx="3070">
                  <c:v>7.8</c:v>
                </c:pt>
                <c:pt idx="3071">
                  <c:v>6.7</c:v>
                </c:pt>
                <c:pt idx="3072">
                  <c:v>7.2</c:v>
                </c:pt>
                <c:pt idx="3073">
                  <c:v>5.8</c:v>
                </c:pt>
                <c:pt idx="3074">
                  <c:v>7</c:v>
                </c:pt>
                <c:pt idx="3075">
                  <c:v>3.8</c:v>
                </c:pt>
                <c:pt idx="3076">
                  <c:v>5.7</c:v>
                </c:pt>
                <c:pt idx="3077">
                  <c:v>6.7</c:v>
                </c:pt>
                <c:pt idx="3078">
                  <c:v>6.2</c:v>
                </c:pt>
                <c:pt idx="3079">
                  <c:v>6.2</c:v>
                </c:pt>
                <c:pt idx="3080">
                  <c:v>4.7</c:v>
                </c:pt>
                <c:pt idx="3081">
                  <c:v>6.3</c:v>
                </c:pt>
                <c:pt idx="3082">
                  <c:v>7.3</c:v>
                </c:pt>
                <c:pt idx="3083">
                  <c:v>7.1</c:v>
                </c:pt>
                <c:pt idx="3084">
                  <c:v>7.1</c:v>
                </c:pt>
                <c:pt idx="3085">
                  <c:v>6.7</c:v>
                </c:pt>
                <c:pt idx="3086">
                  <c:v>6.9</c:v>
                </c:pt>
                <c:pt idx="3087">
                  <c:v>2.1</c:v>
                </c:pt>
                <c:pt idx="3088">
                  <c:v>6.6</c:v>
                </c:pt>
                <c:pt idx="3089">
                  <c:v>8.3000000000000007</c:v>
                </c:pt>
                <c:pt idx="3090">
                  <c:v>7.2</c:v>
                </c:pt>
                <c:pt idx="3091">
                  <c:v>5.6</c:v>
                </c:pt>
                <c:pt idx="3092">
                  <c:v>7.7</c:v>
                </c:pt>
                <c:pt idx="3093">
                  <c:v>6.6</c:v>
                </c:pt>
                <c:pt idx="3094">
                  <c:v>7.4</c:v>
                </c:pt>
                <c:pt idx="3095">
                  <c:v>7.1</c:v>
                </c:pt>
                <c:pt idx="3096">
                  <c:v>7.9</c:v>
                </c:pt>
                <c:pt idx="3097">
                  <c:v>6.7</c:v>
                </c:pt>
                <c:pt idx="3098">
                  <c:v>6.6</c:v>
                </c:pt>
                <c:pt idx="3099">
                  <c:v>7.9</c:v>
                </c:pt>
                <c:pt idx="3100">
                  <c:v>4.9000000000000004</c:v>
                </c:pt>
                <c:pt idx="3101">
                  <c:v>7.2</c:v>
                </c:pt>
                <c:pt idx="3102">
                  <c:v>6.1</c:v>
                </c:pt>
                <c:pt idx="3103">
                  <c:v>5.3</c:v>
                </c:pt>
                <c:pt idx="3104">
                  <c:v>5</c:v>
                </c:pt>
                <c:pt idx="3105">
                  <c:v>7.6</c:v>
                </c:pt>
                <c:pt idx="3106">
                  <c:v>7.6</c:v>
                </c:pt>
                <c:pt idx="3107">
                  <c:v>6.6</c:v>
                </c:pt>
                <c:pt idx="3108">
                  <c:v>6.6</c:v>
                </c:pt>
                <c:pt idx="3109">
                  <c:v>7.3</c:v>
                </c:pt>
                <c:pt idx="3110">
                  <c:v>6.6</c:v>
                </c:pt>
                <c:pt idx="3111">
                  <c:v>6.9</c:v>
                </c:pt>
                <c:pt idx="3112">
                  <c:v>5.8</c:v>
                </c:pt>
                <c:pt idx="3113">
                  <c:v>4.4000000000000004</c:v>
                </c:pt>
                <c:pt idx="3114">
                  <c:v>6.6</c:v>
                </c:pt>
                <c:pt idx="3115">
                  <c:v>7.6</c:v>
                </c:pt>
                <c:pt idx="3116">
                  <c:v>4.5999999999999996</c:v>
                </c:pt>
                <c:pt idx="3117">
                  <c:v>6.8</c:v>
                </c:pt>
                <c:pt idx="3118">
                  <c:v>4.9000000000000004</c:v>
                </c:pt>
                <c:pt idx="3119">
                  <c:v>7.3</c:v>
                </c:pt>
                <c:pt idx="3120">
                  <c:v>5</c:v>
                </c:pt>
                <c:pt idx="3121">
                  <c:v>8</c:v>
                </c:pt>
                <c:pt idx="3122">
                  <c:v>5.2</c:v>
                </c:pt>
                <c:pt idx="3123">
                  <c:v>8.5</c:v>
                </c:pt>
                <c:pt idx="3124">
                  <c:v>6.5</c:v>
                </c:pt>
                <c:pt idx="3125">
                  <c:v>7.4</c:v>
                </c:pt>
                <c:pt idx="3126">
                  <c:v>7.7</c:v>
                </c:pt>
                <c:pt idx="3127">
                  <c:v>7.4</c:v>
                </c:pt>
                <c:pt idx="3128">
                  <c:v>5.0999999999999996</c:v>
                </c:pt>
                <c:pt idx="3129">
                  <c:v>5</c:v>
                </c:pt>
                <c:pt idx="3130">
                  <c:v>7.2</c:v>
                </c:pt>
                <c:pt idx="3131">
                  <c:v>6.4</c:v>
                </c:pt>
                <c:pt idx="3132">
                  <c:v>5.6</c:v>
                </c:pt>
                <c:pt idx="3133">
                  <c:v>6.1</c:v>
                </c:pt>
                <c:pt idx="3134">
                  <c:v>5.2</c:v>
                </c:pt>
                <c:pt idx="3135">
                  <c:v>7.3</c:v>
                </c:pt>
                <c:pt idx="3136">
                  <c:v>7.5</c:v>
                </c:pt>
                <c:pt idx="3137">
                  <c:v>4.5</c:v>
                </c:pt>
                <c:pt idx="3138">
                  <c:v>6.6</c:v>
                </c:pt>
                <c:pt idx="3139">
                  <c:v>5.3</c:v>
                </c:pt>
                <c:pt idx="3140">
                  <c:v>4.9000000000000004</c:v>
                </c:pt>
                <c:pt idx="3141">
                  <c:v>7.7</c:v>
                </c:pt>
                <c:pt idx="3142">
                  <c:v>8</c:v>
                </c:pt>
                <c:pt idx="3143">
                  <c:v>3.8</c:v>
                </c:pt>
                <c:pt idx="3144">
                  <c:v>7.6</c:v>
                </c:pt>
                <c:pt idx="3145">
                  <c:v>5.9</c:v>
                </c:pt>
                <c:pt idx="3146">
                  <c:v>6.2</c:v>
                </c:pt>
                <c:pt idx="3147">
                  <c:v>7.2</c:v>
                </c:pt>
                <c:pt idx="3148">
                  <c:v>6.3</c:v>
                </c:pt>
                <c:pt idx="3149">
                  <c:v>5.2</c:v>
                </c:pt>
                <c:pt idx="3150">
                  <c:v>6.9</c:v>
                </c:pt>
                <c:pt idx="3151">
                  <c:v>6.8</c:v>
                </c:pt>
                <c:pt idx="3152">
                  <c:v>6.1</c:v>
                </c:pt>
                <c:pt idx="3153">
                  <c:v>5.9</c:v>
                </c:pt>
                <c:pt idx="3154">
                  <c:v>6.9</c:v>
                </c:pt>
                <c:pt idx="3155">
                  <c:v>7.7</c:v>
                </c:pt>
                <c:pt idx="3156">
                  <c:v>5.3</c:v>
                </c:pt>
                <c:pt idx="3157">
                  <c:v>7</c:v>
                </c:pt>
                <c:pt idx="3158">
                  <c:v>6.6</c:v>
                </c:pt>
                <c:pt idx="3159">
                  <c:v>6.4</c:v>
                </c:pt>
                <c:pt idx="3160">
                  <c:v>7.9</c:v>
                </c:pt>
                <c:pt idx="3161">
                  <c:v>7.7</c:v>
                </c:pt>
                <c:pt idx="3162">
                  <c:v>7.2</c:v>
                </c:pt>
                <c:pt idx="3163">
                  <c:v>6.8</c:v>
                </c:pt>
                <c:pt idx="3164">
                  <c:v>7.4</c:v>
                </c:pt>
                <c:pt idx="3165">
                  <c:v>4.5999999999999996</c:v>
                </c:pt>
                <c:pt idx="3166">
                  <c:v>6.4</c:v>
                </c:pt>
                <c:pt idx="3167">
                  <c:v>7</c:v>
                </c:pt>
                <c:pt idx="3168">
                  <c:v>7.7</c:v>
                </c:pt>
                <c:pt idx="3169">
                  <c:v>6.8</c:v>
                </c:pt>
                <c:pt idx="3170">
                  <c:v>7</c:v>
                </c:pt>
                <c:pt idx="3171">
                  <c:v>7</c:v>
                </c:pt>
                <c:pt idx="3172">
                  <c:v>6.3</c:v>
                </c:pt>
                <c:pt idx="3173">
                  <c:v>7.1</c:v>
                </c:pt>
                <c:pt idx="3174">
                  <c:v>7.1</c:v>
                </c:pt>
                <c:pt idx="3175">
                  <c:v>6.1</c:v>
                </c:pt>
                <c:pt idx="3176">
                  <c:v>7.3</c:v>
                </c:pt>
                <c:pt idx="3177">
                  <c:v>6.2</c:v>
                </c:pt>
                <c:pt idx="3178">
                  <c:v>6.2</c:v>
                </c:pt>
                <c:pt idx="3179">
                  <c:v>3.3</c:v>
                </c:pt>
                <c:pt idx="3180">
                  <c:v>7.4</c:v>
                </c:pt>
                <c:pt idx="3181">
                  <c:v>8</c:v>
                </c:pt>
                <c:pt idx="3182">
                  <c:v>5.9</c:v>
                </c:pt>
                <c:pt idx="3183">
                  <c:v>6.8</c:v>
                </c:pt>
                <c:pt idx="3184">
                  <c:v>7.4</c:v>
                </c:pt>
                <c:pt idx="3185">
                  <c:v>6.7</c:v>
                </c:pt>
                <c:pt idx="3186">
                  <c:v>5.5</c:v>
                </c:pt>
                <c:pt idx="3187">
                  <c:v>5.7</c:v>
                </c:pt>
                <c:pt idx="3188">
                  <c:v>7.2</c:v>
                </c:pt>
                <c:pt idx="3189">
                  <c:v>5.9</c:v>
                </c:pt>
                <c:pt idx="3190">
                  <c:v>6.7</c:v>
                </c:pt>
                <c:pt idx="3191">
                  <c:v>7.1</c:v>
                </c:pt>
                <c:pt idx="3192">
                  <c:v>7.7</c:v>
                </c:pt>
                <c:pt idx="3193">
                  <c:v>7.4</c:v>
                </c:pt>
                <c:pt idx="3194">
                  <c:v>8.4</c:v>
                </c:pt>
                <c:pt idx="3195">
                  <c:v>7.2</c:v>
                </c:pt>
                <c:pt idx="3196">
                  <c:v>8.1</c:v>
                </c:pt>
                <c:pt idx="3197">
                  <c:v>7.8</c:v>
                </c:pt>
                <c:pt idx="3198">
                  <c:v>6.8</c:v>
                </c:pt>
                <c:pt idx="3199">
                  <c:v>7.7</c:v>
                </c:pt>
                <c:pt idx="3200">
                  <c:v>6.5</c:v>
                </c:pt>
                <c:pt idx="3201">
                  <c:v>7.3</c:v>
                </c:pt>
                <c:pt idx="3202">
                  <c:v>5.9</c:v>
                </c:pt>
                <c:pt idx="3203">
                  <c:v>8.6999999999999993</c:v>
                </c:pt>
                <c:pt idx="3204">
                  <c:v>6.1</c:v>
                </c:pt>
                <c:pt idx="3205">
                  <c:v>7.6</c:v>
                </c:pt>
                <c:pt idx="3206">
                  <c:v>6.5</c:v>
                </c:pt>
                <c:pt idx="3207">
                  <c:v>7.3</c:v>
                </c:pt>
                <c:pt idx="3208">
                  <c:v>6.2</c:v>
                </c:pt>
                <c:pt idx="3209">
                  <c:v>5</c:v>
                </c:pt>
                <c:pt idx="3210">
                  <c:v>7.8</c:v>
                </c:pt>
                <c:pt idx="3211">
                  <c:v>8.1</c:v>
                </c:pt>
                <c:pt idx="3212">
                  <c:v>6.7</c:v>
                </c:pt>
                <c:pt idx="3213">
                  <c:v>7.1</c:v>
                </c:pt>
                <c:pt idx="3214">
                  <c:v>5.6</c:v>
                </c:pt>
                <c:pt idx="3215">
                  <c:v>7.6</c:v>
                </c:pt>
                <c:pt idx="3216">
                  <c:v>4.5999999999999996</c:v>
                </c:pt>
                <c:pt idx="3217">
                  <c:v>7.1</c:v>
                </c:pt>
                <c:pt idx="3218">
                  <c:v>7.3</c:v>
                </c:pt>
                <c:pt idx="3219">
                  <c:v>4</c:v>
                </c:pt>
                <c:pt idx="3220">
                  <c:v>8</c:v>
                </c:pt>
                <c:pt idx="3221">
                  <c:v>6.7</c:v>
                </c:pt>
                <c:pt idx="3222">
                  <c:v>4.5999999999999996</c:v>
                </c:pt>
                <c:pt idx="3223">
                  <c:v>4</c:v>
                </c:pt>
                <c:pt idx="3224">
                  <c:v>7</c:v>
                </c:pt>
                <c:pt idx="3225">
                  <c:v>5.9</c:v>
                </c:pt>
                <c:pt idx="3226">
                  <c:v>7.5</c:v>
                </c:pt>
                <c:pt idx="3227">
                  <c:v>4.7</c:v>
                </c:pt>
                <c:pt idx="3228">
                  <c:v>6.7</c:v>
                </c:pt>
                <c:pt idx="3229">
                  <c:v>6.7</c:v>
                </c:pt>
                <c:pt idx="3230">
                  <c:v>7.1</c:v>
                </c:pt>
                <c:pt idx="3231">
                  <c:v>2.7</c:v>
                </c:pt>
                <c:pt idx="3232">
                  <c:v>7.3</c:v>
                </c:pt>
                <c:pt idx="3233">
                  <c:v>7.6</c:v>
                </c:pt>
                <c:pt idx="3234">
                  <c:v>5.8</c:v>
                </c:pt>
                <c:pt idx="3235">
                  <c:v>6.5</c:v>
                </c:pt>
                <c:pt idx="3236">
                  <c:v>6.6</c:v>
                </c:pt>
                <c:pt idx="3237">
                  <c:v>6.9</c:v>
                </c:pt>
                <c:pt idx="3238">
                  <c:v>8.5</c:v>
                </c:pt>
                <c:pt idx="3239">
                  <c:v>4.8</c:v>
                </c:pt>
                <c:pt idx="3240">
                  <c:v>7</c:v>
                </c:pt>
                <c:pt idx="3241">
                  <c:v>5.4</c:v>
                </c:pt>
                <c:pt idx="3242">
                  <c:v>6.9</c:v>
                </c:pt>
                <c:pt idx="3243">
                  <c:v>6.6</c:v>
                </c:pt>
                <c:pt idx="3244">
                  <c:v>5.9</c:v>
                </c:pt>
                <c:pt idx="3245">
                  <c:v>6.3</c:v>
                </c:pt>
                <c:pt idx="3246">
                  <c:v>6.3</c:v>
                </c:pt>
                <c:pt idx="3247">
                  <c:v>7</c:v>
                </c:pt>
                <c:pt idx="3248">
                  <c:v>6.3</c:v>
                </c:pt>
                <c:pt idx="3249">
                  <c:v>6.2</c:v>
                </c:pt>
                <c:pt idx="3250">
                  <c:v>7.7</c:v>
                </c:pt>
                <c:pt idx="3251">
                  <c:v>6.5</c:v>
                </c:pt>
                <c:pt idx="3252">
                  <c:v>5.8</c:v>
                </c:pt>
                <c:pt idx="3253">
                  <c:v>6.1</c:v>
                </c:pt>
                <c:pt idx="3254">
                  <c:v>8.1999999999999993</c:v>
                </c:pt>
                <c:pt idx="3255">
                  <c:v>6</c:v>
                </c:pt>
                <c:pt idx="3256">
                  <c:v>6.8</c:v>
                </c:pt>
                <c:pt idx="3257">
                  <c:v>7</c:v>
                </c:pt>
                <c:pt idx="3258">
                  <c:v>6.8</c:v>
                </c:pt>
                <c:pt idx="3259">
                  <c:v>7.1</c:v>
                </c:pt>
                <c:pt idx="3260">
                  <c:v>6.9</c:v>
                </c:pt>
                <c:pt idx="3261">
                  <c:v>6.9</c:v>
                </c:pt>
                <c:pt idx="3262">
                  <c:v>7.2</c:v>
                </c:pt>
                <c:pt idx="3263">
                  <c:v>7.8</c:v>
                </c:pt>
                <c:pt idx="3264">
                  <c:v>7.3</c:v>
                </c:pt>
                <c:pt idx="3265">
                  <c:v>7.5</c:v>
                </c:pt>
                <c:pt idx="3266">
                  <c:v>6</c:v>
                </c:pt>
                <c:pt idx="3267">
                  <c:v>6.8</c:v>
                </c:pt>
                <c:pt idx="3268">
                  <c:v>3.9</c:v>
                </c:pt>
                <c:pt idx="3269">
                  <c:v>6.1</c:v>
                </c:pt>
                <c:pt idx="3270">
                  <c:v>7.5</c:v>
                </c:pt>
                <c:pt idx="3271">
                  <c:v>8.1999999999999993</c:v>
                </c:pt>
                <c:pt idx="3272">
                  <c:v>7.8</c:v>
                </c:pt>
                <c:pt idx="3273">
                  <c:v>5.2</c:v>
                </c:pt>
                <c:pt idx="3274">
                  <c:v>6.8</c:v>
                </c:pt>
                <c:pt idx="3275">
                  <c:v>7</c:v>
                </c:pt>
                <c:pt idx="3276">
                  <c:v>6.5</c:v>
                </c:pt>
                <c:pt idx="3277">
                  <c:v>6.4</c:v>
                </c:pt>
                <c:pt idx="3278">
                  <c:v>5.3</c:v>
                </c:pt>
                <c:pt idx="3279">
                  <c:v>7.6</c:v>
                </c:pt>
                <c:pt idx="3280">
                  <c:v>7.1</c:v>
                </c:pt>
                <c:pt idx="3281">
                  <c:v>6.5</c:v>
                </c:pt>
                <c:pt idx="3282">
                  <c:v>8.5</c:v>
                </c:pt>
                <c:pt idx="3283">
                  <c:v>8.6999999999999993</c:v>
                </c:pt>
                <c:pt idx="3284">
                  <c:v>7.1</c:v>
                </c:pt>
                <c:pt idx="3285">
                  <c:v>8.3000000000000007</c:v>
                </c:pt>
                <c:pt idx="3286">
                  <c:v>7.4</c:v>
                </c:pt>
                <c:pt idx="3287">
                  <c:v>7.5</c:v>
                </c:pt>
                <c:pt idx="3288">
                  <c:v>7.2</c:v>
                </c:pt>
                <c:pt idx="3289">
                  <c:v>7.6</c:v>
                </c:pt>
                <c:pt idx="3290">
                  <c:v>7.8</c:v>
                </c:pt>
                <c:pt idx="3291">
                  <c:v>8.1999999999999993</c:v>
                </c:pt>
                <c:pt idx="3292">
                  <c:v>6.6</c:v>
                </c:pt>
                <c:pt idx="3293">
                  <c:v>5.7</c:v>
                </c:pt>
                <c:pt idx="3294">
                  <c:v>7.4</c:v>
                </c:pt>
                <c:pt idx="3295">
                  <c:v>8</c:v>
                </c:pt>
                <c:pt idx="3296">
                  <c:v>5.4</c:v>
                </c:pt>
                <c:pt idx="3297">
                  <c:v>7.4</c:v>
                </c:pt>
                <c:pt idx="3298">
                  <c:v>5.7</c:v>
                </c:pt>
                <c:pt idx="3299">
                  <c:v>6.8</c:v>
                </c:pt>
                <c:pt idx="3300">
                  <c:v>5.4</c:v>
                </c:pt>
                <c:pt idx="3301">
                  <c:v>5.0999999999999996</c:v>
                </c:pt>
                <c:pt idx="3302">
                  <c:v>5.9</c:v>
                </c:pt>
                <c:pt idx="3303">
                  <c:v>8.1999999999999993</c:v>
                </c:pt>
                <c:pt idx="3304">
                  <c:v>5.3</c:v>
                </c:pt>
                <c:pt idx="3305">
                  <c:v>4.3</c:v>
                </c:pt>
                <c:pt idx="3306">
                  <c:v>7.2</c:v>
                </c:pt>
                <c:pt idx="3307">
                  <c:v>5.9</c:v>
                </c:pt>
                <c:pt idx="3308">
                  <c:v>3</c:v>
                </c:pt>
                <c:pt idx="3309">
                  <c:v>7.9</c:v>
                </c:pt>
                <c:pt idx="3310">
                  <c:v>3.2</c:v>
                </c:pt>
                <c:pt idx="3311">
                  <c:v>6.5</c:v>
                </c:pt>
                <c:pt idx="3312">
                  <c:v>7</c:v>
                </c:pt>
                <c:pt idx="3313">
                  <c:v>6.9</c:v>
                </c:pt>
                <c:pt idx="3314">
                  <c:v>4.4000000000000004</c:v>
                </c:pt>
                <c:pt idx="3315">
                  <c:v>6</c:v>
                </c:pt>
                <c:pt idx="3316">
                  <c:v>5.3</c:v>
                </c:pt>
                <c:pt idx="3317">
                  <c:v>5.3</c:v>
                </c:pt>
                <c:pt idx="3318">
                  <c:v>7.1</c:v>
                </c:pt>
                <c:pt idx="3319">
                  <c:v>5.4</c:v>
                </c:pt>
                <c:pt idx="3320">
                  <c:v>6.9</c:v>
                </c:pt>
                <c:pt idx="3321">
                  <c:v>7.3</c:v>
                </c:pt>
                <c:pt idx="3322">
                  <c:v>6.6</c:v>
                </c:pt>
                <c:pt idx="3323">
                  <c:v>5.4</c:v>
                </c:pt>
                <c:pt idx="3324">
                  <c:v>8.4</c:v>
                </c:pt>
                <c:pt idx="3325">
                  <c:v>6.3</c:v>
                </c:pt>
                <c:pt idx="3326">
                  <c:v>6.1</c:v>
                </c:pt>
                <c:pt idx="3327">
                  <c:v>5.3</c:v>
                </c:pt>
                <c:pt idx="3328">
                  <c:v>5.3</c:v>
                </c:pt>
                <c:pt idx="3329">
                  <c:v>7.4</c:v>
                </c:pt>
                <c:pt idx="3330">
                  <c:v>4.0999999999999996</c:v>
                </c:pt>
                <c:pt idx="3331">
                  <c:v>6.7</c:v>
                </c:pt>
                <c:pt idx="3332">
                  <c:v>5.8</c:v>
                </c:pt>
                <c:pt idx="3333">
                  <c:v>8</c:v>
                </c:pt>
                <c:pt idx="3334">
                  <c:v>6.5</c:v>
                </c:pt>
                <c:pt idx="3335">
                  <c:v>6.8</c:v>
                </c:pt>
                <c:pt idx="3336">
                  <c:v>7.4</c:v>
                </c:pt>
                <c:pt idx="3337">
                  <c:v>8.3000000000000007</c:v>
                </c:pt>
                <c:pt idx="3338">
                  <c:v>5.3</c:v>
                </c:pt>
                <c:pt idx="3339">
                  <c:v>8.1</c:v>
                </c:pt>
                <c:pt idx="3340">
                  <c:v>8</c:v>
                </c:pt>
                <c:pt idx="3341">
                  <c:v>5.7</c:v>
                </c:pt>
                <c:pt idx="3342">
                  <c:v>7.1</c:v>
                </c:pt>
                <c:pt idx="3343">
                  <c:v>7.8</c:v>
                </c:pt>
                <c:pt idx="3344">
                  <c:v>5.9</c:v>
                </c:pt>
                <c:pt idx="3345">
                  <c:v>7.8</c:v>
                </c:pt>
                <c:pt idx="3346">
                  <c:v>7.2</c:v>
                </c:pt>
                <c:pt idx="3347">
                  <c:v>5.0999999999999996</c:v>
                </c:pt>
                <c:pt idx="3348">
                  <c:v>5.0999999999999996</c:v>
                </c:pt>
                <c:pt idx="3349">
                  <c:v>6.9</c:v>
                </c:pt>
                <c:pt idx="3350">
                  <c:v>4.5999999999999996</c:v>
                </c:pt>
                <c:pt idx="3351">
                  <c:v>6.7</c:v>
                </c:pt>
                <c:pt idx="3352">
                  <c:v>7.1</c:v>
                </c:pt>
                <c:pt idx="3353">
                  <c:v>7.6</c:v>
                </c:pt>
                <c:pt idx="3354">
                  <c:v>8.1</c:v>
                </c:pt>
                <c:pt idx="3355">
                  <c:v>7</c:v>
                </c:pt>
                <c:pt idx="3356">
                  <c:v>7.1</c:v>
                </c:pt>
                <c:pt idx="3357">
                  <c:v>7.6</c:v>
                </c:pt>
                <c:pt idx="3358">
                  <c:v>7.1</c:v>
                </c:pt>
                <c:pt idx="3359">
                  <c:v>7.7</c:v>
                </c:pt>
                <c:pt idx="3360">
                  <c:v>7.6</c:v>
                </c:pt>
                <c:pt idx="3361">
                  <c:v>5.7</c:v>
                </c:pt>
                <c:pt idx="3362">
                  <c:v>7.1</c:v>
                </c:pt>
                <c:pt idx="3363">
                  <c:v>6.2</c:v>
                </c:pt>
                <c:pt idx="3364">
                  <c:v>6.1</c:v>
                </c:pt>
                <c:pt idx="3365">
                  <c:v>5.9</c:v>
                </c:pt>
                <c:pt idx="3366">
                  <c:v>6.8</c:v>
                </c:pt>
                <c:pt idx="3367">
                  <c:v>6.8</c:v>
                </c:pt>
                <c:pt idx="3368">
                  <c:v>5.0999999999999996</c:v>
                </c:pt>
                <c:pt idx="3369">
                  <c:v>7.7</c:v>
                </c:pt>
                <c:pt idx="3370">
                  <c:v>3.9</c:v>
                </c:pt>
                <c:pt idx="3371">
                  <c:v>5.7</c:v>
                </c:pt>
                <c:pt idx="3372">
                  <c:v>4.7</c:v>
                </c:pt>
                <c:pt idx="3373">
                  <c:v>5.9</c:v>
                </c:pt>
                <c:pt idx="3374">
                  <c:v>8.1</c:v>
                </c:pt>
                <c:pt idx="3375">
                  <c:v>7.6</c:v>
                </c:pt>
                <c:pt idx="3376">
                  <c:v>7.5</c:v>
                </c:pt>
                <c:pt idx="3377">
                  <c:v>5.0999999999999996</c:v>
                </c:pt>
                <c:pt idx="3378">
                  <c:v>6.9</c:v>
                </c:pt>
                <c:pt idx="3379">
                  <c:v>7.6</c:v>
                </c:pt>
                <c:pt idx="3380">
                  <c:v>7.6</c:v>
                </c:pt>
                <c:pt idx="3381">
                  <c:v>7.6</c:v>
                </c:pt>
                <c:pt idx="3382">
                  <c:v>5.3</c:v>
                </c:pt>
                <c:pt idx="3383">
                  <c:v>8.5</c:v>
                </c:pt>
                <c:pt idx="3384">
                  <c:v>7</c:v>
                </c:pt>
                <c:pt idx="3385">
                  <c:v>7.8</c:v>
                </c:pt>
                <c:pt idx="3386">
                  <c:v>7.2</c:v>
                </c:pt>
                <c:pt idx="3387">
                  <c:v>8</c:v>
                </c:pt>
                <c:pt idx="3388">
                  <c:v>8.1</c:v>
                </c:pt>
                <c:pt idx="3389">
                  <c:v>6.8</c:v>
                </c:pt>
                <c:pt idx="3390">
                  <c:v>7.2</c:v>
                </c:pt>
                <c:pt idx="3391">
                  <c:v>7.4</c:v>
                </c:pt>
                <c:pt idx="3392">
                  <c:v>6.1</c:v>
                </c:pt>
                <c:pt idx="3393">
                  <c:v>7</c:v>
                </c:pt>
                <c:pt idx="3394">
                  <c:v>5.3</c:v>
                </c:pt>
                <c:pt idx="3395">
                  <c:v>4.7</c:v>
                </c:pt>
                <c:pt idx="3396">
                  <c:v>5.7</c:v>
                </c:pt>
                <c:pt idx="3397">
                  <c:v>6.5</c:v>
                </c:pt>
                <c:pt idx="3398">
                  <c:v>8</c:v>
                </c:pt>
                <c:pt idx="3399">
                  <c:v>3.3</c:v>
                </c:pt>
                <c:pt idx="3400">
                  <c:v>6.9</c:v>
                </c:pt>
                <c:pt idx="3401">
                  <c:v>8.1</c:v>
                </c:pt>
                <c:pt idx="3402">
                  <c:v>6.8</c:v>
                </c:pt>
                <c:pt idx="3403">
                  <c:v>4.5999999999999996</c:v>
                </c:pt>
                <c:pt idx="3404">
                  <c:v>7</c:v>
                </c:pt>
                <c:pt idx="3405">
                  <c:v>6.7</c:v>
                </c:pt>
                <c:pt idx="3406">
                  <c:v>5.8</c:v>
                </c:pt>
                <c:pt idx="3407">
                  <c:v>4.5</c:v>
                </c:pt>
                <c:pt idx="3408">
                  <c:v>6.6</c:v>
                </c:pt>
                <c:pt idx="3409">
                  <c:v>6.6</c:v>
                </c:pt>
                <c:pt idx="3410">
                  <c:v>7.8</c:v>
                </c:pt>
                <c:pt idx="3411">
                  <c:v>7.7</c:v>
                </c:pt>
                <c:pt idx="3412">
                  <c:v>5.7</c:v>
                </c:pt>
                <c:pt idx="3413">
                  <c:v>7.1</c:v>
                </c:pt>
                <c:pt idx="3414">
                  <c:v>6.4</c:v>
                </c:pt>
                <c:pt idx="3415">
                  <c:v>7</c:v>
                </c:pt>
                <c:pt idx="3416">
                  <c:v>5.8</c:v>
                </c:pt>
                <c:pt idx="3417">
                  <c:v>7.8</c:v>
                </c:pt>
                <c:pt idx="3418">
                  <c:v>7.2</c:v>
                </c:pt>
                <c:pt idx="3419">
                  <c:v>5.6</c:v>
                </c:pt>
                <c:pt idx="3420">
                  <c:v>6.8</c:v>
                </c:pt>
                <c:pt idx="3421">
                  <c:v>7.3</c:v>
                </c:pt>
                <c:pt idx="3422">
                  <c:v>7.3</c:v>
                </c:pt>
                <c:pt idx="3423">
                  <c:v>7.8</c:v>
                </c:pt>
                <c:pt idx="3424">
                  <c:v>6.7</c:v>
                </c:pt>
                <c:pt idx="3425">
                  <c:v>7.5</c:v>
                </c:pt>
                <c:pt idx="3426">
                  <c:v>6.3</c:v>
                </c:pt>
                <c:pt idx="3427">
                  <c:v>6.3</c:v>
                </c:pt>
                <c:pt idx="3428">
                  <c:v>6.8</c:v>
                </c:pt>
                <c:pt idx="3429">
                  <c:v>7.8</c:v>
                </c:pt>
                <c:pt idx="3430">
                  <c:v>6.9</c:v>
                </c:pt>
                <c:pt idx="3431">
                  <c:v>7.2</c:v>
                </c:pt>
                <c:pt idx="3432">
                  <c:v>7.2</c:v>
                </c:pt>
                <c:pt idx="3433">
                  <c:v>5.4</c:v>
                </c:pt>
                <c:pt idx="3434">
                  <c:v>7.1</c:v>
                </c:pt>
                <c:pt idx="3435">
                  <c:v>6.8</c:v>
                </c:pt>
                <c:pt idx="3436">
                  <c:v>7.4</c:v>
                </c:pt>
                <c:pt idx="3437">
                  <c:v>6.7</c:v>
                </c:pt>
                <c:pt idx="3438">
                  <c:v>7.2</c:v>
                </c:pt>
                <c:pt idx="3439">
                  <c:v>7.5</c:v>
                </c:pt>
                <c:pt idx="3440">
                  <c:v>6.8</c:v>
                </c:pt>
                <c:pt idx="3441">
                  <c:v>7.9</c:v>
                </c:pt>
                <c:pt idx="3442">
                  <c:v>6.7</c:v>
                </c:pt>
                <c:pt idx="3443">
                  <c:v>5.8</c:v>
                </c:pt>
                <c:pt idx="3444">
                  <c:v>6.5</c:v>
                </c:pt>
                <c:pt idx="3445">
                  <c:v>7.2</c:v>
                </c:pt>
                <c:pt idx="3446">
                  <c:v>6.5</c:v>
                </c:pt>
                <c:pt idx="3447">
                  <c:v>6.2</c:v>
                </c:pt>
                <c:pt idx="3448">
                  <c:v>8.6</c:v>
                </c:pt>
                <c:pt idx="3449">
                  <c:v>6.5</c:v>
                </c:pt>
                <c:pt idx="3450">
                  <c:v>6.3</c:v>
                </c:pt>
                <c:pt idx="3451">
                  <c:v>6.7</c:v>
                </c:pt>
                <c:pt idx="3452">
                  <c:v>6.7</c:v>
                </c:pt>
                <c:pt idx="3453">
                  <c:v>5.0999999999999996</c:v>
                </c:pt>
                <c:pt idx="3454">
                  <c:v>7.7</c:v>
                </c:pt>
                <c:pt idx="3455">
                  <c:v>6.7</c:v>
                </c:pt>
                <c:pt idx="3456">
                  <c:v>6.6</c:v>
                </c:pt>
                <c:pt idx="3457">
                  <c:v>8.1999999999999993</c:v>
                </c:pt>
                <c:pt idx="3458">
                  <c:v>8.1</c:v>
                </c:pt>
                <c:pt idx="3459">
                  <c:v>7.2</c:v>
                </c:pt>
                <c:pt idx="3460">
                  <c:v>7.4</c:v>
                </c:pt>
                <c:pt idx="3461">
                  <c:v>6.5</c:v>
                </c:pt>
                <c:pt idx="3462">
                  <c:v>6.2</c:v>
                </c:pt>
                <c:pt idx="3463">
                  <c:v>6.1</c:v>
                </c:pt>
                <c:pt idx="3464">
                  <c:v>7.2</c:v>
                </c:pt>
                <c:pt idx="3465">
                  <c:v>7.7</c:v>
                </c:pt>
                <c:pt idx="3466">
                  <c:v>7.1</c:v>
                </c:pt>
                <c:pt idx="3467">
                  <c:v>7.4</c:v>
                </c:pt>
                <c:pt idx="3468">
                  <c:v>7.7</c:v>
                </c:pt>
                <c:pt idx="3469">
                  <c:v>6.6</c:v>
                </c:pt>
                <c:pt idx="3470">
                  <c:v>6</c:v>
                </c:pt>
                <c:pt idx="3471">
                  <c:v>8.4</c:v>
                </c:pt>
                <c:pt idx="3472">
                  <c:v>8.9</c:v>
                </c:pt>
                <c:pt idx="3473">
                  <c:v>7.9</c:v>
                </c:pt>
                <c:pt idx="3474">
                  <c:v>6</c:v>
                </c:pt>
                <c:pt idx="3475">
                  <c:v>6.1</c:v>
                </c:pt>
                <c:pt idx="3476">
                  <c:v>6.2</c:v>
                </c:pt>
                <c:pt idx="3477">
                  <c:v>6.8</c:v>
                </c:pt>
                <c:pt idx="3478">
                  <c:v>5.9</c:v>
                </c:pt>
                <c:pt idx="3479">
                  <c:v>6.1</c:v>
                </c:pt>
                <c:pt idx="3480">
                  <c:v>7.6</c:v>
                </c:pt>
                <c:pt idx="3481">
                  <c:v>8.1</c:v>
                </c:pt>
                <c:pt idx="3482">
                  <c:v>5.7</c:v>
                </c:pt>
                <c:pt idx="3483">
                  <c:v>6.6</c:v>
                </c:pt>
                <c:pt idx="3484">
                  <c:v>7.3</c:v>
                </c:pt>
                <c:pt idx="3485">
                  <c:v>5</c:v>
                </c:pt>
                <c:pt idx="3486">
                  <c:v>7</c:v>
                </c:pt>
                <c:pt idx="3487">
                  <c:v>3.4</c:v>
                </c:pt>
                <c:pt idx="3488">
                  <c:v>5.9</c:v>
                </c:pt>
                <c:pt idx="3489">
                  <c:v>6</c:v>
                </c:pt>
                <c:pt idx="3490">
                  <c:v>7.4</c:v>
                </c:pt>
                <c:pt idx="3491">
                  <c:v>7.4</c:v>
                </c:pt>
                <c:pt idx="3492">
                  <c:v>4.2</c:v>
                </c:pt>
                <c:pt idx="3493">
                  <c:v>6.2</c:v>
                </c:pt>
                <c:pt idx="3494">
                  <c:v>5.4</c:v>
                </c:pt>
                <c:pt idx="3495">
                  <c:v>7.2</c:v>
                </c:pt>
                <c:pt idx="3496">
                  <c:v>6.7</c:v>
                </c:pt>
                <c:pt idx="3497">
                  <c:v>7.2</c:v>
                </c:pt>
                <c:pt idx="3498">
                  <c:v>7.4</c:v>
                </c:pt>
                <c:pt idx="3499">
                  <c:v>5.6</c:v>
                </c:pt>
                <c:pt idx="3500">
                  <c:v>6.8</c:v>
                </c:pt>
                <c:pt idx="3501">
                  <c:v>7.7</c:v>
                </c:pt>
                <c:pt idx="3502">
                  <c:v>7</c:v>
                </c:pt>
                <c:pt idx="3503">
                  <c:v>7.2</c:v>
                </c:pt>
                <c:pt idx="3504">
                  <c:v>7.2</c:v>
                </c:pt>
                <c:pt idx="3505">
                  <c:v>6.2</c:v>
                </c:pt>
                <c:pt idx="3506">
                  <c:v>6.9</c:v>
                </c:pt>
                <c:pt idx="3507">
                  <c:v>7</c:v>
                </c:pt>
                <c:pt idx="3508">
                  <c:v>6.7</c:v>
                </c:pt>
                <c:pt idx="3509">
                  <c:v>7.4</c:v>
                </c:pt>
                <c:pt idx="3510">
                  <c:v>6.1</c:v>
                </c:pt>
                <c:pt idx="3511">
                  <c:v>8.1999999999999993</c:v>
                </c:pt>
                <c:pt idx="3512">
                  <c:v>7.7</c:v>
                </c:pt>
                <c:pt idx="3513">
                  <c:v>7.3</c:v>
                </c:pt>
                <c:pt idx="3514">
                  <c:v>7.6</c:v>
                </c:pt>
                <c:pt idx="3515">
                  <c:v>5.6</c:v>
                </c:pt>
                <c:pt idx="3516">
                  <c:v>6.4</c:v>
                </c:pt>
                <c:pt idx="3517">
                  <c:v>6.8</c:v>
                </c:pt>
                <c:pt idx="3518">
                  <c:v>6.1</c:v>
                </c:pt>
                <c:pt idx="3519">
                  <c:v>6</c:v>
                </c:pt>
                <c:pt idx="3520">
                  <c:v>6.1</c:v>
                </c:pt>
                <c:pt idx="3521">
                  <c:v>5.5</c:v>
                </c:pt>
                <c:pt idx="3522">
                  <c:v>6.9</c:v>
                </c:pt>
                <c:pt idx="3523">
                  <c:v>4.0999999999999996</c:v>
                </c:pt>
                <c:pt idx="3524">
                  <c:v>5.4</c:v>
                </c:pt>
                <c:pt idx="3525">
                  <c:v>8.1999999999999993</c:v>
                </c:pt>
                <c:pt idx="3526">
                  <c:v>5.7</c:v>
                </c:pt>
                <c:pt idx="3527">
                  <c:v>7.9</c:v>
                </c:pt>
                <c:pt idx="3528">
                  <c:v>7.1</c:v>
                </c:pt>
                <c:pt idx="3529">
                  <c:v>6.4</c:v>
                </c:pt>
                <c:pt idx="3530">
                  <c:v>7.5</c:v>
                </c:pt>
                <c:pt idx="3531">
                  <c:v>6.4</c:v>
                </c:pt>
                <c:pt idx="3532">
                  <c:v>7.2</c:v>
                </c:pt>
                <c:pt idx="3533">
                  <c:v>6</c:v>
                </c:pt>
                <c:pt idx="3534">
                  <c:v>5.6</c:v>
                </c:pt>
                <c:pt idx="3535">
                  <c:v>8.4</c:v>
                </c:pt>
                <c:pt idx="3536">
                  <c:v>7.5</c:v>
                </c:pt>
                <c:pt idx="3537">
                  <c:v>7.2</c:v>
                </c:pt>
                <c:pt idx="3538">
                  <c:v>7.2</c:v>
                </c:pt>
                <c:pt idx="3539">
                  <c:v>6.5</c:v>
                </c:pt>
                <c:pt idx="3540">
                  <c:v>6.4</c:v>
                </c:pt>
                <c:pt idx="3541">
                  <c:v>7.5</c:v>
                </c:pt>
                <c:pt idx="3542">
                  <c:v>6.9</c:v>
                </c:pt>
                <c:pt idx="3543">
                  <c:v>7</c:v>
                </c:pt>
                <c:pt idx="3544">
                  <c:v>6.3</c:v>
                </c:pt>
                <c:pt idx="3545">
                  <c:v>5.5</c:v>
                </c:pt>
                <c:pt idx="3546">
                  <c:v>6.6</c:v>
                </c:pt>
                <c:pt idx="3547">
                  <c:v>5.2</c:v>
                </c:pt>
                <c:pt idx="3548">
                  <c:v>8.3000000000000007</c:v>
                </c:pt>
                <c:pt idx="3549">
                  <c:v>7.2</c:v>
                </c:pt>
                <c:pt idx="3550">
                  <c:v>7.2</c:v>
                </c:pt>
                <c:pt idx="3551">
                  <c:v>7.8</c:v>
                </c:pt>
                <c:pt idx="3552">
                  <c:v>6.4</c:v>
                </c:pt>
                <c:pt idx="3553">
                  <c:v>8.1</c:v>
                </c:pt>
                <c:pt idx="3554">
                  <c:v>5.6</c:v>
                </c:pt>
                <c:pt idx="3555">
                  <c:v>6.6</c:v>
                </c:pt>
                <c:pt idx="3556">
                  <c:v>7.7</c:v>
                </c:pt>
                <c:pt idx="3557">
                  <c:v>6.5</c:v>
                </c:pt>
                <c:pt idx="3558">
                  <c:v>6.1</c:v>
                </c:pt>
                <c:pt idx="3559">
                  <c:v>5.7</c:v>
                </c:pt>
                <c:pt idx="3560">
                  <c:v>5.9</c:v>
                </c:pt>
                <c:pt idx="3561">
                  <c:v>7.7</c:v>
                </c:pt>
                <c:pt idx="3562">
                  <c:v>7.1</c:v>
                </c:pt>
                <c:pt idx="3563">
                  <c:v>7.6</c:v>
                </c:pt>
                <c:pt idx="3564">
                  <c:v>7.4</c:v>
                </c:pt>
                <c:pt idx="3565">
                  <c:v>6.8</c:v>
                </c:pt>
                <c:pt idx="3566">
                  <c:v>6.5</c:v>
                </c:pt>
                <c:pt idx="3567">
                  <c:v>7.3</c:v>
                </c:pt>
                <c:pt idx="3568">
                  <c:v>7.3</c:v>
                </c:pt>
                <c:pt idx="3569">
                  <c:v>6.5</c:v>
                </c:pt>
                <c:pt idx="3570">
                  <c:v>6</c:v>
                </c:pt>
                <c:pt idx="3571">
                  <c:v>5.3</c:v>
                </c:pt>
                <c:pt idx="3572">
                  <c:v>6.6</c:v>
                </c:pt>
                <c:pt idx="3573">
                  <c:v>8.6999999999999993</c:v>
                </c:pt>
                <c:pt idx="3574">
                  <c:v>6.2</c:v>
                </c:pt>
                <c:pt idx="3575">
                  <c:v>5.8</c:v>
                </c:pt>
                <c:pt idx="3576">
                  <c:v>5.7</c:v>
                </c:pt>
                <c:pt idx="3577">
                  <c:v>6.1</c:v>
                </c:pt>
                <c:pt idx="3578">
                  <c:v>6.4</c:v>
                </c:pt>
                <c:pt idx="3579">
                  <c:v>4.5999999999999996</c:v>
                </c:pt>
                <c:pt idx="3580">
                  <c:v>5.9</c:v>
                </c:pt>
                <c:pt idx="3581">
                  <c:v>7.7</c:v>
                </c:pt>
                <c:pt idx="3582">
                  <c:v>7.1</c:v>
                </c:pt>
                <c:pt idx="3583">
                  <c:v>6.2</c:v>
                </c:pt>
                <c:pt idx="3584">
                  <c:v>7.7</c:v>
                </c:pt>
                <c:pt idx="3585">
                  <c:v>7.5</c:v>
                </c:pt>
                <c:pt idx="3586">
                  <c:v>6.9</c:v>
                </c:pt>
                <c:pt idx="3587">
                  <c:v>7.1</c:v>
                </c:pt>
                <c:pt idx="3588">
                  <c:v>6.3</c:v>
                </c:pt>
                <c:pt idx="3589">
                  <c:v>8.3000000000000007</c:v>
                </c:pt>
                <c:pt idx="3590">
                  <c:v>7.1</c:v>
                </c:pt>
                <c:pt idx="3591">
                  <c:v>7.2</c:v>
                </c:pt>
                <c:pt idx="3592">
                  <c:v>6.9</c:v>
                </c:pt>
                <c:pt idx="3593">
                  <c:v>6.1</c:v>
                </c:pt>
                <c:pt idx="3594">
                  <c:v>6.3</c:v>
                </c:pt>
                <c:pt idx="3595">
                  <c:v>6.1</c:v>
                </c:pt>
                <c:pt idx="3596">
                  <c:v>7.8</c:v>
                </c:pt>
                <c:pt idx="3597">
                  <c:v>4.7</c:v>
                </c:pt>
                <c:pt idx="3598">
                  <c:v>6.7</c:v>
                </c:pt>
                <c:pt idx="3599">
                  <c:v>6.6</c:v>
                </c:pt>
                <c:pt idx="3600">
                  <c:v>6.9</c:v>
                </c:pt>
                <c:pt idx="3601">
                  <c:v>7.1</c:v>
                </c:pt>
                <c:pt idx="3602">
                  <c:v>6.7</c:v>
                </c:pt>
                <c:pt idx="3603">
                  <c:v>7.1</c:v>
                </c:pt>
                <c:pt idx="3604">
                  <c:v>6.6</c:v>
                </c:pt>
                <c:pt idx="3605">
                  <c:v>4.8</c:v>
                </c:pt>
                <c:pt idx="3606">
                  <c:v>6.4</c:v>
                </c:pt>
                <c:pt idx="3607">
                  <c:v>7.3</c:v>
                </c:pt>
                <c:pt idx="3608">
                  <c:v>6.9</c:v>
                </c:pt>
                <c:pt idx="3609">
                  <c:v>7.2</c:v>
                </c:pt>
                <c:pt idx="3610">
                  <c:v>6.5</c:v>
                </c:pt>
                <c:pt idx="3611">
                  <c:v>6.6</c:v>
                </c:pt>
                <c:pt idx="3612">
                  <c:v>6.7</c:v>
                </c:pt>
                <c:pt idx="3613">
                  <c:v>7.3</c:v>
                </c:pt>
                <c:pt idx="3614">
                  <c:v>7</c:v>
                </c:pt>
                <c:pt idx="3615">
                  <c:v>5.5</c:v>
                </c:pt>
                <c:pt idx="3616">
                  <c:v>6.7</c:v>
                </c:pt>
                <c:pt idx="3617">
                  <c:v>3.9</c:v>
                </c:pt>
                <c:pt idx="3618">
                  <c:v>7.5</c:v>
                </c:pt>
                <c:pt idx="3619">
                  <c:v>7</c:v>
                </c:pt>
                <c:pt idx="3620">
                  <c:v>6.7</c:v>
                </c:pt>
                <c:pt idx="3621">
                  <c:v>7.4</c:v>
                </c:pt>
                <c:pt idx="3622">
                  <c:v>8</c:v>
                </c:pt>
                <c:pt idx="3623">
                  <c:v>7.7</c:v>
                </c:pt>
                <c:pt idx="3624">
                  <c:v>8.5</c:v>
                </c:pt>
                <c:pt idx="3625">
                  <c:v>7.7</c:v>
                </c:pt>
                <c:pt idx="3626">
                  <c:v>6.5</c:v>
                </c:pt>
                <c:pt idx="3627">
                  <c:v>7</c:v>
                </c:pt>
                <c:pt idx="3628">
                  <c:v>5.5</c:v>
                </c:pt>
                <c:pt idx="3629">
                  <c:v>6.3</c:v>
                </c:pt>
                <c:pt idx="3630">
                  <c:v>7.9</c:v>
                </c:pt>
                <c:pt idx="3631">
                  <c:v>7.4</c:v>
                </c:pt>
                <c:pt idx="3632">
                  <c:v>7.5</c:v>
                </c:pt>
                <c:pt idx="3633">
                  <c:v>6.7</c:v>
                </c:pt>
                <c:pt idx="3634">
                  <c:v>4.2</c:v>
                </c:pt>
                <c:pt idx="3635">
                  <c:v>7</c:v>
                </c:pt>
                <c:pt idx="3636">
                  <c:v>7</c:v>
                </c:pt>
                <c:pt idx="3637">
                  <c:v>6.8</c:v>
                </c:pt>
                <c:pt idx="3638">
                  <c:v>7.5</c:v>
                </c:pt>
                <c:pt idx="3639">
                  <c:v>5.3</c:v>
                </c:pt>
                <c:pt idx="3640">
                  <c:v>7.3</c:v>
                </c:pt>
                <c:pt idx="3641">
                  <c:v>5.6</c:v>
                </c:pt>
                <c:pt idx="3642">
                  <c:v>5.6</c:v>
                </c:pt>
                <c:pt idx="3643">
                  <c:v>6.6</c:v>
                </c:pt>
                <c:pt idx="3644">
                  <c:v>6.3</c:v>
                </c:pt>
                <c:pt idx="3645">
                  <c:v>7.5</c:v>
                </c:pt>
                <c:pt idx="3646">
                  <c:v>7.6</c:v>
                </c:pt>
                <c:pt idx="3647">
                  <c:v>7.8</c:v>
                </c:pt>
                <c:pt idx="3648">
                  <c:v>7.3</c:v>
                </c:pt>
                <c:pt idx="3649">
                  <c:v>7.1</c:v>
                </c:pt>
                <c:pt idx="3650">
                  <c:v>6.1</c:v>
                </c:pt>
                <c:pt idx="3651">
                  <c:v>6.9</c:v>
                </c:pt>
                <c:pt idx="3652">
                  <c:v>7.5</c:v>
                </c:pt>
                <c:pt idx="3653">
                  <c:v>7</c:v>
                </c:pt>
                <c:pt idx="3654">
                  <c:v>6.9</c:v>
                </c:pt>
                <c:pt idx="365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9-442B-A813-2F0B294A263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28280880"/>
        <c:axId val="1428282800"/>
      </c:scatterChart>
      <c:valAx>
        <c:axId val="1428280880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82800"/>
        <c:crosses val="autoZero"/>
        <c:crossBetween val="midCat"/>
      </c:valAx>
      <c:valAx>
        <c:axId val="142828280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8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48807873167711"/>
          <c:y val="0.91194056378670618"/>
          <c:w val="0.41748786248245623"/>
          <c:h val="6.2241090492575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'Budget Analysis'!$H$2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Analysis'!$G$3:$G$12</c:f>
              <c:strCache>
                <c:ptCount val="10"/>
                <c:pt idx="0">
                  <c:v>AvatarÂ </c:v>
                </c:pt>
                <c:pt idx="1">
                  <c:v>Jurassic WorldÂ </c:v>
                </c:pt>
                <c:pt idx="2">
                  <c:v>TitanicÂ </c:v>
                </c:pt>
                <c:pt idx="3">
                  <c:v>Star Wars: Episode IV - A New HopeÂ </c:v>
                </c:pt>
                <c:pt idx="4">
                  <c:v>E.T. the Extra-TerrestrialÂ </c:v>
                </c:pt>
                <c:pt idx="5">
                  <c:v>The AvengersÂ </c:v>
                </c:pt>
                <c:pt idx="6">
                  <c:v>377783777</c:v>
                </c:pt>
                <c:pt idx="7">
                  <c:v>Star Wars: Episode I - The Phantom MenaceÂ </c:v>
                </c:pt>
                <c:pt idx="8">
                  <c:v>The Dark KnightÂ </c:v>
                </c:pt>
                <c:pt idx="9">
                  <c:v>The Hunger GamesÂ </c:v>
                </c:pt>
              </c:strCache>
            </c:strRef>
          </c:cat>
          <c:val>
            <c:numRef>
              <c:f>'Budget Analysis'!$H$3:$H$12</c:f>
              <c:numCache>
                <c:formatCode>General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E-4220-9112-39F425180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0543583"/>
        <c:axId val="1900544543"/>
      </c:barChart>
      <c:catAx>
        <c:axId val="190054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544543"/>
        <c:crosses val="autoZero"/>
        <c:auto val="1"/>
        <c:lblAlgn val="ctr"/>
        <c:lblOffset val="100"/>
        <c:noMultiLvlLbl val="0"/>
      </c:catAx>
      <c:valAx>
        <c:axId val="190054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54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17</xdr:row>
      <xdr:rowOff>42862</xdr:rowOff>
    </xdr:from>
    <xdr:to>
      <xdr:col>9</xdr:col>
      <xdr:colOff>381000</xdr:colOff>
      <xdr:row>31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69CB-8C93-70A4-F0C9-9012CCDD1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0</xdr:row>
      <xdr:rowOff>119062</xdr:rowOff>
    </xdr:from>
    <xdr:to>
      <xdr:col>16</xdr:col>
      <xdr:colOff>219074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1C0A0-4F84-C0BD-2231-8967EFD4A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12</xdr:row>
      <xdr:rowOff>109536</xdr:rowOff>
    </xdr:from>
    <xdr:to>
      <xdr:col>9</xdr:col>
      <xdr:colOff>428624</xdr:colOff>
      <xdr:row>28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8F7D8A-2ABB-5D3D-4D6E-8A229EE81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9E1B4-DFD7-4D01-BE2A-2928D997CEC8}" name="Table4" displayName="Table4" ref="E1:M16" totalsRowShown="0" headerRowDxfId="30" headerRowBorderDxfId="29" tableBorderDxfId="28" totalsRowBorderDxfId="27">
  <autoFilter ref="E1:M16" xr:uid="{6789E1B4-DFD7-4D01-BE2A-2928D997CE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5F0D03C-8482-41AA-BDC9-6FFDC596399D}" name="Genres" dataDxfId="26"/>
    <tableColumn id="2" xr3:uid="{A4F080E1-E326-4A66-B230-0BEEC5379B8B}" name="Count of Movies" dataDxfId="25">
      <calculatedColumnFormula>COUNTIF('IMDB_Movies project 5'!D$2:'IMDB_Movies project 5'!D$3657,"*" &amp; E2 &amp; "*")</calculatedColumnFormula>
    </tableColumn>
    <tableColumn id="3" xr3:uid="{52F1925A-E93B-4C97-B86B-CCEB0DB1177C}" name="mean_imdb" dataDxfId="24">
      <calculatedColumnFormula>AVERAGEIF(A$2:A$3657,"*" &amp; E2 &amp; "*", B$2:B$3657)</calculatedColumnFormula>
    </tableColumn>
    <tableColumn id="4" xr3:uid="{F48C2920-A7F1-44D3-89FD-980E7E06F706}" name="median_imdb" dataDxfId="23">
      <calculatedColumnFormula array="1">MEDIAN(IF(ISNUMBER(SEARCH("*" &amp; E2 &amp; "*", A$2:A$3657)), B$2:B$3657))</calculatedColumnFormula>
    </tableColumn>
    <tableColumn id="5" xr3:uid="{FCF544AF-6112-4DB4-BCBC-89F348307FF3}" name="mode_imdb" dataDxfId="22">
      <calculatedColumnFormula array="1">MODE(IF(ISNUMBER(SEARCH("*" &amp; E2 &amp; "*", A$2:A$3657)), B$2:B$3657))</calculatedColumnFormula>
    </tableColumn>
    <tableColumn id="6" xr3:uid="{A79E600D-18E8-4F73-89EB-AE22F8D42EF5}" name="std div_imdb" dataDxfId="21">
      <calculatedColumnFormula array="1">STDEV(IF(ISNUMBER(SEARCH("*" &amp; E2 &amp; "*", A$2:A$3657)), B$2:B$3657))</calculatedColumnFormula>
    </tableColumn>
    <tableColumn id="7" xr3:uid="{0305BC9D-AE7C-4E15-9CEC-6712032875C7}" name="max_imdb" dataDxfId="20">
      <calculatedColumnFormula>_xlfn.MAXIFS(B$2:B$3657, A$2:A$3657,"*" &amp; E2 &amp; "*")</calculatedColumnFormula>
    </tableColumn>
    <tableColumn id="8" xr3:uid="{9721F0C3-D1F7-4D00-BAFB-46F69688E5F6}" name="min_imdb" dataDxfId="19">
      <calculatedColumnFormula>_xlfn.MINIFS(B$2:B$3657, A$2:A$3657,"*" &amp; E2 &amp; "*")</calculatedColumnFormula>
    </tableColumn>
    <tableColumn id="9" xr3:uid="{AC0C727B-EC82-4D41-A880-C9CA2A7457F1}" name="var_imdb" dataDxfId="18">
      <calculatedColumnFormula array="1">VAR(IF(ISNUMBER(SEARCH("*" &amp; E2 &amp; "*", A$2:A$3657)), B$2:B$3657))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001A15-8A4D-4609-8228-B6FE6C9150AE}" name="Table3" displayName="Table3" ref="E2:F7" totalsRowShown="0" headerRowDxfId="17" headerRowBorderDxfId="16" tableBorderDxfId="15" totalsRowBorderDxfId="14">
  <autoFilter ref="E2:F7" xr:uid="{F1001A15-8A4D-4609-8228-B6FE6C9150AE}">
    <filterColumn colId="0" hiddenButton="1"/>
    <filterColumn colId="1" hiddenButton="1"/>
  </autoFilter>
  <tableColumns count="2">
    <tableColumn id="1" xr3:uid="{D98D469C-3F00-4B0C-95B6-0876841CC6A5}" name="operations" dataDxfId="13"/>
    <tableColumn id="2" xr3:uid="{86D96795-C8D9-4A80-9D76-F23FAAF2EC1F}" name="valu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534B12-0B29-4B23-8EC8-26EAAA419C3C}" name="Table5" displayName="Table5" ref="G2:J12" totalsRowShown="0" headerRowDxfId="0" dataDxfId="1">
  <autoFilter ref="G2:J12" xr:uid="{AB534B12-0B29-4B23-8EC8-26EAAA419C3C}">
    <filterColumn colId="0" hiddenButton="1"/>
    <filterColumn colId="1" hiddenButton="1"/>
    <filterColumn colId="2" hiddenButton="1"/>
    <filterColumn colId="3" hiddenButton="1"/>
  </autoFilter>
  <tableColumns count="4">
    <tableColumn id="1" xr3:uid="{9CC8DB88-A5FA-4159-9233-314F79A84A19}" name="director name" dataDxfId="5"/>
    <tableColumn id="2" xr3:uid="{B80E643B-60D2-42CD-9784-A9DF34BC70DF}" name="average imdb" dataDxfId="4"/>
    <tableColumn id="3" xr3:uid="{05223194-9592-4365-BE51-85685B586D54}" name="percentile" dataDxfId="3"/>
    <tableColumn id="4" xr3:uid="{B94B5E00-F537-4C4E-8544-4A426890342A}" name="count of movie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CABCD-CE3E-40FC-9A2D-993EC1D5ECC0}" name="Table1" displayName="Table1" ref="G2:H12" totalsRowShown="0" headerRowDxfId="11" headerRowBorderDxfId="9" tableBorderDxfId="10" totalsRowBorderDxfId="8">
  <autoFilter ref="G2:H12" xr:uid="{75FCABCD-CE3E-40FC-9A2D-993EC1D5ECC0}">
    <filterColumn colId="0" hiddenButton="1"/>
    <filterColumn colId="1" hiddenButton="1"/>
  </autoFilter>
  <tableColumns count="2">
    <tableColumn id="2" xr3:uid="{061BF1D8-0B83-45D1-B675-8008D169E7E0}" name="movies" dataDxfId="7">
      <calculatedColumnFormula>INDEX(C$2:C$3657,MATCH(H3,D$2:D$3657,0))</calculatedColumnFormula>
    </tableColumn>
    <tableColumn id="3" xr3:uid="{181B3EE4-4F2A-4997-9355-9F98BF26F939}" name="profi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7C53-DBE9-450D-801C-6D517B3400F6}">
  <dimension ref="A1:M3657"/>
  <sheetViews>
    <sheetView tabSelected="1" workbookViewId="0">
      <selection activeCell="O7" sqref="O7"/>
    </sheetView>
  </sheetViews>
  <sheetFormatPr defaultRowHeight="15" x14ac:dyDescent="0.25"/>
  <cols>
    <col min="1" max="1" width="33" customWidth="1"/>
    <col min="2" max="2" width="15" bestFit="1" customWidth="1"/>
    <col min="3" max="3" width="6.140625" customWidth="1"/>
    <col min="4" max="4" width="7.140625" customWidth="1"/>
    <col min="5" max="5" width="12.7109375" bestFit="1" customWidth="1"/>
    <col min="6" max="6" width="18" customWidth="1"/>
    <col min="7" max="7" width="14" customWidth="1"/>
    <col min="8" max="8" width="15.7109375" customWidth="1"/>
    <col min="9" max="9" width="14" customWidth="1"/>
    <col min="10" max="10" width="14.7109375" customWidth="1"/>
    <col min="11" max="11" width="12.7109375" customWidth="1"/>
    <col min="12" max="12" width="12.28515625" customWidth="1"/>
    <col min="13" max="13" width="12" bestFit="1" customWidth="1"/>
  </cols>
  <sheetData>
    <row r="1" spans="1:13" s="5" customFormat="1" ht="15.75" x14ac:dyDescent="0.25">
      <c r="A1" s="4" t="s">
        <v>3</v>
      </c>
      <c r="B1" s="4" t="s">
        <v>9</v>
      </c>
      <c r="E1" s="12" t="s">
        <v>6155</v>
      </c>
      <c r="F1" s="13" t="s">
        <v>6168</v>
      </c>
      <c r="G1" s="13" t="s">
        <v>6161</v>
      </c>
      <c r="H1" s="13" t="s">
        <v>6162</v>
      </c>
      <c r="I1" s="13" t="s">
        <v>6163</v>
      </c>
      <c r="J1" s="13" t="s">
        <v>6164</v>
      </c>
      <c r="K1" s="13" t="s">
        <v>6165</v>
      </c>
      <c r="L1" s="13" t="s">
        <v>6166</v>
      </c>
      <c r="M1" s="14" t="s">
        <v>6167</v>
      </c>
    </row>
    <row r="2" spans="1:13" x14ac:dyDescent="0.25">
      <c r="A2" s="1" t="s">
        <v>11</v>
      </c>
      <c r="B2" s="1">
        <v>7.9</v>
      </c>
      <c r="E2" s="10" t="s">
        <v>461</v>
      </c>
      <c r="F2" s="1">
        <f>COUNTIF('IMDB_Movies project 5'!D$2:'IMDB_Movies project 5'!D$3657,"*" &amp; E2 &amp; "*")</f>
        <v>924</v>
      </c>
      <c r="G2" s="1">
        <f>AVERAGEIF(A$2:A$3657,"*" &amp; E2 &amp; "*", B$2:B$3657)</f>
        <v>6.2850649350649421</v>
      </c>
      <c r="H2" s="1" cm="1">
        <f t="array" ref="H2">MEDIAN(IF(ISNUMBER(SEARCH("*" &amp; E2 &amp; "*", A$2:A$3657)), B$2:B$3657))</f>
        <v>6.3</v>
      </c>
      <c r="I2" s="1" cm="1">
        <f t="array" ref="I2">MODE(IF(ISNUMBER(SEARCH("*" &amp; E2 &amp; "*", A$2:A$3657)), B$2:B$3657))</f>
        <v>6.6</v>
      </c>
      <c r="J2" s="1" cm="1">
        <f t="array" ref="J2">STDEV(IF(ISNUMBER(SEARCH("*" &amp; E2 &amp; "*", A$2:A$3657)), B$2:B$3657))</f>
        <v>1.0392377280329193</v>
      </c>
      <c r="K2" s="1">
        <f>_xlfn.MAXIFS(B$2:B$3657, A$2:A$3657,"*" &amp; E2 &amp; "*")</f>
        <v>9</v>
      </c>
      <c r="L2" s="1">
        <f>_xlfn.MINIFS(B$2:B$3657, A$2:A$3657,"*" &amp; E2 &amp; "*")</f>
        <v>2.1</v>
      </c>
      <c r="M2" s="11" cm="1">
        <f t="array" ref="M2">VAR(IF(ISNUMBER(SEARCH("*" &amp; E2 &amp; "*", A$2:A$3657)), B$2:B$3657))</f>
        <v>1.0800150553670238</v>
      </c>
    </row>
    <row r="3" spans="1:13" x14ac:dyDescent="0.25">
      <c r="A3" s="1" t="s">
        <v>16</v>
      </c>
      <c r="B3" s="1">
        <v>7.1</v>
      </c>
      <c r="E3" s="10" t="s">
        <v>329</v>
      </c>
      <c r="F3" s="1">
        <f>COUNTIF('IMDB_Movies project 5'!D$2:'IMDB_Movies project 5'!D$3657,"*" &amp; E3 &amp; "*")</f>
        <v>752</v>
      </c>
      <c r="G3" s="1">
        <f t="shared" ref="G3:G16" si="0">AVERAGEIF(A$2:A$3657,"*" &amp; E3 &amp; "*", B$2:B$3657)</f>
        <v>6.4488031914893655</v>
      </c>
      <c r="H3" s="1" cm="1">
        <f t="array" ref="H3">MEDIAN(IF(ISNUMBER(SEARCH("*" &amp; E3 &amp; "*", A$2:A$3657)), B$2:B$3657))</f>
        <v>6.6</v>
      </c>
      <c r="I3" s="1" cm="1">
        <f t="array" ref="I3">MODE(IF(ISNUMBER(SEARCH("*" &amp; E3 &amp; "*", A$2:A$3657)), B$2:B$3657))</f>
        <v>6.6</v>
      </c>
      <c r="J3" s="1" cm="1">
        <f t="array" ref="J3">STDEV(IF(ISNUMBER(SEARCH("*" &amp; E3 &amp; "*", A$2:A$3657)), B$2:B$3657))</f>
        <v>1.1217489927606061</v>
      </c>
      <c r="K3" s="1">
        <f t="shared" ref="K3:K16" si="1">_xlfn.MAXIFS(B$2:B$3657, A$2:A$3657,"*" &amp; E3 &amp; "*")</f>
        <v>8.9</v>
      </c>
      <c r="L3" s="1">
        <f t="shared" ref="L3:L16" si="2">_xlfn.MINIFS(B$2:B$3657, A$2:A$3657,"*" &amp; E3 &amp; "*")</f>
        <v>2.2999999999999998</v>
      </c>
      <c r="M3" s="11" cm="1">
        <f t="array" ref="M3">VAR(IF(ISNUMBER(SEARCH("*" &amp; E3 &amp; "*", A$2:A$3657)), B$2:B$3657))</f>
        <v>1.2583208027594344</v>
      </c>
    </row>
    <row r="4" spans="1:13" x14ac:dyDescent="0.25">
      <c r="A4" s="1" t="s">
        <v>19</v>
      </c>
      <c r="B4" s="1">
        <v>6.8</v>
      </c>
      <c r="E4" s="10" t="s">
        <v>1175</v>
      </c>
      <c r="F4" s="1">
        <f>COUNTIF('IMDB_Movies project 5'!D$2:'IMDB_Movies project 5'!D$3657,"*" &amp; E4 &amp; "*")</f>
        <v>1846</v>
      </c>
      <c r="G4" s="1">
        <f t="shared" si="0"/>
        <v>6.7956663055254776</v>
      </c>
      <c r="H4" s="1" cm="1">
        <f t="array" ref="H4">MEDIAN(IF(ISNUMBER(SEARCH("*" &amp; E4 &amp; "*", A$2:A$3657)), B$2:B$3657))</f>
        <v>6.9</v>
      </c>
      <c r="I4" s="1" cm="1">
        <f t="array" ref="I4">MODE(IF(ISNUMBER(SEARCH("*" &amp; E4 &amp; "*", A$2:A$3657)), B$2:B$3657))</f>
        <v>6.7</v>
      </c>
      <c r="J4" s="1" cm="1">
        <f t="array" ref="J4">STDEV(IF(ISNUMBER(SEARCH("*" &amp; E4 &amp; "*", A$2:A$3657)), B$2:B$3657))</f>
        <v>0.89074900136810053</v>
      </c>
      <c r="K4" s="1">
        <f t="shared" si="1"/>
        <v>9.3000000000000007</v>
      </c>
      <c r="L4" s="1">
        <f t="shared" si="2"/>
        <v>2.1</v>
      </c>
      <c r="M4" s="11" cm="1">
        <f t="array" ref="M4">VAR(IF(ISNUMBER(SEARCH("*" &amp; E4 &amp; "*", A$2:A$3657)), B$2:B$3657))</f>
        <v>0.79343378343826843</v>
      </c>
    </row>
    <row r="5" spans="1:13" x14ac:dyDescent="0.25">
      <c r="A5" s="1" t="s">
        <v>23</v>
      </c>
      <c r="B5" s="1">
        <v>8.5</v>
      </c>
      <c r="E5" s="10" t="s">
        <v>3699</v>
      </c>
      <c r="F5" s="1">
        <f>COUNTIF('IMDB_Movies project 5'!D$2:'IMDB_Movies project 5'!D$3657,"*" &amp; E5 &amp; "*")</f>
        <v>194</v>
      </c>
      <c r="G5" s="1">
        <f t="shared" si="0"/>
        <v>6.7025773195876299</v>
      </c>
      <c r="H5" s="1" cm="1">
        <f t="array" ref="H5">MEDIAN(IF(ISNUMBER(SEARCH("*" &amp; E5 &amp; "*", A$2:A$3657)), B$2:B$3657))</f>
        <v>6.8</v>
      </c>
      <c r="I5" s="1" cm="1">
        <f t="array" ref="I5">MODE(IF(ISNUMBER(SEARCH("*" &amp; E5 &amp; "*", A$2:A$3657)), B$2:B$3657))</f>
        <v>7.3</v>
      </c>
      <c r="J5" s="1" cm="1">
        <f t="array" ref="J5">STDEV(IF(ISNUMBER(SEARCH("*" &amp; E5 &amp; "*", A$2:A$3657)), B$2:B$3657))</f>
        <v>0.99461949227089486</v>
      </c>
      <c r="K5" s="1">
        <f t="shared" si="1"/>
        <v>8.6</v>
      </c>
      <c r="L5" s="1">
        <f t="shared" si="2"/>
        <v>2.8</v>
      </c>
      <c r="M5" s="11" cm="1">
        <f t="array" ref="M5">VAR(IF(ISNUMBER(SEARCH("*" &amp; E5 &amp; "*", A$2:A$3657)), B$2:B$3657))</f>
        <v>0.98926793440521277</v>
      </c>
    </row>
    <row r="6" spans="1:13" x14ac:dyDescent="0.25">
      <c r="A6" s="1" t="s">
        <v>28</v>
      </c>
      <c r="B6" s="1">
        <v>6.6</v>
      </c>
      <c r="E6" s="10" t="s">
        <v>579</v>
      </c>
      <c r="F6" s="1">
        <f>COUNTIF('IMDB_Movies project 5'!D$2:'IMDB_Movies project 5'!D$3657,"*" &amp; E6 &amp; "*")</f>
        <v>1443</v>
      </c>
      <c r="G6" s="1">
        <f t="shared" si="0"/>
        <v>6.1869715869716018</v>
      </c>
      <c r="H6" s="1" cm="1">
        <f t="array" ref="H6">MEDIAN(IF(ISNUMBER(SEARCH("*" &amp; E6 &amp; "*", A$2:A$3657)), B$2:B$3657))</f>
        <v>6.3</v>
      </c>
      <c r="I6" s="1" cm="1">
        <f t="array" ref="I6">MODE(IF(ISNUMBER(SEARCH("*" &amp; E6 &amp; "*", A$2:A$3657)), B$2:B$3657))</f>
        <v>6.3</v>
      </c>
      <c r="J6" s="1" cm="1">
        <f t="array" ref="J6">STDEV(IF(ISNUMBER(SEARCH("*" &amp; E6 &amp; "*", A$2:A$3657)), B$2:B$3657))</f>
        <v>1.034775051715306</v>
      </c>
      <c r="K6" s="1">
        <f t="shared" si="1"/>
        <v>8.8000000000000007</v>
      </c>
      <c r="L6" s="1">
        <f t="shared" si="2"/>
        <v>1.9</v>
      </c>
      <c r="M6" s="11" cm="1">
        <f t="array" ref="M6">VAR(IF(ISNUMBER(SEARCH("*" &amp; E6 &amp; "*", A$2:A$3657)), B$2:B$3657))</f>
        <v>1.0707594076524145</v>
      </c>
    </row>
    <row r="7" spans="1:13" x14ac:dyDescent="0.25">
      <c r="A7" s="1" t="s">
        <v>31</v>
      </c>
      <c r="B7" s="1">
        <v>6.2</v>
      </c>
      <c r="E7" s="10" t="s">
        <v>6159</v>
      </c>
      <c r="F7" s="1">
        <f>COUNTIF('IMDB_Movies project 5'!D$2:'IMDB_Movies project 5'!D$3657,"*" &amp; E7 &amp; "*")</f>
        <v>371</v>
      </c>
      <c r="G7" s="1">
        <f t="shared" si="0"/>
        <v>6.4773584905660337</v>
      </c>
      <c r="H7" s="1" cm="1">
        <f t="array" ref="H7">MEDIAN(IF(ISNUMBER(SEARCH("*" &amp; E7 &amp; "*", A$2:A$3657)), B$2:B$3657))</f>
        <v>6.5</v>
      </c>
      <c r="I7" s="1" cm="1">
        <f t="array" ref="I7">MODE(IF(ISNUMBER(SEARCH("*" &amp; E7 &amp; "*", A$2:A$3657)), B$2:B$3657))</f>
        <v>6.6</v>
      </c>
      <c r="J7" s="1" cm="1">
        <f t="array" ref="J7">STDEV(IF(ISNUMBER(SEARCH("*" &amp; E7 &amp; "*", A$2:A$3657)), B$2:B$3657))</f>
        <v>1.0048124893256214</v>
      </c>
      <c r="K7" s="1">
        <f t="shared" si="1"/>
        <v>8.6</v>
      </c>
      <c r="L7" s="1">
        <f t="shared" si="2"/>
        <v>3.1</v>
      </c>
      <c r="M7" s="11" cm="1">
        <f t="array" ref="M7">VAR(IF(ISNUMBER(SEARCH("*" &amp; E7 &amp; "*", A$2:A$3657)), B$2:B$3657))</f>
        <v>1.0096481387047518</v>
      </c>
    </row>
    <row r="8" spans="1:13" x14ac:dyDescent="0.25">
      <c r="A8" s="1" t="s">
        <v>34</v>
      </c>
      <c r="B8" s="1">
        <v>7.8</v>
      </c>
      <c r="E8" s="10" t="s">
        <v>6160</v>
      </c>
      <c r="F8" s="1">
        <f>COUNTIF('IMDB_Movies project 5'!D$2:'IMDB_Movies project 5'!D$3657,"*" &amp; E8 &amp; "*")</f>
        <v>692</v>
      </c>
      <c r="G8" s="1">
        <f t="shared" si="0"/>
        <v>6.5452312138728344</v>
      </c>
      <c r="H8" s="1" cm="1">
        <f t="array" ref="H8">MEDIAN(IF(ISNUMBER(SEARCH("*" &amp; E8 &amp; "*", A$2:A$3657)), B$2:B$3657))</f>
        <v>6.6</v>
      </c>
      <c r="I8" s="1" cm="1">
        <f t="array" ref="I8">MODE(IF(ISNUMBER(SEARCH("*" &amp; E8 &amp; "*", A$2:A$3657)), B$2:B$3657))</f>
        <v>6.6</v>
      </c>
      <c r="J8" s="1" cm="1">
        <f t="array" ref="J8">STDEV(IF(ISNUMBER(SEARCH("*" &amp; E8 &amp; "*", A$2:A$3657)), B$2:B$3657))</f>
        <v>0.98593162140802737</v>
      </c>
      <c r="K8" s="1">
        <f t="shared" si="1"/>
        <v>9.3000000000000007</v>
      </c>
      <c r="L8" s="1">
        <f t="shared" si="2"/>
        <v>2.4</v>
      </c>
      <c r="M8" s="11" cm="1">
        <f t="array" ref="M8">VAR(IF(ISNUMBER(SEARCH("*" &amp; E8 &amp; "*", A$2:A$3657)), B$2:B$3657))</f>
        <v>0.97206116209226179</v>
      </c>
    </row>
    <row r="9" spans="1:13" x14ac:dyDescent="0.25">
      <c r="A9" s="1" t="s">
        <v>28</v>
      </c>
      <c r="B9" s="1">
        <v>7.5</v>
      </c>
      <c r="E9" s="10" t="s">
        <v>4219</v>
      </c>
      <c r="F9" s="1">
        <f>COUNTIF('IMDB_Movies project 5'!D$2:'IMDB_Movies project 5'!D$3657,"*" &amp; E9 &amp; "*")</f>
        <v>237</v>
      </c>
      <c r="G9" s="1">
        <f t="shared" si="0"/>
        <v>7.1561181434599126</v>
      </c>
      <c r="H9" s="1" cm="1">
        <f t="array" ref="H9">MEDIAN(IF(ISNUMBER(SEARCH("*" &amp; E9 &amp; "*", A$2:A$3657)), B$2:B$3657))</f>
        <v>7.2</v>
      </c>
      <c r="I9" s="1" cm="1">
        <f t="array" ref="I9">MODE(IF(ISNUMBER(SEARCH("*" &amp; E9 &amp; "*", A$2:A$3657)), B$2:B$3657))</f>
        <v>7</v>
      </c>
      <c r="J9" s="1" cm="1">
        <f t="array" ref="J9">STDEV(IF(ISNUMBER(SEARCH("*" &amp; E9 &amp; "*", A$2:A$3657)), B$2:B$3657))</f>
        <v>0.69362603089037966</v>
      </c>
      <c r="K9" s="1">
        <f t="shared" si="1"/>
        <v>8.9</v>
      </c>
      <c r="L9" s="1">
        <f t="shared" si="2"/>
        <v>4.5</v>
      </c>
      <c r="M9" s="11" cm="1">
        <f t="array" ref="M9">VAR(IF(ISNUMBER(SEARCH("*" &amp; E9 &amp; "*", A$2:A$3657)), B$2:B$3657))</f>
        <v>0.48111707072874188</v>
      </c>
    </row>
    <row r="10" spans="1:13" x14ac:dyDescent="0.25">
      <c r="A10" s="1" t="s">
        <v>39</v>
      </c>
      <c r="B10" s="1">
        <v>7.5</v>
      </c>
      <c r="E10" s="10" t="s">
        <v>441</v>
      </c>
      <c r="F10" s="1">
        <f>COUNTIF('IMDB_Movies project 5'!D$2:'IMDB_Movies project 5'!D$3657,"*" &amp; E10 &amp; "*")</f>
        <v>486</v>
      </c>
      <c r="G10" s="1">
        <f t="shared" si="0"/>
        <v>6.2810699588477386</v>
      </c>
      <c r="H10" s="1" cm="1">
        <f t="array" ref="H10">MEDIAN(IF(ISNUMBER(SEARCH("*" &amp; E10 &amp; "*", A$2:A$3657)), B$2:B$3657))</f>
        <v>6.4</v>
      </c>
      <c r="I10" s="1" cm="1">
        <f t="array" ref="I10">MODE(IF(ISNUMBER(SEARCH("*" &amp; E10 &amp; "*", A$2:A$3657)), B$2:B$3657))</f>
        <v>6.7</v>
      </c>
      <c r="J10" s="1" cm="1">
        <f t="array" ref="J10">STDEV(IF(ISNUMBER(SEARCH("*" &amp; E10 &amp; "*", A$2:A$3657)), B$2:B$3657))</f>
        <v>1.138334688541506</v>
      </c>
      <c r="K10" s="1">
        <f t="shared" si="1"/>
        <v>8.9</v>
      </c>
      <c r="L10" s="1">
        <f t="shared" si="2"/>
        <v>2.2000000000000002</v>
      </c>
      <c r="M10" s="11" cm="1">
        <f t="array" ref="M10">VAR(IF(ISNUMBER(SEARCH("*" &amp; E10 &amp; "*", A$2:A$3657)), B$2:B$3657))</f>
        <v>1.2958058631368874</v>
      </c>
    </row>
    <row r="11" spans="1:13" x14ac:dyDescent="0.25">
      <c r="A11" s="1" t="s">
        <v>28</v>
      </c>
      <c r="B11" s="1">
        <v>6.9</v>
      </c>
      <c r="E11" s="10" t="s">
        <v>26</v>
      </c>
      <c r="F11" s="1">
        <f>COUNTIF('IMDB_Movies project 5'!D$2:'IMDB_Movies project 5'!D$3657,"*" &amp; E11 &amp; "*")</f>
        <v>45</v>
      </c>
      <c r="G11" s="1">
        <f t="shared" si="0"/>
        <v>6.9888888888888889</v>
      </c>
      <c r="H11" s="1" cm="1">
        <f t="array" ref="H11">MEDIAN(IF(ISNUMBER(SEARCH("*" &amp; E11 &amp; "*", A$2:A$3657)), B$2:B$3657))</f>
        <v>7.4</v>
      </c>
      <c r="I11" s="1" cm="1">
        <f t="array" ref="I11">MODE(IF(ISNUMBER(SEARCH("*" &amp; E11 &amp; "*", A$2:A$3657)), B$2:B$3657))</f>
        <v>6.6</v>
      </c>
      <c r="J11" s="1" cm="1">
        <f t="array" ref="J11">STDEV(IF(ISNUMBER(SEARCH("*" &amp; E11 &amp; "*", A$2:A$3657)), B$2:B$3657))</f>
        <v>1.3846926508701223</v>
      </c>
      <c r="K11" s="1">
        <f t="shared" si="1"/>
        <v>8.5</v>
      </c>
      <c r="L11" s="1">
        <f t="shared" si="2"/>
        <v>1.6</v>
      </c>
      <c r="M11" s="11" cm="1">
        <f t="array" ref="M11">VAR(IF(ISNUMBER(SEARCH("*" &amp; E11 &amp; "*", A$2:A$3657)), B$2:B$3657))</f>
        <v>1.9173737373737263</v>
      </c>
    </row>
    <row r="12" spans="1:13" x14ac:dyDescent="0.25">
      <c r="A12" s="1" t="s">
        <v>28</v>
      </c>
      <c r="B12" s="1">
        <v>6.1</v>
      </c>
      <c r="E12" s="10" t="s">
        <v>3916</v>
      </c>
      <c r="F12" s="1">
        <f>COUNTIF('IMDB_Movies project 5'!D$2:'IMDB_Movies project 5'!D$3657,"*" &amp; E12 &amp; "*")</f>
        <v>479</v>
      </c>
      <c r="G12" s="1">
        <f t="shared" si="0"/>
        <v>6.330480167014608</v>
      </c>
      <c r="H12" s="1" cm="1">
        <f t="array" ref="H12">MEDIAN(IF(ISNUMBER(SEARCH("*" &amp; E12 &amp; "*", A$2:A$3657)), B$2:B$3657))</f>
        <v>6.4</v>
      </c>
      <c r="I12" s="1" cm="1">
        <f t="array" ref="I12">MODE(IF(ISNUMBER(SEARCH("*" &amp; E12 &amp; "*", A$2:A$3657)), B$2:B$3657))</f>
        <v>7</v>
      </c>
      <c r="J12" s="1" cm="1">
        <f t="array" ref="J12">STDEV(IF(ISNUMBER(SEARCH("*" &amp; E12 &amp; "*", A$2:A$3657)), B$2:B$3657))</f>
        <v>1.1693210395967186</v>
      </c>
      <c r="K12" s="1">
        <f t="shared" si="1"/>
        <v>8.8000000000000007</v>
      </c>
      <c r="L12" s="1">
        <f t="shared" si="2"/>
        <v>1.9</v>
      </c>
      <c r="M12" s="11" cm="1">
        <f t="array" ref="M12">VAR(IF(ISNUMBER(SEARCH("*" &amp; E12 &amp; "*", A$2:A$3657)), B$2:B$3657))</f>
        <v>1.3673116936435508</v>
      </c>
    </row>
    <row r="13" spans="1:13" x14ac:dyDescent="0.25">
      <c r="A13" s="1" t="s">
        <v>47</v>
      </c>
      <c r="B13" s="1">
        <v>6.7</v>
      </c>
      <c r="E13" s="10" t="s">
        <v>2162</v>
      </c>
      <c r="F13" s="1">
        <f>COUNTIF('IMDB_Movies project 5'!D$2:'IMDB_Movies project 5'!D$3657,"*" &amp; E13 &amp; "*")</f>
        <v>374</v>
      </c>
      <c r="G13" s="1">
        <f t="shared" si="0"/>
        <v>5.8999999999999977</v>
      </c>
      <c r="H13" s="1" cm="1">
        <f t="array" ref="H13">MEDIAN(IF(ISNUMBER(SEARCH("*" &amp; E13 &amp; "*", A$2:A$3657)), B$2:B$3657))</f>
        <v>5.9</v>
      </c>
      <c r="I13" s="1" cm="1">
        <f t="array" ref="I13">MODE(IF(ISNUMBER(SEARCH("*" &amp; E13 &amp; "*", A$2:A$3657)), B$2:B$3657))</f>
        <v>5.9</v>
      </c>
      <c r="J13" s="1" cm="1">
        <f t="array" ref="J13">STDEV(IF(ISNUMBER(SEARCH("*" &amp; E13 &amp; "*", A$2:A$3657)), B$2:B$3657))</f>
        <v>0.99086984831524472</v>
      </c>
      <c r="K13" s="1">
        <f t="shared" si="1"/>
        <v>8.6</v>
      </c>
      <c r="L13" s="1">
        <f t="shared" si="2"/>
        <v>2.2999999999999998</v>
      </c>
      <c r="M13" s="11" cm="1">
        <f t="array" ref="M13">VAR(IF(ISNUMBER(SEARCH("*" &amp; E13 &amp; "*", A$2:A$3657)), B$2:B$3657))</f>
        <v>0.98182305630027611</v>
      </c>
    </row>
    <row r="14" spans="1:13" x14ac:dyDescent="0.25">
      <c r="A14" s="1" t="s">
        <v>16</v>
      </c>
      <c r="B14" s="1">
        <v>7.3</v>
      </c>
      <c r="E14" s="10" t="s">
        <v>5626</v>
      </c>
      <c r="F14" s="1">
        <f>COUNTIF('IMDB_Movies project 5'!D$2:'IMDB_Movies project 5'!D$3657,"*" &amp; E14 &amp; "*")</f>
        <v>839</v>
      </c>
      <c r="G14" s="1">
        <f t="shared" si="0"/>
        <v>6.4332538736591189</v>
      </c>
      <c r="H14" s="1" cm="1">
        <f t="array" ref="H14">MEDIAN(IF(ISNUMBER(SEARCH("*" &amp; E14 &amp; "*", A$2:A$3657)), B$2:B$3657))</f>
        <v>6.5</v>
      </c>
      <c r="I14" s="1" cm="1">
        <f t="array" ref="I14">MODE(IF(ISNUMBER(SEARCH("*" &amp; E14 &amp; "*", A$2:A$3657)), B$2:B$3657))</f>
        <v>6.5</v>
      </c>
      <c r="J14" s="1" cm="1">
        <f t="array" ref="J14">STDEV(IF(ISNUMBER(SEARCH("*" &amp; E14 &amp; "*", A$2:A$3657)), B$2:B$3657))</f>
        <v>0.95854542306174428</v>
      </c>
      <c r="K14" s="1">
        <f t="shared" si="1"/>
        <v>8.5</v>
      </c>
      <c r="L14" s="1">
        <f t="shared" si="2"/>
        <v>2.1</v>
      </c>
      <c r="M14" s="11" cm="1">
        <f t="array" ref="M14">VAR(IF(ISNUMBER(SEARCH("*" &amp; E14 &amp; "*", A$2:A$3657)), B$2:B$3657))</f>
        <v>0.91880932807261828</v>
      </c>
    </row>
    <row r="15" spans="1:13" x14ac:dyDescent="0.25">
      <c r="A15" s="1" t="s">
        <v>50</v>
      </c>
      <c r="B15" s="1">
        <v>6.5</v>
      </c>
      <c r="E15" s="10" t="s">
        <v>5363</v>
      </c>
      <c r="F15" s="1">
        <f>COUNTIF('IMDB_Movies project 5'!D$2:'IMDB_Movies project 5'!D$3657,"*" &amp; E15 &amp; "*")</f>
        <v>431</v>
      </c>
      <c r="G15" s="1">
        <f t="shared" si="0"/>
        <v>6.2058004640371278</v>
      </c>
      <c r="H15" s="1" cm="1">
        <f t="array" ref="H15">MEDIAN(IF(ISNUMBER(SEARCH("*" &amp; E15 &amp; "*", A$2:A$3657)), B$2:B$3657))</f>
        <v>6.3</v>
      </c>
      <c r="I15" s="1" cm="1">
        <f t="array" ref="I15">MODE(IF(ISNUMBER(SEARCH("*" &amp; E15 &amp; "*", A$2:A$3657)), B$2:B$3657))</f>
        <v>6.1</v>
      </c>
      <c r="J15" s="1" cm="1">
        <f t="array" ref="J15">STDEV(IF(ISNUMBER(SEARCH("*" &amp; E15 &amp; "*", A$2:A$3657)), B$2:B$3657))</f>
        <v>1.1709819958100627</v>
      </c>
      <c r="K15" s="1">
        <f t="shared" si="1"/>
        <v>8.6</v>
      </c>
      <c r="L15" s="1">
        <f t="shared" si="2"/>
        <v>1.9</v>
      </c>
      <c r="M15" s="11" cm="1">
        <f t="array" ref="M15">VAR(IF(ISNUMBER(SEARCH("*" &amp; E15 &amp; "*", A$2:A$3657)), B$2:B$3657))</f>
        <v>1.3711988345113177</v>
      </c>
    </row>
    <row r="16" spans="1:13" x14ac:dyDescent="0.25">
      <c r="A16" s="1" t="s">
        <v>11</v>
      </c>
      <c r="B16" s="1">
        <v>7.2</v>
      </c>
      <c r="E16" s="9" t="s">
        <v>5212</v>
      </c>
      <c r="F16" s="15">
        <f>COUNTIF('IMDB_Movies project 5'!D$2:'IMDB_Movies project 5'!D$3657,"*" &amp; E16 &amp; "*")</f>
        <v>95</v>
      </c>
      <c r="G16" s="15">
        <f t="shared" si="0"/>
        <v>6.5884210526315812</v>
      </c>
      <c r="H16" s="15" cm="1">
        <f t="array" ref="H16">MEDIAN(IF(ISNUMBER(SEARCH("*" &amp; E16 &amp; "*", A$2:A$3657)), B$2:B$3657))</f>
        <v>6.7</v>
      </c>
      <c r="I16" s="15" cm="1">
        <f t="array" ref="I16">MODE(IF(ISNUMBER(SEARCH("*" &amp; E16 &amp; "*", A$2:A$3657)), B$2:B$3657))</f>
        <v>7.1</v>
      </c>
      <c r="J16" s="15" cm="1">
        <f t="array" ref="J16">STDEV(IF(ISNUMBER(SEARCH("*" &amp; E16 &amp; "*", A$2:A$3657)), B$2:B$3657))</f>
        <v>1.1046192333179168</v>
      </c>
      <c r="K16" s="15">
        <f t="shared" si="1"/>
        <v>8.5</v>
      </c>
      <c r="L16" s="15">
        <f t="shared" si="2"/>
        <v>2.1</v>
      </c>
      <c r="M16" s="8" cm="1">
        <f t="array" ref="M16">VAR(IF(ISNUMBER(SEARCH("*" &amp; E16 &amp; "*", A$2:A$3657)), B$2:B$3657))</f>
        <v>1.2201836506158621</v>
      </c>
    </row>
    <row r="17" spans="1:2" x14ac:dyDescent="0.25">
      <c r="A17" s="1" t="s">
        <v>54</v>
      </c>
      <c r="B17" s="1">
        <v>6.6</v>
      </c>
    </row>
    <row r="18" spans="1:2" x14ac:dyDescent="0.25">
      <c r="A18" s="1" t="s">
        <v>28</v>
      </c>
      <c r="B18" s="1">
        <v>8.1</v>
      </c>
    </row>
    <row r="19" spans="1:2" x14ac:dyDescent="0.25">
      <c r="A19" s="1" t="s">
        <v>16</v>
      </c>
      <c r="B19" s="1">
        <v>6.7</v>
      </c>
    </row>
    <row r="20" spans="1:2" x14ac:dyDescent="0.25">
      <c r="A20" s="1" t="s">
        <v>60</v>
      </c>
      <c r="B20" s="1">
        <v>6.8</v>
      </c>
    </row>
    <row r="21" spans="1:2" x14ac:dyDescent="0.25">
      <c r="A21" s="1" t="s">
        <v>63</v>
      </c>
      <c r="B21" s="1">
        <v>7.5</v>
      </c>
    </row>
    <row r="22" spans="1:2" x14ac:dyDescent="0.25">
      <c r="A22" s="1" t="s">
        <v>16</v>
      </c>
      <c r="B22" s="1">
        <v>7</v>
      </c>
    </row>
    <row r="23" spans="1:2" x14ac:dyDescent="0.25">
      <c r="A23" s="1" t="s">
        <v>69</v>
      </c>
      <c r="B23" s="1">
        <v>6.7</v>
      </c>
    </row>
    <row r="24" spans="1:2" x14ac:dyDescent="0.25">
      <c r="A24" s="1" t="s">
        <v>63</v>
      </c>
      <c r="B24" s="1">
        <v>7.9</v>
      </c>
    </row>
    <row r="25" spans="1:2" x14ac:dyDescent="0.25">
      <c r="A25" s="1" t="s">
        <v>73</v>
      </c>
      <c r="B25" s="1">
        <v>6.1</v>
      </c>
    </row>
    <row r="26" spans="1:2" x14ac:dyDescent="0.25">
      <c r="A26" s="1" t="s">
        <v>75</v>
      </c>
      <c r="B26" s="1">
        <v>7.2</v>
      </c>
    </row>
    <row r="27" spans="1:2" x14ac:dyDescent="0.25">
      <c r="A27" s="1" t="s">
        <v>77</v>
      </c>
      <c r="B27" s="1">
        <v>7.7</v>
      </c>
    </row>
    <row r="28" spans="1:2" x14ac:dyDescent="0.25">
      <c r="A28" s="1" t="s">
        <v>28</v>
      </c>
      <c r="B28" s="1">
        <v>8.1999999999999993</v>
      </c>
    </row>
    <row r="29" spans="1:2" x14ac:dyDescent="0.25">
      <c r="A29" s="1" t="s">
        <v>82</v>
      </c>
      <c r="B29" s="1">
        <v>5.9</v>
      </c>
    </row>
    <row r="30" spans="1:2" x14ac:dyDescent="0.25">
      <c r="A30" s="1" t="s">
        <v>82</v>
      </c>
      <c r="B30" s="1">
        <v>7</v>
      </c>
    </row>
    <row r="31" spans="1:2" x14ac:dyDescent="0.25">
      <c r="A31" s="1" t="s">
        <v>19</v>
      </c>
      <c r="B31" s="1">
        <v>7.8</v>
      </c>
    </row>
    <row r="32" spans="1:2" x14ac:dyDescent="0.25">
      <c r="A32" s="1" t="s">
        <v>87</v>
      </c>
      <c r="B32" s="1">
        <v>7.3</v>
      </c>
    </row>
    <row r="33" spans="1:2" x14ac:dyDescent="0.25">
      <c r="A33" s="1" t="s">
        <v>28</v>
      </c>
      <c r="B33" s="1">
        <v>7.2</v>
      </c>
    </row>
    <row r="34" spans="1:2" x14ac:dyDescent="0.25">
      <c r="A34" s="1" t="s">
        <v>73</v>
      </c>
      <c r="B34" s="1">
        <v>6.5</v>
      </c>
    </row>
    <row r="35" spans="1:2" x14ac:dyDescent="0.25">
      <c r="A35" s="1" t="s">
        <v>95</v>
      </c>
      <c r="B35" s="1">
        <v>6.8</v>
      </c>
    </row>
    <row r="36" spans="1:2" x14ac:dyDescent="0.25">
      <c r="A36" s="1" t="s">
        <v>99</v>
      </c>
      <c r="B36" s="1">
        <v>7.3</v>
      </c>
    </row>
    <row r="37" spans="1:2" x14ac:dyDescent="0.25">
      <c r="A37" s="1" t="s">
        <v>28</v>
      </c>
      <c r="B37" s="1">
        <v>6</v>
      </c>
    </row>
    <row r="38" spans="1:2" x14ac:dyDescent="0.25">
      <c r="A38" s="1" t="s">
        <v>28</v>
      </c>
      <c r="B38" s="1">
        <v>5.7</v>
      </c>
    </row>
    <row r="39" spans="1:2" x14ac:dyDescent="0.25">
      <c r="A39" s="1" t="s">
        <v>73</v>
      </c>
      <c r="B39" s="1">
        <v>6.4</v>
      </c>
    </row>
    <row r="40" spans="1:2" x14ac:dyDescent="0.25">
      <c r="A40" s="1" t="s">
        <v>11</v>
      </c>
      <c r="B40" s="1">
        <v>6.7</v>
      </c>
    </row>
    <row r="41" spans="1:2" x14ac:dyDescent="0.25">
      <c r="A41" s="1" t="s">
        <v>28</v>
      </c>
      <c r="B41" s="1">
        <v>6.8</v>
      </c>
    </row>
    <row r="42" spans="1:2" x14ac:dyDescent="0.25">
      <c r="A42" s="1" t="s">
        <v>110</v>
      </c>
      <c r="B42" s="1">
        <v>6.3</v>
      </c>
    </row>
    <row r="43" spans="1:2" x14ac:dyDescent="0.25">
      <c r="A43" s="1" t="s">
        <v>28</v>
      </c>
      <c r="B43" s="1">
        <v>5.6</v>
      </c>
    </row>
    <row r="44" spans="1:2" x14ac:dyDescent="0.25">
      <c r="A44" s="1" t="s">
        <v>99</v>
      </c>
      <c r="B44" s="1">
        <v>8.3000000000000007</v>
      </c>
    </row>
    <row r="45" spans="1:2" x14ac:dyDescent="0.25">
      <c r="A45" s="1" t="s">
        <v>28</v>
      </c>
      <c r="B45" s="1">
        <v>6.6</v>
      </c>
    </row>
    <row r="46" spans="1:2" x14ac:dyDescent="0.25">
      <c r="A46" s="1" t="s">
        <v>120</v>
      </c>
      <c r="B46" s="1">
        <v>7.2</v>
      </c>
    </row>
    <row r="47" spans="1:2" x14ac:dyDescent="0.25">
      <c r="A47" s="1" t="s">
        <v>122</v>
      </c>
      <c r="B47" s="1">
        <v>7</v>
      </c>
    </row>
    <row r="48" spans="1:2" x14ac:dyDescent="0.25">
      <c r="A48" s="1" t="s">
        <v>95</v>
      </c>
      <c r="B48" s="1">
        <v>8</v>
      </c>
    </row>
    <row r="49" spans="1:2" x14ac:dyDescent="0.25">
      <c r="A49" s="1" t="s">
        <v>28</v>
      </c>
      <c r="B49" s="1">
        <v>7.8</v>
      </c>
    </row>
    <row r="50" spans="1:2" x14ac:dyDescent="0.25">
      <c r="A50" s="1" t="s">
        <v>63</v>
      </c>
      <c r="B50" s="1">
        <v>6.3</v>
      </c>
    </row>
    <row r="51" spans="1:2" x14ac:dyDescent="0.25">
      <c r="A51" s="1" t="s">
        <v>77</v>
      </c>
      <c r="B51" s="1">
        <v>7.3</v>
      </c>
    </row>
    <row r="52" spans="1:2" x14ac:dyDescent="0.25">
      <c r="A52" s="1" t="s">
        <v>87</v>
      </c>
      <c r="B52" s="1">
        <v>6.6</v>
      </c>
    </row>
    <row r="53" spans="1:2" x14ac:dyDescent="0.25">
      <c r="A53" s="1" t="s">
        <v>28</v>
      </c>
      <c r="B53" s="1">
        <v>7</v>
      </c>
    </row>
    <row r="54" spans="1:2" x14ac:dyDescent="0.25">
      <c r="A54" s="1" t="s">
        <v>28</v>
      </c>
      <c r="B54" s="1">
        <v>6.3</v>
      </c>
    </row>
    <row r="55" spans="1:2" x14ac:dyDescent="0.25">
      <c r="A55" s="1" t="s">
        <v>16</v>
      </c>
      <c r="B55" s="1">
        <v>6.2</v>
      </c>
    </row>
    <row r="56" spans="1:2" x14ac:dyDescent="0.25">
      <c r="A56" s="1" t="s">
        <v>99</v>
      </c>
      <c r="B56" s="1">
        <v>7.2</v>
      </c>
    </row>
    <row r="57" spans="1:2" x14ac:dyDescent="0.25">
      <c r="A57" s="1" t="s">
        <v>82</v>
      </c>
      <c r="B57" s="1">
        <v>7.5</v>
      </c>
    </row>
    <row r="58" spans="1:2" x14ac:dyDescent="0.25">
      <c r="A58" s="1" t="s">
        <v>142</v>
      </c>
      <c r="B58" s="1">
        <v>8.4</v>
      </c>
    </row>
    <row r="59" spans="1:2" x14ac:dyDescent="0.25">
      <c r="A59" s="1" t="s">
        <v>145</v>
      </c>
      <c r="B59" s="1">
        <v>6.2</v>
      </c>
    </row>
    <row r="60" spans="1:2" x14ac:dyDescent="0.25">
      <c r="A60" s="1" t="s">
        <v>28</v>
      </c>
      <c r="B60" s="1">
        <v>5.8</v>
      </c>
    </row>
    <row r="61" spans="1:2" x14ac:dyDescent="0.25">
      <c r="A61" s="1" t="s">
        <v>151</v>
      </c>
      <c r="B61" s="1">
        <v>6.8</v>
      </c>
    </row>
    <row r="62" spans="1:2" x14ac:dyDescent="0.25">
      <c r="A62" s="1" t="s">
        <v>28</v>
      </c>
      <c r="B62" s="1">
        <v>5.4</v>
      </c>
    </row>
    <row r="63" spans="1:2" x14ac:dyDescent="0.25">
      <c r="A63" s="1" t="s">
        <v>75</v>
      </c>
      <c r="B63" s="1">
        <v>6.6</v>
      </c>
    </row>
    <row r="64" spans="1:2" x14ac:dyDescent="0.25">
      <c r="A64" s="1" t="s">
        <v>73</v>
      </c>
      <c r="B64" s="1">
        <v>6.9</v>
      </c>
    </row>
    <row r="65" spans="1:2" x14ac:dyDescent="0.25">
      <c r="A65" s="1" t="s">
        <v>28</v>
      </c>
      <c r="B65" s="1">
        <v>7.3</v>
      </c>
    </row>
    <row r="66" spans="1:2" x14ac:dyDescent="0.25">
      <c r="A66" s="1" t="s">
        <v>158</v>
      </c>
      <c r="B66" s="1">
        <v>9</v>
      </c>
    </row>
    <row r="67" spans="1:2" x14ac:dyDescent="0.25">
      <c r="A67" s="1" t="s">
        <v>161</v>
      </c>
      <c r="B67" s="1">
        <v>8.3000000000000007</v>
      </c>
    </row>
    <row r="68" spans="1:2" x14ac:dyDescent="0.25">
      <c r="A68" s="1" t="s">
        <v>164</v>
      </c>
      <c r="B68" s="1">
        <v>6.5</v>
      </c>
    </row>
    <row r="69" spans="1:2" x14ac:dyDescent="0.25">
      <c r="A69" s="1" t="s">
        <v>28</v>
      </c>
      <c r="B69" s="1">
        <v>7.9</v>
      </c>
    </row>
    <row r="70" spans="1:2" x14ac:dyDescent="0.25">
      <c r="A70" s="1" t="s">
        <v>168</v>
      </c>
      <c r="B70" s="1">
        <v>7.5</v>
      </c>
    </row>
    <row r="71" spans="1:2" x14ac:dyDescent="0.25">
      <c r="A71" s="1" t="s">
        <v>170</v>
      </c>
      <c r="B71" s="1">
        <v>4.8</v>
      </c>
    </row>
    <row r="72" spans="1:2" x14ac:dyDescent="0.25">
      <c r="A72" s="1" t="s">
        <v>173</v>
      </c>
      <c r="B72" s="1">
        <v>5.2</v>
      </c>
    </row>
    <row r="73" spans="1:2" x14ac:dyDescent="0.25">
      <c r="A73" s="1" t="s">
        <v>176</v>
      </c>
      <c r="B73" s="1">
        <v>6.9</v>
      </c>
    </row>
    <row r="74" spans="1:2" x14ac:dyDescent="0.25">
      <c r="A74" s="1" t="s">
        <v>179</v>
      </c>
      <c r="B74" s="1">
        <v>5.4</v>
      </c>
    </row>
    <row r="75" spans="1:2" x14ac:dyDescent="0.25">
      <c r="A75" s="1" t="s">
        <v>28</v>
      </c>
      <c r="B75" s="1">
        <v>7.9</v>
      </c>
    </row>
    <row r="76" spans="1:2" x14ac:dyDescent="0.25">
      <c r="A76" s="1" t="s">
        <v>82</v>
      </c>
      <c r="B76" s="1">
        <v>6.1</v>
      </c>
    </row>
    <row r="77" spans="1:2" x14ac:dyDescent="0.25">
      <c r="A77" s="1" t="s">
        <v>82</v>
      </c>
      <c r="B77" s="1">
        <v>5.8</v>
      </c>
    </row>
    <row r="78" spans="1:2" x14ac:dyDescent="0.25">
      <c r="A78" s="1" t="s">
        <v>187</v>
      </c>
      <c r="B78" s="1">
        <v>8.3000000000000007</v>
      </c>
    </row>
    <row r="79" spans="1:2" x14ac:dyDescent="0.25">
      <c r="A79" s="1" t="s">
        <v>189</v>
      </c>
      <c r="B79" s="1">
        <v>7.8</v>
      </c>
    </row>
    <row r="80" spans="1:2" x14ac:dyDescent="0.25">
      <c r="A80" s="1" t="s">
        <v>28</v>
      </c>
      <c r="B80" s="1">
        <v>7</v>
      </c>
    </row>
    <row r="81" spans="1:2" x14ac:dyDescent="0.25">
      <c r="A81" s="1" t="s">
        <v>193</v>
      </c>
      <c r="B81" s="1">
        <v>6.1</v>
      </c>
    </row>
    <row r="82" spans="1:2" x14ac:dyDescent="0.25">
      <c r="A82" s="1" t="s">
        <v>196</v>
      </c>
      <c r="B82" s="1">
        <v>7</v>
      </c>
    </row>
    <row r="83" spans="1:2" x14ac:dyDescent="0.25">
      <c r="A83" s="1" t="s">
        <v>200</v>
      </c>
      <c r="B83" s="1">
        <v>7.6</v>
      </c>
    </row>
    <row r="84" spans="1:2" x14ac:dyDescent="0.25">
      <c r="A84" s="1" t="s">
        <v>193</v>
      </c>
      <c r="B84" s="1">
        <v>6.3</v>
      </c>
    </row>
    <row r="85" spans="1:2" x14ac:dyDescent="0.25">
      <c r="A85" s="1" t="s">
        <v>28</v>
      </c>
      <c r="B85" s="1">
        <v>7.8</v>
      </c>
    </row>
    <row r="86" spans="1:2" x14ac:dyDescent="0.25">
      <c r="A86" s="1" t="s">
        <v>99</v>
      </c>
      <c r="B86" s="1">
        <v>6.4</v>
      </c>
    </row>
    <row r="87" spans="1:2" x14ac:dyDescent="0.25">
      <c r="A87" s="1" t="s">
        <v>211</v>
      </c>
      <c r="B87" s="1">
        <v>6.5</v>
      </c>
    </row>
    <row r="88" spans="1:2" x14ac:dyDescent="0.25">
      <c r="A88" s="1" t="s">
        <v>214</v>
      </c>
      <c r="B88" s="1">
        <v>7.9</v>
      </c>
    </row>
    <row r="89" spans="1:2" x14ac:dyDescent="0.25">
      <c r="A89" s="1" t="s">
        <v>217</v>
      </c>
      <c r="B89" s="1">
        <v>7.8</v>
      </c>
    </row>
    <row r="90" spans="1:2" x14ac:dyDescent="0.25">
      <c r="A90" s="1" t="s">
        <v>219</v>
      </c>
      <c r="B90" s="1">
        <v>6.6</v>
      </c>
    </row>
    <row r="91" spans="1:2" x14ac:dyDescent="0.25">
      <c r="A91" s="1" t="s">
        <v>28</v>
      </c>
      <c r="B91" s="1">
        <v>5.5</v>
      </c>
    </row>
    <row r="92" spans="1:2" x14ac:dyDescent="0.25">
      <c r="A92" s="1" t="s">
        <v>219</v>
      </c>
      <c r="B92" s="1">
        <v>8.1999999999999993</v>
      </c>
    </row>
    <row r="93" spans="1:2" x14ac:dyDescent="0.25">
      <c r="A93" s="1" t="s">
        <v>225</v>
      </c>
      <c r="B93" s="1">
        <v>6.4</v>
      </c>
    </row>
    <row r="94" spans="1:2" x14ac:dyDescent="0.25">
      <c r="A94" s="1" t="s">
        <v>28</v>
      </c>
      <c r="B94" s="1">
        <v>8.1</v>
      </c>
    </row>
    <row r="95" spans="1:2" x14ac:dyDescent="0.25">
      <c r="A95" s="1" t="s">
        <v>229</v>
      </c>
      <c r="B95" s="1">
        <v>8.6</v>
      </c>
    </row>
    <row r="96" spans="1:2" x14ac:dyDescent="0.25">
      <c r="A96" s="1" t="s">
        <v>82</v>
      </c>
      <c r="B96" s="1">
        <v>8.8000000000000007</v>
      </c>
    </row>
    <row r="97" spans="1:2" x14ac:dyDescent="0.25">
      <c r="A97" s="1" t="s">
        <v>120</v>
      </c>
      <c r="B97" s="1">
        <v>6.7</v>
      </c>
    </row>
    <row r="98" spans="1:2" x14ac:dyDescent="0.25">
      <c r="A98" s="1" t="s">
        <v>236</v>
      </c>
      <c r="B98" s="1">
        <v>7.8</v>
      </c>
    </row>
    <row r="99" spans="1:2" x14ac:dyDescent="0.25">
      <c r="A99" s="1" t="s">
        <v>28</v>
      </c>
      <c r="B99" s="1">
        <v>7.8</v>
      </c>
    </row>
    <row r="100" spans="1:2" x14ac:dyDescent="0.25">
      <c r="A100" s="1" t="s">
        <v>241</v>
      </c>
      <c r="B100" s="1">
        <v>6.6</v>
      </c>
    </row>
    <row r="101" spans="1:2" x14ac:dyDescent="0.25">
      <c r="A101" s="1" t="s">
        <v>54</v>
      </c>
      <c r="B101" s="1">
        <v>6.1</v>
      </c>
    </row>
    <row r="102" spans="1:2" x14ac:dyDescent="0.25">
      <c r="A102" s="1" t="s">
        <v>246</v>
      </c>
      <c r="B102" s="1">
        <v>5.6</v>
      </c>
    </row>
    <row r="103" spans="1:2" x14ac:dyDescent="0.25">
      <c r="A103" s="1" t="s">
        <v>73</v>
      </c>
      <c r="B103" s="1">
        <v>6.4</v>
      </c>
    </row>
    <row r="104" spans="1:2" x14ac:dyDescent="0.25">
      <c r="A104" s="1" t="s">
        <v>99</v>
      </c>
      <c r="B104" s="1">
        <v>6.1</v>
      </c>
    </row>
    <row r="105" spans="1:2" x14ac:dyDescent="0.25">
      <c r="A105" s="1" t="s">
        <v>16</v>
      </c>
      <c r="B105" s="1">
        <v>7.3</v>
      </c>
    </row>
    <row r="106" spans="1:2" x14ac:dyDescent="0.25">
      <c r="A106" s="1" t="s">
        <v>28</v>
      </c>
      <c r="B106" s="1">
        <v>6.6</v>
      </c>
    </row>
    <row r="107" spans="1:2" x14ac:dyDescent="0.25">
      <c r="A107" s="1" t="s">
        <v>73</v>
      </c>
      <c r="B107" s="1">
        <v>6.3</v>
      </c>
    </row>
    <row r="108" spans="1:2" x14ac:dyDescent="0.25">
      <c r="A108" s="1" t="s">
        <v>258</v>
      </c>
      <c r="B108" s="1">
        <v>6.1</v>
      </c>
    </row>
    <row r="109" spans="1:2" x14ac:dyDescent="0.25">
      <c r="A109" s="1" t="s">
        <v>28</v>
      </c>
      <c r="B109" s="1">
        <v>7.1</v>
      </c>
    </row>
    <row r="110" spans="1:2" x14ac:dyDescent="0.25">
      <c r="A110" s="1" t="s">
        <v>262</v>
      </c>
      <c r="B110" s="1">
        <v>5.5</v>
      </c>
    </row>
    <row r="111" spans="1:2" x14ac:dyDescent="0.25">
      <c r="A111" s="1" t="s">
        <v>39</v>
      </c>
      <c r="B111" s="1">
        <v>7.5</v>
      </c>
    </row>
    <row r="112" spans="1:2" x14ac:dyDescent="0.25">
      <c r="A112" s="1" t="s">
        <v>39</v>
      </c>
      <c r="B112" s="1">
        <v>7.6</v>
      </c>
    </row>
    <row r="113" spans="1:2" x14ac:dyDescent="0.25">
      <c r="A113" s="1" t="s">
        <v>267</v>
      </c>
      <c r="B113" s="1">
        <v>6.4</v>
      </c>
    </row>
    <row r="114" spans="1:2" x14ac:dyDescent="0.25">
      <c r="A114" s="1" t="s">
        <v>269</v>
      </c>
      <c r="B114" s="1">
        <v>7.2</v>
      </c>
    </row>
    <row r="115" spans="1:2" x14ac:dyDescent="0.25">
      <c r="A115" s="1" t="s">
        <v>271</v>
      </c>
      <c r="B115" s="1">
        <v>6.7</v>
      </c>
    </row>
    <row r="116" spans="1:2" x14ac:dyDescent="0.25">
      <c r="A116" s="1" t="s">
        <v>273</v>
      </c>
      <c r="B116" s="1">
        <v>8</v>
      </c>
    </row>
    <row r="117" spans="1:2" x14ac:dyDescent="0.25">
      <c r="A117" s="1" t="s">
        <v>47</v>
      </c>
      <c r="B117" s="1">
        <v>8.3000000000000007</v>
      </c>
    </row>
    <row r="118" spans="1:2" x14ac:dyDescent="0.25">
      <c r="A118" s="1" t="s">
        <v>277</v>
      </c>
      <c r="B118" s="1">
        <v>6.7</v>
      </c>
    </row>
    <row r="119" spans="1:2" x14ac:dyDescent="0.25">
      <c r="A119" s="1" t="s">
        <v>271</v>
      </c>
      <c r="B119" s="1">
        <v>5.9</v>
      </c>
    </row>
    <row r="120" spans="1:2" x14ac:dyDescent="0.25">
      <c r="A120" s="1" t="s">
        <v>95</v>
      </c>
      <c r="B120" s="1">
        <v>6.7</v>
      </c>
    </row>
    <row r="121" spans="1:2" x14ac:dyDescent="0.25">
      <c r="A121" s="1" t="s">
        <v>225</v>
      </c>
      <c r="B121" s="1">
        <v>6.7</v>
      </c>
    </row>
    <row r="122" spans="1:2" x14ac:dyDescent="0.25">
      <c r="A122" s="1" t="s">
        <v>285</v>
      </c>
      <c r="B122" s="1">
        <v>7.6</v>
      </c>
    </row>
    <row r="123" spans="1:2" x14ac:dyDescent="0.25">
      <c r="A123" s="1" t="s">
        <v>225</v>
      </c>
      <c r="B123" s="1">
        <v>7.2</v>
      </c>
    </row>
    <row r="124" spans="1:2" x14ac:dyDescent="0.25">
      <c r="A124" s="1" t="s">
        <v>16</v>
      </c>
      <c r="B124" s="1">
        <v>7.1</v>
      </c>
    </row>
    <row r="125" spans="1:2" x14ac:dyDescent="0.25">
      <c r="A125" s="1" t="s">
        <v>82</v>
      </c>
      <c r="B125" s="1">
        <v>8.1</v>
      </c>
    </row>
    <row r="126" spans="1:2" x14ac:dyDescent="0.25">
      <c r="A126" s="1" t="s">
        <v>292</v>
      </c>
      <c r="B126" s="1">
        <v>6.7</v>
      </c>
    </row>
    <row r="127" spans="1:2" x14ac:dyDescent="0.25">
      <c r="A127" s="1" t="s">
        <v>16</v>
      </c>
      <c r="B127" s="1">
        <v>7</v>
      </c>
    </row>
    <row r="128" spans="1:2" x14ac:dyDescent="0.25">
      <c r="A128" s="1" t="s">
        <v>297</v>
      </c>
      <c r="B128" s="1">
        <v>6.9</v>
      </c>
    </row>
    <row r="129" spans="1:2" x14ac:dyDescent="0.25">
      <c r="A129" s="1" t="s">
        <v>300</v>
      </c>
      <c r="B129" s="1">
        <v>5.0999999999999996</v>
      </c>
    </row>
    <row r="130" spans="1:2" x14ac:dyDescent="0.25">
      <c r="A130" s="1" t="s">
        <v>16</v>
      </c>
      <c r="B130" s="1">
        <v>5.8</v>
      </c>
    </row>
    <row r="131" spans="1:2" x14ac:dyDescent="0.25">
      <c r="A131" s="1" t="s">
        <v>304</v>
      </c>
      <c r="B131" s="1">
        <v>6.2</v>
      </c>
    </row>
    <row r="132" spans="1:2" x14ac:dyDescent="0.25">
      <c r="A132" s="1" t="s">
        <v>19</v>
      </c>
      <c r="B132" s="1">
        <v>7.4</v>
      </c>
    </row>
    <row r="133" spans="1:2" x14ac:dyDescent="0.25">
      <c r="A133" s="1" t="s">
        <v>310</v>
      </c>
      <c r="B133" s="1">
        <v>5.8</v>
      </c>
    </row>
    <row r="134" spans="1:2" x14ac:dyDescent="0.25">
      <c r="A134" s="1" t="s">
        <v>161</v>
      </c>
      <c r="B134" s="1">
        <v>6.2</v>
      </c>
    </row>
    <row r="135" spans="1:2" x14ac:dyDescent="0.25">
      <c r="A135" s="1" t="s">
        <v>277</v>
      </c>
      <c r="B135" s="1">
        <v>7.3</v>
      </c>
    </row>
    <row r="136" spans="1:2" x14ac:dyDescent="0.25">
      <c r="A136" s="1" t="s">
        <v>54</v>
      </c>
      <c r="B136" s="1">
        <v>4.2</v>
      </c>
    </row>
    <row r="137" spans="1:2" x14ac:dyDescent="0.25">
      <c r="A137" s="1" t="s">
        <v>19</v>
      </c>
      <c r="B137" s="1">
        <v>6.9</v>
      </c>
    </row>
    <row r="138" spans="1:2" x14ac:dyDescent="0.25">
      <c r="A138" s="1" t="s">
        <v>319</v>
      </c>
      <c r="B138" s="1">
        <v>6.4</v>
      </c>
    </row>
    <row r="139" spans="1:2" x14ac:dyDescent="0.25">
      <c r="A139" s="1" t="s">
        <v>164</v>
      </c>
      <c r="B139" s="1">
        <v>5.4</v>
      </c>
    </row>
    <row r="140" spans="1:2" x14ac:dyDescent="0.25">
      <c r="A140" s="1" t="s">
        <v>161</v>
      </c>
      <c r="B140" s="1">
        <v>6.7</v>
      </c>
    </row>
    <row r="141" spans="1:2" x14ac:dyDescent="0.25">
      <c r="A141" s="1" t="s">
        <v>73</v>
      </c>
      <c r="B141" s="1">
        <v>5.8</v>
      </c>
    </row>
    <row r="142" spans="1:2" x14ac:dyDescent="0.25">
      <c r="A142" s="1" t="s">
        <v>217</v>
      </c>
      <c r="B142" s="1">
        <v>6.9</v>
      </c>
    </row>
    <row r="143" spans="1:2" x14ac:dyDescent="0.25">
      <c r="A143" s="1" t="s">
        <v>329</v>
      </c>
      <c r="B143" s="1">
        <v>7.2</v>
      </c>
    </row>
    <row r="144" spans="1:2" x14ac:dyDescent="0.25">
      <c r="A144" s="1" t="s">
        <v>161</v>
      </c>
      <c r="B144" s="1">
        <v>6.9</v>
      </c>
    </row>
    <row r="145" spans="1:2" x14ac:dyDescent="0.25">
      <c r="A145" s="1" t="s">
        <v>19</v>
      </c>
      <c r="B145" s="1">
        <v>6.1</v>
      </c>
    </row>
    <row r="146" spans="1:2" x14ac:dyDescent="0.25">
      <c r="A146" s="1" t="s">
        <v>335</v>
      </c>
      <c r="B146" s="1">
        <v>5.5</v>
      </c>
    </row>
    <row r="147" spans="1:2" x14ac:dyDescent="0.25">
      <c r="A147" s="1" t="s">
        <v>82</v>
      </c>
      <c r="B147" s="1">
        <v>6.6</v>
      </c>
    </row>
    <row r="148" spans="1:2" x14ac:dyDescent="0.25">
      <c r="A148" s="1" t="s">
        <v>338</v>
      </c>
      <c r="B148" s="1">
        <v>6.1</v>
      </c>
    </row>
    <row r="149" spans="1:2" x14ac:dyDescent="0.25">
      <c r="A149" s="1" t="s">
        <v>340</v>
      </c>
      <c r="B149" s="1">
        <v>6.3</v>
      </c>
    </row>
    <row r="150" spans="1:2" x14ac:dyDescent="0.25">
      <c r="A150" s="1" t="s">
        <v>277</v>
      </c>
      <c r="B150" s="1">
        <v>7.2</v>
      </c>
    </row>
    <row r="151" spans="1:2" x14ac:dyDescent="0.25">
      <c r="A151" s="1" t="s">
        <v>19</v>
      </c>
      <c r="B151" s="1">
        <v>7.4</v>
      </c>
    </row>
    <row r="152" spans="1:2" x14ac:dyDescent="0.25">
      <c r="A152" s="1" t="s">
        <v>219</v>
      </c>
      <c r="B152" s="1">
        <v>7.3</v>
      </c>
    </row>
    <row r="153" spans="1:2" x14ac:dyDescent="0.25">
      <c r="A153" s="1" t="s">
        <v>348</v>
      </c>
      <c r="B153" s="1">
        <v>6.1</v>
      </c>
    </row>
    <row r="154" spans="1:2" x14ac:dyDescent="0.25">
      <c r="A154" s="1" t="s">
        <v>352</v>
      </c>
      <c r="B154" s="1">
        <v>7.7</v>
      </c>
    </row>
    <row r="155" spans="1:2" x14ac:dyDescent="0.25">
      <c r="A155" s="1" t="s">
        <v>354</v>
      </c>
      <c r="B155" s="1">
        <v>6.1</v>
      </c>
    </row>
    <row r="156" spans="1:2" x14ac:dyDescent="0.25">
      <c r="A156" s="1" t="s">
        <v>28</v>
      </c>
      <c r="B156" s="1">
        <v>8</v>
      </c>
    </row>
    <row r="157" spans="1:2" x14ac:dyDescent="0.25">
      <c r="A157" s="1" t="s">
        <v>87</v>
      </c>
      <c r="B157" s="1">
        <v>7.3</v>
      </c>
    </row>
    <row r="158" spans="1:2" x14ac:dyDescent="0.25">
      <c r="A158" s="1" t="s">
        <v>359</v>
      </c>
      <c r="B158" s="1">
        <v>7.9</v>
      </c>
    </row>
    <row r="159" spans="1:2" x14ac:dyDescent="0.25">
      <c r="A159" s="1" t="s">
        <v>16</v>
      </c>
      <c r="B159" s="1">
        <v>5.5</v>
      </c>
    </row>
    <row r="160" spans="1:2" x14ac:dyDescent="0.25">
      <c r="A160" s="1" t="s">
        <v>82</v>
      </c>
      <c r="B160" s="1">
        <v>5</v>
      </c>
    </row>
    <row r="161" spans="1:2" x14ac:dyDescent="0.25">
      <c r="A161" s="1" t="s">
        <v>364</v>
      </c>
      <c r="B161" s="1">
        <v>7.7</v>
      </c>
    </row>
    <row r="162" spans="1:2" x14ac:dyDescent="0.25">
      <c r="A162" s="1" t="s">
        <v>120</v>
      </c>
      <c r="B162" s="1">
        <v>6.6</v>
      </c>
    </row>
    <row r="163" spans="1:2" x14ac:dyDescent="0.25">
      <c r="A163" s="1" t="s">
        <v>225</v>
      </c>
      <c r="B163" s="1">
        <v>5.7</v>
      </c>
    </row>
    <row r="164" spans="1:2" x14ac:dyDescent="0.25">
      <c r="A164" s="1" t="s">
        <v>82</v>
      </c>
      <c r="B164" s="1">
        <v>5.8</v>
      </c>
    </row>
    <row r="165" spans="1:2" x14ac:dyDescent="0.25">
      <c r="A165" s="1" t="s">
        <v>373</v>
      </c>
      <c r="B165" s="1">
        <v>6</v>
      </c>
    </row>
    <row r="166" spans="1:2" x14ac:dyDescent="0.25">
      <c r="A166" s="1" t="s">
        <v>376</v>
      </c>
      <c r="B166" s="1">
        <v>6.4</v>
      </c>
    </row>
    <row r="167" spans="1:2" x14ac:dyDescent="0.25">
      <c r="A167" s="1" t="s">
        <v>28</v>
      </c>
      <c r="B167" s="1">
        <v>6.9</v>
      </c>
    </row>
    <row r="168" spans="1:2" x14ac:dyDescent="0.25">
      <c r="A168" s="1" t="s">
        <v>19</v>
      </c>
      <c r="B168" s="1">
        <v>6.4</v>
      </c>
    </row>
    <row r="169" spans="1:2" x14ac:dyDescent="0.25">
      <c r="A169" s="1" t="s">
        <v>381</v>
      </c>
      <c r="B169" s="1">
        <v>7.4</v>
      </c>
    </row>
    <row r="170" spans="1:2" x14ac:dyDescent="0.25">
      <c r="A170" s="1" t="s">
        <v>384</v>
      </c>
      <c r="B170" s="1">
        <v>5.5</v>
      </c>
    </row>
    <row r="171" spans="1:2" x14ac:dyDescent="0.25">
      <c r="A171" s="1" t="s">
        <v>386</v>
      </c>
      <c r="B171" s="1">
        <v>5.9</v>
      </c>
    </row>
    <row r="172" spans="1:2" x14ac:dyDescent="0.25">
      <c r="A172" s="1" t="s">
        <v>28</v>
      </c>
      <c r="B172" s="1">
        <v>6.8</v>
      </c>
    </row>
    <row r="173" spans="1:2" x14ac:dyDescent="0.25">
      <c r="A173" s="1" t="s">
        <v>73</v>
      </c>
      <c r="B173" s="1">
        <v>6.8</v>
      </c>
    </row>
    <row r="174" spans="1:2" x14ac:dyDescent="0.25">
      <c r="A174" s="1" t="s">
        <v>393</v>
      </c>
      <c r="B174" s="1">
        <v>8.1</v>
      </c>
    </row>
    <row r="175" spans="1:2" x14ac:dyDescent="0.25">
      <c r="A175" s="1" t="s">
        <v>110</v>
      </c>
      <c r="B175" s="1">
        <v>6.5</v>
      </c>
    </row>
    <row r="176" spans="1:2" x14ac:dyDescent="0.25">
      <c r="A176" s="1" t="s">
        <v>397</v>
      </c>
      <c r="B176" s="1">
        <v>7.2</v>
      </c>
    </row>
    <row r="177" spans="1:2" x14ac:dyDescent="0.25">
      <c r="A177" s="1" t="s">
        <v>161</v>
      </c>
      <c r="B177" s="1">
        <v>6.7</v>
      </c>
    </row>
    <row r="178" spans="1:2" x14ac:dyDescent="0.25">
      <c r="A178" s="1" t="s">
        <v>401</v>
      </c>
      <c r="B178" s="1">
        <v>8.1</v>
      </c>
    </row>
    <row r="179" spans="1:2" x14ac:dyDescent="0.25">
      <c r="A179" s="1" t="s">
        <v>277</v>
      </c>
      <c r="B179" s="1">
        <v>7.6</v>
      </c>
    </row>
    <row r="180" spans="1:2" x14ac:dyDescent="0.25">
      <c r="A180" s="1" t="s">
        <v>176</v>
      </c>
      <c r="B180" s="1">
        <v>7.4</v>
      </c>
    </row>
    <row r="181" spans="1:2" x14ac:dyDescent="0.25">
      <c r="A181" s="1" t="s">
        <v>407</v>
      </c>
      <c r="B181" s="1">
        <v>7.6</v>
      </c>
    </row>
    <row r="182" spans="1:2" x14ac:dyDescent="0.25">
      <c r="A182" s="1" t="s">
        <v>410</v>
      </c>
      <c r="B182" s="1">
        <v>6.7</v>
      </c>
    </row>
    <row r="183" spans="1:2" x14ac:dyDescent="0.25">
      <c r="A183" s="1" t="s">
        <v>407</v>
      </c>
      <c r="B183" s="1">
        <v>6.5</v>
      </c>
    </row>
    <row r="184" spans="1:2" x14ac:dyDescent="0.25">
      <c r="A184" s="1" t="s">
        <v>145</v>
      </c>
      <c r="B184" s="1">
        <v>6.6</v>
      </c>
    </row>
    <row r="185" spans="1:2" x14ac:dyDescent="0.25">
      <c r="A185" s="1" t="s">
        <v>359</v>
      </c>
      <c r="B185" s="1">
        <v>6.7</v>
      </c>
    </row>
    <row r="186" spans="1:2" x14ac:dyDescent="0.25">
      <c r="A186" s="1" t="s">
        <v>416</v>
      </c>
      <c r="B186" s="1">
        <v>6.4</v>
      </c>
    </row>
    <row r="187" spans="1:2" x14ac:dyDescent="0.25">
      <c r="A187" s="1" t="s">
        <v>354</v>
      </c>
      <c r="B187" s="1">
        <v>5.8</v>
      </c>
    </row>
    <row r="188" spans="1:2" x14ac:dyDescent="0.25">
      <c r="A188" s="1" t="s">
        <v>420</v>
      </c>
      <c r="B188" s="1">
        <v>7.4</v>
      </c>
    </row>
    <row r="189" spans="1:2" x14ac:dyDescent="0.25">
      <c r="A189" s="1" t="s">
        <v>39</v>
      </c>
      <c r="B189" s="1">
        <v>7.8</v>
      </c>
    </row>
    <row r="190" spans="1:2" x14ac:dyDescent="0.25">
      <c r="A190" s="1" t="s">
        <v>424</v>
      </c>
      <c r="B190" s="1">
        <v>6.6</v>
      </c>
    </row>
    <row r="191" spans="1:2" x14ac:dyDescent="0.25">
      <c r="A191" s="1" t="s">
        <v>28</v>
      </c>
      <c r="B191" s="1">
        <v>4.9000000000000004</v>
      </c>
    </row>
    <row r="192" spans="1:2" x14ac:dyDescent="0.25">
      <c r="A192" s="1" t="s">
        <v>428</v>
      </c>
      <c r="B192" s="1">
        <v>6.5</v>
      </c>
    </row>
    <row r="193" spans="1:2" x14ac:dyDescent="0.25">
      <c r="A193" s="1" t="s">
        <v>271</v>
      </c>
      <c r="B193" s="1">
        <v>6.2</v>
      </c>
    </row>
    <row r="194" spans="1:2" x14ac:dyDescent="0.25">
      <c r="A194" s="1" t="s">
        <v>433</v>
      </c>
      <c r="B194" s="1">
        <v>7.3</v>
      </c>
    </row>
    <row r="195" spans="1:2" x14ac:dyDescent="0.25">
      <c r="A195" s="1" t="s">
        <v>73</v>
      </c>
      <c r="B195" s="1">
        <v>7.5</v>
      </c>
    </row>
    <row r="196" spans="1:2" x14ac:dyDescent="0.25">
      <c r="A196" s="1" t="s">
        <v>438</v>
      </c>
      <c r="B196" s="1">
        <v>5.6</v>
      </c>
    </row>
    <row r="197" spans="1:2" x14ac:dyDescent="0.25">
      <c r="A197" s="1" t="s">
        <v>16</v>
      </c>
      <c r="B197" s="1">
        <v>8.1</v>
      </c>
    </row>
    <row r="198" spans="1:2" x14ac:dyDescent="0.25">
      <c r="A198" s="1" t="s">
        <v>407</v>
      </c>
      <c r="B198" s="1">
        <v>6.7</v>
      </c>
    </row>
    <row r="199" spans="1:2" x14ac:dyDescent="0.25">
      <c r="A199" s="1" t="s">
        <v>292</v>
      </c>
      <c r="B199" s="1">
        <v>6.6</v>
      </c>
    </row>
    <row r="200" spans="1:2" x14ac:dyDescent="0.25">
      <c r="A200" s="1" t="s">
        <v>445</v>
      </c>
      <c r="B200" s="1">
        <v>6.4</v>
      </c>
    </row>
    <row r="201" spans="1:2" x14ac:dyDescent="0.25">
      <c r="A201" s="1" t="s">
        <v>95</v>
      </c>
      <c r="B201" s="1">
        <v>7.5</v>
      </c>
    </row>
    <row r="202" spans="1:2" x14ac:dyDescent="0.25">
      <c r="A202" s="1" t="s">
        <v>120</v>
      </c>
      <c r="B202" s="1">
        <v>7.3</v>
      </c>
    </row>
    <row r="203" spans="1:2" x14ac:dyDescent="0.25">
      <c r="A203" s="1" t="s">
        <v>450</v>
      </c>
      <c r="B203" s="1">
        <v>7.5</v>
      </c>
    </row>
    <row r="204" spans="1:2" x14ac:dyDescent="0.25">
      <c r="A204" s="1" t="s">
        <v>16</v>
      </c>
      <c r="B204" s="1">
        <v>5.8</v>
      </c>
    </row>
    <row r="205" spans="1:2" x14ac:dyDescent="0.25">
      <c r="A205" s="1" t="s">
        <v>225</v>
      </c>
      <c r="B205" s="1">
        <v>7.5</v>
      </c>
    </row>
    <row r="206" spans="1:2" x14ac:dyDescent="0.25">
      <c r="A206" s="1" t="s">
        <v>456</v>
      </c>
      <c r="B206" s="1">
        <v>6.6</v>
      </c>
    </row>
    <row r="207" spans="1:2" x14ac:dyDescent="0.25">
      <c r="A207" s="1" t="s">
        <v>19</v>
      </c>
      <c r="B207" s="1">
        <v>6.7</v>
      </c>
    </row>
    <row r="208" spans="1:2" x14ac:dyDescent="0.25">
      <c r="A208" s="1" t="s">
        <v>461</v>
      </c>
      <c r="B208" s="1">
        <v>3.7</v>
      </c>
    </row>
    <row r="209" spans="1:2" x14ac:dyDescent="0.25">
      <c r="A209" s="1" t="s">
        <v>179</v>
      </c>
      <c r="B209" s="1">
        <v>6</v>
      </c>
    </row>
    <row r="210" spans="1:2" x14ac:dyDescent="0.25">
      <c r="A210" s="1" t="s">
        <v>82</v>
      </c>
      <c r="B210" s="1">
        <v>6.4</v>
      </c>
    </row>
    <row r="211" spans="1:2" x14ac:dyDescent="0.25">
      <c r="A211" s="1" t="s">
        <v>19</v>
      </c>
      <c r="B211" s="1">
        <v>6.1</v>
      </c>
    </row>
    <row r="212" spans="1:2" x14ac:dyDescent="0.25">
      <c r="A212" s="1" t="s">
        <v>246</v>
      </c>
      <c r="B212" s="1">
        <v>6.4</v>
      </c>
    </row>
    <row r="213" spans="1:2" x14ac:dyDescent="0.25">
      <c r="A213" s="1" t="s">
        <v>82</v>
      </c>
      <c r="B213" s="1">
        <v>5.6</v>
      </c>
    </row>
    <row r="214" spans="1:2" x14ac:dyDescent="0.25">
      <c r="A214" s="1" t="s">
        <v>470</v>
      </c>
      <c r="B214" s="1">
        <v>8</v>
      </c>
    </row>
    <row r="215" spans="1:2" x14ac:dyDescent="0.25">
      <c r="A215" s="1" t="s">
        <v>473</v>
      </c>
      <c r="B215" s="1">
        <v>5.2</v>
      </c>
    </row>
    <row r="216" spans="1:2" x14ac:dyDescent="0.25">
      <c r="A216" s="1" t="s">
        <v>23</v>
      </c>
      <c r="B216" s="1">
        <v>7.1</v>
      </c>
    </row>
    <row r="217" spans="1:2" x14ac:dyDescent="0.25">
      <c r="A217" s="1" t="s">
        <v>476</v>
      </c>
      <c r="B217" s="1">
        <v>4.8</v>
      </c>
    </row>
    <row r="218" spans="1:2" x14ac:dyDescent="0.25">
      <c r="A218" s="1" t="s">
        <v>478</v>
      </c>
      <c r="B218" s="1">
        <v>7</v>
      </c>
    </row>
    <row r="219" spans="1:2" x14ac:dyDescent="0.25">
      <c r="A219" s="1" t="s">
        <v>99</v>
      </c>
      <c r="B219" s="1">
        <v>5.4</v>
      </c>
    </row>
    <row r="220" spans="1:2" x14ac:dyDescent="0.25">
      <c r="A220" s="1" t="s">
        <v>482</v>
      </c>
      <c r="B220" s="1">
        <v>6.6</v>
      </c>
    </row>
    <row r="221" spans="1:2" x14ac:dyDescent="0.25">
      <c r="A221" s="1" t="s">
        <v>82</v>
      </c>
      <c r="B221" s="1">
        <v>6.7</v>
      </c>
    </row>
    <row r="222" spans="1:2" x14ac:dyDescent="0.25">
      <c r="A222" s="1" t="s">
        <v>487</v>
      </c>
      <c r="B222" s="1">
        <v>6.2</v>
      </c>
    </row>
    <row r="223" spans="1:2" x14ac:dyDescent="0.25">
      <c r="A223" s="1" t="s">
        <v>489</v>
      </c>
      <c r="B223" s="1">
        <v>6.1</v>
      </c>
    </row>
    <row r="224" spans="1:2" x14ac:dyDescent="0.25">
      <c r="A224" s="1" t="s">
        <v>492</v>
      </c>
      <c r="B224" s="1">
        <v>5.3</v>
      </c>
    </row>
    <row r="225" spans="1:2" x14ac:dyDescent="0.25">
      <c r="A225" s="1" t="s">
        <v>495</v>
      </c>
      <c r="B225" s="1">
        <v>6.3</v>
      </c>
    </row>
    <row r="226" spans="1:2" x14ac:dyDescent="0.25">
      <c r="A226" s="1" t="s">
        <v>497</v>
      </c>
      <c r="B226" s="1">
        <v>7</v>
      </c>
    </row>
    <row r="227" spans="1:2" x14ac:dyDescent="0.25">
      <c r="A227" s="1" t="s">
        <v>11</v>
      </c>
      <c r="B227" s="1">
        <v>7.6</v>
      </c>
    </row>
    <row r="228" spans="1:2" x14ac:dyDescent="0.25">
      <c r="A228" s="1" t="s">
        <v>11</v>
      </c>
      <c r="B228" s="1">
        <v>6.7</v>
      </c>
    </row>
    <row r="229" spans="1:2" x14ac:dyDescent="0.25">
      <c r="A229" s="1" t="s">
        <v>99</v>
      </c>
      <c r="B229" s="1">
        <v>8.1</v>
      </c>
    </row>
    <row r="230" spans="1:2" x14ac:dyDescent="0.25">
      <c r="A230" s="1" t="s">
        <v>82</v>
      </c>
      <c r="B230" s="1">
        <v>6.7</v>
      </c>
    </row>
    <row r="231" spans="1:2" x14ac:dyDescent="0.25">
      <c r="A231" s="1" t="s">
        <v>11</v>
      </c>
      <c r="B231" s="1">
        <v>6.5</v>
      </c>
    </row>
    <row r="232" spans="1:2" x14ac:dyDescent="0.25">
      <c r="A232" s="1" t="s">
        <v>99</v>
      </c>
      <c r="B232" s="1">
        <v>7.3</v>
      </c>
    </row>
    <row r="233" spans="1:2" x14ac:dyDescent="0.25">
      <c r="A233" s="1" t="s">
        <v>509</v>
      </c>
      <c r="B233" s="1">
        <v>6</v>
      </c>
    </row>
    <row r="234" spans="1:2" x14ac:dyDescent="0.25">
      <c r="A234" s="1" t="s">
        <v>193</v>
      </c>
      <c r="B234" s="1">
        <v>6.1</v>
      </c>
    </row>
    <row r="235" spans="1:2" x14ac:dyDescent="0.25">
      <c r="A235" s="1" t="s">
        <v>176</v>
      </c>
      <c r="B235" s="1">
        <v>5.9</v>
      </c>
    </row>
    <row r="236" spans="1:2" x14ac:dyDescent="0.25">
      <c r="A236" s="1" t="s">
        <v>514</v>
      </c>
      <c r="B236" s="1">
        <v>7.8</v>
      </c>
    </row>
    <row r="237" spans="1:2" x14ac:dyDescent="0.25">
      <c r="A237" s="1" t="s">
        <v>19</v>
      </c>
      <c r="B237" s="1">
        <v>5.8</v>
      </c>
    </row>
    <row r="238" spans="1:2" x14ac:dyDescent="0.25">
      <c r="A238" s="1" t="s">
        <v>28</v>
      </c>
      <c r="B238" s="1">
        <v>4.3</v>
      </c>
    </row>
    <row r="239" spans="1:2" x14ac:dyDescent="0.25">
      <c r="A239" s="1" t="s">
        <v>524</v>
      </c>
      <c r="B239" s="1">
        <v>6.4</v>
      </c>
    </row>
    <row r="240" spans="1:2" x14ac:dyDescent="0.25">
      <c r="A240" s="1" t="s">
        <v>246</v>
      </c>
      <c r="B240" s="1">
        <v>6.1</v>
      </c>
    </row>
    <row r="241" spans="1:2" x14ac:dyDescent="0.25">
      <c r="A241" s="1" t="s">
        <v>19</v>
      </c>
      <c r="B241" s="1">
        <v>6.5</v>
      </c>
    </row>
    <row r="242" spans="1:2" x14ac:dyDescent="0.25">
      <c r="A242" s="1" t="s">
        <v>352</v>
      </c>
      <c r="B242" s="1">
        <v>7.1</v>
      </c>
    </row>
    <row r="243" spans="1:2" x14ac:dyDescent="0.25">
      <c r="A243" s="1" t="s">
        <v>532</v>
      </c>
      <c r="B243" s="1">
        <v>6.4</v>
      </c>
    </row>
    <row r="244" spans="1:2" x14ac:dyDescent="0.25">
      <c r="A244" s="1" t="s">
        <v>534</v>
      </c>
      <c r="B244" s="1">
        <v>6.5</v>
      </c>
    </row>
    <row r="245" spans="1:2" x14ac:dyDescent="0.25">
      <c r="A245" s="1" t="s">
        <v>407</v>
      </c>
      <c r="B245" s="1">
        <v>6.3</v>
      </c>
    </row>
    <row r="246" spans="1:2" x14ac:dyDescent="0.25">
      <c r="A246" s="1" t="s">
        <v>537</v>
      </c>
      <c r="B246" s="1">
        <v>7.5</v>
      </c>
    </row>
    <row r="247" spans="1:2" x14ac:dyDescent="0.25">
      <c r="A247" s="1" t="s">
        <v>271</v>
      </c>
      <c r="B247" s="1">
        <v>4.9000000000000004</v>
      </c>
    </row>
    <row r="248" spans="1:2" x14ac:dyDescent="0.25">
      <c r="A248" s="1" t="s">
        <v>541</v>
      </c>
      <c r="B248" s="1">
        <v>5.8</v>
      </c>
    </row>
    <row r="249" spans="1:2" x14ac:dyDescent="0.25">
      <c r="A249" s="1" t="s">
        <v>544</v>
      </c>
      <c r="B249" s="1">
        <v>6.2</v>
      </c>
    </row>
    <row r="250" spans="1:2" x14ac:dyDescent="0.25">
      <c r="A250" s="1" t="s">
        <v>99</v>
      </c>
      <c r="B250" s="1">
        <v>5.5</v>
      </c>
    </row>
    <row r="251" spans="1:2" x14ac:dyDescent="0.25">
      <c r="A251" s="1" t="s">
        <v>549</v>
      </c>
      <c r="B251" s="1">
        <v>5.4</v>
      </c>
    </row>
    <row r="252" spans="1:2" x14ac:dyDescent="0.25">
      <c r="A252" s="1" t="s">
        <v>551</v>
      </c>
      <c r="B252" s="1">
        <v>5.8</v>
      </c>
    </row>
    <row r="253" spans="1:2" x14ac:dyDescent="0.25">
      <c r="A253" s="1" t="s">
        <v>553</v>
      </c>
      <c r="B253" s="1">
        <v>7.1</v>
      </c>
    </row>
    <row r="254" spans="1:2" x14ac:dyDescent="0.25">
      <c r="A254" s="1" t="s">
        <v>99</v>
      </c>
      <c r="B254" s="1">
        <v>5.4</v>
      </c>
    </row>
    <row r="255" spans="1:2" x14ac:dyDescent="0.25">
      <c r="A255" s="1" t="s">
        <v>557</v>
      </c>
      <c r="B255" s="1">
        <v>3.7</v>
      </c>
    </row>
    <row r="256" spans="1:2" x14ac:dyDescent="0.25">
      <c r="A256" s="1" t="s">
        <v>225</v>
      </c>
      <c r="B256" s="1">
        <v>6.7</v>
      </c>
    </row>
    <row r="257" spans="1:2" x14ac:dyDescent="0.25">
      <c r="A257" s="1" t="s">
        <v>19</v>
      </c>
      <c r="B257" s="1">
        <v>7.2</v>
      </c>
    </row>
    <row r="258" spans="1:2" x14ac:dyDescent="0.25">
      <c r="A258" s="1" t="s">
        <v>193</v>
      </c>
      <c r="B258" s="1">
        <v>8.8000000000000007</v>
      </c>
    </row>
    <row r="259" spans="1:2" x14ac:dyDescent="0.25">
      <c r="A259" s="1" t="s">
        <v>564</v>
      </c>
      <c r="B259" s="1">
        <v>5.8</v>
      </c>
    </row>
    <row r="260" spans="1:2" x14ac:dyDescent="0.25">
      <c r="A260" s="1" t="s">
        <v>567</v>
      </c>
      <c r="B260" s="1">
        <v>6.8</v>
      </c>
    </row>
    <row r="261" spans="1:2" x14ac:dyDescent="0.25">
      <c r="A261" s="1" t="s">
        <v>271</v>
      </c>
      <c r="B261" s="1">
        <v>3.8</v>
      </c>
    </row>
    <row r="262" spans="1:2" x14ac:dyDescent="0.25">
      <c r="A262" s="1" t="s">
        <v>571</v>
      </c>
      <c r="B262" s="1">
        <v>7.1</v>
      </c>
    </row>
    <row r="263" spans="1:2" x14ac:dyDescent="0.25">
      <c r="A263" s="1" t="s">
        <v>381</v>
      </c>
      <c r="B263" s="1">
        <v>7.2</v>
      </c>
    </row>
    <row r="264" spans="1:2" x14ac:dyDescent="0.25">
      <c r="A264" s="1" t="s">
        <v>271</v>
      </c>
      <c r="B264" s="1">
        <v>5.9</v>
      </c>
    </row>
    <row r="265" spans="1:2" x14ac:dyDescent="0.25">
      <c r="A265" s="1" t="s">
        <v>576</v>
      </c>
      <c r="B265" s="1">
        <v>7.1</v>
      </c>
    </row>
    <row r="266" spans="1:2" x14ac:dyDescent="0.25">
      <c r="A266" s="1" t="s">
        <v>229</v>
      </c>
      <c r="B266" s="1">
        <v>8.1</v>
      </c>
    </row>
    <row r="267" spans="1:2" x14ac:dyDescent="0.25">
      <c r="A267" s="1" t="s">
        <v>580</v>
      </c>
      <c r="B267" s="1">
        <v>6.9</v>
      </c>
    </row>
    <row r="268" spans="1:2" x14ac:dyDescent="0.25">
      <c r="A268" s="1" t="s">
        <v>584</v>
      </c>
      <c r="B268" s="1">
        <v>4.4000000000000004</v>
      </c>
    </row>
    <row r="269" spans="1:2" x14ac:dyDescent="0.25">
      <c r="A269" s="1" t="s">
        <v>120</v>
      </c>
      <c r="B269" s="1">
        <v>6.5</v>
      </c>
    </row>
    <row r="270" spans="1:2" x14ac:dyDescent="0.25">
      <c r="A270" s="1" t="s">
        <v>590</v>
      </c>
      <c r="B270" s="1">
        <v>8.5</v>
      </c>
    </row>
    <row r="271" spans="1:2" x14ac:dyDescent="0.25">
      <c r="A271" s="1" t="s">
        <v>571</v>
      </c>
      <c r="B271" s="1">
        <v>7.7</v>
      </c>
    </row>
    <row r="272" spans="1:2" x14ac:dyDescent="0.25">
      <c r="A272" s="1" t="s">
        <v>39</v>
      </c>
      <c r="B272" s="1">
        <v>7.4</v>
      </c>
    </row>
    <row r="273" spans="1:2" x14ac:dyDescent="0.25">
      <c r="A273" s="1" t="s">
        <v>19</v>
      </c>
      <c r="B273" s="1">
        <v>8</v>
      </c>
    </row>
    <row r="274" spans="1:2" x14ac:dyDescent="0.25">
      <c r="A274" s="1" t="s">
        <v>82</v>
      </c>
      <c r="B274" s="1">
        <v>5.7</v>
      </c>
    </row>
    <row r="275" spans="1:2" x14ac:dyDescent="0.25">
      <c r="A275" s="1" t="s">
        <v>225</v>
      </c>
      <c r="B275" s="1">
        <v>8.5</v>
      </c>
    </row>
    <row r="276" spans="1:2" x14ac:dyDescent="0.25">
      <c r="A276" s="1" t="s">
        <v>597</v>
      </c>
      <c r="B276" s="1">
        <v>7</v>
      </c>
    </row>
    <row r="277" spans="1:2" x14ac:dyDescent="0.25">
      <c r="A277" s="1" t="s">
        <v>599</v>
      </c>
      <c r="B277" s="1">
        <v>7.8</v>
      </c>
    </row>
    <row r="278" spans="1:2" x14ac:dyDescent="0.25">
      <c r="A278" s="1" t="s">
        <v>603</v>
      </c>
      <c r="B278" s="1">
        <v>7.2</v>
      </c>
    </row>
    <row r="279" spans="1:2" x14ac:dyDescent="0.25">
      <c r="A279" s="1" t="s">
        <v>120</v>
      </c>
      <c r="B279" s="1">
        <v>6.4</v>
      </c>
    </row>
    <row r="280" spans="1:2" x14ac:dyDescent="0.25">
      <c r="A280" s="1" t="s">
        <v>584</v>
      </c>
      <c r="B280" s="1">
        <v>5.5</v>
      </c>
    </row>
    <row r="281" spans="1:2" x14ac:dyDescent="0.25">
      <c r="A281" s="1" t="s">
        <v>610</v>
      </c>
      <c r="B281" s="1">
        <v>6.7</v>
      </c>
    </row>
    <row r="282" spans="1:2" x14ac:dyDescent="0.25">
      <c r="A282" s="1" t="s">
        <v>613</v>
      </c>
      <c r="B282" s="1">
        <v>6.1</v>
      </c>
    </row>
    <row r="283" spans="1:2" x14ac:dyDescent="0.25">
      <c r="A283" s="1" t="s">
        <v>616</v>
      </c>
      <c r="B283" s="1">
        <v>8.5</v>
      </c>
    </row>
    <row r="284" spans="1:2" x14ac:dyDescent="0.25">
      <c r="A284" s="1" t="s">
        <v>620</v>
      </c>
      <c r="B284" s="1">
        <v>6.9</v>
      </c>
    </row>
    <row r="285" spans="1:2" x14ac:dyDescent="0.25">
      <c r="A285" s="1" t="s">
        <v>99</v>
      </c>
      <c r="B285" s="1">
        <v>7.3</v>
      </c>
    </row>
    <row r="286" spans="1:2" x14ac:dyDescent="0.25">
      <c r="A286" s="1" t="s">
        <v>19</v>
      </c>
      <c r="B286" s="1">
        <v>6.7</v>
      </c>
    </row>
    <row r="287" spans="1:2" x14ac:dyDescent="0.25">
      <c r="A287" s="1" t="s">
        <v>627</v>
      </c>
      <c r="B287" s="1">
        <v>6.9</v>
      </c>
    </row>
    <row r="288" spans="1:2" x14ac:dyDescent="0.25">
      <c r="A288" s="1" t="s">
        <v>54</v>
      </c>
      <c r="B288" s="1">
        <v>5.0999999999999996</v>
      </c>
    </row>
    <row r="289" spans="1:2" x14ac:dyDescent="0.25">
      <c r="A289" s="1" t="s">
        <v>189</v>
      </c>
      <c r="B289" s="1">
        <v>6.8</v>
      </c>
    </row>
    <row r="290" spans="1:2" x14ac:dyDescent="0.25">
      <c r="A290" s="1" t="s">
        <v>219</v>
      </c>
      <c r="B290" s="1">
        <v>6.7</v>
      </c>
    </row>
    <row r="291" spans="1:2" x14ac:dyDescent="0.25">
      <c r="A291" s="1" t="s">
        <v>636</v>
      </c>
      <c r="B291" s="1">
        <v>6</v>
      </c>
    </row>
    <row r="292" spans="1:2" x14ac:dyDescent="0.25">
      <c r="A292" s="1" t="s">
        <v>639</v>
      </c>
      <c r="B292" s="1">
        <v>5.7</v>
      </c>
    </row>
    <row r="293" spans="1:2" x14ac:dyDescent="0.25">
      <c r="A293" s="1" t="s">
        <v>641</v>
      </c>
      <c r="B293" s="1">
        <v>8</v>
      </c>
    </row>
    <row r="294" spans="1:2" x14ac:dyDescent="0.25">
      <c r="A294" s="1" t="s">
        <v>643</v>
      </c>
      <c r="B294" s="1">
        <v>8.1999999999999993</v>
      </c>
    </row>
    <row r="295" spans="1:2" x14ac:dyDescent="0.25">
      <c r="A295" s="1" t="s">
        <v>16</v>
      </c>
      <c r="B295" s="1">
        <v>5.4</v>
      </c>
    </row>
    <row r="296" spans="1:2" x14ac:dyDescent="0.25">
      <c r="A296" s="1" t="s">
        <v>646</v>
      </c>
      <c r="B296" s="1">
        <v>7.2</v>
      </c>
    </row>
    <row r="297" spans="1:2" x14ac:dyDescent="0.25">
      <c r="A297" s="1" t="s">
        <v>649</v>
      </c>
      <c r="B297" s="1">
        <v>7.5</v>
      </c>
    </row>
    <row r="298" spans="1:2" x14ac:dyDescent="0.25">
      <c r="A298" s="1" t="s">
        <v>651</v>
      </c>
      <c r="B298" s="1">
        <v>7</v>
      </c>
    </row>
    <row r="299" spans="1:2" x14ac:dyDescent="0.25">
      <c r="A299" s="1" t="s">
        <v>654</v>
      </c>
      <c r="B299" s="1">
        <v>3.3</v>
      </c>
    </row>
    <row r="300" spans="1:2" x14ac:dyDescent="0.25">
      <c r="A300" s="1" t="s">
        <v>47</v>
      </c>
      <c r="B300" s="1">
        <v>6</v>
      </c>
    </row>
    <row r="301" spans="1:2" x14ac:dyDescent="0.25">
      <c r="A301" s="1" t="s">
        <v>142</v>
      </c>
      <c r="B301" s="1">
        <v>7.1</v>
      </c>
    </row>
    <row r="302" spans="1:2" x14ac:dyDescent="0.25">
      <c r="A302" s="1" t="s">
        <v>659</v>
      </c>
      <c r="B302" s="1">
        <v>5.4</v>
      </c>
    </row>
    <row r="303" spans="1:2" x14ac:dyDescent="0.25">
      <c r="A303" s="1" t="s">
        <v>19</v>
      </c>
      <c r="B303" s="1">
        <v>6.1</v>
      </c>
    </row>
    <row r="304" spans="1:2" x14ac:dyDescent="0.25">
      <c r="A304" s="1" t="s">
        <v>664</v>
      </c>
      <c r="B304" s="1">
        <v>5.3</v>
      </c>
    </row>
    <row r="305" spans="1:2" x14ac:dyDescent="0.25">
      <c r="A305" s="1" t="s">
        <v>179</v>
      </c>
      <c r="B305" s="1">
        <v>2.2000000000000002</v>
      </c>
    </row>
    <row r="306" spans="1:2" x14ac:dyDescent="0.25">
      <c r="A306" s="1" t="s">
        <v>668</v>
      </c>
      <c r="B306" s="1">
        <v>7</v>
      </c>
    </row>
    <row r="307" spans="1:2" x14ac:dyDescent="0.25">
      <c r="A307" s="1" t="s">
        <v>671</v>
      </c>
      <c r="B307" s="1">
        <v>3.8</v>
      </c>
    </row>
    <row r="308" spans="1:2" x14ac:dyDescent="0.25">
      <c r="A308" s="1" t="s">
        <v>673</v>
      </c>
      <c r="B308" s="1">
        <v>6.9</v>
      </c>
    </row>
    <row r="309" spans="1:2" x14ac:dyDescent="0.25">
      <c r="A309" s="1" t="s">
        <v>161</v>
      </c>
      <c r="B309" s="1">
        <v>7.2</v>
      </c>
    </row>
    <row r="310" spans="1:2" x14ac:dyDescent="0.25">
      <c r="A310" s="1" t="s">
        <v>678</v>
      </c>
      <c r="B310" s="1">
        <v>7.3</v>
      </c>
    </row>
    <row r="311" spans="1:2" x14ac:dyDescent="0.25">
      <c r="A311" s="1" t="s">
        <v>680</v>
      </c>
      <c r="B311" s="1">
        <v>6.3</v>
      </c>
    </row>
    <row r="312" spans="1:2" x14ac:dyDescent="0.25">
      <c r="A312" s="1" t="s">
        <v>682</v>
      </c>
      <c r="B312" s="1">
        <v>7.5</v>
      </c>
    </row>
    <row r="313" spans="1:2" x14ac:dyDescent="0.25">
      <c r="A313" s="1" t="s">
        <v>685</v>
      </c>
      <c r="B313" s="1">
        <v>7.6</v>
      </c>
    </row>
    <row r="314" spans="1:2" x14ac:dyDescent="0.25">
      <c r="A314" s="1" t="s">
        <v>689</v>
      </c>
      <c r="B314" s="1">
        <v>6.8</v>
      </c>
    </row>
    <row r="315" spans="1:2" x14ac:dyDescent="0.25">
      <c r="A315" s="1" t="s">
        <v>692</v>
      </c>
      <c r="B315" s="1">
        <v>5.2</v>
      </c>
    </row>
    <row r="316" spans="1:2" x14ac:dyDescent="0.25">
      <c r="A316" s="1" t="s">
        <v>694</v>
      </c>
      <c r="B316" s="1">
        <v>7.7</v>
      </c>
    </row>
    <row r="317" spans="1:2" x14ac:dyDescent="0.25">
      <c r="A317" s="1" t="s">
        <v>579</v>
      </c>
      <c r="B317" s="1">
        <v>6.2</v>
      </c>
    </row>
    <row r="318" spans="1:2" x14ac:dyDescent="0.25">
      <c r="A318" s="1" t="s">
        <v>28</v>
      </c>
      <c r="B318" s="1">
        <v>7.7</v>
      </c>
    </row>
    <row r="319" spans="1:2" x14ac:dyDescent="0.25">
      <c r="A319" s="1" t="s">
        <v>492</v>
      </c>
      <c r="B319" s="1">
        <v>4.3</v>
      </c>
    </row>
    <row r="320" spans="1:2" x14ac:dyDescent="0.25">
      <c r="A320" s="1" t="s">
        <v>703</v>
      </c>
      <c r="B320" s="1">
        <v>6.9</v>
      </c>
    </row>
    <row r="321" spans="1:2" x14ac:dyDescent="0.25">
      <c r="A321" s="1" t="s">
        <v>161</v>
      </c>
      <c r="B321" s="1">
        <v>6.6</v>
      </c>
    </row>
    <row r="322" spans="1:2" x14ac:dyDescent="0.25">
      <c r="A322" s="1" t="s">
        <v>706</v>
      </c>
      <c r="B322" s="1">
        <v>7</v>
      </c>
    </row>
    <row r="323" spans="1:2" x14ac:dyDescent="0.25">
      <c r="A323" s="1" t="s">
        <v>708</v>
      </c>
      <c r="B323" s="1">
        <v>6.7</v>
      </c>
    </row>
    <row r="324" spans="1:2" x14ac:dyDescent="0.25">
      <c r="A324" s="1" t="s">
        <v>161</v>
      </c>
      <c r="B324" s="1">
        <v>8.1999999999999993</v>
      </c>
    </row>
    <row r="325" spans="1:2" x14ac:dyDescent="0.25">
      <c r="A325" s="1" t="s">
        <v>193</v>
      </c>
      <c r="B325" s="1">
        <v>8.9</v>
      </c>
    </row>
    <row r="326" spans="1:2" x14ac:dyDescent="0.25">
      <c r="A326" s="1" t="s">
        <v>193</v>
      </c>
      <c r="B326" s="1">
        <v>8.6999999999999993</v>
      </c>
    </row>
    <row r="327" spans="1:2" x14ac:dyDescent="0.25">
      <c r="A327" s="1" t="s">
        <v>16</v>
      </c>
      <c r="B327" s="1">
        <v>5.5</v>
      </c>
    </row>
    <row r="328" spans="1:2" x14ac:dyDescent="0.25">
      <c r="A328" s="1" t="s">
        <v>680</v>
      </c>
      <c r="B328" s="1">
        <v>5.7</v>
      </c>
    </row>
    <row r="329" spans="1:2" x14ac:dyDescent="0.25">
      <c r="A329" s="1" t="s">
        <v>717</v>
      </c>
      <c r="B329" s="1">
        <v>6.3</v>
      </c>
    </row>
    <row r="330" spans="1:2" x14ac:dyDescent="0.25">
      <c r="A330" s="1" t="s">
        <v>82</v>
      </c>
      <c r="B330" s="1">
        <v>5.9</v>
      </c>
    </row>
    <row r="331" spans="1:2" x14ac:dyDescent="0.25">
      <c r="A331" s="1" t="s">
        <v>482</v>
      </c>
      <c r="B331" s="1">
        <v>7.6</v>
      </c>
    </row>
    <row r="332" spans="1:2" x14ac:dyDescent="0.25">
      <c r="A332" s="1" t="s">
        <v>73</v>
      </c>
      <c r="B332" s="1">
        <v>6.6</v>
      </c>
    </row>
    <row r="333" spans="1:2" x14ac:dyDescent="0.25">
      <c r="A333" s="1" t="s">
        <v>23</v>
      </c>
      <c r="B333" s="1">
        <v>5.3</v>
      </c>
    </row>
    <row r="334" spans="1:2" x14ac:dyDescent="0.25">
      <c r="A334" s="1" t="s">
        <v>727</v>
      </c>
      <c r="B334" s="1">
        <v>6</v>
      </c>
    </row>
    <row r="335" spans="1:2" x14ac:dyDescent="0.25">
      <c r="A335" s="1" t="s">
        <v>729</v>
      </c>
      <c r="B335" s="1">
        <v>8</v>
      </c>
    </row>
    <row r="336" spans="1:2" x14ac:dyDescent="0.25">
      <c r="A336" s="1" t="s">
        <v>564</v>
      </c>
      <c r="B336" s="1">
        <v>5.6</v>
      </c>
    </row>
    <row r="337" spans="1:2" x14ac:dyDescent="0.25">
      <c r="A337" s="1" t="s">
        <v>73</v>
      </c>
      <c r="B337" s="1">
        <v>5.9</v>
      </c>
    </row>
    <row r="338" spans="1:2" x14ac:dyDescent="0.25">
      <c r="A338" s="1" t="s">
        <v>734</v>
      </c>
      <c r="B338" s="1">
        <v>7.3</v>
      </c>
    </row>
    <row r="339" spans="1:2" x14ac:dyDescent="0.25">
      <c r="A339" s="1" t="s">
        <v>99</v>
      </c>
      <c r="B339" s="1">
        <v>7.9</v>
      </c>
    </row>
    <row r="340" spans="1:2" x14ac:dyDescent="0.25">
      <c r="A340" s="1" t="s">
        <v>23</v>
      </c>
      <c r="B340" s="1">
        <v>6.8</v>
      </c>
    </row>
    <row r="341" spans="1:2" x14ac:dyDescent="0.25">
      <c r="A341" s="1" t="s">
        <v>145</v>
      </c>
      <c r="B341" s="1">
        <v>6.6</v>
      </c>
    </row>
    <row r="342" spans="1:2" x14ac:dyDescent="0.25">
      <c r="A342" s="1" t="s">
        <v>739</v>
      </c>
      <c r="B342" s="1">
        <v>6.6</v>
      </c>
    </row>
    <row r="343" spans="1:2" x14ac:dyDescent="0.25">
      <c r="A343" s="1" t="s">
        <v>742</v>
      </c>
      <c r="B343" s="1">
        <v>7</v>
      </c>
    </row>
    <row r="344" spans="1:2" x14ac:dyDescent="0.25">
      <c r="A344" s="1" t="s">
        <v>277</v>
      </c>
      <c r="B344" s="1">
        <v>7</v>
      </c>
    </row>
    <row r="345" spans="1:2" x14ac:dyDescent="0.25">
      <c r="A345" s="1" t="s">
        <v>746</v>
      </c>
      <c r="B345" s="1">
        <v>7.3</v>
      </c>
    </row>
    <row r="346" spans="1:2" x14ac:dyDescent="0.25">
      <c r="A346" s="1" t="s">
        <v>748</v>
      </c>
      <c r="B346" s="1">
        <v>5.5</v>
      </c>
    </row>
    <row r="347" spans="1:2" x14ac:dyDescent="0.25">
      <c r="A347" s="1" t="s">
        <v>750</v>
      </c>
      <c r="B347" s="1">
        <v>8.5</v>
      </c>
    </row>
    <row r="348" spans="1:2" x14ac:dyDescent="0.25">
      <c r="A348" s="1" t="s">
        <v>753</v>
      </c>
      <c r="B348" s="1">
        <v>7.5</v>
      </c>
    </row>
    <row r="349" spans="1:2" x14ac:dyDescent="0.25">
      <c r="A349" s="1" t="s">
        <v>755</v>
      </c>
      <c r="B349" s="1">
        <v>7</v>
      </c>
    </row>
    <row r="350" spans="1:2" x14ac:dyDescent="0.25">
      <c r="A350" s="1" t="s">
        <v>757</v>
      </c>
      <c r="B350" s="1">
        <v>7.8</v>
      </c>
    </row>
    <row r="351" spans="1:2" x14ac:dyDescent="0.25">
      <c r="A351" s="1" t="s">
        <v>19</v>
      </c>
      <c r="B351" s="1">
        <v>7.6</v>
      </c>
    </row>
    <row r="352" spans="1:2" x14ac:dyDescent="0.25">
      <c r="A352" s="1" t="s">
        <v>450</v>
      </c>
      <c r="B352" s="1">
        <v>7.6</v>
      </c>
    </row>
    <row r="353" spans="1:2" x14ac:dyDescent="0.25">
      <c r="A353" s="1" t="s">
        <v>763</v>
      </c>
      <c r="B353" s="1">
        <v>6.8</v>
      </c>
    </row>
    <row r="354" spans="1:2" x14ac:dyDescent="0.25">
      <c r="A354" s="1" t="s">
        <v>766</v>
      </c>
      <c r="B354" s="1">
        <v>5</v>
      </c>
    </row>
    <row r="355" spans="1:2" x14ac:dyDescent="0.25">
      <c r="A355" s="1" t="s">
        <v>768</v>
      </c>
      <c r="B355" s="1">
        <v>7.1</v>
      </c>
    </row>
    <row r="356" spans="1:2" x14ac:dyDescent="0.25">
      <c r="A356" s="1" t="s">
        <v>755</v>
      </c>
      <c r="B356" s="1">
        <v>5.5</v>
      </c>
    </row>
    <row r="357" spans="1:2" x14ac:dyDescent="0.25">
      <c r="A357" s="1" t="s">
        <v>772</v>
      </c>
      <c r="B357" s="1">
        <v>5.6</v>
      </c>
    </row>
    <row r="358" spans="1:2" x14ac:dyDescent="0.25">
      <c r="A358" s="1" t="s">
        <v>229</v>
      </c>
      <c r="B358" s="1">
        <v>7.1</v>
      </c>
    </row>
    <row r="359" spans="1:2" x14ac:dyDescent="0.25">
      <c r="A359" s="1" t="s">
        <v>775</v>
      </c>
      <c r="B359" s="1">
        <v>4.9000000000000004</v>
      </c>
    </row>
    <row r="360" spans="1:2" x14ac:dyDescent="0.25">
      <c r="A360" s="1" t="s">
        <v>777</v>
      </c>
      <c r="B360" s="1">
        <v>7.4</v>
      </c>
    </row>
    <row r="361" spans="1:2" x14ac:dyDescent="0.25">
      <c r="A361" s="1" t="s">
        <v>779</v>
      </c>
      <c r="B361" s="1">
        <v>5.7</v>
      </c>
    </row>
    <row r="362" spans="1:2" x14ac:dyDescent="0.25">
      <c r="A362" s="1" t="s">
        <v>782</v>
      </c>
      <c r="B362" s="1">
        <v>6.4</v>
      </c>
    </row>
    <row r="363" spans="1:2" x14ac:dyDescent="0.25">
      <c r="A363" s="1" t="s">
        <v>73</v>
      </c>
      <c r="B363" s="1">
        <v>5.9</v>
      </c>
    </row>
    <row r="364" spans="1:2" x14ac:dyDescent="0.25">
      <c r="A364" s="1" t="s">
        <v>16</v>
      </c>
      <c r="B364" s="1">
        <v>5.5</v>
      </c>
    </row>
    <row r="365" spans="1:2" x14ac:dyDescent="0.25">
      <c r="A365" s="1" t="s">
        <v>788</v>
      </c>
      <c r="B365" s="1">
        <v>6.9</v>
      </c>
    </row>
    <row r="366" spans="1:2" x14ac:dyDescent="0.25">
      <c r="A366" s="1" t="s">
        <v>580</v>
      </c>
      <c r="B366" s="1">
        <v>6.2</v>
      </c>
    </row>
    <row r="367" spans="1:2" x14ac:dyDescent="0.25">
      <c r="A367" s="1" t="s">
        <v>120</v>
      </c>
      <c r="B367" s="1">
        <v>7</v>
      </c>
    </row>
    <row r="368" spans="1:2" x14ac:dyDescent="0.25">
      <c r="A368" s="1" t="s">
        <v>407</v>
      </c>
      <c r="B368" s="1">
        <v>5.6</v>
      </c>
    </row>
    <row r="369" spans="1:2" x14ac:dyDescent="0.25">
      <c r="A369" s="1" t="s">
        <v>445</v>
      </c>
      <c r="B369" s="1">
        <v>7</v>
      </c>
    </row>
    <row r="370" spans="1:2" x14ac:dyDescent="0.25">
      <c r="A370" s="1" t="s">
        <v>795</v>
      </c>
      <c r="B370" s="1">
        <v>6.8</v>
      </c>
    </row>
    <row r="371" spans="1:2" x14ac:dyDescent="0.25">
      <c r="A371" s="1" t="s">
        <v>482</v>
      </c>
      <c r="B371" s="1">
        <v>5.4</v>
      </c>
    </row>
    <row r="372" spans="1:2" x14ac:dyDescent="0.25">
      <c r="A372" s="1" t="s">
        <v>158</v>
      </c>
      <c r="B372" s="1">
        <v>6.1</v>
      </c>
    </row>
    <row r="373" spans="1:2" x14ac:dyDescent="0.25">
      <c r="A373" s="1" t="s">
        <v>768</v>
      </c>
      <c r="B373" s="1">
        <v>6.7</v>
      </c>
    </row>
    <row r="374" spans="1:2" x14ac:dyDescent="0.25">
      <c r="A374" s="1" t="s">
        <v>63</v>
      </c>
      <c r="B374" s="1">
        <v>6.9</v>
      </c>
    </row>
    <row r="375" spans="1:2" x14ac:dyDescent="0.25">
      <c r="A375" s="1" t="s">
        <v>567</v>
      </c>
      <c r="B375" s="1">
        <v>8</v>
      </c>
    </row>
    <row r="376" spans="1:2" x14ac:dyDescent="0.25">
      <c r="A376" s="1" t="s">
        <v>807</v>
      </c>
      <c r="B376" s="1">
        <v>4.4000000000000004</v>
      </c>
    </row>
    <row r="377" spans="1:2" x14ac:dyDescent="0.25">
      <c r="A377" s="1" t="s">
        <v>811</v>
      </c>
      <c r="B377" s="1">
        <v>7.3</v>
      </c>
    </row>
    <row r="378" spans="1:2" x14ac:dyDescent="0.25">
      <c r="A378" s="1" t="s">
        <v>246</v>
      </c>
      <c r="B378" s="1">
        <v>6.3</v>
      </c>
    </row>
    <row r="379" spans="1:2" x14ac:dyDescent="0.25">
      <c r="A379" s="1" t="s">
        <v>814</v>
      </c>
      <c r="B379" s="1">
        <v>7.7</v>
      </c>
    </row>
    <row r="380" spans="1:2" x14ac:dyDescent="0.25">
      <c r="A380" s="1" t="s">
        <v>816</v>
      </c>
      <c r="B380" s="1">
        <v>6.5</v>
      </c>
    </row>
    <row r="381" spans="1:2" x14ac:dyDescent="0.25">
      <c r="A381" s="1" t="s">
        <v>401</v>
      </c>
      <c r="B381" s="1">
        <v>7.8</v>
      </c>
    </row>
    <row r="382" spans="1:2" x14ac:dyDescent="0.25">
      <c r="A382" s="1" t="s">
        <v>246</v>
      </c>
      <c r="B382" s="1">
        <v>6.4</v>
      </c>
    </row>
    <row r="383" spans="1:2" x14ac:dyDescent="0.25">
      <c r="A383" s="1" t="s">
        <v>532</v>
      </c>
      <c r="B383" s="1">
        <v>7.8</v>
      </c>
    </row>
    <row r="384" spans="1:2" x14ac:dyDescent="0.25">
      <c r="A384" s="1" t="s">
        <v>31</v>
      </c>
      <c r="B384" s="1">
        <v>5.8</v>
      </c>
    </row>
    <row r="385" spans="1:2" x14ac:dyDescent="0.25">
      <c r="A385" s="1" t="s">
        <v>273</v>
      </c>
      <c r="B385" s="1">
        <v>7.1</v>
      </c>
    </row>
    <row r="386" spans="1:2" x14ac:dyDescent="0.25">
      <c r="A386" s="1" t="s">
        <v>826</v>
      </c>
      <c r="B386" s="1">
        <v>7.1</v>
      </c>
    </row>
    <row r="387" spans="1:2" x14ac:dyDescent="0.25">
      <c r="A387" s="1" t="s">
        <v>416</v>
      </c>
      <c r="B387" s="1">
        <v>6.8</v>
      </c>
    </row>
    <row r="388" spans="1:2" x14ac:dyDescent="0.25">
      <c r="A388" s="1" t="s">
        <v>830</v>
      </c>
      <c r="B388" s="1">
        <v>4.8</v>
      </c>
    </row>
    <row r="389" spans="1:2" x14ac:dyDescent="0.25">
      <c r="A389" s="1" t="s">
        <v>610</v>
      </c>
      <c r="B389" s="1">
        <v>6.2</v>
      </c>
    </row>
    <row r="390" spans="1:2" x14ac:dyDescent="0.25">
      <c r="A390" s="1" t="s">
        <v>584</v>
      </c>
      <c r="B390" s="1">
        <v>6.9</v>
      </c>
    </row>
    <row r="391" spans="1:2" x14ac:dyDescent="0.25">
      <c r="A391" s="1" t="s">
        <v>390</v>
      </c>
      <c r="B391" s="1">
        <v>7.3</v>
      </c>
    </row>
    <row r="392" spans="1:2" x14ac:dyDescent="0.25">
      <c r="A392" s="1" t="s">
        <v>492</v>
      </c>
      <c r="B392" s="1">
        <v>6.6</v>
      </c>
    </row>
    <row r="393" spans="1:2" x14ac:dyDescent="0.25">
      <c r="A393" s="1" t="s">
        <v>532</v>
      </c>
      <c r="B393" s="1">
        <v>6.9</v>
      </c>
    </row>
    <row r="394" spans="1:2" x14ac:dyDescent="0.25">
      <c r="A394" s="1" t="s">
        <v>161</v>
      </c>
      <c r="B394" s="1">
        <v>6.2</v>
      </c>
    </row>
    <row r="395" spans="1:2" x14ac:dyDescent="0.25">
      <c r="A395" s="1" t="s">
        <v>478</v>
      </c>
      <c r="B395" s="1">
        <v>6.7</v>
      </c>
    </row>
    <row r="396" spans="1:2" x14ac:dyDescent="0.25">
      <c r="A396" s="1" t="s">
        <v>694</v>
      </c>
      <c r="B396" s="1">
        <v>7.6</v>
      </c>
    </row>
    <row r="397" spans="1:2" x14ac:dyDescent="0.25">
      <c r="A397" s="1" t="s">
        <v>373</v>
      </c>
      <c r="B397" s="1">
        <v>6.7</v>
      </c>
    </row>
    <row r="398" spans="1:2" x14ac:dyDescent="0.25">
      <c r="A398" s="1" t="s">
        <v>845</v>
      </c>
      <c r="B398" s="1">
        <v>6.2</v>
      </c>
    </row>
    <row r="399" spans="1:2" x14ac:dyDescent="0.25">
      <c r="A399" s="1" t="s">
        <v>77</v>
      </c>
      <c r="B399" s="1">
        <v>7.3</v>
      </c>
    </row>
    <row r="400" spans="1:2" x14ac:dyDescent="0.25">
      <c r="A400" s="1" t="s">
        <v>120</v>
      </c>
      <c r="B400" s="1">
        <v>6</v>
      </c>
    </row>
    <row r="401" spans="1:2" x14ac:dyDescent="0.25">
      <c r="A401" s="1" t="s">
        <v>99</v>
      </c>
      <c r="B401" s="1">
        <v>7.1</v>
      </c>
    </row>
    <row r="402" spans="1:2" x14ac:dyDescent="0.25">
      <c r="A402" s="1" t="s">
        <v>236</v>
      </c>
      <c r="B402" s="1">
        <v>7.1</v>
      </c>
    </row>
    <row r="403" spans="1:2" x14ac:dyDescent="0.25">
      <c r="A403" s="1" t="s">
        <v>319</v>
      </c>
      <c r="B403" s="1">
        <v>5.5</v>
      </c>
    </row>
    <row r="404" spans="1:2" x14ac:dyDescent="0.25">
      <c r="A404" s="1" t="s">
        <v>857</v>
      </c>
      <c r="B404" s="1">
        <v>5.6</v>
      </c>
    </row>
    <row r="405" spans="1:2" x14ac:dyDescent="0.25">
      <c r="A405" s="1" t="s">
        <v>860</v>
      </c>
      <c r="B405" s="1">
        <v>7.5</v>
      </c>
    </row>
    <row r="406" spans="1:2" x14ac:dyDescent="0.25">
      <c r="A406" s="1" t="s">
        <v>82</v>
      </c>
      <c r="B406" s="1">
        <v>5.4</v>
      </c>
    </row>
    <row r="407" spans="1:2" x14ac:dyDescent="0.25">
      <c r="A407" s="1" t="s">
        <v>865</v>
      </c>
      <c r="B407" s="1">
        <v>4.3</v>
      </c>
    </row>
    <row r="408" spans="1:2" x14ac:dyDescent="0.25">
      <c r="A408" s="1" t="s">
        <v>867</v>
      </c>
      <c r="B408" s="1">
        <v>4.9000000000000004</v>
      </c>
    </row>
    <row r="409" spans="1:2" x14ac:dyDescent="0.25">
      <c r="A409" s="1" t="s">
        <v>225</v>
      </c>
      <c r="B409" s="1">
        <v>7.1</v>
      </c>
    </row>
    <row r="410" spans="1:2" x14ac:dyDescent="0.25">
      <c r="A410" s="1" t="s">
        <v>871</v>
      </c>
      <c r="B410" s="1">
        <v>6.4</v>
      </c>
    </row>
    <row r="411" spans="1:2" x14ac:dyDescent="0.25">
      <c r="A411" s="1" t="s">
        <v>874</v>
      </c>
      <c r="B411" s="1">
        <v>4.3</v>
      </c>
    </row>
    <row r="412" spans="1:2" x14ac:dyDescent="0.25">
      <c r="A412" s="1" t="s">
        <v>82</v>
      </c>
      <c r="B412" s="1">
        <v>6.1</v>
      </c>
    </row>
    <row r="413" spans="1:2" x14ac:dyDescent="0.25">
      <c r="A413" s="1" t="s">
        <v>877</v>
      </c>
      <c r="B413" s="1">
        <v>7</v>
      </c>
    </row>
    <row r="414" spans="1:2" x14ac:dyDescent="0.25">
      <c r="A414" s="1" t="s">
        <v>880</v>
      </c>
      <c r="B414" s="1">
        <v>7.7</v>
      </c>
    </row>
    <row r="415" spans="1:2" x14ac:dyDescent="0.25">
      <c r="A415" s="1" t="s">
        <v>571</v>
      </c>
      <c r="B415" s="1">
        <v>5.9</v>
      </c>
    </row>
    <row r="416" spans="1:2" x14ac:dyDescent="0.25">
      <c r="A416" s="1" t="s">
        <v>883</v>
      </c>
      <c r="B416" s="1">
        <v>6.7</v>
      </c>
    </row>
    <row r="417" spans="1:2" x14ac:dyDescent="0.25">
      <c r="A417" s="1" t="s">
        <v>19</v>
      </c>
      <c r="B417" s="1">
        <v>6.5</v>
      </c>
    </row>
    <row r="418" spans="1:2" x14ac:dyDescent="0.25">
      <c r="A418" s="1" t="s">
        <v>19</v>
      </c>
      <c r="B418" s="1">
        <v>7.1</v>
      </c>
    </row>
    <row r="419" spans="1:2" x14ac:dyDescent="0.25">
      <c r="A419" s="1" t="s">
        <v>514</v>
      </c>
      <c r="B419" s="1">
        <v>7.3</v>
      </c>
    </row>
    <row r="420" spans="1:2" x14ac:dyDescent="0.25">
      <c r="A420" s="1" t="s">
        <v>579</v>
      </c>
      <c r="B420" s="1">
        <v>6.5</v>
      </c>
    </row>
    <row r="421" spans="1:2" x14ac:dyDescent="0.25">
      <c r="A421" s="1" t="s">
        <v>461</v>
      </c>
      <c r="B421" s="1">
        <v>7</v>
      </c>
    </row>
    <row r="422" spans="1:2" x14ac:dyDescent="0.25">
      <c r="A422" s="1" t="s">
        <v>161</v>
      </c>
      <c r="B422" s="1">
        <v>6.8</v>
      </c>
    </row>
    <row r="423" spans="1:2" x14ac:dyDescent="0.25">
      <c r="A423" s="1" t="s">
        <v>892</v>
      </c>
      <c r="B423" s="1">
        <v>7.2</v>
      </c>
    </row>
    <row r="424" spans="1:2" x14ac:dyDescent="0.25">
      <c r="A424" s="1" t="s">
        <v>896</v>
      </c>
      <c r="B424" s="1">
        <v>6.1</v>
      </c>
    </row>
    <row r="425" spans="1:2" x14ac:dyDescent="0.25">
      <c r="A425" s="1" t="s">
        <v>145</v>
      </c>
      <c r="B425" s="1">
        <v>6.7</v>
      </c>
    </row>
    <row r="426" spans="1:2" x14ac:dyDescent="0.25">
      <c r="A426" s="1" t="s">
        <v>899</v>
      </c>
      <c r="B426" s="1">
        <v>6.4</v>
      </c>
    </row>
    <row r="427" spans="1:2" x14ac:dyDescent="0.25">
      <c r="A427" s="1" t="s">
        <v>766</v>
      </c>
      <c r="B427" s="1">
        <v>4.4000000000000004</v>
      </c>
    </row>
    <row r="428" spans="1:2" x14ac:dyDescent="0.25">
      <c r="A428" s="1" t="s">
        <v>579</v>
      </c>
      <c r="B428" s="1">
        <v>5.4</v>
      </c>
    </row>
    <row r="429" spans="1:2" x14ac:dyDescent="0.25">
      <c r="A429" s="1" t="s">
        <v>564</v>
      </c>
      <c r="B429" s="1">
        <v>6.5</v>
      </c>
    </row>
    <row r="430" spans="1:2" x14ac:dyDescent="0.25">
      <c r="A430" s="1" t="s">
        <v>492</v>
      </c>
      <c r="B430" s="1">
        <v>6.7</v>
      </c>
    </row>
    <row r="431" spans="1:2" x14ac:dyDescent="0.25">
      <c r="A431" s="1" t="s">
        <v>292</v>
      </c>
      <c r="B431" s="1">
        <v>8.1</v>
      </c>
    </row>
    <row r="432" spans="1:2" x14ac:dyDescent="0.25">
      <c r="A432" s="1" t="s">
        <v>492</v>
      </c>
      <c r="B432" s="1">
        <v>5.6</v>
      </c>
    </row>
    <row r="433" spans="1:2" x14ac:dyDescent="0.25">
      <c r="A433" s="1" t="s">
        <v>217</v>
      </c>
      <c r="B433" s="1">
        <v>6.3</v>
      </c>
    </row>
    <row r="434" spans="1:2" x14ac:dyDescent="0.25">
      <c r="A434" s="1" t="s">
        <v>487</v>
      </c>
      <c r="B434" s="1">
        <v>7.3</v>
      </c>
    </row>
    <row r="435" spans="1:2" x14ac:dyDescent="0.25">
      <c r="A435" s="1" t="s">
        <v>912</v>
      </c>
      <c r="B435" s="1">
        <v>6.1</v>
      </c>
    </row>
    <row r="436" spans="1:2" x14ac:dyDescent="0.25">
      <c r="A436" s="1" t="s">
        <v>750</v>
      </c>
      <c r="B436" s="1">
        <v>7.7</v>
      </c>
    </row>
    <row r="437" spans="1:2" x14ac:dyDescent="0.25">
      <c r="A437" s="1" t="s">
        <v>584</v>
      </c>
      <c r="B437" s="1">
        <v>6.4</v>
      </c>
    </row>
    <row r="438" spans="1:2" x14ac:dyDescent="0.25">
      <c r="A438" s="1" t="s">
        <v>120</v>
      </c>
      <c r="B438" s="1">
        <v>6.8</v>
      </c>
    </row>
    <row r="439" spans="1:2" x14ac:dyDescent="0.25">
      <c r="A439" s="1" t="s">
        <v>401</v>
      </c>
      <c r="B439" s="1">
        <v>6.6</v>
      </c>
    </row>
    <row r="440" spans="1:2" x14ac:dyDescent="0.25">
      <c r="A440" s="1" t="s">
        <v>920</v>
      </c>
      <c r="B440" s="1">
        <v>7.2</v>
      </c>
    </row>
    <row r="441" spans="1:2" x14ac:dyDescent="0.25">
      <c r="A441" s="1" t="s">
        <v>246</v>
      </c>
      <c r="B441" s="1">
        <v>6.9</v>
      </c>
    </row>
    <row r="442" spans="1:2" x14ac:dyDescent="0.25">
      <c r="A442" s="1" t="s">
        <v>925</v>
      </c>
      <c r="B442" s="1">
        <v>5.2</v>
      </c>
    </row>
    <row r="443" spans="1:2" x14ac:dyDescent="0.25">
      <c r="A443" s="1" t="s">
        <v>927</v>
      </c>
      <c r="B443" s="1">
        <v>4.9000000000000004</v>
      </c>
    </row>
    <row r="444" spans="1:2" x14ac:dyDescent="0.25">
      <c r="A444" s="1" t="s">
        <v>930</v>
      </c>
      <c r="B444" s="1">
        <v>6.3</v>
      </c>
    </row>
    <row r="445" spans="1:2" x14ac:dyDescent="0.25">
      <c r="A445" s="1" t="s">
        <v>932</v>
      </c>
      <c r="B445" s="1">
        <v>5.6</v>
      </c>
    </row>
    <row r="446" spans="1:2" x14ac:dyDescent="0.25">
      <c r="A446" s="1" t="s">
        <v>935</v>
      </c>
      <c r="B446" s="1">
        <v>5.5</v>
      </c>
    </row>
    <row r="447" spans="1:2" x14ac:dyDescent="0.25">
      <c r="A447" s="1" t="s">
        <v>937</v>
      </c>
      <c r="B447" s="1">
        <v>6.7</v>
      </c>
    </row>
    <row r="448" spans="1:2" x14ac:dyDescent="0.25">
      <c r="A448" s="1" t="s">
        <v>509</v>
      </c>
      <c r="B448" s="1">
        <v>7.6</v>
      </c>
    </row>
    <row r="449" spans="1:2" x14ac:dyDescent="0.25">
      <c r="A449" s="1" t="s">
        <v>941</v>
      </c>
      <c r="B449" s="1">
        <v>5.7</v>
      </c>
    </row>
    <row r="450" spans="1:2" x14ac:dyDescent="0.25">
      <c r="A450" s="1" t="s">
        <v>161</v>
      </c>
      <c r="B450" s="1">
        <v>4.5999999999999996</v>
      </c>
    </row>
    <row r="451" spans="1:2" x14ac:dyDescent="0.25">
      <c r="A451" s="1" t="s">
        <v>946</v>
      </c>
      <c r="B451" s="1">
        <v>7</v>
      </c>
    </row>
    <row r="452" spans="1:2" x14ac:dyDescent="0.25">
      <c r="A452" s="1" t="s">
        <v>948</v>
      </c>
      <c r="B452" s="1">
        <v>5.2</v>
      </c>
    </row>
    <row r="453" spans="1:2" x14ac:dyDescent="0.25">
      <c r="A453" s="1" t="s">
        <v>951</v>
      </c>
      <c r="B453" s="1">
        <v>5.0999999999999996</v>
      </c>
    </row>
    <row r="454" spans="1:2" x14ac:dyDescent="0.25">
      <c r="A454" s="1" t="s">
        <v>777</v>
      </c>
      <c r="B454" s="1">
        <v>6.6</v>
      </c>
    </row>
    <row r="455" spans="1:2" x14ac:dyDescent="0.25">
      <c r="A455" s="1" t="s">
        <v>273</v>
      </c>
      <c r="B455" s="1">
        <v>6.7</v>
      </c>
    </row>
    <row r="456" spans="1:2" x14ac:dyDescent="0.25">
      <c r="A456" s="1" t="s">
        <v>957</v>
      </c>
      <c r="B456" s="1">
        <v>7.3</v>
      </c>
    </row>
    <row r="457" spans="1:2" x14ac:dyDescent="0.25">
      <c r="A457" s="1" t="s">
        <v>28</v>
      </c>
      <c r="B457" s="1">
        <v>5.9</v>
      </c>
    </row>
    <row r="458" spans="1:2" x14ac:dyDescent="0.25">
      <c r="A458" s="1" t="s">
        <v>960</v>
      </c>
      <c r="B458" s="1">
        <v>5.6</v>
      </c>
    </row>
    <row r="459" spans="1:2" x14ac:dyDescent="0.25">
      <c r="A459" s="1" t="s">
        <v>120</v>
      </c>
      <c r="B459" s="1">
        <v>6.5</v>
      </c>
    </row>
    <row r="460" spans="1:2" x14ac:dyDescent="0.25">
      <c r="A460" s="1" t="s">
        <v>50</v>
      </c>
      <c r="B460" s="1">
        <v>5.9</v>
      </c>
    </row>
    <row r="461" spans="1:2" x14ac:dyDescent="0.25">
      <c r="A461" s="1" t="s">
        <v>236</v>
      </c>
      <c r="B461" s="1">
        <v>7</v>
      </c>
    </row>
    <row r="462" spans="1:2" x14ac:dyDescent="0.25">
      <c r="A462" s="1" t="s">
        <v>968</v>
      </c>
      <c r="B462" s="1">
        <v>5.3</v>
      </c>
    </row>
    <row r="463" spans="1:2" x14ac:dyDescent="0.25">
      <c r="A463" s="1" t="s">
        <v>971</v>
      </c>
      <c r="B463" s="1">
        <v>5.9</v>
      </c>
    </row>
    <row r="464" spans="1:2" x14ac:dyDescent="0.25">
      <c r="A464" s="1" t="s">
        <v>671</v>
      </c>
      <c r="B464" s="1">
        <v>6.3</v>
      </c>
    </row>
    <row r="465" spans="1:2" x14ac:dyDescent="0.25">
      <c r="A465" s="1" t="s">
        <v>974</v>
      </c>
      <c r="B465" s="1">
        <v>6.3</v>
      </c>
    </row>
    <row r="466" spans="1:2" x14ac:dyDescent="0.25">
      <c r="A466" s="1" t="s">
        <v>976</v>
      </c>
      <c r="B466" s="1">
        <v>7.3</v>
      </c>
    </row>
    <row r="467" spans="1:2" x14ac:dyDescent="0.25">
      <c r="A467" s="1" t="s">
        <v>246</v>
      </c>
      <c r="B467" s="1">
        <v>5.8</v>
      </c>
    </row>
    <row r="468" spans="1:2" x14ac:dyDescent="0.25">
      <c r="A468" s="1" t="s">
        <v>980</v>
      </c>
      <c r="B468" s="1">
        <v>5.2</v>
      </c>
    </row>
    <row r="469" spans="1:2" x14ac:dyDescent="0.25">
      <c r="A469" s="1" t="s">
        <v>28</v>
      </c>
      <c r="B469" s="1">
        <v>2.4</v>
      </c>
    </row>
    <row r="470" spans="1:2" x14ac:dyDescent="0.25">
      <c r="A470" s="1" t="s">
        <v>410</v>
      </c>
      <c r="B470" s="1">
        <v>5.7</v>
      </c>
    </row>
    <row r="471" spans="1:2" x14ac:dyDescent="0.25">
      <c r="A471" s="1" t="s">
        <v>986</v>
      </c>
      <c r="B471" s="1">
        <v>5.8</v>
      </c>
    </row>
    <row r="472" spans="1:2" x14ac:dyDescent="0.25">
      <c r="A472" s="1" t="s">
        <v>28</v>
      </c>
      <c r="B472" s="1">
        <v>5.6</v>
      </c>
    </row>
    <row r="473" spans="1:2" x14ac:dyDescent="0.25">
      <c r="A473" s="1" t="s">
        <v>200</v>
      </c>
      <c r="B473" s="1">
        <v>6</v>
      </c>
    </row>
    <row r="474" spans="1:2" x14ac:dyDescent="0.25">
      <c r="A474" s="1" t="s">
        <v>857</v>
      </c>
      <c r="B474" s="1">
        <v>5.8</v>
      </c>
    </row>
    <row r="475" spans="1:2" x14ac:dyDescent="0.25">
      <c r="A475" s="1" t="s">
        <v>16</v>
      </c>
      <c r="B475" s="1">
        <v>6</v>
      </c>
    </row>
    <row r="476" spans="1:2" x14ac:dyDescent="0.25">
      <c r="A476" s="1" t="s">
        <v>974</v>
      </c>
      <c r="B476" s="1">
        <v>5.7</v>
      </c>
    </row>
    <row r="477" spans="1:2" x14ac:dyDescent="0.25">
      <c r="A477" s="1" t="s">
        <v>219</v>
      </c>
      <c r="B477" s="1">
        <v>6</v>
      </c>
    </row>
    <row r="478" spans="1:2" x14ac:dyDescent="0.25">
      <c r="A478" s="1" t="s">
        <v>998</v>
      </c>
      <c r="B478" s="1">
        <v>7.8</v>
      </c>
    </row>
    <row r="479" spans="1:2" x14ac:dyDescent="0.25">
      <c r="A479" s="1" t="s">
        <v>122</v>
      </c>
      <c r="B479" s="1">
        <v>4.2</v>
      </c>
    </row>
    <row r="480" spans="1:2" x14ac:dyDescent="0.25">
      <c r="A480" s="1" t="s">
        <v>1001</v>
      </c>
      <c r="B480" s="1">
        <v>5.6</v>
      </c>
    </row>
    <row r="481" spans="1:2" x14ac:dyDescent="0.25">
      <c r="A481" s="1" t="s">
        <v>537</v>
      </c>
      <c r="B481" s="1">
        <v>8.1999999999999993</v>
      </c>
    </row>
    <row r="482" spans="1:2" x14ac:dyDescent="0.25">
      <c r="A482" s="1" t="s">
        <v>1005</v>
      </c>
      <c r="B482" s="1">
        <v>8.5</v>
      </c>
    </row>
    <row r="483" spans="1:2" x14ac:dyDescent="0.25">
      <c r="A483" s="1" t="s">
        <v>60</v>
      </c>
      <c r="B483" s="1">
        <v>5.8</v>
      </c>
    </row>
    <row r="484" spans="1:2" x14ac:dyDescent="0.25">
      <c r="A484" s="1" t="s">
        <v>1009</v>
      </c>
      <c r="B484" s="1">
        <v>6.5</v>
      </c>
    </row>
    <row r="485" spans="1:2" x14ac:dyDescent="0.25">
      <c r="A485" s="1" t="s">
        <v>750</v>
      </c>
      <c r="B485" s="1">
        <v>7.2</v>
      </c>
    </row>
    <row r="486" spans="1:2" x14ac:dyDescent="0.25">
      <c r="A486" s="1" t="s">
        <v>50</v>
      </c>
      <c r="B486" s="1">
        <v>6.7</v>
      </c>
    </row>
    <row r="487" spans="1:2" x14ac:dyDescent="0.25">
      <c r="A487" s="1" t="s">
        <v>579</v>
      </c>
      <c r="B487" s="1">
        <v>3.4</v>
      </c>
    </row>
    <row r="488" spans="1:2" x14ac:dyDescent="0.25">
      <c r="A488" s="1" t="s">
        <v>120</v>
      </c>
      <c r="B488" s="1">
        <v>5.9</v>
      </c>
    </row>
    <row r="489" spans="1:2" x14ac:dyDescent="0.25">
      <c r="A489" s="1" t="s">
        <v>1016</v>
      </c>
      <c r="B489" s="1">
        <v>7.8</v>
      </c>
    </row>
    <row r="490" spans="1:2" x14ac:dyDescent="0.25">
      <c r="A490" s="1" t="s">
        <v>1019</v>
      </c>
      <c r="B490" s="1">
        <v>5.9</v>
      </c>
    </row>
    <row r="491" spans="1:2" x14ac:dyDescent="0.25">
      <c r="A491" s="1" t="s">
        <v>99</v>
      </c>
      <c r="B491" s="1">
        <v>4.0999999999999996</v>
      </c>
    </row>
    <row r="492" spans="1:2" x14ac:dyDescent="0.25">
      <c r="A492" s="1" t="s">
        <v>1024</v>
      </c>
      <c r="B492" s="1">
        <v>6.8</v>
      </c>
    </row>
    <row r="493" spans="1:2" x14ac:dyDescent="0.25">
      <c r="A493" s="1" t="s">
        <v>11</v>
      </c>
      <c r="B493" s="1">
        <v>5.8</v>
      </c>
    </row>
    <row r="494" spans="1:2" x14ac:dyDescent="0.25">
      <c r="A494" s="1" t="s">
        <v>742</v>
      </c>
      <c r="B494" s="1">
        <v>7.5</v>
      </c>
    </row>
    <row r="495" spans="1:2" x14ac:dyDescent="0.25">
      <c r="A495" s="1" t="s">
        <v>28</v>
      </c>
      <c r="B495" s="1">
        <v>6.9</v>
      </c>
    </row>
    <row r="496" spans="1:2" x14ac:dyDescent="0.25">
      <c r="A496" s="1" t="s">
        <v>28</v>
      </c>
      <c r="B496" s="1">
        <v>6.5</v>
      </c>
    </row>
    <row r="497" spans="1:2" x14ac:dyDescent="0.25">
      <c r="A497" s="1" t="s">
        <v>161</v>
      </c>
      <c r="B497" s="1">
        <v>6.9</v>
      </c>
    </row>
    <row r="498" spans="1:2" x14ac:dyDescent="0.25">
      <c r="A498" s="1" t="s">
        <v>935</v>
      </c>
      <c r="B498" s="1">
        <v>7.9</v>
      </c>
    </row>
    <row r="499" spans="1:2" x14ac:dyDescent="0.25">
      <c r="A499" s="1" t="s">
        <v>28</v>
      </c>
      <c r="B499" s="1">
        <v>7.4</v>
      </c>
    </row>
    <row r="500" spans="1:2" x14ac:dyDescent="0.25">
      <c r="A500" s="1" t="s">
        <v>1036</v>
      </c>
      <c r="B500" s="1">
        <v>6.7</v>
      </c>
    </row>
    <row r="501" spans="1:2" x14ac:dyDescent="0.25">
      <c r="A501" s="1" t="s">
        <v>19</v>
      </c>
      <c r="B501" s="1">
        <v>7.4</v>
      </c>
    </row>
    <row r="502" spans="1:2" x14ac:dyDescent="0.25">
      <c r="A502" s="1" t="s">
        <v>359</v>
      </c>
      <c r="B502" s="1">
        <v>6.9</v>
      </c>
    </row>
    <row r="503" spans="1:2" x14ac:dyDescent="0.25">
      <c r="A503" s="1" t="s">
        <v>584</v>
      </c>
      <c r="B503" s="1">
        <v>6.8</v>
      </c>
    </row>
    <row r="504" spans="1:2" x14ac:dyDescent="0.25">
      <c r="A504" s="1" t="s">
        <v>1041</v>
      </c>
      <c r="B504" s="1">
        <v>6.7</v>
      </c>
    </row>
    <row r="505" spans="1:2" x14ac:dyDescent="0.25">
      <c r="A505" s="1" t="s">
        <v>1043</v>
      </c>
      <c r="B505" s="1">
        <v>5.0999999999999996</v>
      </c>
    </row>
    <row r="506" spans="1:2" x14ac:dyDescent="0.25">
      <c r="A506" s="1" t="s">
        <v>1046</v>
      </c>
      <c r="B506" s="1">
        <v>4.0999999999999996</v>
      </c>
    </row>
    <row r="507" spans="1:2" x14ac:dyDescent="0.25">
      <c r="A507" s="1" t="s">
        <v>782</v>
      </c>
      <c r="B507" s="1">
        <v>7.3</v>
      </c>
    </row>
    <row r="508" spans="1:2" x14ac:dyDescent="0.25">
      <c r="A508" s="1" t="s">
        <v>579</v>
      </c>
      <c r="B508" s="1">
        <v>6</v>
      </c>
    </row>
    <row r="509" spans="1:2" x14ac:dyDescent="0.25">
      <c r="A509" s="1" t="s">
        <v>883</v>
      </c>
      <c r="B509" s="1">
        <v>7.3</v>
      </c>
    </row>
    <row r="510" spans="1:2" x14ac:dyDescent="0.25">
      <c r="A510" s="1" t="s">
        <v>1051</v>
      </c>
      <c r="B510" s="1">
        <v>5.4</v>
      </c>
    </row>
    <row r="511" spans="1:2" x14ac:dyDescent="0.25">
      <c r="A511" s="1" t="s">
        <v>246</v>
      </c>
      <c r="B511" s="1">
        <v>5.9</v>
      </c>
    </row>
    <row r="512" spans="1:2" x14ac:dyDescent="0.25">
      <c r="A512" s="1" t="s">
        <v>1055</v>
      </c>
      <c r="B512" s="1">
        <v>7.1</v>
      </c>
    </row>
    <row r="513" spans="1:2" x14ac:dyDescent="0.25">
      <c r="A513" s="1" t="s">
        <v>161</v>
      </c>
      <c r="B513" s="1">
        <v>6</v>
      </c>
    </row>
    <row r="514" spans="1:2" x14ac:dyDescent="0.25">
      <c r="A514" s="1" t="s">
        <v>1058</v>
      </c>
      <c r="B514" s="1">
        <v>6.5</v>
      </c>
    </row>
    <row r="515" spans="1:2" x14ac:dyDescent="0.25">
      <c r="A515" s="1" t="s">
        <v>1062</v>
      </c>
      <c r="B515" s="1">
        <v>5.7</v>
      </c>
    </row>
    <row r="516" spans="1:2" x14ac:dyDescent="0.25">
      <c r="A516" s="1" t="s">
        <v>976</v>
      </c>
      <c r="B516" s="1">
        <v>7.6</v>
      </c>
    </row>
    <row r="517" spans="1:2" x14ac:dyDescent="0.25">
      <c r="A517" s="1" t="s">
        <v>673</v>
      </c>
      <c r="B517" s="1">
        <v>6.6</v>
      </c>
    </row>
    <row r="518" spans="1:2" x14ac:dyDescent="0.25">
      <c r="A518" s="1" t="s">
        <v>1068</v>
      </c>
      <c r="B518" s="1">
        <v>5.4</v>
      </c>
    </row>
    <row r="519" spans="1:2" x14ac:dyDescent="0.25">
      <c r="A519" s="1" t="s">
        <v>564</v>
      </c>
      <c r="B519" s="1">
        <v>7.3</v>
      </c>
    </row>
    <row r="520" spans="1:2" x14ac:dyDescent="0.25">
      <c r="A520" s="1" t="s">
        <v>492</v>
      </c>
      <c r="B520" s="1">
        <v>6.5</v>
      </c>
    </row>
    <row r="521" spans="1:2" x14ac:dyDescent="0.25">
      <c r="A521" s="1" t="s">
        <v>1073</v>
      </c>
      <c r="B521" s="1">
        <v>6.6</v>
      </c>
    </row>
    <row r="522" spans="1:2" x14ac:dyDescent="0.25">
      <c r="A522" s="1" t="s">
        <v>1076</v>
      </c>
      <c r="B522" s="1">
        <v>6.6</v>
      </c>
    </row>
    <row r="523" spans="1:2" x14ac:dyDescent="0.25">
      <c r="A523" s="1" t="s">
        <v>1079</v>
      </c>
      <c r="B523" s="1">
        <v>5.9</v>
      </c>
    </row>
    <row r="524" spans="1:2" x14ac:dyDescent="0.25">
      <c r="A524" s="1" t="s">
        <v>1082</v>
      </c>
      <c r="B524" s="1">
        <v>6.7</v>
      </c>
    </row>
    <row r="525" spans="1:2" x14ac:dyDescent="0.25">
      <c r="A525" s="1" t="s">
        <v>1084</v>
      </c>
      <c r="B525" s="1">
        <v>6.1</v>
      </c>
    </row>
    <row r="526" spans="1:2" x14ac:dyDescent="0.25">
      <c r="A526" s="1" t="s">
        <v>390</v>
      </c>
      <c r="B526" s="1">
        <v>6.6</v>
      </c>
    </row>
    <row r="527" spans="1:2" x14ac:dyDescent="0.25">
      <c r="A527" s="1" t="s">
        <v>1089</v>
      </c>
      <c r="B527" s="1">
        <v>6.6</v>
      </c>
    </row>
    <row r="528" spans="1:2" x14ac:dyDescent="0.25">
      <c r="A528" s="1" t="s">
        <v>145</v>
      </c>
      <c r="B528" s="1">
        <v>5.3</v>
      </c>
    </row>
    <row r="529" spans="1:2" x14ac:dyDescent="0.25">
      <c r="A529" s="1" t="s">
        <v>1093</v>
      </c>
      <c r="B529" s="1">
        <v>6</v>
      </c>
    </row>
    <row r="530" spans="1:2" x14ac:dyDescent="0.25">
      <c r="A530" s="1" t="s">
        <v>1097</v>
      </c>
      <c r="B530" s="1">
        <v>4.7</v>
      </c>
    </row>
    <row r="531" spans="1:2" x14ac:dyDescent="0.25">
      <c r="A531" s="1" t="s">
        <v>246</v>
      </c>
      <c r="B531" s="1">
        <v>6.1</v>
      </c>
    </row>
    <row r="532" spans="1:2" x14ac:dyDescent="0.25">
      <c r="A532" s="1" t="s">
        <v>777</v>
      </c>
      <c r="B532" s="1">
        <v>7.2</v>
      </c>
    </row>
    <row r="533" spans="1:2" x14ac:dyDescent="0.25">
      <c r="A533" s="1" t="s">
        <v>433</v>
      </c>
      <c r="B533" s="1">
        <v>6.4</v>
      </c>
    </row>
    <row r="534" spans="1:2" x14ac:dyDescent="0.25">
      <c r="A534" s="1" t="s">
        <v>430</v>
      </c>
      <c r="B534" s="1">
        <v>6.1</v>
      </c>
    </row>
    <row r="535" spans="1:2" x14ac:dyDescent="0.25">
      <c r="A535" s="1" t="s">
        <v>782</v>
      </c>
      <c r="B535" s="1">
        <v>5.9</v>
      </c>
    </row>
    <row r="536" spans="1:2" x14ac:dyDescent="0.25">
      <c r="A536" s="1" t="s">
        <v>777</v>
      </c>
      <c r="B536" s="1">
        <v>6</v>
      </c>
    </row>
    <row r="537" spans="1:2" x14ac:dyDescent="0.25">
      <c r="A537" s="1" t="s">
        <v>1107</v>
      </c>
      <c r="B537" s="1">
        <v>6.3</v>
      </c>
    </row>
    <row r="538" spans="1:2" x14ac:dyDescent="0.25">
      <c r="A538" s="1" t="s">
        <v>1109</v>
      </c>
      <c r="B538" s="1">
        <v>5.6</v>
      </c>
    </row>
    <row r="539" spans="1:2" x14ac:dyDescent="0.25">
      <c r="A539" s="1" t="s">
        <v>883</v>
      </c>
      <c r="B539" s="1">
        <v>6.4</v>
      </c>
    </row>
    <row r="540" spans="1:2" x14ac:dyDescent="0.25">
      <c r="A540" s="1" t="s">
        <v>319</v>
      </c>
      <c r="B540" s="1">
        <v>7.1</v>
      </c>
    </row>
    <row r="541" spans="1:2" x14ac:dyDescent="0.25">
      <c r="A541" s="1" t="s">
        <v>1114</v>
      </c>
      <c r="B541" s="1">
        <v>6.6</v>
      </c>
    </row>
    <row r="542" spans="1:2" x14ac:dyDescent="0.25">
      <c r="A542" s="1" t="s">
        <v>179</v>
      </c>
      <c r="B542" s="1">
        <v>4.5999999999999996</v>
      </c>
    </row>
    <row r="543" spans="1:2" x14ac:dyDescent="0.25">
      <c r="A543" s="1" t="s">
        <v>1119</v>
      </c>
      <c r="B543" s="1">
        <v>8.4</v>
      </c>
    </row>
    <row r="544" spans="1:2" x14ac:dyDescent="0.25">
      <c r="A544" s="1" t="s">
        <v>509</v>
      </c>
      <c r="B544" s="1">
        <v>7.1</v>
      </c>
    </row>
    <row r="545" spans="1:2" x14ac:dyDescent="0.25">
      <c r="A545" s="1" t="s">
        <v>1123</v>
      </c>
      <c r="B545" s="1">
        <v>7.4</v>
      </c>
    </row>
    <row r="546" spans="1:2" x14ac:dyDescent="0.25">
      <c r="A546" s="1" t="s">
        <v>77</v>
      </c>
      <c r="B546" s="1">
        <v>6.9</v>
      </c>
    </row>
    <row r="547" spans="1:2" x14ac:dyDescent="0.25">
      <c r="A547" s="1" t="s">
        <v>1127</v>
      </c>
      <c r="B547" s="1">
        <v>4.5</v>
      </c>
    </row>
    <row r="548" spans="1:2" x14ac:dyDescent="0.25">
      <c r="A548" s="1" t="s">
        <v>1129</v>
      </c>
      <c r="B548" s="1">
        <v>7.1</v>
      </c>
    </row>
    <row r="549" spans="1:2" x14ac:dyDescent="0.25">
      <c r="A549" s="1" t="s">
        <v>1131</v>
      </c>
      <c r="B549" s="1">
        <v>6.5</v>
      </c>
    </row>
    <row r="550" spans="1:2" x14ac:dyDescent="0.25">
      <c r="A550" s="1" t="s">
        <v>179</v>
      </c>
      <c r="B550" s="1">
        <v>5.3</v>
      </c>
    </row>
    <row r="551" spans="1:2" x14ac:dyDescent="0.25">
      <c r="A551" s="1" t="s">
        <v>935</v>
      </c>
      <c r="B551" s="1">
        <v>6.7</v>
      </c>
    </row>
    <row r="552" spans="1:2" x14ac:dyDescent="0.25">
      <c r="A552" s="1" t="s">
        <v>1136</v>
      </c>
      <c r="B552" s="1">
        <v>7.2</v>
      </c>
    </row>
    <row r="553" spans="1:2" x14ac:dyDescent="0.25">
      <c r="A553" s="1" t="s">
        <v>110</v>
      </c>
      <c r="B553" s="1">
        <v>7.2</v>
      </c>
    </row>
    <row r="554" spans="1:2" x14ac:dyDescent="0.25">
      <c r="A554" s="1" t="s">
        <v>584</v>
      </c>
      <c r="B554" s="1">
        <v>5.5</v>
      </c>
    </row>
    <row r="555" spans="1:2" x14ac:dyDescent="0.25">
      <c r="A555" s="1" t="s">
        <v>19</v>
      </c>
      <c r="B555" s="1">
        <v>5.8</v>
      </c>
    </row>
    <row r="556" spans="1:2" x14ac:dyDescent="0.25">
      <c r="A556" s="1" t="s">
        <v>99</v>
      </c>
      <c r="B556" s="1">
        <v>6</v>
      </c>
    </row>
    <row r="557" spans="1:2" x14ac:dyDescent="0.25">
      <c r="A557" s="1" t="s">
        <v>532</v>
      </c>
      <c r="B557" s="1">
        <v>6.6</v>
      </c>
    </row>
    <row r="558" spans="1:2" x14ac:dyDescent="0.25">
      <c r="A558" s="1" t="s">
        <v>1145</v>
      </c>
      <c r="B558" s="1">
        <v>8.3000000000000007</v>
      </c>
    </row>
    <row r="559" spans="1:2" x14ac:dyDescent="0.25">
      <c r="A559" s="1" t="s">
        <v>271</v>
      </c>
      <c r="B559" s="1">
        <v>6.7</v>
      </c>
    </row>
    <row r="560" spans="1:2" x14ac:dyDescent="0.25">
      <c r="A560" s="1" t="s">
        <v>23</v>
      </c>
      <c r="B560" s="1">
        <v>7.1</v>
      </c>
    </row>
    <row r="561" spans="1:2" x14ac:dyDescent="0.25">
      <c r="A561" s="1" t="s">
        <v>1150</v>
      </c>
      <c r="B561" s="1">
        <v>6</v>
      </c>
    </row>
    <row r="562" spans="1:2" x14ac:dyDescent="0.25">
      <c r="A562" s="1" t="s">
        <v>1153</v>
      </c>
      <c r="B562" s="1">
        <v>6.9</v>
      </c>
    </row>
    <row r="563" spans="1:2" x14ac:dyDescent="0.25">
      <c r="A563" s="1" t="s">
        <v>1155</v>
      </c>
      <c r="B563" s="1">
        <v>5.6</v>
      </c>
    </row>
    <row r="564" spans="1:2" x14ac:dyDescent="0.25">
      <c r="A564" s="1" t="s">
        <v>779</v>
      </c>
      <c r="B564" s="1">
        <v>5.6</v>
      </c>
    </row>
    <row r="565" spans="1:2" x14ac:dyDescent="0.25">
      <c r="A565" s="1" t="s">
        <v>1158</v>
      </c>
      <c r="B565" s="1">
        <v>4.5</v>
      </c>
    </row>
    <row r="566" spans="1:2" x14ac:dyDescent="0.25">
      <c r="A566" s="1" t="s">
        <v>352</v>
      </c>
      <c r="B566" s="1">
        <v>7.1</v>
      </c>
    </row>
    <row r="567" spans="1:2" x14ac:dyDescent="0.25">
      <c r="A567" s="1" t="s">
        <v>23</v>
      </c>
      <c r="B567" s="1">
        <v>6.5</v>
      </c>
    </row>
    <row r="568" spans="1:2" x14ac:dyDescent="0.25">
      <c r="A568" s="1" t="s">
        <v>82</v>
      </c>
      <c r="B568" s="1">
        <v>6.4</v>
      </c>
    </row>
    <row r="569" spans="1:2" x14ac:dyDescent="0.25">
      <c r="A569" s="1" t="s">
        <v>225</v>
      </c>
      <c r="B569" s="1">
        <v>5.8</v>
      </c>
    </row>
    <row r="570" spans="1:2" x14ac:dyDescent="0.25">
      <c r="A570" s="1" t="s">
        <v>470</v>
      </c>
      <c r="B570" s="1">
        <v>8</v>
      </c>
    </row>
    <row r="571" spans="1:2" x14ac:dyDescent="0.25">
      <c r="A571" s="1" t="s">
        <v>1167</v>
      </c>
      <c r="B571" s="1">
        <v>6.2</v>
      </c>
    </row>
    <row r="572" spans="1:2" x14ac:dyDescent="0.25">
      <c r="A572" s="1" t="s">
        <v>1169</v>
      </c>
      <c r="B572" s="1">
        <v>7.2</v>
      </c>
    </row>
    <row r="573" spans="1:2" x14ac:dyDescent="0.25">
      <c r="A573" s="1" t="s">
        <v>1169</v>
      </c>
      <c r="B573" s="1">
        <v>6.1</v>
      </c>
    </row>
    <row r="574" spans="1:2" x14ac:dyDescent="0.25">
      <c r="A574" s="1" t="s">
        <v>514</v>
      </c>
      <c r="B574" s="1">
        <v>7.6</v>
      </c>
    </row>
    <row r="575" spans="1:2" x14ac:dyDescent="0.25">
      <c r="A575" s="1" t="s">
        <v>1175</v>
      </c>
      <c r="B575" s="1">
        <v>6.3</v>
      </c>
    </row>
    <row r="576" spans="1:2" x14ac:dyDescent="0.25">
      <c r="A576" s="1" t="s">
        <v>1178</v>
      </c>
      <c r="B576" s="1">
        <v>6.3</v>
      </c>
    </row>
    <row r="577" spans="1:2" x14ac:dyDescent="0.25">
      <c r="A577" s="1" t="s">
        <v>23</v>
      </c>
      <c r="B577" s="1">
        <v>6.3</v>
      </c>
    </row>
    <row r="578" spans="1:2" x14ac:dyDescent="0.25">
      <c r="A578" s="1" t="s">
        <v>1181</v>
      </c>
      <c r="B578" s="1">
        <v>7.7</v>
      </c>
    </row>
    <row r="579" spans="1:2" x14ac:dyDescent="0.25">
      <c r="A579" s="1" t="s">
        <v>1183</v>
      </c>
      <c r="B579" s="1">
        <v>7</v>
      </c>
    </row>
    <row r="580" spans="1:2" x14ac:dyDescent="0.25">
      <c r="A580" s="1" t="s">
        <v>883</v>
      </c>
      <c r="B580" s="1">
        <v>5.3</v>
      </c>
    </row>
    <row r="581" spans="1:2" x14ac:dyDescent="0.25">
      <c r="A581" s="1" t="s">
        <v>373</v>
      </c>
      <c r="B581" s="1">
        <v>5.6</v>
      </c>
    </row>
    <row r="582" spans="1:2" x14ac:dyDescent="0.25">
      <c r="A582" s="1" t="s">
        <v>1188</v>
      </c>
      <c r="B582" s="1">
        <v>5.2</v>
      </c>
    </row>
    <row r="583" spans="1:2" x14ac:dyDescent="0.25">
      <c r="A583" s="1" t="s">
        <v>373</v>
      </c>
      <c r="B583" s="1">
        <v>5.4</v>
      </c>
    </row>
    <row r="584" spans="1:2" x14ac:dyDescent="0.25">
      <c r="A584" s="1" t="s">
        <v>1194</v>
      </c>
      <c r="B584" s="1">
        <v>6.4</v>
      </c>
    </row>
    <row r="585" spans="1:2" x14ac:dyDescent="0.25">
      <c r="A585" s="1" t="s">
        <v>1196</v>
      </c>
      <c r="B585" s="1">
        <v>5.9</v>
      </c>
    </row>
    <row r="586" spans="1:2" x14ac:dyDescent="0.25">
      <c r="A586" s="1" t="s">
        <v>1169</v>
      </c>
      <c r="B586" s="1">
        <v>6.3</v>
      </c>
    </row>
    <row r="587" spans="1:2" x14ac:dyDescent="0.25">
      <c r="A587" s="1" t="s">
        <v>120</v>
      </c>
      <c r="B587" s="1">
        <v>6.5</v>
      </c>
    </row>
    <row r="588" spans="1:2" x14ac:dyDescent="0.25">
      <c r="A588" s="1" t="s">
        <v>1202</v>
      </c>
      <c r="B588" s="1">
        <v>3</v>
      </c>
    </row>
    <row r="589" spans="1:2" x14ac:dyDescent="0.25">
      <c r="A589" s="1" t="s">
        <v>487</v>
      </c>
      <c r="B589" s="1">
        <v>3.6</v>
      </c>
    </row>
    <row r="590" spans="1:2" x14ac:dyDescent="0.25">
      <c r="A590" s="1" t="s">
        <v>158</v>
      </c>
      <c r="B590" s="1">
        <v>5.8</v>
      </c>
    </row>
    <row r="591" spans="1:2" x14ac:dyDescent="0.25">
      <c r="A591" s="1" t="s">
        <v>1209</v>
      </c>
      <c r="B591" s="1">
        <v>6.2</v>
      </c>
    </row>
    <row r="592" spans="1:2" x14ac:dyDescent="0.25">
      <c r="A592" s="1" t="s">
        <v>390</v>
      </c>
      <c r="B592" s="1">
        <v>5.4</v>
      </c>
    </row>
    <row r="593" spans="1:2" x14ac:dyDescent="0.25">
      <c r="A593" s="1" t="s">
        <v>551</v>
      </c>
      <c r="B593" s="1">
        <v>6.1</v>
      </c>
    </row>
    <row r="594" spans="1:2" x14ac:dyDescent="0.25">
      <c r="A594" s="1" t="s">
        <v>782</v>
      </c>
      <c r="B594" s="1">
        <v>4.2</v>
      </c>
    </row>
    <row r="595" spans="1:2" x14ac:dyDescent="0.25">
      <c r="A595" s="1" t="s">
        <v>1217</v>
      </c>
      <c r="B595" s="1">
        <v>6.7</v>
      </c>
    </row>
    <row r="596" spans="1:2" x14ac:dyDescent="0.25">
      <c r="A596" s="1" t="s">
        <v>16</v>
      </c>
      <c r="B596" s="1">
        <v>4.2</v>
      </c>
    </row>
    <row r="597" spans="1:2" x14ac:dyDescent="0.25">
      <c r="A597" s="1" t="s">
        <v>319</v>
      </c>
      <c r="B597" s="1">
        <v>6.4</v>
      </c>
    </row>
    <row r="598" spans="1:2" x14ac:dyDescent="0.25">
      <c r="A598" s="1" t="s">
        <v>384</v>
      </c>
      <c r="B598" s="1">
        <v>4.9000000000000004</v>
      </c>
    </row>
    <row r="599" spans="1:2" x14ac:dyDescent="0.25">
      <c r="A599" s="1" t="s">
        <v>750</v>
      </c>
      <c r="B599" s="1">
        <v>6.8</v>
      </c>
    </row>
    <row r="600" spans="1:2" x14ac:dyDescent="0.25">
      <c r="A600" s="1" t="s">
        <v>1024</v>
      </c>
      <c r="B600" s="1">
        <v>7.7</v>
      </c>
    </row>
    <row r="601" spans="1:2" x14ac:dyDescent="0.25">
      <c r="A601" s="1" t="s">
        <v>1227</v>
      </c>
      <c r="B601" s="1">
        <v>5.6</v>
      </c>
    </row>
    <row r="602" spans="1:2" x14ac:dyDescent="0.25">
      <c r="A602" s="1" t="s">
        <v>579</v>
      </c>
      <c r="B602" s="1">
        <v>6.4</v>
      </c>
    </row>
    <row r="603" spans="1:2" x14ac:dyDescent="0.25">
      <c r="A603" s="1" t="s">
        <v>1231</v>
      </c>
      <c r="B603" s="1">
        <v>7.2</v>
      </c>
    </row>
    <row r="604" spans="1:2" x14ac:dyDescent="0.25">
      <c r="A604" s="1" t="s">
        <v>335</v>
      </c>
      <c r="B604" s="1">
        <v>6</v>
      </c>
    </row>
    <row r="605" spans="1:2" x14ac:dyDescent="0.25">
      <c r="A605" s="1" t="s">
        <v>584</v>
      </c>
      <c r="B605" s="1">
        <v>5.9</v>
      </c>
    </row>
    <row r="606" spans="1:2" x14ac:dyDescent="0.25">
      <c r="A606" s="1" t="s">
        <v>1237</v>
      </c>
      <c r="B606" s="1">
        <v>7.9</v>
      </c>
    </row>
    <row r="607" spans="1:2" x14ac:dyDescent="0.25">
      <c r="A607" s="1" t="s">
        <v>319</v>
      </c>
      <c r="B607" s="1">
        <v>7.1</v>
      </c>
    </row>
    <row r="608" spans="1:2" x14ac:dyDescent="0.25">
      <c r="A608" s="1" t="s">
        <v>1194</v>
      </c>
      <c r="B608" s="1">
        <v>5.9</v>
      </c>
    </row>
    <row r="609" spans="1:2" x14ac:dyDescent="0.25">
      <c r="A609" s="1" t="s">
        <v>557</v>
      </c>
      <c r="B609" s="1">
        <v>6.2</v>
      </c>
    </row>
    <row r="610" spans="1:2" x14ac:dyDescent="0.25">
      <c r="A610" s="1" t="s">
        <v>777</v>
      </c>
      <c r="B610" s="1">
        <v>7</v>
      </c>
    </row>
    <row r="611" spans="1:2" x14ac:dyDescent="0.25">
      <c r="A611" s="1" t="s">
        <v>1246</v>
      </c>
      <c r="B611" s="1">
        <v>5.4</v>
      </c>
    </row>
    <row r="612" spans="1:2" x14ac:dyDescent="0.25">
      <c r="A612" s="1" t="s">
        <v>509</v>
      </c>
      <c r="B612" s="1">
        <v>8.6</v>
      </c>
    </row>
    <row r="613" spans="1:2" x14ac:dyDescent="0.25">
      <c r="A613" s="1" t="s">
        <v>158</v>
      </c>
      <c r="B613" s="1">
        <v>6.5</v>
      </c>
    </row>
    <row r="614" spans="1:2" x14ac:dyDescent="0.25">
      <c r="A614" s="1" t="s">
        <v>1251</v>
      </c>
      <c r="B614" s="1">
        <v>6.4</v>
      </c>
    </row>
    <row r="615" spans="1:2" x14ac:dyDescent="0.25">
      <c r="A615" s="1" t="s">
        <v>161</v>
      </c>
      <c r="B615" s="1">
        <v>7.6</v>
      </c>
    </row>
    <row r="616" spans="1:2" x14ac:dyDescent="0.25">
      <c r="A616" s="1" t="s">
        <v>1095</v>
      </c>
      <c r="B616" s="1">
        <v>5.5</v>
      </c>
    </row>
    <row r="617" spans="1:2" x14ac:dyDescent="0.25">
      <c r="A617" s="1" t="s">
        <v>1119</v>
      </c>
      <c r="B617" s="1">
        <v>7.4</v>
      </c>
    </row>
    <row r="618" spans="1:2" x14ac:dyDescent="0.25">
      <c r="A618" s="1" t="s">
        <v>225</v>
      </c>
      <c r="B618" s="1">
        <v>8.6999999999999993</v>
      </c>
    </row>
    <row r="619" spans="1:2" x14ac:dyDescent="0.25">
      <c r="A619" s="1" t="s">
        <v>762</v>
      </c>
      <c r="B619" s="1">
        <v>7.6</v>
      </c>
    </row>
    <row r="620" spans="1:2" x14ac:dyDescent="0.25">
      <c r="A620" s="1" t="s">
        <v>179</v>
      </c>
      <c r="B620" s="1">
        <v>5.5</v>
      </c>
    </row>
    <row r="621" spans="1:2" x14ac:dyDescent="0.25">
      <c r="A621" s="1" t="s">
        <v>986</v>
      </c>
      <c r="B621" s="1">
        <v>7.6</v>
      </c>
    </row>
    <row r="622" spans="1:2" x14ac:dyDescent="0.25">
      <c r="A622" s="1" t="s">
        <v>492</v>
      </c>
      <c r="B622" s="1">
        <v>6.5</v>
      </c>
    </row>
    <row r="623" spans="1:2" x14ac:dyDescent="0.25">
      <c r="A623" s="1" t="s">
        <v>579</v>
      </c>
      <c r="B623" s="1">
        <v>6.9</v>
      </c>
    </row>
    <row r="624" spans="1:2" x14ac:dyDescent="0.25">
      <c r="A624" s="1" t="s">
        <v>1266</v>
      </c>
      <c r="B624" s="1">
        <v>6.7</v>
      </c>
    </row>
    <row r="625" spans="1:2" x14ac:dyDescent="0.25">
      <c r="A625" s="1" t="s">
        <v>883</v>
      </c>
      <c r="B625" s="1">
        <v>6.6</v>
      </c>
    </row>
    <row r="626" spans="1:2" x14ac:dyDescent="0.25">
      <c r="A626" s="1" t="s">
        <v>1269</v>
      </c>
      <c r="B626" s="1">
        <v>7.2</v>
      </c>
    </row>
    <row r="627" spans="1:2" x14ac:dyDescent="0.25">
      <c r="A627" s="1" t="s">
        <v>19</v>
      </c>
      <c r="B627" s="1">
        <v>6.4</v>
      </c>
    </row>
    <row r="628" spans="1:2" x14ac:dyDescent="0.25">
      <c r="A628" s="1" t="s">
        <v>19</v>
      </c>
      <c r="B628" s="1">
        <v>6.4</v>
      </c>
    </row>
    <row r="629" spans="1:2" x14ac:dyDescent="0.25">
      <c r="A629" s="1" t="s">
        <v>120</v>
      </c>
      <c r="B629" s="1">
        <v>6</v>
      </c>
    </row>
    <row r="630" spans="1:2" x14ac:dyDescent="0.25">
      <c r="A630" s="1" t="s">
        <v>179</v>
      </c>
      <c r="B630" s="1">
        <v>6.1</v>
      </c>
    </row>
    <row r="631" spans="1:2" x14ac:dyDescent="0.25">
      <c r="A631" s="1" t="s">
        <v>976</v>
      </c>
      <c r="B631" s="1">
        <v>6</v>
      </c>
    </row>
    <row r="632" spans="1:2" x14ac:dyDescent="0.25">
      <c r="A632" s="1" t="s">
        <v>1175</v>
      </c>
      <c r="B632" s="1">
        <v>6.4</v>
      </c>
    </row>
    <row r="633" spans="1:2" x14ac:dyDescent="0.25">
      <c r="A633" s="1" t="s">
        <v>584</v>
      </c>
      <c r="B633" s="1">
        <v>6.4</v>
      </c>
    </row>
    <row r="634" spans="1:2" x14ac:dyDescent="0.25">
      <c r="A634" s="1" t="s">
        <v>678</v>
      </c>
      <c r="B634" s="1">
        <v>7.3</v>
      </c>
    </row>
    <row r="635" spans="1:2" x14ac:dyDescent="0.25">
      <c r="A635" s="1" t="s">
        <v>1283</v>
      </c>
      <c r="B635" s="1">
        <v>5.2</v>
      </c>
    </row>
    <row r="636" spans="1:2" x14ac:dyDescent="0.25">
      <c r="A636" s="1" t="s">
        <v>1076</v>
      </c>
      <c r="B636" s="1">
        <v>6.6</v>
      </c>
    </row>
    <row r="637" spans="1:2" x14ac:dyDescent="0.25">
      <c r="A637" s="1" t="s">
        <v>495</v>
      </c>
      <c r="B637" s="1">
        <v>6.3</v>
      </c>
    </row>
    <row r="638" spans="1:2" x14ac:dyDescent="0.25">
      <c r="A638" s="1" t="s">
        <v>1289</v>
      </c>
      <c r="B638" s="1">
        <v>5.9</v>
      </c>
    </row>
    <row r="639" spans="1:2" x14ac:dyDescent="0.25">
      <c r="A639" s="1" t="s">
        <v>883</v>
      </c>
      <c r="B639" s="1">
        <v>6.7</v>
      </c>
    </row>
    <row r="640" spans="1:2" x14ac:dyDescent="0.25">
      <c r="A640" s="1" t="s">
        <v>779</v>
      </c>
      <c r="B640" s="1">
        <v>5.4</v>
      </c>
    </row>
    <row r="641" spans="1:2" x14ac:dyDescent="0.25">
      <c r="A641" s="1" t="s">
        <v>974</v>
      </c>
      <c r="B641" s="1">
        <v>6.4</v>
      </c>
    </row>
    <row r="642" spans="1:2" x14ac:dyDescent="0.25">
      <c r="A642" s="1" t="s">
        <v>390</v>
      </c>
      <c r="B642" s="1">
        <v>6.7</v>
      </c>
    </row>
    <row r="643" spans="1:2" x14ac:dyDescent="0.25">
      <c r="A643" s="1" t="s">
        <v>319</v>
      </c>
      <c r="B643" s="1">
        <v>6.2</v>
      </c>
    </row>
    <row r="644" spans="1:2" x14ac:dyDescent="0.25">
      <c r="A644" s="1" t="s">
        <v>60</v>
      </c>
      <c r="B644" s="1">
        <v>6.1</v>
      </c>
    </row>
    <row r="645" spans="1:2" x14ac:dyDescent="0.25">
      <c r="A645" s="1" t="s">
        <v>1175</v>
      </c>
      <c r="B645" s="1">
        <v>8.8000000000000007</v>
      </c>
    </row>
    <row r="646" spans="1:2" x14ac:dyDescent="0.25">
      <c r="A646" s="1" t="s">
        <v>1299</v>
      </c>
      <c r="B646" s="1">
        <v>7.1</v>
      </c>
    </row>
    <row r="647" spans="1:2" x14ac:dyDescent="0.25">
      <c r="A647" s="1" t="s">
        <v>564</v>
      </c>
      <c r="B647" s="1">
        <v>5.7</v>
      </c>
    </row>
    <row r="648" spans="1:2" x14ac:dyDescent="0.25">
      <c r="A648" s="1" t="s">
        <v>348</v>
      </c>
      <c r="B648" s="1">
        <v>5</v>
      </c>
    </row>
    <row r="649" spans="1:2" x14ac:dyDescent="0.25">
      <c r="A649" s="1" t="s">
        <v>1306</v>
      </c>
      <c r="B649" s="1">
        <v>5.0999999999999996</v>
      </c>
    </row>
    <row r="650" spans="1:2" x14ac:dyDescent="0.25">
      <c r="A650" s="1" t="s">
        <v>682</v>
      </c>
      <c r="B650" s="1">
        <v>6.9</v>
      </c>
    </row>
    <row r="651" spans="1:2" x14ac:dyDescent="0.25">
      <c r="A651" s="1" t="s">
        <v>1036</v>
      </c>
      <c r="B651" s="1">
        <v>4.8</v>
      </c>
    </row>
    <row r="652" spans="1:2" x14ac:dyDescent="0.25">
      <c r="A652" s="1" t="s">
        <v>120</v>
      </c>
      <c r="B652" s="1">
        <v>6.5</v>
      </c>
    </row>
    <row r="653" spans="1:2" x14ac:dyDescent="0.25">
      <c r="A653" s="1" t="s">
        <v>1313</v>
      </c>
      <c r="B653" s="1">
        <v>5.0999999999999996</v>
      </c>
    </row>
    <row r="654" spans="1:2" x14ac:dyDescent="0.25">
      <c r="A654" s="1" t="s">
        <v>1316</v>
      </c>
      <c r="B654" s="1">
        <v>7.1</v>
      </c>
    </row>
    <row r="655" spans="1:2" x14ac:dyDescent="0.25">
      <c r="A655" s="1" t="s">
        <v>1318</v>
      </c>
      <c r="B655" s="1">
        <v>7.5</v>
      </c>
    </row>
    <row r="656" spans="1:2" x14ac:dyDescent="0.25">
      <c r="A656" s="1" t="s">
        <v>610</v>
      </c>
      <c r="B656" s="1">
        <v>6.2</v>
      </c>
    </row>
    <row r="657" spans="1:2" x14ac:dyDescent="0.25">
      <c r="A657" s="1" t="s">
        <v>433</v>
      </c>
      <c r="B657" s="1">
        <v>6.3</v>
      </c>
    </row>
    <row r="658" spans="1:2" x14ac:dyDescent="0.25">
      <c r="A658" s="1" t="s">
        <v>407</v>
      </c>
      <c r="B658" s="1">
        <v>8.1</v>
      </c>
    </row>
    <row r="659" spans="1:2" x14ac:dyDescent="0.25">
      <c r="A659" s="1" t="s">
        <v>1324</v>
      </c>
      <c r="B659" s="1">
        <v>6.6</v>
      </c>
    </row>
    <row r="660" spans="1:2" x14ac:dyDescent="0.25">
      <c r="A660" s="1" t="s">
        <v>158</v>
      </c>
      <c r="B660" s="1">
        <v>6.9</v>
      </c>
    </row>
    <row r="661" spans="1:2" x14ac:dyDescent="0.25">
      <c r="A661" s="1" t="s">
        <v>69</v>
      </c>
      <c r="B661" s="1">
        <v>6.1</v>
      </c>
    </row>
    <row r="662" spans="1:2" x14ac:dyDescent="0.25">
      <c r="A662" s="1" t="s">
        <v>348</v>
      </c>
      <c r="B662" s="1">
        <v>4.3</v>
      </c>
    </row>
    <row r="663" spans="1:2" x14ac:dyDescent="0.25">
      <c r="A663" s="1" t="s">
        <v>1331</v>
      </c>
      <c r="B663" s="1">
        <v>6.6</v>
      </c>
    </row>
    <row r="664" spans="1:2" x14ac:dyDescent="0.25">
      <c r="A664" s="1" t="s">
        <v>492</v>
      </c>
      <c r="B664" s="1">
        <v>6.8</v>
      </c>
    </row>
    <row r="665" spans="1:2" x14ac:dyDescent="0.25">
      <c r="A665" s="1" t="s">
        <v>1336</v>
      </c>
      <c r="B665" s="1">
        <v>3.8</v>
      </c>
    </row>
    <row r="666" spans="1:2" x14ac:dyDescent="0.25">
      <c r="A666" s="1" t="s">
        <v>145</v>
      </c>
      <c r="B666" s="1">
        <v>5.9</v>
      </c>
    </row>
    <row r="667" spans="1:2" x14ac:dyDescent="0.25">
      <c r="A667" s="1" t="s">
        <v>1340</v>
      </c>
      <c r="B667" s="1">
        <v>7.9</v>
      </c>
    </row>
    <row r="668" spans="1:2" x14ac:dyDescent="0.25">
      <c r="A668" s="1" t="s">
        <v>1343</v>
      </c>
      <c r="B668" s="1">
        <v>6.3</v>
      </c>
    </row>
    <row r="669" spans="1:2" x14ac:dyDescent="0.25">
      <c r="A669" s="1" t="s">
        <v>99</v>
      </c>
      <c r="B669" s="1">
        <v>5.5</v>
      </c>
    </row>
    <row r="670" spans="1:2" x14ac:dyDescent="0.25">
      <c r="A670" s="1" t="s">
        <v>544</v>
      </c>
      <c r="B670" s="1">
        <v>7.7</v>
      </c>
    </row>
    <row r="671" spans="1:2" x14ac:dyDescent="0.25">
      <c r="A671" s="1" t="s">
        <v>584</v>
      </c>
      <c r="B671" s="1">
        <v>6.3</v>
      </c>
    </row>
    <row r="672" spans="1:2" x14ac:dyDescent="0.25">
      <c r="A672" s="1" t="s">
        <v>1350</v>
      </c>
      <c r="B672" s="1">
        <v>7.1</v>
      </c>
    </row>
    <row r="673" spans="1:2" x14ac:dyDescent="0.25">
      <c r="A673" s="1" t="s">
        <v>1352</v>
      </c>
      <c r="B673" s="1">
        <v>8.5</v>
      </c>
    </row>
    <row r="674" spans="1:2" x14ac:dyDescent="0.25">
      <c r="A674" s="1" t="s">
        <v>217</v>
      </c>
      <c r="B674" s="1">
        <v>5.8</v>
      </c>
    </row>
    <row r="675" spans="1:2" x14ac:dyDescent="0.25">
      <c r="A675" s="1" t="s">
        <v>757</v>
      </c>
      <c r="B675" s="1">
        <v>8.1</v>
      </c>
    </row>
    <row r="676" spans="1:2" x14ac:dyDescent="0.25">
      <c r="A676" s="1" t="s">
        <v>401</v>
      </c>
      <c r="B676" s="1">
        <v>7.9</v>
      </c>
    </row>
    <row r="677" spans="1:2" x14ac:dyDescent="0.25">
      <c r="A677" s="1" t="s">
        <v>19</v>
      </c>
      <c r="B677" s="1">
        <v>7.2</v>
      </c>
    </row>
    <row r="678" spans="1:2" x14ac:dyDescent="0.25">
      <c r="A678" s="1" t="s">
        <v>678</v>
      </c>
      <c r="B678" s="1">
        <v>6.3</v>
      </c>
    </row>
    <row r="679" spans="1:2" x14ac:dyDescent="0.25">
      <c r="A679" s="1" t="s">
        <v>795</v>
      </c>
      <c r="B679" s="1">
        <v>8.1</v>
      </c>
    </row>
    <row r="680" spans="1:2" x14ac:dyDescent="0.25">
      <c r="A680" s="1" t="s">
        <v>1361</v>
      </c>
      <c r="B680" s="1">
        <v>7</v>
      </c>
    </row>
    <row r="681" spans="1:2" x14ac:dyDescent="0.25">
      <c r="A681" s="1" t="s">
        <v>1051</v>
      </c>
      <c r="B681" s="1">
        <v>5.5</v>
      </c>
    </row>
    <row r="682" spans="1:2" x14ac:dyDescent="0.25">
      <c r="A682" s="1" t="s">
        <v>1227</v>
      </c>
      <c r="B682" s="1">
        <v>6.7</v>
      </c>
    </row>
    <row r="683" spans="1:2" x14ac:dyDescent="0.25">
      <c r="A683" s="1" t="s">
        <v>874</v>
      </c>
      <c r="B683" s="1">
        <v>5.2</v>
      </c>
    </row>
    <row r="684" spans="1:2" x14ac:dyDescent="0.25">
      <c r="A684" s="1" t="s">
        <v>120</v>
      </c>
      <c r="B684" s="1">
        <v>7</v>
      </c>
    </row>
    <row r="685" spans="1:2" x14ac:dyDescent="0.25">
      <c r="A685" s="1" t="s">
        <v>584</v>
      </c>
      <c r="B685" s="1">
        <v>6.1</v>
      </c>
    </row>
    <row r="686" spans="1:2" x14ac:dyDescent="0.25">
      <c r="A686" s="1" t="s">
        <v>161</v>
      </c>
      <c r="B686" s="1">
        <v>6.6</v>
      </c>
    </row>
    <row r="687" spans="1:2" x14ac:dyDescent="0.25">
      <c r="A687" s="1" t="s">
        <v>579</v>
      </c>
      <c r="B687" s="1">
        <v>5.5</v>
      </c>
    </row>
    <row r="688" spans="1:2" x14ac:dyDescent="0.25">
      <c r="A688" s="1" t="s">
        <v>1127</v>
      </c>
      <c r="B688" s="1">
        <v>5.9</v>
      </c>
    </row>
    <row r="689" spans="1:2" x14ac:dyDescent="0.25">
      <c r="A689" s="1" t="s">
        <v>830</v>
      </c>
      <c r="B689" s="1">
        <v>5.4</v>
      </c>
    </row>
    <row r="690" spans="1:2" x14ac:dyDescent="0.25">
      <c r="A690" s="1" t="s">
        <v>974</v>
      </c>
      <c r="B690" s="1">
        <v>6.4</v>
      </c>
    </row>
    <row r="691" spans="1:2" x14ac:dyDescent="0.25">
      <c r="A691" s="1" t="s">
        <v>77</v>
      </c>
      <c r="B691" s="1">
        <v>5.7</v>
      </c>
    </row>
    <row r="692" spans="1:2" x14ac:dyDescent="0.25">
      <c r="A692" s="1" t="s">
        <v>871</v>
      </c>
      <c r="B692" s="1">
        <v>6.7</v>
      </c>
    </row>
    <row r="693" spans="1:2" x14ac:dyDescent="0.25">
      <c r="A693" s="1" t="s">
        <v>145</v>
      </c>
      <c r="B693" s="1">
        <v>7.1</v>
      </c>
    </row>
    <row r="694" spans="1:2" x14ac:dyDescent="0.25">
      <c r="A694" s="1" t="s">
        <v>1299</v>
      </c>
      <c r="B694" s="1">
        <v>6.8</v>
      </c>
    </row>
    <row r="695" spans="1:2" x14ac:dyDescent="0.25">
      <c r="A695" s="1" t="s">
        <v>1383</v>
      </c>
      <c r="B695" s="1">
        <v>6.5</v>
      </c>
    </row>
    <row r="696" spans="1:2" x14ac:dyDescent="0.25">
      <c r="A696" s="1" t="s">
        <v>750</v>
      </c>
      <c r="B696" s="1">
        <v>7.6</v>
      </c>
    </row>
    <row r="697" spans="1:2" x14ac:dyDescent="0.25">
      <c r="A697" s="1" t="s">
        <v>680</v>
      </c>
      <c r="B697" s="1">
        <v>5.5</v>
      </c>
    </row>
    <row r="698" spans="1:2" x14ac:dyDescent="0.25">
      <c r="A698" s="1" t="s">
        <v>319</v>
      </c>
      <c r="B698" s="1">
        <v>6.5</v>
      </c>
    </row>
    <row r="699" spans="1:2" x14ac:dyDescent="0.25">
      <c r="A699" s="1" t="s">
        <v>416</v>
      </c>
      <c r="B699" s="1">
        <v>7</v>
      </c>
    </row>
    <row r="700" spans="1:2" x14ac:dyDescent="0.25">
      <c r="A700" s="1" t="s">
        <v>974</v>
      </c>
      <c r="B700" s="1">
        <v>5.8</v>
      </c>
    </row>
    <row r="701" spans="1:2" x14ac:dyDescent="0.25">
      <c r="A701" s="1" t="s">
        <v>1392</v>
      </c>
      <c r="B701" s="1">
        <v>7.3</v>
      </c>
    </row>
    <row r="702" spans="1:2" x14ac:dyDescent="0.25">
      <c r="A702" s="1" t="s">
        <v>1394</v>
      </c>
      <c r="B702" s="1">
        <v>6.6</v>
      </c>
    </row>
    <row r="703" spans="1:2" x14ac:dyDescent="0.25">
      <c r="A703" s="1" t="s">
        <v>476</v>
      </c>
      <c r="B703" s="1">
        <v>4.4000000000000004</v>
      </c>
    </row>
    <row r="704" spans="1:2" x14ac:dyDescent="0.25">
      <c r="A704" s="1" t="s">
        <v>1398</v>
      </c>
      <c r="B704" s="1">
        <v>7.7</v>
      </c>
    </row>
    <row r="705" spans="1:2" x14ac:dyDescent="0.25">
      <c r="A705" s="1" t="s">
        <v>1019</v>
      </c>
      <c r="B705" s="1">
        <v>5</v>
      </c>
    </row>
    <row r="706" spans="1:2" x14ac:dyDescent="0.25">
      <c r="A706" s="1" t="s">
        <v>158</v>
      </c>
      <c r="B706" s="1">
        <v>7.7</v>
      </c>
    </row>
    <row r="707" spans="1:2" x14ac:dyDescent="0.25">
      <c r="A707" s="1" t="s">
        <v>179</v>
      </c>
      <c r="B707" s="1">
        <v>4.4000000000000004</v>
      </c>
    </row>
    <row r="708" spans="1:2" x14ac:dyDescent="0.25">
      <c r="A708" s="1" t="s">
        <v>348</v>
      </c>
      <c r="B708" s="1">
        <v>6.1</v>
      </c>
    </row>
    <row r="709" spans="1:2" x14ac:dyDescent="0.25">
      <c r="A709" s="1" t="s">
        <v>1051</v>
      </c>
      <c r="B709" s="1">
        <v>5.4</v>
      </c>
    </row>
    <row r="710" spans="1:2" x14ac:dyDescent="0.25">
      <c r="A710" s="1" t="s">
        <v>1407</v>
      </c>
      <c r="B710" s="1">
        <v>6.8</v>
      </c>
    </row>
    <row r="711" spans="1:2" x14ac:dyDescent="0.25">
      <c r="A711" s="1" t="s">
        <v>1175</v>
      </c>
      <c r="B711" s="1">
        <v>6.5</v>
      </c>
    </row>
    <row r="712" spans="1:2" x14ac:dyDescent="0.25">
      <c r="A712" s="1" t="s">
        <v>99</v>
      </c>
      <c r="B712" s="1">
        <v>7</v>
      </c>
    </row>
    <row r="713" spans="1:2" x14ac:dyDescent="0.25">
      <c r="A713" s="1" t="s">
        <v>1150</v>
      </c>
      <c r="B713" s="1">
        <v>6.3</v>
      </c>
    </row>
    <row r="714" spans="1:2" x14ac:dyDescent="0.25">
      <c r="A714" s="1" t="s">
        <v>571</v>
      </c>
      <c r="B714" s="1">
        <v>6.3</v>
      </c>
    </row>
    <row r="715" spans="1:2" x14ac:dyDescent="0.25">
      <c r="A715" s="1" t="s">
        <v>77</v>
      </c>
      <c r="B715" s="1">
        <v>6.1</v>
      </c>
    </row>
    <row r="716" spans="1:2" x14ac:dyDescent="0.25">
      <c r="A716" s="1" t="s">
        <v>99</v>
      </c>
      <c r="B716" s="1">
        <v>6.1</v>
      </c>
    </row>
    <row r="717" spans="1:2" x14ac:dyDescent="0.25">
      <c r="A717" s="1" t="s">
        <v>671</v>
      </c>
      <c r="B717" s="1">
        <v>5.3</v>
      </c>
    </row>
    <row r="718" spans="1:2" x14ac:dyDescent="0.25">
      <c r="A718" s="1" t="s">
        <v>23</v>
      </c>
      <c r="B718" s="1">
        <v>5.4</v>
      </c>
    </row>
    <row r="719" spans="1:2" x14ac:dyDescent="0.25">
      <c r="A719" s="1" t="s">
        <v>319</v>
      </c>
      <c r="B719" s="1">
        <v>6.2</v>
      </c>
    </row>
    <row r="720" spans="1:2" x14ac:dyDescent="0.25">
      <c r="A720" s="1" t="s">
        <v>1425</v>
      </c>
      <c r="B720" s="1">
        <v>6.6</v>
      </c>
    </row>
    <row r="721" spans="1:2" x14ac:dyDescent="0.25">
      <c r="A721" s="1" t="s">
        <v>158</v>
      </c>
      <c r="B721" s="1">
        <v>5.9</v>
      </c>
    </row>
    <row r="722" spans="1:2" x14ac:dyDescent="0.25">
      <c r="A722" s="1" t="s">
        <v>1430</v>
      </c>
      <c r="B722" s="1">
        <v>6.3</v>
      </c>
    </row>
    <row r="723" spans="1:2" x14ac:dyDescent="0.25">
      <c r="A723" s="1" t="s">
        <v>390</v>
      </c>
      <c r="B723" s="1">
        <v>7.2</v>
      </c>
    </row>
    <row r="724" spans="1:2" x14ac:dyDescent="0.25">
      <c r="A724" s="1" t="s">
        <v>99</v>
      </c>
      <c r="B724" s="1">
        <v>6.8</v>
      </c>
    </row>
    <row r="725" spans="1:2" x14ac:dyDescent="0.25">
      <c r="A725" s="1" t="s">
        <v>871</v>
      </c>
      <c r="B725" s="1">
        <v>6.1</v>
      </c>
    </row>
    <row r="726" spans="1:2" x14ac:dyDescent="0.25">
      <c r="A726" s="1" t="s">
        <v>359</v>
      </c>
      <c r="B726" s="1">
        <v>7.8</v>
      </c>
    </row>
    <row r="727" spans="1:2" x14ac:dyDescent="0.25">
      <c r="A727" s="1" t="s">
        <v>610</v>
      </c>
      <c r="B727" s="1">
        <v>5</v>
      </c>
    </row>
    <row r="728" spans="1:2" x14ac:dyDescent="0.25">
      <c r="A728" s="1" t="s">
        <v>95</v>
      </c>
      <c r="B728" s="1">
        <v>6.2</v>
      </c>
    </row>
    <row r="729" spans="1:2" x14ac:dyDescent="0.25">
      <c r="A729" s="1" t="s">
        <v>158</v>
      </c>
      <c r="B729" s="1">
        <v>6.7</v>
      </c>
    </row>
    <row r="730" spans="1:2" x14ac:dyDescent="0.25">
      <c r="A730" s="1" t="s">
        <v>1444</v>
      </c>
      <c r="B730" s="1">
        <v>4.9000000000000004</v>
      </c>
    </row>
    <row r="731" spans="1:2" x14ac:dyDescent="0.25">
      <c r="A731" s="1" t="s">
        <v>1446</v>
      </c>
      <c r="B731" s="1">
        <v>7.4</v>
      </c>
    </row>
    <row r="732" spans="1:2" x14ac:dyDescent="0.25">
      <c r="A732" s="1" t="s">
        <v>1449</v>
      </c>
      <c r="B732" s="1">
        <v>6.2</v>
      </c>
    </row>
    <row r="733" spans="1:2" x14ac:dyDescent="0.25">
      <c r="A733" s="1" t="s">
        <v>925</v>
      </c>
      <c r="B733" s="1">
        <v>4.9000000000000004</v>
      </c>
    </row>
    <row r="734" spans="1:2" x14ac:dyDescent="0.25">
      <c r="A734" s="1" t="s">
        <v>120</v>
      </c>
      <c r="B734" s="1">
        <v>6.1</v>
      </c>
    </row>
    <row r="735" spans="1:2" x14ac:dyDescent="0.25">
      <c r="A735" s="1" t="s">
        <v>217</v>
      </c>
      <c r="B735" s="1">
        <v>6.1</v>
      </c>
    </row>
    <row r="736" spans="1:2" x14ac:dyDescent="0.25">
      <c r="A736" s="1" t="s">
        <v>82</v>
      </c>
      <c r="B736" s="1">
        <v>6.4</v>
      </c>
    </row>
    <row r="737" spans="1:2" x14ac:dyDescent="0.25">
      <c r="A737" s="1" t="s">
        <v>1459</v>
      </c>
      <c r="B737" s="1">
        <v>6.3</v>
      </c>
    </row>
    <row r="738" spans="1:2" x14ac:dyDescent="0.25">
      <c r="A738" s="1" t="s">
        <v>757</v>
      </c>
      <c r="B738" s="1">
        <v>6.6</v>
      </c>
    </row>
    <row r="739" spans="1:2" x14ac:dyDescent="0.25">
      <c r="A739" s="1" t="s">
        <v>1462</v>
      </c>
      <c r="B739" s="1">
        <v>5.7</v>
      </c>
    </row>
    <row r="740" spans="1:2" x14ac:dyDescent="0.25">
      <c r="A740" s="1" t="s">
        <v>348</v>
      </c>
      <c r="B740" s="1">
        <v>5.9</v>
      </c>
    </row>
    <row r="741" spans="1:2" x14ac:dyDescent="0.25">
      <c r="A741" s="1" t="s">
        <v>390</v>
      </c>
      <c r="B741" s="1">
        <v>6</v>
      </c>
    </row>
    <row r="742" spans="1:2" x14ac:dyDescent="0.25">
      <c r="A742" s="1" t="s">
        <v>158</v>
      </c>
      <c r="B742" s="1">
        <v>6.1</v>
      </c>
    </row>
    <row r="743" spans="1:2" x14ac:dyDescent="0.25">
      <c r="A743" s="1" t="s">
        <v>1468</v>
      </c>
      <c r="B743" s="1">
        <v>6.7</v>
      </c>
    </row>
    <row r="744" spans="1:2" x14ac:dyDescent="0.25">
      <c r="A744" s="1" t="s">
        <v>1470</v>
      </c>
      <c r="B744" s="1">
        <v>6.7</v>
      </c>
    </row>
    <row r="745" spans="1:2" x14ac:dyDescent="0.25">
      <c r="A745" s="1" t="s">
        <v>1472</v>
      </c>
      <c r="B745" s="1">
        <v>7.9</v>
      </c>
    </row>
    <row r="746" spans="1:2" x14ac:dyDescent="0.25">
      <c r="A746" s="1" t="s">
        <v>1150</v>
      </c>
      <c r="B746" s="1">
        <v>4.3</v>
      </c>
    </row>
    <row r="747" spans="1:2" x14ac:dyDescent="0.25">
      <c r="A747" s="1" t="s">
        <v>1477</v>
      </c>
      <c r="B747" s="1">
        <v>5.7</v>
      </c>
    </row>
    <row r="748" spans="1:2" x14ac:dyDescent="0.25">
      <c r="A748" s="1" t="s">
        <v>1480</v>
      </c>
      <c r="B748" s="1">
        <v>6.7</v>
      </c>
    </row>
    <row r="749" spans="1:2" x14ac:dyDescent="0.25">
      <c r="A749" s="1" t="s">
        <v>1482</v>
      </c>
      <c r="B749" s="1">
        <v>6.7</v>
      </c>
    </row>
    <row r="750" spans="1:2" x14ac:dyDescent="0.25">
      <c r="A750" s="1" t="s">
        <v>1484</v>
      </c>
      <c r="B750" s="1">
        <v>6.1</v>
      </c>
    </row>
    <row r="751" spans="1:2" x14ac:dyDescent="0.25">
      <c r="A751" s="1" t="s">
        <v>757</v>
      </c>
      <c r="B751" s="1">
        <v>5.6</v>
      </c>
    </row>
    <row r="752" spans="1:2" x14ac:dyDescent="0.25">
      <c r="A752" s="1" t="s">
        <v>1488</v>
      </c>
      <c r="B752" s="1">
        <v>6.6</v>
      </c>
    </row>
    <row r="753" spans="1:2" x14ac:dyDescent="0.25">
      <c r="A753" s="1" t="s">
        <v>319</v>
      </c>
      <c r="B753" s="1">
        <v>6.9</v>
      </c>
    </row>
    <row r="754" spans="1:2" x14ac:dyDescent="0.25">
      <c r="A754" s="1" t="s">
        <v>1482</v>
      </c>
      <c r="B754" s="1">
        <v>4.8</v>
      </c>
    </row>
    <row r="755" spans="1:2" x14ac:dyDescent="0.25">
      <c r="A755" s="1" t="s">
        <v>1495</v>
      </c>
      <c r="B755" s="1">
        <v>6.2</v>
      </c>
    </row>
    <row r="756" spans="1:2" x14ac:dyDescent="0.25">
      <c r="A756" s="1" t="s">
        <v>1498</v>
      </c>
      <c r="B756" s="1">
        <v>6</v>
      </c>
    </row>
    <row r="757" spans="1:2" x14ac:dyDescent="0.25">
      <c r="A757" s="1" t="s">
        <v>1500</v>
      </c>
      <c r="B757" s="1">
        <v>4.9000000000000004</v>
      </c>
    </row>
    <row r="758" spans="1:2" x14ac:dyDescent="0.25">
      <c r="A758" s="1" t="s">
        <v>1503</v>
      </c>
      <c r="B758" s="1">
        <v>5.6</v>
      </c>
    </row>
    <row r="759" spans="1:2" x14ac:dyDescent="0.25">
      <c r="A759" s="1" t="s">
        <v>883</v>
      </c>
      <c r="B759" s="1">
        <v>6.1</v>
      </c>
    </row>
    <row r="760" spans="1:2" x14ac:dyDescent="0.25">
      <c r="A760" s="1" t="s">
        <v>73</v>
      </c>
      <c r="B760" s="1">
        <v>6.1</v>
      </c>
    </row>
    <row r="761" spans="1:2" x14ac:dyDescent="0.25">
      <c r="A761" s="1" t="s">
        <v>1036</v>
      </c>
      <c r="B761" s="1">
        <v>4.8</v>
      </c>
    </row>
    <row r="762" spans="1:2" x14ac:dyDescent="0.25">
      <c r="A762" s="1" t="s">
        <v>1510</v>
      </c>
      <c r="B762" s="1">
        <v>5.5</v>
      </c>
    </row>
    <row r="763" spans="1:2" x14ac:dyDescent="0.25">
      <c r="A763" s="1" t="s">
        <v>680</v>
      </c>
      <c r="B763" s="1">
        <v>3.8</v>
      </c>
    </row>
    <row r="764" spans="1:2" x14ac:dyDescent="0.25">
      <c r="A764" s="1" t="s">
        <v>424</v>
      </c>
      <c r="B764" s="1">
        <v>6.5</v>
      </c>
    </row>
    <row r="765" spans="1:2" x14ac:dyDescent="0.25">
      <c r="A765" s="1" t="s">
        <v>509</v>
      </c>
      <c r="B765" s="1">
        <v>6.7</v>
      </c>
    </row>
    <row r="766" spans="1:2" x14ac:dyDescent="0.25">
      <c r="A766" s="1" t="s">
        <v>1519</v>
      </c>
      <c r="B766" s="1">
        <v>8.1</v>
      </c>
    </row>
    <row r="767" spans="1:2" x14ac:dyDescent="0.25">
      <c r="A767" s="1" t="s">
        <v>883</v>
      </c>
      <c r="B767" s="1">
        <v>4.9000000000000004</v>
      </c>
    </row>
    <row r="768" spans="1:2" x14ac:dyDescent="0.25">
      <c r="A768" s="1" t="s">
        <v>1523</v>
      </c>
      <c r="B768" s="1">
        <v>7.3</v>
      </c>
    </row>
    <row r="769" spans="1:2" x14ac:dyDescent="0.25">
      <c r="A769" s="1" t="s">
        <v>1525</v>
      </c>
      <c r="B769" s="1">
        <v>6.4</v>
      </c>
    </row>
    <row r="770" spans="1:2" x14ac:dyDescent="0.25">
      <c r="A770" s="1" t="s">
        <v>1251</v>
      </c>
      <c r="B770" s="1">
        <v>6.7</v>
      </c>
    </row>
    <row r="771" spans="1:2" x14ac:dyDescent="0.25">
      <c r="A771" s="1" t="s">
        <v>1528</v>
      </c>
      <c r="B771" s="1">
        <v>3.6</v>
      </c>
    </row>
    <row r="772" spans="1:2" x14ac:dyDescent="0.25">
      <c r="A772" s="1" t="s">
        <v>1531</v>
      </c>
      <c r="B772" s="1">
        <v>5.7</v>
      </c>
    </row>
    <row r="773" spans="1:2" x14ac:dyDescent="0.25">
      <c r="A773" s="1" t="s">
        <v>1533</v>
      </c>
      <c r="B773" s="1">
        <v>6</v>
      </c>
    </row>
    <row r="774" spans="1:2" x14ac:dyDescent="0.25">
      <c r="A774" s="1" t="s">
        <v>492</v>
      </c>
      <c r="B774" s="1">
        <v>4.7</v>
      </c>
    </row>
    <row r="775" spans="1:2" x14ac:dyDescent="0.25">
      <c r="A775" s="1" t="s">
        <v>579</v>
      </c>
      <c r="B775" s="1">
        <v>6.3</v>
      </c>
    </row>
    <row r="776" spans="1:2" x14ac:dyDescent="0.25">
      <c r="A776" s="1" t="s">
        <v>1188</v>
      </c>
      <c r="B776" s="1">
        <v>5.9</v>
      </c>
    </row>
    <row r="777" spans="1:2" x14ac:dyDescent="0.25">
      <c r="A777" s="1" t="s">
        <v>381</v>
      </c>
      <c r="B777" s="1">
        <v>5.9</v>
      </c>
    </row>
    <row r="778" spans="1:2" x14ac:dyDescent="0.25">
      <c r="A778" s="1" t="s">
        <v>678</v>
      </c>
      <c r="B778" s="1">
        <v>7.5</v>
      </c>
    </row>
    <row r="779" spans="1:2" x14ac:dyDescent="0.25">
      <c r="A779" s="1" t="s">
        <v>579</v>
      </c>
      <c r="B779" s="1">
        <v>5.6</v>
      </c>
    </row>
    <row r="780" spans="1:2" x14ac:dyDescent="0.25">
      <c r="A780" s="1" t="s">
        <v>16</v>
      </c>
      <c r="B780" s="1">
        <v>6.4</v>
      </c>
    </row>
    <row r="781" spans="1:2" x14ac:dyDescent="0.25">
      <c r="A781" s="1" t="s">
        <v>1545</v>
      </c>
      <c r="B781" s="1">
        <v>6.3</v>
      </c>
    </row>
    <row r="782" spans="1:2" x14ac:dyDescent="0.25">
      <c r="A782" s="1" t="s">
        <v>473</v>
      </c>
      <c r="B782" s="1">
        <v>4.3</v>
      </c>
    </row>
    <row r="783" spans="1:2" x14ac:dyDescent="0.25">
      <c r="A783" s="1" t="s">
        <v>1550</v>
      </c>
      <c r="B783" s="1">
        <v>5.9</v>
      </c>
    </row>
    <row r="784" spans="1:2" x14ac:dyDescent="0.25">
      <c r="A784" s="1" t="s">
        <v>1552</v>
      </c>
      <c r="B784" s="1">
        <v>5.5</v>
      </c>
    </row>
    <row r="785" spans="1:2" x14ac:dyDescent="0.25">
      <c r="A785" s="1" t="s">
        <v>1555</v>
      </c>
      <c r="B785" s="1">
        <v>6.2</v>
      </c>
    </row>
    <row r="786" spans="1:2" x14ac:dyDescent="0.25">
      <c r="A786" s="1" t="s">
        <v>883</v>
      </c>
      <c r="B786" s="1">
        <v>8.8000000000000007</v>
      </c>
    </row>
    <row r="787" spans="1:2" x14ac:dyDescent="0.25">
      <c r="A787" s="1" t="s">
        <v>1158</v>
      </c>
      <c r="B787" s="1">
        <v>5.2</v>
      </c>
    </row>
    <row r="788" spans="1:2" x14ac:dyDescent="0.25">
      <c r="A788" s="1" t="s">
        <v>579</v>
      </c>
      <c r="B788" s="1">
        <v>7</v>
      </c>
    </row>
    <row r="789" spans="1:2" x14ac:dyDescent="0.25">
      <c r="A789" s="1" t="s">
        <v>1561</v>
      </c>
      <c r="B789" s="1">
        <v>6.6</v>
      </c>
    </row>
    <row r="790" spans="1:2" x14ac:dyDescent="0.25">
      <c r="A790" s="1" t="s">
        <v>1563</v>
      </c>
      <c r="B790" s="1">
        <v>7.3</v>
      </c>
    </row>
    <row r="791" spans="1:2" x14ac:dyDescent="0.25">
      <c r="A791" s="1" t="s">
        <v>865</v>
      </c>
      <c r="B791" s="1">
        <v>5.6</v>
      </c>
    </row>
    <row r="792" spans="1:2" x14ac:dyDescent="0.25">
      <c r="A792" s="1" t="s">
        <v>584</v>
      </c>
      <c r="B792" s="1">
        <v>6.6</v>
      </c>
    </row>
    <row r="793" spans="1:2" x14ac:dyDescent="0.25">
      <c r="A793" s="1" t="s">
        <v>1568</v>
      </c>
      <c r="B793" s="1">
        <v>5.4</v>
      </c>
    </row>
    <row r="794" spans="1:2" x14ac:dyDescent="0.25">
      <c r="A794" s="1" t="s">
        <v>584</v>
      </c>
      <c r="B794" s="1">
        <v>6.3</v>
      </c>
    </row>
    <row r="795" spans="1:2" x14ac:dyDescent="0.25">
      <c r="A795" s="1" t="s">
        <v>1237</v>
      </c>
      <c r="B795" s="1">
        <v>7.9</v>
      </c>
    </row>
    <row r="796" spans="1:2" x14ac:dyDescent="0.25">
      <c r="A796" s="1" t="s">
        <v>1449</v>
      </c>
      <c r="B796" s="1">
        <v>6.3</v>
      </c>
    </row>
    <row r="797" spans="1:2" x14ac:dyDescent="0.25">
      <c r="A797" s="1" t="s">
        <v>179</v>
      </c>
      <c r="B797" s="1">
        <v>6</v>
      </c>
    </row>
    <row r="798" spans="1:2" x14ac:dyDescent="0.25">
      <c r="A798" s="1" t="s">
        <v>120</v>
      </c>
      <c r="B798" s="1">
        <v>7.2</v>
      </c>
    </row>
    <row r="799" spans="1:2" x14ac:dyDescent="0.25">
      <c r="A799" s="1" t="s">
        <v>492</v>
      </c>
      <c r="B799" s="1">
        <v>5.0999999999999996</v>
      </c>
    </row>
    <row r="800" spans="1:2" x14ac:dyDescent="0.25">
      <c r="A800" s="1" t="s">
        <v>673</v>
      </c>
      <c r="B800" s="1">
        <v>7.3</v>
      </c>
    </row>
    <row r="801" spans="1:2" x14ac:dyDescent="0.25">
      <c r="A801" s="1" t="s">
        <v>537</v>
      </c>
      <c r="B801" s="1">
        <v>8</v>
      </c>
    </row>
    <row r="802" spans="1:2" x14ac:dyDescent="0.25">
      <c r="A802" s="1" t="s">
        <v>678</v>
      </c>
      <c r="B802" s="1">
        <v>6.2</v>
      </c>
    </row>
    <row r="803" spans="1:2" x14ac:dyDescent="0.25">
      <c r="A803" s="1" t="s">
        <v>1394</v>
      </c>
      <c r="B803" s="1">
        <v>6</v>
      </c>
    </row>
    <row r="804" spans="1:2" x14ac:dyDescent="0.25">
      <c r="A804" s="1" t="s">
        <v>236</v>
      </c>
      <c r="B804" s="1">
        <v>6.7</v>
      </c>
    </row>
    <row r="805" spans="1:2" x14ac:dyDescent="0.25">
      <c r="A805" s="1" t="s">
        <v>461</v>
      </c>
      <c r="B805" s="1">
        <v>8.1</v>
      </c>
    </row>
    <row r="806" spans="1:2" x14ac:dyDescent="0.25">
      <c r="A806" s="1" t="s">
        <v>579</v>
      </c>
      <c r="B806" s="1">
        <v>6.4</v>
      </c>
    </row>
    <row r="807" spans="1:2" x14ac:dyDescent="0.25">
      <c r="A807" s="1" t="s">
        <v>158</v>
      </c>
      <c r="B807" s="1">
        <v>8</v>
      </c>
    </row>
    <row r="808" spans="1:2" x14ac:dyDescent="0.25">
      <c r="A808" s="1" t="s">
        <v>145</v>
      </c>
      <c r="B808" s="1">
        <v>6.3</v>
      </c>
    </row>
    <row r="809" spans="1:2" x14ac:dyDescent="0.25">
      <c r="A809" s="1" t="s">
        <v>304</v>
      </c>
      <c r="B809" s="1">
        <v>6.4</v>
      </c>
    </row>
    <row r="810" spans="1:2" x14ac:dyDescent="0.25">
      <c r="A810" s="1" t="s">
        <v>1590</v>
      </c>
      <c r="B810" s="1">
        <v>6.6</v>
      </c>
    </row>
    <row r="811" spans="1:2" x14ac:dyDescent="0.25">
      <c r="A811" s="1" t="s">
        <v>19</v>
      </c>
      <c r="B811" s="1">
        <v>6.4</v>
      </c>
    </row>
    <row r="812" spans="1:2" x14ac:dyDescent="0.25">
      <c r="A812" s="1" t="s">
        <v>179</v>
      </c>
      <c r="B812" s="1">
        <v>6</v>
      </c>
    </row>
    <row r="813" spans="1:2" x14ac:dyDescent="0.25">
      <c r="A813" s="1" t="s">
        <v>16</v>
      </c>
      <c r="B813" s="1">
        <v>6.6</v>
      </c>
    </row>
    <row r="814" spans="1:2" x14ac:dyDescent="0.25">
      <c r="A814" s="1" t="s">
        <v>161</v>
      </c>
      <c r="B814" s="1">
        <v>5.9</v>
      </c>
    </row>
    <row r="815" spans="1:2" x14ac:dyDescent="0.25">
      <c r="A815" s="1" t="s">
        <v>1430</v>
      </c>
      <c r="B815" s="1">
        <v>6.4</v>
      </c>
    </row>
    <row r="816" spans="1:2" x14ac:dyDescent="0.25">
      <c r="A816" s="1" t="s">
        <v>1600</v>
      </c>
      <c r="B816" s="1">
        <v>6.3</v>
      </c>
    </row>
    <row r="817" spans="1:2" x14ac:dyDescent="0.25">
      <c r="A817" s="1" t="s">
        <v>1150</v>
      </c>
      <c r="B817" s="1">
        <v>7.3</v>
      </c>
    </row>
    <row r="818" spans="1:2" x14ac:dyDescent="0.25">
      <c r="A818" s="1" t="s">
        <v>1604</v>
      </c>
      <c r="B818" s="1">
        <v>6.8</v>
      </c>
    </row>
    <row r="819" spans="1:2" x14ac:dyDescent="0.25">
      <c r="A819" s="1" t="s">
        <v>273</v>
      </c>
      <c r="B819" s="1">
        <v>7.2</v>
      </c>
    </row>
    <row r="820" spans="1:2" x14ac:dyDescent="0.25">
      <c r="A820" s="1" t="s">
        <v>671</v>
      </c>
      <c r="B820" s="1">
        <v>5.7</v>
      </c>
    </row>
    <row r="821" spans="1:2" x14ac:dyDescent="0.25">
      <c r="A821" s="1" t="s">
        <v>158</v>
      </c>
      <c r="B821" s="1">
        <v>6</v>
      </c>
    </row>
    <row r="822" spans="1:2" x14ac:dyDescent="0.25">
      <c r="A822" s="1" t="s">
        <v>1394</v>
      </c>
      <c r="B822" s="1">
        <v>6.5</v>
      </c>
    </row>
    <row r="823" spans="1:2" x14ac:dyDescent="0.25">
      <c r="A823" s="1" t="s">
        <v>579</v>
      </c>
      <c r="B823" s="1">
        <v>5.8</v>
      </c>
    </row>
    <row r="824" spans="1:2" x14ac:dyDescent="0.25">
      <c r="A824" s="1" t="s">
        <v>1343</v>
      </c>
      <c r="B824" s="1">
        <v>5.8</v>
      </c>
    </row>
    <row r="825" spans="1:2" x14ac:dyDescent="0.25">
      <c r="A825" s="1" t="s">
        <v>161</v>
      </c>
      <c r="B825" s="1">
        <v>6.7</v>
      </c>
    </row>
    <row r="826" spans="1:2" x14ac:dyDescent="0.25">
      <c r="A826" s="1" t="s">
        <v>757</v>
      </c>
      <c r="B826" s="1">
        <v>7.8</v>
      </c>
    </row>
    <row r="827" spans="1:2" x14ac:dyDescent="0.25">
      <c r="A827" s="1" t="s">
        <v>482</v>
      </c>
      <c r="B827" s="1">
        <v>5.6</v>
      </c>
    </row>
    <row r="828" spans="1:2" x14ac:dyDescent="0.25">
      <c r="A828" s="1" t="s">
        <v>1620</v>
      </c>
      <c r="B828" s="1">
        <v>5.8</v>
      </c>
    </row>
    <row r="829" spans="1:2" x14ac:dyDescent="0.25">
      <c r="A829" s="1" t="s">
        <v>1622</v>
      </c>
      <c r="B829" s="1">
        <v>7.4</v>
      </c>
    </row>
    <row r="830" spans="1:2" x14ac:dyDescent="0.25">
      <c r="A830" s="1" t="s">
        <v>1119</v>
      </c>
      <c r="B830" s="1">
        <v>6.9</v>
      </c>
    </row>
    <row r="831" spans="1:2" x14ac:dyDescent="0.25">
      <c r="A831" s="1" t="s">
        <v>225</v>
      </c>
      <c r="B831" s="1">
        <v>5.5</v>
      </c>
    </row>
    <row r="832" spans="1:2" x14ac:dyDescent="0.25">
      <c r="A832" s="1" t="s">
        <v>694</v>
      </c>
      <c r="B832" s="1">
        <v>6.3</v>
      </c>
    </row>
    <row r="833" spans="1:2" x14ac:dyDescent="0.25">
      <c r="A833" s="1" t="s">
        <v>23</v>
      </c>
      <c r="B833" s="1">
        <v>4.7</v>
      </c>
    </row>
    <row r="834" spans="1:2" x14ac:dyDescent="0.25">
      <c r="A834" s="1" t="s">
        <v>1633</v>
      </c>
      <c r="B834" s="1">
        <v>5.6</v>
      </c>
    </row>
    <row r="835" spans="1:2" x14ac:dyDescent="0.25">
      <c r="A835" s="1" t="s">
        <v>1635</v>
      </c>
      <c r="B835" s="1">
        <v>6.4</v>
      </c>
    </row>
    <row r="836" spans="1:2" x14ac:dyDescent="0.25">
      <c r="A836" s="1" t="s">
        <v>1046</v>
      </c>
      <c r="B836" s="1">
        <v>4.2</v>
      </c>
    </row>
    <row r="837" spans="1:2" x14ac:dyDescent="0.25">
      <c r="A837" s="1" t="s">
        <v>1639</v>
      </c>
      <c r="B837" s="1">
        <v>6.4</v>
      </c>
    </row>
    <row r="838" spans="1:2" x14ac:dyDescent="0.25">
      <c r="A838" s="1" t="s">
        <v>1641</v>
      </c>
      <c r="B838" s="1">
        <v>7.7</v>
      </c>
    </row>
    <row r="839" spans="1:2" x14ac:dyDescent="0.25">
      <c r="A839" s="1" t="s">
        <v>779</v>
      </c>
      <c r="B839" s="1">
        <v>6.7</v>
      </c>
    </row>
    <row r="840" spans="1:2" x14ac:dyDescent="0.25">
      <c r="A840" s="1" t="s">
        <v>77</v>
      </c>
      <c r="B840" s="1">
        <v>7.7</v>
      </c>
    </row>
    <row r="841" spans="1:2" x14ac:dyDescent="0.25">
      <c r="A841" s="1" t="s">
        <v>23</v>
      </c>
      <c r="B841" s="1">
        <v>5.7</v>
      </c>
    </row>
    <row r="842" spans="1:2" x14ac:dyDescent="0.25">
      <c r="A842" s="1" t="s">
        <v>682</v>
      </c>
      <c r="B842" s="1">
        <v>7.6</v>
      </c>
    </row>
    <row r="843" spans="1:2" x14ac:dyDescent="0.25">
      <c r="A843" s="1" t="s">
        <v>492</v>
      </c>
      <c r="B843" s="1">
        <v>6.4</v>
      </c>
    </row>
    <row r="844" spans="1:2" x14ac:dyDescent="0.25">
      <c r="A844" s="1" t="s">
        <v>584</v>
      </c>
      <c r="B844" s="1">
        <v>5.6</v>
      </c>
    </row>
    <row r="845" spans="1:2" x14ac:dyDescent="0.25">
      <c r="A845" s="1" t="s">
        <v>203</v>
      </c>
      <c r="B845" s="1">
        <v>6.8</v>
      </c>
    </row>
    <row r="846" spans="1:2" x14ac:dyDescent="0.25">
      <c r="A846" s="1" t="s">
        <v>1459</v>
      </c>
      <c r="B846" s="1">
        <v>2.4</v>
      </c>
    </row>
    <row r="847" spans="1:2" x14ac:dyDescent="0.25">
      <c r="A847" s="1" t="s">
        <v>1394</v>
      </c>
      <c r="B847" s="1">
        <v>6.2</v>
      </c>
    </row>
    <row r="848" spans="1:2" x14ac:dyDescent="0.25">
      <c r="A848" s="1" t="s">
        <v>120</v>
      </c>
      <c r="B848" s="1">
        <v>5.9</v>
      </c>
    </row>
    <row r="849" spans="1:2" x14ac:dyDescent="0.25">
      <c r="A849" s="1" t="s">
        <v>1658</v>
      </c>
      <c r="B849" s="1">
        <v>7.1</v>
      </c>
    </row>
    <row r="850" spans="1:2" x14ac:dyDescent="0.25">
      <c r="A850" s="1" t="s">
        <v>986</v>
      </c>
      <c r="B850" s="1">
        <v>7.6</v>
      </c>
    </row>
    <row r="851" spans="1:2" x14ac:dyDescent="0.25">
      <c r="A851" s="1" t="s">
        <v>782</v>
      </c>
      <c r="B851" s="1">
        <v>5.5</v>
      </c>
    </row>
    <row r="852" spans="1:2" x14ac:dyDescent="0.25">
      <c r="A852" s="1" t="s">
        <v>599</v>
      </c>
      <c r="B852" s="1">
        <v>7</v>
      </c>
    </row>
    <row r="853" spans="1:2" x14ac:dyDescent="0.25">
      <c r="A853" s="1" t="s">
        <v>694</v>
      </c>
      <c r="B853" s="1">
        <v>7.1</v>
      </c>
    </row>
    <row r="854" spans="1:2" x14ac:dyDescent="0.25">
      <c r="A854" s="1" t="s">
        <v>750</v>
      </c>
      <c r="B854" s="1">
        <v>7.4</v>
      </c>
    </row>
    <row r="855" spans="1:2" x14ac:dyDescent="0.25">
      <c r="A855" s="1" t="s">
        <v>1667</v>
      </c>
      <c r="B855" s="1">
        <v>7.6</v>
      </c>
    </row>
    <row r="856" spans="1:2" x14ac:dyDescent="0.25">
      <c r="A856" s="1" t="s">
        <v>1669</v>
      </c>
      <c r="B856" s="1">
        <v>5.9</v>
      </c>
    </row>
    <row r="857" spans="1:2" x14ac:dyDescent="0.25">
      <c r="A857" s="1" t="s">
        <v>1672</v>
      </c>
      <c r="B857" s="1">
        <v>5.9</v>
      </c>
    </row>
    <row r="858" spans="1:2" x14ac:dyDescent="0.25">
      <c r="A858" s="1" t="s">
        <v>599</v>
      </c>
      <c r="B858" s="1">
        <v>8</v>
      </c>
    </row>
    <row r="859" spans="1:2" x14ac:dyDescent="0.25">
      <c r="A859" s="1" t="s">
        <v>976</v>
      </c>
      <c r="B859" s="1">
        <v>7.4</v>
      </c>
    </row>
    <row r="860" spans="1:2" x14ac:dyDescent="0.25">
      <c r="A860" s="1" t="s">
        <v>492</v>
      </c>
      <c r="B860" s="1">
        <v>5.8</v>
      </c>
    </row>
    <row r="861" spans="1:2" x14ac:dyDescent="0.25">
      <c r="A861" s="1" t="s">
        <v>1678</v>
      </c>
      <c r="B861" s="1">
        <v>6.3</v>
      </c>
    </row>
    <row r="862" spans="1:2" x14ac:dyDescent="0.25">
      <c r="A862" s="1" t="s">
        <v>584</v>
      </c>
      <c r="B862" s="1">
        <v>5.7</v>
      </c>
    </row>
    <row r="863" spans="1:2" x14ac:dyDescent="0.25">
      <c r="A863" s="1" t="s">
        <v>564</v>
      </c>
      <c r="B863" s="1">
        <v>5.0999999999999996</v>
      </c>
    </row>
    <row r="864" spans="1:2" x14ac:dyDescent="0.25">
      <c r="A864" s="1" t="s">
        <v>1169</v>
      </c>
      <c r="B864" s="1">
        <v>7.6</v>
      </c>
    </row>
    <row r="865" spans="1:2" x14ac:dyDescent="0.25">
      <c r="A865" s="1" t="s">
        <v>968</v>
      </c>
      <c r="B865" s="1">
        <v>6.4</v>
      </c>
    </row>
    <row r="866" spans="1:2" x14ac:dyDescent="0.25">
      <c r="A866" s="1" t="s">
        <v>1425</v>
      </c>
      <c r="B866" s="1">
        <v>7.4</v>
      </c>
    </row>
    <row r="867" spans="1:2" x14ac:dyDescent="0.25">
      <c r="A867" s="1" t="s">
        <v>599</v>
      </c>
      <c r="B867" s="1">
        <v>8.1999999999999993</v>
      </c>
    </row>
    <row r="868" spans="1:2" x14ac:dyDescent="0.25">
      <c r="A868" s="1" t="s">
        <v>23</v>
      </c>
      <c r="B868" s="1">
        <v>6.5</v>
      </c>
    </row>
    <row r="869" spans="1:2" x14ac:dyDescent="0.25">
      <c r="A869" s="1" t="s">
        <v>438</v>
      </c>
      <c r="B869" s="1">
        <v>5.5</v>
      </c>
    </row>
    <row r="870" spans="1:2" x14ac:dyDescent="0.25">
      <c r="A870" s="1" t="s">
        <v>579</v>
      </c>
      <c r="B870" s="1">
        <v>6.5</v>
      </c>
    </row>
    <row r="871" spans="1:2" x14ac:dyDescent="0.25">
      <c r="A871" s="1" t="s">
        <v>1024</v>
      </c>
      <c r="B871" s="1">
        <v>5.6</v>
      </c>
    </row>
    <row r="872" spans="1:2" x14ac:dyDescent="0.25">
      <c r="A872" s="1" t="s">
        <v>384</v>
      </c>
      <c r="B872" s="1">
        <v>4.5999999999999996</v>
      </c>
    </row>
    <row r="873" spans="1:2" x14ac:dyDescent="0.25">
      <c r="A873" s="1" t="s">
        <v>99</v>
      </c>
      <c r="B873" s="1">
        <v>7.9</v>
      </c>
    </row>
    <row r="874" spans="1:2" x14ac:dyDescent="0.25">
      <c r="A874" s="1" t="s">
        <v>1701</v>
      </c>
      <c r="B874" s="1">
        <v>7.1</v>
      </c>
    </row>
    <row r="875" spans="1:2" x14ac:dyDescent="0.25">
      <c r="A875" s="1" t="s">
        <v>75</v>
      </c>
      <c r="B875" s="1">
        <v>6.9</v>
      </c>
    </row>
    <row r="876" spans="1:2" x14ac:dyDescent="0.25">
      <c r="A876" s="1" t="s">
        <v>1533</v>
      </c>
      <c r="B876" s="1">
        <v>7.3</v>
      </c>
    </row>
    <row r="877" spans="1:2" x14ac:dyDescent="0.25">
      <c r="A877" s="1" t="s">
        <v>968</v>
      </c>
      <c r="B877" s="1">
        <v>7</v>
      </c>
    </row>
    <row r="878" spans="1:2" x14ac:dyDescent="0.25">
      <c r="A878" s="1" t="s">
        <v>492</v>
      </c>
      <c r="B878" s="1">
        <v>7.7</v>
      </c>
    </row>
    <row r="879" spans="1:2" x14ac:dyDescent="0.25">
      <c r="A879" s="1" t="s">
        <v>1709</v>
      </c>
      <c r="B879" s="1">
        <v>6.7</v>
      </c>
    </row>
    <row r="880" spans="1:2" x14ac:dyDescent="0.25">
      <c r="A880" s="1" t="s">
        <v>579</v>
      </c>
      <c r="B880" s="1">
        <v>6.3</v>
      </c>
    </row>
    <row r="881" spans="1:2" x14ac:dyDescent="0.25">
      <c r="A881" s="1" t="s">
        <v>584</v>
      </c>
      <c r="B881" s="1">
        <v>5.8</v>
      </c>
    </row>
    <row r="882" spans="1:2" x14ac:dyDescent="0.25">
      <c r="A882" s="1" t="s">
        <v>1713</v>
      </c>
      <c r="B882" s="1">
        <v>7.1</v>
      </c>
    </row>
    <row r="883" spans="1:2" x14ac:dyDescent="0.25">
      <c r="A883" s="1" t="s">
        <v>537</v>
      </c>
      <c r="B883" s="1">
        <v>7.3</v>
      </c>
    </row>
    <row r="884" spans="1:2" x14ac:dyDescent="0.25">
      <c r="A884" s="1" t="s">
        <v>584</v>
      </c>
      <c r="B884" s="1">
        <v>6.4</v>
      </c>
    </row>
    <row r="885" spans="1:2" x14ac:dyDescent="0.25">
      <c r="A885" s="1" t="s">
        <v>610</v>
      </c>
      <c r="B885" s="1">
        <v>7.1</v>
      </c>
    </row>
    <row r="886" spans="1:2" x14ac:dyDescent="0.25">
      <c r="A886" s="1" t="s">
        <v>1719</v>
      </c>
      <c r="B886" s="1">
        <v>7.6</v>
      </c>
    </row>
    <row r="887" spans="1:2" x14ac:dyDescent="0.25">
      <c r="A887" s="1" t="s">
        <v>584</v>
      </c>
      <c r="B887" s="1">
        <v>6.8</v>
      </c>
    </row>
    <row r="888" spans="1:2" x14ac:dyDescent="0.25">
      <c r="A888" s="1" t="s">
        <v>610</v>
      </c>
      <c r="B888" s="1">
        <v>6.6</v>
      </c>
    </row>
    <row r="889" spans="1:2" x14ac:dyDescent="0.25">
      <c r="A889" s="1" t="s">
        <v>883</v>
      </c>
      <c r="B889" s="1">
        <v>6.7</v>
      </c>
    </row>
    <row r="890" spans="1:2" x14ac:dyDescent="0.25">
      <c r="A890" s="1" t="s">
        <v>1051</v>
      </c>
      <c r="B890" s="1">
        <v>6.1</v>
      </c>
    </row>
    <row r="891" spans="1:2" x14ac:dyDescent="0.25">
      <c r="A891" s="1" t="s">
        <v>1726</v>
      </c>
      <c r="B891" s="1">
        <v>6</v>
      </c>
    </row>
    <row r="892" spans="1:2" x14ac:dyDescent="0.25">
      <c r="A892" s="1" t="s">
        <v>757</v>
      </c>
      <c r="B892" s="1">
        <v>7.6</v>
      </c>
    </row>
    <row r="893" spans="1:2" x14ac:dyDescent="0.25">
      <c r="A893" s="1" t="s">
        <v>158</v>
      </c>
      <c r="B893" s="1">
        <v>7.1</v>
      </c>
    </row>
    <row r="894" spans="1:2" x14ac:dyDescent="0.25">
      <c r="A894" s="1" t="s">
        <v>497</v>
      </c>
      <c r="B894" s="1">
        <v>5</v>
      </c>
    </row>
    <row r="895" spans="1:2" x14ac:dyDescent="0.25">
      <c r="A895" s="1" t="s">
        <v>777</v>
      </c>
      <c r="B895" s="1">
        <v>6.2</v>
      </c>
    </row>
    <row r="896" spans="1:2" x14ac:dyDescent="0.25">
      <c r="A896" s="1" t="s">
        <v>584</v>
      </c>
      <c r="B896" s="1">
        <v>5.6</v>
      </c>
    </row>
    <row r="897" spans="1:2" x14ac:dyDescent="0.25">
      <c r="A897" s="1" t="s">
        <v>492</v>
      </c>
      <c r="B897" s="1">
        <v>7.4</v>
      </c>
    </row>
    <row r="898" spans="1:2" x14ac:dyDescent="0.25">
      <c r="A898" s="1" t="s">
        <v>273</v>
      </c>
      <c r="B898" s="1">
        <v>5</v>
      </c>
    </row>
    <row r="899" spans="1:2" x14ac:dyDescent="0.25">
      <c r="A899" s="1" t="s">
        <v>1051</v>
      </c>
      <c r="B899" s="1">
        <v>5.2</v>
      </c>
    </row>
    <row r="900" spans="1:2" x14ac:dyDescent="0.25">
      <c r="A900" s="1" t="s">
        <v>567</v>
      </c>
      <c r="B900" s="1">
        <v>7.6</v>
      </c>
    </row>
    <row r="901" spans="1:2" x14ac:dyDescent="0.25">
      <c r="A901" s="1" t="s">
        <v>319</v>
      </c>
      <c r="B901" s="1">
        <v>6.6</v>
      </c>
    </row>
    <row r="902" spans="1:2" x14ac:dyDescent="0.25">
      <c r="A902" s="1" t="s">
        <v>401</v>
      </c>
      <c r="B902" s="1">
        <v>7</v>
      </c>
    </row>
    <row r="903" spans="1:2" x14ac:dyDescent="0.25">
      <c r="A903" s="1" t="s">
        <v>1749</v>
      </c>
      <c r="B903" s="1">
        <v>5.7</v>
      </c>
    </row>
    <row r="904" spans="1:2" x14ac:dyDescent="0.25">
      <c r="A904" s="1" t="s">
        <v>319</v>
      </c>
      <c r="B904" s="1">
        <v>8.1999999999999993</v>
      </c>
    </row>
    <row r="905" spans="1:2" x14ac:dyDescent="0.25">
      <c r="A905" s="1" t="s">
        <v>564</v>
      </c>
      <c r="B905" s="1">
        <v>6.2</v>
      </c>
    </row>
    <row r="906" spans="1:2" x14ac:dyDescent="0.25">
      <c r="A906" s="1" t="s">
        <v>161</v>
      </c>
      <c r="B906" s="1">
        <v>6.6</v>
      </c>
    </row>
    <row r="907" spans="1:2" x14ac:dyDescent="0.25">
      <c r="A907" s="1" t="s">
        <v>1757</v>
      </c>
      <c r="B907" s="1">
        <v>4.7</v>
      </c>
    </row>
    <row r="908" spans="1:2" x14ac:dyDescent="0.25">
      <c r="A908" s="1" t="s">
        <v>757</v>
      </c>
      <c r="B908" s="1">
        <v>6.3</v>
      </c>
    </row>
    <row r="909" spans="1:2" x14ac:dyDescent="0.25">
      <c r="A909" s="1" t="s">
        <v>1194</v>
      </c>
      <c r="B909" s="1">
        <v>6.1</v>
      </c>
    </row>
    <row r="910" spans="1:2" x14ac:dyDescent="0.25">
      <c r="A910" s="1" t="s">
        <v>1394</v>
      </c>
      <c r="B910" s="1">
        <v>6.7</v>
      </c>
    </row>
    <row r="911" spans="1:2" x14ac:dyDescent="0.25">
      <c r="A911" s="1" t="s">
        <v>82</v>
      </c>
      <c r="B911" s="1">
        <v>6.1</v>
      </c>
    </row>
    <row r="912" spans="1:2" x14ac:dyDescent="0.25">
      <c r="A912" s="1" t="s">
        <v>1394</v>
      </c>
      <c r="B912" s="1">
        <v>7</v>
      </c>
    </row>
    <row r="913" spans="1:2" x14ac:dyDescent="0.25">
      <c r="A913" s="1" t="s">
        <v>673</v>
      </c>
      <c r="B913" s="1">
        <v>7.4</v>
      </c>
    </row>
    <row r="914" spans="1:2" x14ac:dyDescent="0.25">
      <c r="A914" s="1" t="s">
        <v>1136</v>
      </c>
      <c r="B914" s="1">
        <v>7.3</v>
      </c>
    </row>
    <row r="915" spans="1:2" x14ac:dyDescent="0.25">
      <c r="A915" s="1" t="s">
        <v>532</v>
      </c>
      <c r="B915" s="1">
        <v>5.8</v>
      </c>
    </row>
    <row r="916" spans="1:2" x14ac:dyDescent="0.25">
      <c r="A916" s="1" t="s">
        <v>158</v>
      </c>
      <c r="B916" s="1">
        <v>6.7</v>
      </c>
    </row>
    <row r="917" spans="1:2" x14ac:dyDescent="0.25">
      <c r="A917" s="1" t="s">
        <v>509</v>
      </c>
      <c r="B917" s="1">
        <v>5.8</v>
      </c>
    </row>
    <row r="918" spans="1:2" x14ac:dyDescent="0.25">
      <c r="A918" s="1" t="s">
        <v>678</v>
      </c>
      <c r="B918" s="1">
        <v>7.8</v>
      </c>
    </row>
    <row r="919" spans="1:2" x14ac:dyDescent="0.25">
      <c r="A919" s="1" t="s">
        <v>1777</v>
      </c>
      <c r="B919" s="1">
        <v>6.6</v>
      </c>
    </row>
    <row r="920" spans="1:2" x14ac:dyDescent="0.25">
      <c r="A920" s="1" t="s">
        <v>1343</v>
      </c>
      <c r="B920" s="1">
        <v>6.5</v>
      </c>
    </row>
    <row r="921" spans="1:2" x14ac:dyDescent="0.25">
      <c r="A921" s="1" t="s">
        <v>579</v>
      </c>
      <c r="B921" s="1">
        <v>6.7</v>
      </c>
    </row>
    <row r="922" spans="1:2" x14ac:dyDescent="0.25">
      <c r="A922" s="1" t="s">
        <v>390</v>
      </c>
      <c r="B922" s="1">
        <v>7.3</v>
      </c>
    </row>
    <row r="923" spans="1:2" x14ac:dyDescent="0.25">
      <c r="A923" s="1" t="s">
        <v>23</v>
      </c>
      <c r="B923" s="1">
        <v>5.8</v>
      </c>
    </row>
    <row r="924" spans="1:2" x14ac:dyDescent="0.25">
      <c r="A924" s="1" t="s">
        <v>145</v>
      </c>
      <c r="B924" s="1">
        <v>5.5</v>
      </c>
    </row>
    <row r="925" spans="1:2" x14ac:dyDescent="0.25">
      <c r="A925" s="1" t="s">
        <v>304</v>
      </c>
      <c r="B925" s="1">
        <v>6.3</v>
      </c>
    </row>
    <row r="926" spans="1:2" x14ac:dyDescent="0.25">
      <c r="A926" s="1" t="s">
        <v>682</v>
      </c>
      <c r="B926" s="1">
        <v>7.4</v>
      </c>
    </row>
    <row r="927" spans="1:2" x14ac:dyDescent="0.25">
      <c r="A927" s="1" t="s">
        <v>23</v>
      </c>
      <c r="B927" s="1">
        <v>5.9</v>
      </c>
    </row>
    <row r="928" spans="1:2" x14ac:dyDescent="0.25">
      <c r="A928" s="1" t="s">
        <v>779</v>
      </c>
      <c r="B928" s="1">
        <v>6.2</v>
      </c>
    </row>
    <row r="929" spans="1:2" x14ac:dyDescent="0.25">
      <c r="A929" s="1" t="s">
        <v>492</v>
      </c>
      <c r="B929" s="1">
        <v>5.9</v>
      </c>
    </row>
    <row r="930" spans="1:2" x14ac:dyDescent="0.25">
      <c r="A930" s="1" t="s">
        <v>1796</v>
      </c>
      <c r="B930" s="1">
        <v>6.5</v>
      </c>
    </row>
    <row r="931" spans="1:2" x14ac:dyDescent="0.25">
      <c r="A931" s="1" t="s">
        <v>19</v>
      </c>
      <c r="B931" s="1">
        <v>4.4000000000000004</v>
      </c>
    </row>
    <row r="932" spans="1:2" x14ac:dyDescent="0.25">
      <c r="A932" s="1" t="s">
        <v>54</v>
      </c>
      <c r="B932" s="1">
        <v>3.5</v>
      </c>
    </row>
    <row r="933" spans="1:2" x14ac:dyDescent="0.25">
      <c r="A933" s="1" t="s">
        <v>641</v>
      </c>
      <c r="B933" s="1">
        <v>6.6</v>
      </c>
    </row>
    <row r="934" spans="1:2" x14ac:dyDescent="0.25">
      <c r="A934" s="1" t="s">
        <v>492</v>
      </c>
      <c r="B934" s="1">
        <v>6</v>
      </c>
    </row>
    <row r="935" spans="1:2" x14ac:dyDescent="0.25">
      <c r="A935" s="1" t="s">
        <v>120</v>
      </c>
      <c r="B935" s="1">
        <v>6.4</v>
      </c>
    </row>
    <row r="936" spans="1:2" x14ac:dyDescent="0.25">
      <c r="A936" s="1" t="s">
        <v>1672</v>
      </c>
      <c r="B936" s="1">
        <v>6.5</v>
      </c>
    </row>
    <row r="937" spans="1:2" x14ac:dyDescent="0.25">
      <c r="A937" s="1" t="s">
        <v>1808</v>
      </c>
      <c r="B937" s="1">
        <v>4.3</v>
      </c>
    </row>
    <row r="938" spans="1:2" x14ac:dyDescent="0.25">
      <c r="A938" s="1" t="s">
        <v>1051</v>
      </c>
      <c r="B938" s="1">
        <v>4.2</v>
      </c>
    </row>
    <row r="939" spans="1:2" x14ac:dyDescent="0.25">
      <c r="A939" s="1" t="s">
        <v>1811</v>
      </c>
      <c r="B939" s="1">
        <v>6.5</v>
      </c>
    </row>
    <row r="940" spans="1:2" x14ac:dyDescent="0.25">
      <c r="A940" s="1" t="s">
        <v>782</v>
      </c>
      <c r="B940" s="1">
        <v>6.1</v>
      </c>
    </row>
    <row r="941" spans="1:2" x14ac:dyDescent="0.25">
      <c r="A941" s="1" t="s">
        <v>120</v>
      </c>
      <c r="B941" s="1">
        <v>6.3</v>
      </c>
    </row>
    <row r="942" spans="1:2" x14ac:dyDescent="0.25">
      <c r="A942" s="1" t="s">
        <v>750</v>
      </c>
      <c r="B942" s="1">
        <v>6.2</v>
      </c>
    </row>
    <row r="943" spans="1:2" x14ac:dyDescent="0.25">
      <c r="A943" s="1" t="s">
        <v>492</v>
      </c>
      <c r="B943" s="1">
        <v>5.9</v>
      </c>
    </row>
    <row r="944" spans="1:2" x14ac:dyDescent="0.25">
      <c r="A944" s="1" t="s">
        <v>580</v>
      </c>
      <c r="B944" s="1">
        <v>5.9</v>
      </c>
    </row>
    <row r="945" spans="1:2" x14ac:dyDescent="0.25">
      <c r="A945" s="1" t="s">
        <v>390</v>
      </c>
      <c r="B945" s="1">
        <v>6.5</v>
      </c>
    </row>
    <row r="946" spans="1:2" x14ac:dyDescent="0.25">
      <c r="A946" s="1" t="s">
        <v>390</v>
      </c>
      <c r="B946" s="1">
        <v>6.4</v>
      </c>
    </row>
    <row r="947" spans="1:2" x14ac:dyDescent="0.25">
      <c r="A947" s="1" t="s">
        <v>390</v>
      </c>
      <c r="B947" s="1">
        <v>6.5</v>
      </c>
    </row>
    <row r="948" spans="1:2" x14ac:dyDescent="0.25">
      <c r="A948" s="1" t="s">
        <v>82</v>
      </c>
      <c r="B948" s="1">
        <v>5.7</v>
      </c>
    </row>
    <row r="949" spans="1:2" x14ac:dyDescent="0.25">
      <c r="A949" s="1" t="s">
        <v>214</v>
      </c>
      <c r="B949" s="1">
        <v>8</v>
      </c>
    </row>
    <row r="950" spans="1:2" x14ac:dyDescent="0.25">
      <c r="A950" s="1" t="s">
        <v>1828</v>
      </c>
      <c r="B950" s="1">
        <v>7.3</v>
      </c>
    </row>
    <row r="951" spans="1:2" x14ac:dyDescent="0.25">
      <c r="A951" s="1" t="s">
        <v>1830</v>
      </c>
      <c r="B951" s="1">
        <v>6.7</v>
      </c>
    </row>
    <row r="952" spans="1:2" x14ac:dyDescent="0.25">
      <c r="A952" s="1" t="s">
        <v>750</v>
      </c>
      <c r="B952" s="1">
        <v>7.5</v>
      </c>
    </row>
    <row r="953" spans="1:2" x14ac:dyDescent="0.25">
      <c r="A953" s="1" t="s">
        <v>755</v>
      </c>
      <c r="B953" s="1">
        <v>5.4</v>
      </c>
    </row>
    <row r="954" spans="1:2" x14ac:dyDescent="0.25">
      <c r="A954" s="1" t="s">
        <v>158</v>
      </c>
      <c r="B954" s="1">
        <v>6.6</v>
      </c>
    </row>
    <row r="955" spans="1:2" x14ac:dyDescent="0.25">
      <c r="A955" s="1" t="s">
        <v>782</v>
      </c>
      <c r="B955" s="1">
        <v>7.7</v>
      </c>
    </row>
    <row r="956" spans="1:2" x14ac:dyDescent="0.25">
      <c r="A956" s="1" t="s">
        <v>1150</v>
      </c>
      <c r="B956" s="1">
        <v>5.8</v>
      </c>
    </row>
    <row r="957" spans="1:2" x14ac:dyDescent="0.25">
      <c r="A957" s="1" t="s">
        <v>1183</v>
      </c>
      <c r="B957" s="1">
        <v>6.4</v>
      </c>
    </row>
    <row r="958" spans="1:2" x14ac:dyDescent="0.25">
      <c r="A958" s="1" t="s">
        <v>1841</v>
      </c>
      <c r="B958" s="1">
        <v>5.6</v>
      </c>
    </row>
    <row r="959" spans="1:2" x14ac:dyDescent="0.25">
      <c r="A959" s="1" t="s">
        <v>678</v>
      </c>
      <c r="B959" s="1">
        <v>6</v>
      </c>
    </row>
    <row r="960" spans="1:2" x14ac:dyDescent="0.25">
      <c r="A960" s="1" t="s">
        <v>750</v>
      </c>
      <c r="B960" s="1">
        <v>6.2</v>
      </c>
    </row>
    <row r="961" spans="1:2" x14ac:dyDescent="0.25">
      <c r="A961" s="1" t="s">
        <v>1848</v>
      </c>
      <c r="B961" s="1">
        <v>5.9</v>
      </c>
    </row>
    <row r="962" spans="1:2" x14ac:dyDescent="0.25">
      <c r="A962" s="1" t="s">
        <v>77</v>
      </c>
      <c r="B962" s="1">
        <v>5.0999999999999996</v>
      </c>
    </row>
    <row r="963" spans="1:2" x14ac:dyDescent="0.25">
      <c r="A963" s="1" t="s">
        <v>1237</v>
      </c>
      <c r="B963" s="1">
        <v>6.8</v>
      </c>
    </row>
    <row r="964" spans="1:2" x14ac:dyDescent="0.25">
      <c r="A964" s="1" t="s">
        <v>1852</v>
      </c>
      <c r="B964" s="1">
        <v>6</v>
      </c>
    </row>
    <row r="965" spans="1:2" x14ac:dyDescent="0.25">
      <c r="A965" s="1" t="s">
        <v>750</v>
      </c>
      <c r="B965" s="1">
        <v>5.0999999999999996</v>
      </c>
    </row>
    <row r="966" spans="1:2" x14ac:dyDescent="0.25">
      <c r="A966" s="1" t="s">
        <v>974</v>
      </c>
      <c r="B966" s="1">
        <v>5.8</v>
      </c>
    </row>
    <row r="967" spans="1:2" x14ac:dyDescent="0.25">
      <c r="A967" s="1" t="s">
        <v>236</v>
      </c>
      <c r="B967" s="1">
        <v>6.2</v>
      </c>
    </row>
    <row r="968" spans="1:2" x14ac:dyDescent="0.25">
      <c r="A968" s="1" t="s">
        <v>1808</v>
      </c>
      <c r="B968" s="1">
        <v>6.4</v>
      </c>
    </row>
    <row r="969" spans="1:2" x14ac:dyDescent="0.25">
      <c r="A969" s="1" t="s">
        <v>579</v>
      </c>
      <c r="B969" s="1">
        <v>4.8</v>
      </c>
    </row>
    <row r="970" spans="1:2" x14ac:dyDescent="0.25">
      <c r="A970" s="1" t="s">
        <v>348</v>
      </c>
      <c r="B970" s="1">
        <v>4.9000000000000004</v>
      </c>
    </row>
    <row r="971" spans="1:2" x14ac:dyDescent="0.25">
      <c r="A971" s="1" t="s">
        <v>1864</v>
      </c>
      <c r="B971" s="1">
        <v>5.6</v>
      </c>
    </row>
    <row r="972" spans="1:2" x14ac:dyDescent="0.25">
      <c r="A972" s="1" t="s">
        <v>473</v>
      </c>
      <c r="B972" s="1">
        <v>5.5</v>
      </c>
    </row>
    <row r="973" spans="1:2" x14ac:dyDescent="0.25">
      <c r="A973" s="1" t="s">
        <v>390</v>
      </c>
      <c r="B973" s="1">
        <v>3.7</v>
      </c>
    </row>
    <row r="974" spans="1:2" x14ac:dyDescent="0.25">
      <c r="A974" s="1" t="s">
        <v>974</v>
      </c>
      <c r="B974" s="1">
        <v>5.9</v>
      </c>
    </row>
    <row r="975" spans="1:2" x14ac:dyDescent="0.25">
      <c r="A975" s="1" t="s">
        <v>1872</v>
      </c>
      <c r="B975" s="1">
        <v>6.3</v>
      </c>
    </row>
    <row r="976" spans="1:2" x14ac:dyDescent="0.25">
      <c r="A976" s="1" t="s">
        <v>750</v>
      </c>
      <c r="B976" s="1">
        <v>7.6</v>
      </c>
    </row>
    <row r="977" spans="1:2" x14ac:dyDescent="0.25">
      <c r="A977" s="1" t="s">
        <v>16</v>
      </c>
      <c r="B977" s="1">
        <v>8.3000000000000007</v>
      </c>
    </row>
    <row r="978" spans="1:2" x14ac:dyDescent="0.25">
      <c r="A978" s="1" t="s">
        <v>1878</v>
      </c>
      <c r="B978" s="1">
        <v>6.9</v>
      </c>
    </row>
    <row r="979" spans="1:2" x14ac:dyDescent="0.25">
      <c r="A979" s="1" t="s">
        <v>757</v>
      </c>
      <c r="B979" s="1">
        <v>6.7</v>
      </c>
    </row>
    <row r="980" spans="1:2" x14ac:dyDescent="0.25">
      <c r="A980" s="1" t="s">
        <v>750</v>
      </c>
      <c r="B980" s="1">
        <v>6.8</v>
      </c>
    </row>
    <row r="981" spans="1:2" x14ac:dyDescent="0.25">
      <c r="A981" s="1" t="s">
        <v>1883</v>
      </c>
      <c r="B981" s="1">
        <v>7.1</v>
      </c>
    </row>
    <row r="982" spans="1:2" x14ac:dyDescent="0.25">
      <c r="A982" s="1" t="s">
        <v>750</v>
      </c>
      <c r="B982" s="1">
        <v>6.4</v>
      </c>
    </row>
    <row r="983" spans="1:2" x14ac:dyDescent="0.25">
      <c r="A983" s="1" t="s">
        <v>1444</v>
      </c>
      <c r="B983" s="1">
        <v>6.4</v>
      </c>
    </row>
    <row r="984" spans="1:2" x14ac:dyDescent="0.25">
      <c r="A984" s="1" t="s">
        <v>1888</v>
      </c>
      <c r="B984" s="1">
        <v>7.4</v>
      </c>
    </row>
    <row r="985" spans="1:2" x14ac:dyDescent="0.25">
      <c r="A985" s="1" t="s">
        <v>1251</v>
      </c>
      <c r="B985" s="1">
        <v>6.4</v>
      </c>
    </row>
    <row r="986" spans="1:2" x14ac:dyDescent="0.25">
      <c r="A986" s="1" t="s">
        <v>1251</v>
      </c>
      <c r="B986" s="1">
        <v>6</v>
      </c>
    </row>
    <row r="987" spans="1:2" x14ac:dyDescent="0.25">
      <c r="A987" s="1" t="s">
        <v>1892</v>
      </c>
      <c r="B987" s="1">
        <v>6.5</v>
      </c>
    </row>
    <row r="988" spans="1:2" x14ac:dyDescent="0.25">
      <c r="A988" s="1" t="s">
        <v>1894</v>
      </c>
      <c r="B988" s="1">
        <v>7.8</v>
      </c>
    </row>
    <row r="989" spans="1:2" x14ac:dyDescent="0.25">
      <c r="A989" s="1" t="s">
        <v>23</v>
      </c>
      <c r="B989" s="1">
        <v>6</v>
      </c>
    </row>
    <row r="990" spans="1:2" x14ac:dyDescent="0.25">
      <c r="A990" s="1" t="s">
        <v>1796</v>
      </c>
      <c r="B990" s="1">
        <v>7</v>
      </c>
    </row>
    <row r="991" spans="1:2" x14ac:dyDescent="0.25">
      <c r="A991" s="1" t="s">
        <v>1899</v>
      </c>
      <c r="B991" s="1">
        <v>6</v>
      </c>
    </row>
    <row r="992" spans="1:2" x14ac:dyDescent="0.25">
      <c r="A992" s="1" t="s">
        <v>1904</v>
      </c>
      <c r="B992" s="1">
        <v>6.1</v>
      </c>
    </row>
    <row r="993" spans="1:2" x14ac:dyDescent="0.25">
      <c r="A993" s="1" t="s">
        <v>1906</v>
      </c>
      <c r="B993" s="1">
        <v>6.8</v>
      </c>
    </row>
    <row r="994" spans="1:2" x14ac:dyDescent="0.25">
      <c r="A994" s="1" t="s">
        <v>1425</v>
      </c>
      <c r="B994" s="1">
        <v>6.4</v>
      </c>
    </row>
    <row r="995" spans="1:2" x14ac:dyDescent="0.25">
      <c r="A995" s="1" t="s">
        <v>99</v>
      </c>
      <c r="B995" s="1">
        <v>4.5</v>
      </c>
    </row>
    <row r="996" spans="1:2" x14ac:dyDescent="0.25">
      <c r="A996" s="1" t="s">
        <v>1167</v>
      </c>
      <c r="B996" s="1">
        <v>5.8</v>
      </c>
    </row>
    <row r="997" spans="1:2" x14ac:dyDescent="0.25">
      <c r="A997" s="1" t="s">
        <v>584</v>
      </c>
      <c r="B997" s="1">
        <v>6.3</v>
      </c>
    </row>
    <row r="998" spans="1:2" x14ac:dyDescent="0.25">
      <c r="A998" s="1" t="s">
        <v>584</v>
      </c>
      <c r="B998" s="1">
        <v>5.7</v>
      </c>
    </row>
    <row r="999" spans="1:2" x14ac:dyDescent="0.25">
      <c r="A999" s="1" t="s">
        <v>678</v>
      </c>
      <c r="B999" s="1">
        <v>7.2</v>
      </c>
    </row>
    <row r="1000" spans="1:2" x14ac:dyDescent="0.25">
      <c r="A1000" s="1" t="s">
        <v>1919</v>
      </c>
      <c r="B1000" s="1">
        <v>7.6</v>
      </c>
    </row>
    <row r="1001" spans="1:2" x14ac:dyDescent="0.25">
      <c r="A1001" s="1" t="s">
        <v>1921</v>
      </c>
      <c r="B1001" s="1">
        <v>4.7</v>
      </c>
    </row>
    <row r="1002" spans="1:2" x14ac:dyDescent="0.25">
      <c r="A1002" s="1" t="s">
        <v>1923</v>
      </c>
      <c r="B1002" s="1">
        <v>6.6</v>
      </c>
    </row>
    <row r="1003" spans="1:2" x14ac:dyDescent="0.25">
      <c r="A1003" s="1" t="s">
        <v>1251</v>
      </c>
      <c r="B1003" s="1">
        <v>6.8</v>
      </c>
    </row>
    <row r="1004" spans="1:2" x14ac:dyDescent="0.25">
      <c r="A1004" s="1" t="s">
        <v>179</v>
      </c>
      <c r="B1004" s="1">
        <v>4.8</v>
      </c>
    </row>
    <row r="1005" spans="1:2" x14ac:dyDescent="0.25">
      <c r="A1005" s="1" t="s">
        <v>120</v>
      </c>
      <c r="B1005" s="1">
        <v>6.3</v>
      </c>
    </row>
    <row r="1006" spans="1:2" x14ac:dyDescent="0.25">
      <c r="A1006" s="1" t="s">
        <v>579</v>
      </c>
      <c r="B1006" s="1">
        <v>5.5</v>
      </c>
    </row>
    <row r="1007" spans="1:2" x14ac:dyDescent="0.25">
      <c r="A1007" s="1" t="s">
        <v>1934</v>
      </c>
      <c r="B1007" s="1">
        <v>6.2</v>
      </c>
    </row>
    <row r="1008" spans="1:2" x14ac:dyDescent="0.25">
      <c r="A1008" s="1" t="s">
        <v>1936</v>
      </c>
      <c r="B1008" s="1">
        <v>5.8</v>
      </c>
    </row>
    <row r="1009" spans="1:2" x14ac:dyDescent="0.25">
      <c r="A1009" s="1" t="s">
        <v>948</v>
      </c>
      <c r="B1009" s="1">
        <v>5.7</v>
      </c>
    </row>
    <row r="1010" spans="1:2" x14ac:dyDescent="0.25">
      <c r="A1010" s="1" t="s">
        <v>757</v>
      </c>
      <c r="B1010" s="1">
        <v>6.5</v>
      </c>
    </row>
    <row r="1011" spans="1:2" x14ac:dyDescent="0.25">
      <c r="A1011" s="1" t="s">
        <v>757</v>
      </c>
      <c r="B1011" s="1">
        <v>6.7</v>
      </c>
    </row>
    <row r="1012" spans="1:2" x14ac:dyDescent="0.25">
      <c r="A1012" s="1" t="s">
        <v>1828</v>
      </c>
      <c r="B1012" s="1">
        <v>7.4</v>
      </c>
    </row>
    <row r="1013" spans="1:2" x14ac:dyDescent="0.25">
      <c r="A1013" s="1" t="s">
        <v>23</v>
      </c>
      <c r="B1013" s="1">
        <v>6.9</v>
      </c>
    </row>
    <row r="1014" spans="1:2" x14ac:dyDescent="0.25">
      <c r="A1014" s="1" t="s">
        <v>584</v>
      </c>
      <c r="B1014" s="1">
        <v>5.5</v>
      </c>
    </row>
    <row r="1015" spans="1:2" x14ac:dyDescent="0.25">
      <c r="A1015" s="1" t="s">
        <v>757</v>
      </c>
      <c r="B1015" s="1">
        <v>8.1</v>
      </c>
    </row>
    <row r="1016" spans="1:2" x14ac:dyDescent="0.25">
      <c r="A1016" s="1" t="s">
        <v>750</v>
      </c>
      <c r="B1016" s="1">
        <v>7.7</v>
      </c>
    </row>
    <row r="1017" spans="1:2" x14ac:dyDescent="0.25">
      <c r="A1017" s="1" t="s">
        <v>659</v>
      </c>
      <c r="B1017" s="1">
        <v>7.3</v>
      </c>
    </row>
    <row r="1018" spans="1:2" x14ac:dyDescent="0.25">
      <c r="A1018" s="1" t="s">
        <v>579</v>
      </c>
      <c r="B1018" s="1">
        <v>5.2</v>
      </c>
    </row>
    <row r="1019" spans="1:2" x14ac:dyDescent="0.25">
      <c r="A1019" s="1" t="s">
        <v>1949</v>
      </c>
      <c r="B1019" s="1">
        <v>7.1</v>
      </c>
    </row>
    <row r="1020" spans="1:2" x14ac:dyDescent="0.25">
      <c r="A1020" s="1" t="s">
        <v>1951</v>
      </c>
      <c r="B1020" s="1">
        <v>7.1</v>
      </c>
    </row>
    <row r="1021" spans="1:2" x14ac:dyDescent="0.25">
      <c r="A1021" s="1" t="s">
        <v>1299</v>
      </c>
      <c r="B1021" s="1">
        <v>7.2</v>
      </c>
    </row>
    <row r="1022" spans="1:2" x14ac:dyDescent="0.25">
      <c r="A1022" s="1" t="s">
        <v>1394</v>
      </c>
      <c r="B1022" s="1">
        <v>6.5</v>
      </c>
    </row>
    <row r="1023" spans="1:2" x14ac:dyDescent="0.25">
      <c r="A1023" s="1" t="s">
        <v>1958</v>
      </c>
      <c r="B1023" s="1">
        <v>4.5999999999999996</v>
      </c>
    </row>
    <row r="1024" spans="1:2" x14ac:dyDescent="0.25">
      <c r="A1024" s="1" t="s">
        <v>1960</v>
      </c>
      <c r="B1024" s="1">
        <v>5.6</v>
      </c>
    </row>
    <row r="1025" spans="1:2" x14ac:dyDescent="0.25">
      <c r="A1025" s="1" t="s">
        <v>492</v>
      </c>
      <c r="B1025" s="1">
        <v>7.7</v>
      </c>
    </row>
    <row r="1026" spans="1:2" x14ac:dyDescent="0.25">
      <c r="A1026" s="1" t="s">
        <v>99</v>
      </c>
      <c r="B1026" s="1">
        <v>7.2</v>
      </c>
    </row>
    <row r="1027" spans="1:2" x14ac:dyDescent="0.25">
      <c r="A1027" s="1" t="s">
        <v>1043</v>
      </c>
      <c r="B1027" s="1">
        <v>6.8</v>
      </c>
    </row>
    <row r="1028" spans="1:2" x14ac:dyDescent="0.25">
      <c r="A1028" s="1" t="s">
        <v>1965</v>
      </c>
      <c r="B1028" s="1">
        <v>5.4</v>
      </c>
    </row>
    <row r="1029" spans="1:2" x14ac:dyDescent="0.25">
      <c r="A1029" s="1" t="s">
        <v>1533</v>
      </c>
      <c r="B1029" s="1">
        <v>6.3</v>
      </c>
    </row>
    <row r="1030" spans="1:2" x14ac:dyDescent="0.25">
      <c r="A1030" s="1" t="s">
        <v>1969</v>
      </c>
      <c r="B1030" s="1">
        <v>5.6</v>
      </c>
    </row>
    <row r="1031" spans="1:2" x14ac:dyDescent="0.25">
      <c r="A1031" s="1" t="s">
        <v>659</v>
      </c>
      <c r="B1031" s="1">
        <v>6.8</v>
      </c>
    </row>
    <row r="1032" spans="1:2" x14ac:dyDescent="0.25">
      <c r="A1032" s="1" t="s">
        <v>912</v>
      </c>
      <c r="B1032" s="1">
        <v>4.3</v>
      </c>
    </row>
    <row r="1033" spans="1:2" x14ac:dyDescent="0.25">
      <c r="A1033" s="1" t="s">
        <v>779</v>
      </c>
      <c r="B1033" s="1">
        <v>6.3</v>
      </c>
    </row>
    <row r="1034" spans="1:2" x14ac:dyDescent="0.25">
      <c r="A1034" s="1" t="s">
        <v>584</v>
      </c>
      <c r="B1034" s="1">
        <v>6.5</v>
      </c>
    </row>
    <row r="1035" spans="1:2" x14ac:dyDescent="0.25">
      <c r="A1035" s="1" t="s">
        <v>1828</v>
      </c>
      <c r="B1035" s="1">
        <v>6.4</v>
      </c>
    </row>
    <row r="1036" spans="1:2" x14ac:dyDescent="0.25">
      <c r="A1036" s="1" t="s">
        <v>1150</v>
      </c>
      <c r="B1036" s="1">
        <v>6.3</v>
      </c>
    </row>
    <row r="1037" spans="1:2" x14ac:dyDescent="0.25">
      <c r="A1037" s="1" t="s">
        <v>1980</v>
      </c>
      <c r="B1037" s="1">
        <v>5.9</v>
      </c>
    </row>
    <row r="1038" spans="1:2" x14ac:dyDescent="0.25">
      <c r="A1038" s="1" t="s">
        <v>750</v>
      </c>
      <c r="B1038" s="1">
        <v>6.5</v>
      </c>
    </row>
    <row r="1039" spans="1:2" x14ac:dyDescent="0.25">
      <c r="A1039" s="1" t="s">
        <v>120</v>
      </c>
      <c r="B1039" s="1">
        <v>6.5</v>
      </c>
    </row>
    <row r="1040" spans="1:2" x14ac:dyDescent="0.25">
      <c r="A1040" s="1" t="s">
        <v>564</v>
      </c>
      <c r="B1040" s="1">
        <v>6.1</v>
      </c>
    </row>
    <row r="1041" spans="1:2" x14ac:dyDescent="0.25">
      <c r="A1041" s="1" t="s">
        <v>99</v>
      </c>
      <c r="B1041" s="1">
        <v>5.9</v>
      </c>
    </row>
    <row r="1042" spans="1:2" x14ac:dyDescent="0.25">
      <c r="A1042" s="1" t="s">
        <v>28</v>
      </c>
      <c r="B1042" s="1">
        <v>6.6</v>
      </c>
    </row>
    <row r="1043" spans="1:2" x14ac:dyDescent="0.25">
      <c r="A1043" s="1" t="s">
        <v>1992</v>
      </c>
      <c r="B1043" s="1">
        <v>7.4</v>
      </c>
    </row>
    <row r="1044" spans="1:2" x14ac:dyDescent="0.25">
      <c r="A1044" s="1" t="s">
        <v>77</v>
      </c>
      <c r="B1044" s="1">
        <v>7.3</v>
      </c>
    </row>
    <row r="1045" spans="1:2" x14ac:dyDescent="0.25">
      <c r="A1045" s="1" t="s">
        <v>158</v>
      </c>
      <c r="B1045" s="1">
        <v>6.6</v>
      </c>
    </row>
    <row r="1046" spans="1:2" x14ac:dyDescent="0.25">
      <c r="A1046" s="1" t="s">
        <v>82</v>
      </c>
      <c r="B1046" s="1">
        <v>5.6</v>
      </c>
    </row>
    <row r="1047" spans="1:2" x14ac:dyDescent="0.25">
      <c r="A1047" s="1" t="s">
        <v>1227</v>
      </c>
      <c r="B1047" s="1">
        <v>5.3</v>
      </c>
    </row>
    <row r="1048" spans="1:2" x14ac:dyDescent="0.25">
      <c r="A1048" s="1" t="s">
        <v>865</v>
      </c>
      <c r="B1048" s="1">
        <v>6</v>
      </c>
    </row>
    <row r="1049" spans="1:2" x14ac:dyDescent="0.25">
      <c r="A1049" s="1" t="s">
        <v>2002</v>
      </c>
      <c r="B1049" s="1">
        <v>5.4</v>
      </c>
    </row>
    <row r="1050" spans="1:2" x14ac:dyDescent="0.25">
      <c r="A1050" s="1" t="s">
        <v>757</v>
      </c>
      <c r="B1050" s="1">
        <v>6.8</v>
      </c>
    </row>
    <row r="1051" spans="1:2" x14ac:dyDescent="0.25">
      <c r="A1051" s="1" t="s">
        <v>2007</v>
      </c>
      <c r="B1051" s="1">
        <v>6.4</v>
      </c>
    </row>
    <row r="1052" spans="1:2" x14ac:dyDescent="0.25">
      <c r="A1052" s="1" t="s">
        <v>845</v>
      </c>
      <c r="B1052" s="1">
        <v>4.9000000000000004</v>
      </c>
    </row>
    <row r="1053" spans="1:2" x14ac:dyDescent="0.25">
      <c r="A1053" s="1" t="s">
        <v>1383</v>
      </c>
      <c r="B1053" s="1">
        <v>5.8</v>
      </c>
    </row>
    <row r="1054" spans="1:2" x14ac:dyDescent="0.25">
      <c r="A1054" s="1" t="s">
        <v>2013</v>
      </c>
      <c r="B1054" s="1">
        <v>7.1</v>
      </c>
    </row>
    <row r="1055" spans="1:2" x14ac:dyDescent="0.25">
      <c r="A1055" s="1" t="s">
        <v>292</v>
      </c>
      <c r="B1055" s="1">
        <v>7.2</v>
      </c>
    </row>
    <row r="1056" spans="1:2" x14ac:dyDescent="0.25">
      <c r="A1056" s="1" t="s">
        <v>1188</v>
      </c>
      <c r="B1056" s="1">
        <v>6</v>
      </c>
    </row>
    <row r="1057" spans="1:2" x14ac:dyDescent="0.25">
      <c r="A1057" s="1" t="s">
        <v>2017</v>
      </c>
      <c r="B1057" s="1">
        <v>6</v>
      </c>
    </row>
    <row r="1058" spans="1:2" x14ac:dyDescent="0.25">
      <c r="A1058" s="1" t="s">
        <v>77</v>
      </c>
      <c r="B1058" s="1">
        <v>7</v>
      </c>
    </row>
    <row r="1059" spans="1:2" x14ac:dyDescent="0.25">
      <c r="A1059" s="1" t="s">
        <v>120</v>
      </c>
      <c r="B1059" s="1">
        <v>5.4</v>
      </c>
    </row>
    <row r="1060" spans="1:2" x14ac:dyDescent="0.25">
      <c r="A1060" s="1" t="s">
        <v>2022</v>
      </c>
      <c r="B1060" s="1">
        <v>6.5</v>
      </c>
    </row>
    <row r="1061" spans="1:2" x14ac:dyDescent="0.25">
      <c r="A1061" s="1" t="s">
        <v>77</v>
      </c>
      <c r="B1061" s="1">
        <v>6.4</v>
      </c>
    </row>
    <row r="1062" spans="1:2" x14ac:dyDescent="0.25">
      <c r="A1062" s="1" t="s">
        <v>23</v>
      </c>
      <c r="B1062" s="1">
        <v>4.9000000000000004</v>
      </c>
    </row>
    <row r="1063" spans="1:2" x14ac:dyDescent="0.25">
      <c r="A1063" s="1" t="s">
        <v>476</v>
      </c>
      <c r="B1063" s="1">
        <v>6.3</v>
      </c>
    </row>
    <row r="1064" spans="1:2" x14ac:dyDescent="0.25">
      <c r="A1064" s="1" t="s">
        <v>2031</v>
      </c>
      <c r="B1064" s="1">
        <v>7.7</v>
      </c>
    </row>
    <row r="1065" spans="1:2" x14ac:dyDescent="0.25">
      <c r="A1065" s="1" t="s">
        <v>2033</v>
      </c>
      <c r="B1065" s="1">
        <v>7.8</v>
      </c>
    </row>
    <row r="1066" spans="1:2" x14ac:dyDescent="0.25">
      <c r="A1066" s="1" t="s">
        <v>495</v>
      </c>
      <c r="B1066" s="1">
        <v>5.5</v>
      </c>
    </row>
    <row r="1067" spans="1:2" x14ac:dyDescent="0.25">
      <c r="A1067" s="1" t="s">
        <v>750</v>
      </c>
      <c r="B1067" s="1">
        <v>7.5</v>
      </c>
    </row>
    <row r="1068" spans="1:2" x14ac:dyDescent="0.25">
      <c r="A1068" s="1" t="s">
        <v>1531</v>
      </c>
      <c r="B1068" s="1">
        <v>6.4</v>
      </c>
    </row>
    <row r="1069" spans="1:2" x14ac:dyDescent="0.25">
      <c r="A1069" s="1" t="s">
        <v>1394</v>
      </c>
      <c r="B1069" s="1">
        <v>5.6</v>
      </c>
    </row>
    <row r="1070" spans="1:2" x14ac:dyDescent="0.25">
      <c r="A1070" s="1" t="s">
        <v>2041</v>
      </c>
      <c r="B1070" s="1">
        <v>7.5</v>
      </c>
    </row>
    <row r="1071" spans="1:2" x14ac:dyDescent="0.25">
      <c r="A1071" s="1" t="s">
        <v>2044</v>
      </c>
      <c r="B1071" s="1">
        <v>6.8</v>
      </c>
    </row>
    <row r="1072" spans="1:2" x14ac:dyDescent="0.25">
      <c r="A1072" s="1" t="s">
        <v>95</v>
      </c>
      <c r="B1072" s="1">
        <v>6.8</v>
      </c>
    </row>
    <row r="1073" spans="1:2" x14ac:dyDescent="0.25">
      <c r="A1073" s="1" t="s">
        <v>1095</v>
      </c>
      <c r="B1073" s="1">
        <v>6</v>
      </c>
    </row>
    <row r="1074" spans="1:2" x14ac:dyDescent="0.25">
      <c r="A1074" s="1" t="s">
        <v>1175</v>
      </c>
      <c r="B1074" s="1">
        <v>7.3</v>
      </c>
    </row>
    <row r="1075" spans="1:2" x14ac:dyDescent="0.25">
      <c r="A1075" s="1" t="s">
        <v>883</v>
      </c>
      <c r="B1075" s="1">
        <v>6</v>
      </c>
    </row>
    <row r="1076" spans="1:2" x14ac:dyDescent="0.25">
      <c r="A1076" s="1" t="s">
        <v>158</v>
      </c>
      <c r="B1076" s="1">
        <v>7</v>
      </c>
    </row>
    <row r="1077" spans="1:2" x14ac:dyDescent="0.25">
      <c r="A1077" s="1" t="s">
        <v>584</v>
      </c>
      <c r="B1077" s="1">
        <v>5.0999999999999996</v>
      </c>
    </row>
    <row r="1078" spans="1:2" x14ac:dyDescent="0.25">
      <c r="A1078" s="1" t="s">
        <v>678</v>
      </c>
      <c r="B1078" s="1">
        <v>6.8</v>
      </c>
    </row>
    <row r="1079" spans="1:2" x14ac:dyDescent="0.25">
      <c r="A1079" s="1" t="s">
        <v>236</v>
      </c>
      <c r="B1079" s="1">
        <v>6.5</v>
      </c>
    </row>
    <row r="1080" spans="1:2" x14ac:dyDescent="0.25">
      <c r="A1080" s="1" t="s">
        <v>120</v>
      </c>
      <c r="B1080" s="1">
        <v>6.6</v>
      </c>
    </row>
    <row r="1081" spans="1:2" x14ac:dyDescent="0.25">
      <c r="A1081" s="1" t="s">
        <v>610</v>
      </c>
      <c r="B1081" s="1">
        <v>7.2</v>
      </c>
    </row>
    <row r="1082" spans="1:2" x14ac:dyDescent="0.25">
      <c r="A1082" s="1" t="s">
        <v>492</v>
      </c>
      <c r="B1082" s="1">
        <v>7</v>
      </c>
    </row>
    <row r="1083" spans="1:2" x14ac:dyDescent="0.25">
      <c r="A1083" s="1" t="s">
        <v>297</v>
      </c>
      <c r="B1083" s="1">
        <v>7</v>
      </c>
    </row>
    <row r="1084" spans="1:2" x14ac:dyDescent="0.25">
      <c r="A1084" s="1" t="s">
        <v>584</v>
      </c>
      <c r="B1084" s="1">
        <v>5.9</v>
      </c>
    </row>
    <row r="1085" spans="1:2" x14ac:dyDescent="0.25">
      <c r="A1085" s="1" t="s">
        <v>492</v>
      </c>
      <c r="B1085" s="1">
        <v>5.4</v>
      </c>
    </row>
    <row r="1086" spans="1:2" x14ac:dyDescent="0.25">
      <c r="A1086" s="1" t="s">
        <v>610</v>
      </c>
      <c r="B1086" s="1">
        <v>6.6</v>
      </c>
    </row>
    <row r="1087" spans="1:2" x14ac:dyDescent="0.25">
      <c r="A1087" s="1" t="s">
        <v>2068</v>
      </c>
      <c r="B1087" s="1">
        <v>7</v>
      </c>
    </row>
    <row r="1088" spans="1:2" x14ac:dyDescent="0.25">
      <c r="A1088" s="1" t="s">
        <v>1114</v>
      </c>
      <c r="B1088" s="1">
        <v>6.5</v>
      </c>
    </row>
    <row r="1089" spans="1:2" x14ac:dyDescent="0.25">
      <c r="A1089" s="1" t="s">
        <v>757</v>
      </c>
      <c r="B1089" s="1">
        <v>6.3</v>
      </c>
    </row>
    <row r="1090" spans="1:2" x14ac:dyDescent="0.25">
      <c r="A1090" s="1" t="s">
        <v>492</v>
      </c>
      <c r="B1090" s="1">
        <v>6.5</v>
      </c>
    </row>
    <row r="1091" spans="1:2" x14ac:dyDescent="0.25">
      <c r="A1091" s="1" t="s">
        <v>2075</v>
      </c>
      <c r="B1091" s="1">
        <v>6.5</v>
      </c>
    </row>
    <row r="1092" spans="1:2" x14ac:dyDescent="0.25">
      <c r="A1092" s="1" t="s">
        <v>579</v>
      </c>
      <c r="B1092" s="1">
        <v>5.8</v>
      </c>
    </row>
    <row r="1093" spans="1:2" x14ac:dyDescent="0.25">
      <c r="A1093" s="1" t="s">
        <v>19</v>
      </c>
      <c r="B1093" s="1">
        <v>6.6</v>
      </c>
    </row>
    <row r="1094" spans="1:2" x14ac:dyDescent="0.25">
      <c r="A1094" s="1" t="s">
        <v>927</v>
      </c>
      <c r="B1094" s="1">
        <v>5.4</v>
      </c>
    </row>
    <row r="1095" spans="1:2" x14ac:dyDescent="0.25">
      <c r="A1095" s="1" t="s">
        <v>158</v>
      </c>
      <c r="B1095" s="1">
        <v>6.1</v>
      </c>
    </row>
    <row r="1096" spans="1:2" x14ac:dyDescent="0.25">
      <c r="A1096" s="1" t="s">
        <v>2002</v>
      </c>
      <c r="B1096" s="1">
        <v>4</v>
      </c>
    </row>
    <row r="1097" spans="1:2" x14ac:dyDescent="0.25">
      <c r="A1097" s="1" t="s">
        <v>750</v>
      </c>
      <c r="B1097" s="1">
        <v>7.6</v>
      </c>
    </row>
    <row r="1098" spans="1:2" x14ac:dyDescent="0.25">
      <c r="A1098" s="1" t="s">
        <v>456</v>
      </c>
      <c r="B1098" s="1">
        <v>7.9</v>
      </c>
    </row>
    <row r="1099" spans="1:2" x14ac:dyDescent="0.25">
      <c r="A1099" s="1" t="s">
        <v>534</v>
      </c>
      <c r="B1099" s="1">
        <v>5.3</v>
      </c>
    </row>
    <row r="1100" spans="1:2" x14ac:dyDescent="0.25">
      <c r="A1100" s="1" t="s">
        <v>579</v>
      </c>
      <c r="B1100" s="1">
        <v>6.6</v>
      </c>
    </row>
    <row r="1101" spans="1:2" x14ac:dyDescent="0.25">
      <c r="A1101" s="1" t="s">
        <v>2093</v>
      </c>
      <c r="B1101" s="1">
        <v>6.3</v>
      </c>
    </row>
    <row r="1102" spans="1:2" x14ac:dyDescent="0.25">
      <c r="A1102" s="1" t="s">
        <v>610</v>
      </c>
      <c r="B1102" s="1">
        <v>7.2</v>
      </c>
    </row>
    <row r="1103" spans="1:2" x14ac:dyDescent="0.25">
      <c r="A1103" s="1" t="s">
        <v>2097</v>
      </c>
      <c r="B1103" s="1">
        <v>7</v>
      </c>
    </row>
    <row r="1104" spans="1:2" x14ac:dyDescent="0.25">
      <c r="A1104" s="1" t="s">
        <v>31</v>
      </c>
      <c r="B1104" s="1">
        <v>6.9</v>
      </c>
    </row>
    <row r="1105" spans="1:2" x14ac:dyDescent="0.25">
      <c r="A1105" s="1" t="s">
        <v>438</v>
      </c>
      <c r="B1105" s="1">
        <v>5.2</v>
      </c>
    </row>
    <row r="1106" spans="1:2" x14ac:dyDescent="0.25">
      <c r="A1106" s="1" t="s">
        <v>678</v>
      </c>
      <c r="B1106" s="1">
        <v>8.1</v>
      </c>
    </row>
    <row r="1107" spans="1:2" x14ac:dyDescent="0.25">
      <c r="A1107" s="1" t="s">
        <v>120</v>
      </c>
      <c r="B1107" s="1">
        <v>6.6</v>
      </c>
    </row>
    <row r="1108" spans="1:2" x14ac:dyDescent="0.25">
      <c r="A1108" s="1" t="s">
        <v>579</v>
      </c>
      <c r="B1108" s="1">
        <v>6.2</v>
      </c>
    </row>
    <row r="1109" spans="1:2" x14ac:dyDescent="0.25">
      <c r="A1109" s="1" t="s">
        <v>2107</v>
      </c>
      <c r="B1109" s="1">
        <v>7.2</v>
      </c>
    </row>
    <row r="1110" spans="1:2" x14ac:dyDescent="0.25">
      <c r="A1110" s="1" t="s">
        <v>682</v>
      </c>
      <c r="B1110" s="1">
        <v>7.3</v>
      </c>
    </row>
    <row r="1111" spans="1:2" x14ac:dyDescent="0.25">
      <c r="A1111" s="1" t="s">
        <v>492</v>
      </c>
      <c r="B1111" s="1">
        <v>6.7</v>
      </c>
    </row>
    <row r="1112" spans="1:2" x14ac:dyDescent="0.25">
      <c r="A1112" s="1" t="s">
        <v>782</v>
      </c>
      <c r="B1112" s="1">
        <v>6.4</v>
      </c>
    </row>
    <row r="1113" spans="1:2" x14ac:dyDescent="0.25">
      <c r="A1113" s="1" t="s">
        <v>659</v>
      </c>
      <c r="B1113" s="1">
        <v>7.8</v>
      </c>
    </row>
    <row r="1114" spans="1:2" x14ac:dyDescent="0.25">
      <c r="A1114" s="1" t="s">
        <v>974</v>
      </c>
      <c r="B1114" s="1">
        <v>6.4</v>
      </c>
    </row>
    <row r="1115" spans="1:2" x14ac:dyDescent="0.25">
      <c r="A1115" s="1" t="s">
        <v>77</v>
      </c>
      <c r="B1115" s="1">
        <v>4.0999999999999996</v>
      </c>
    </row>
    <row r="1116" spans="1:2" x14ac:dyDescent="0.25">
      <c r="A1116" s="1" t="s">
        <v>1046</v>
      </c>
      <c r="B1116" s="1">
        <v>4.0999999999999996</v>
      </c>
    </row>
    <row r="1117" spans="1:2" x14ac:dyDescent="0.25">
      <c r="A1117" s="1" t="s">
        <v>750</v>
      </c>
      <c r="B1117" s="1">
        <v>7.4</v>
      </c>
    </row>
    <row r="1118" spans="1:2" x14ac:dyDescent="0.25">
      <c r="A1118" s="1" t="s">
        <v>1051</v>
      </c>
      <c r="B1118" s="1">
        <v>5.8</v>
      </c>
    </row>
    <row r="1119" spans="1:2" x14ac:dyDescent="0.25">
      <c r="A1119" s="1" t="s">
        <v>2122</v>
      </c>
      <c r="B1119" s="1">
        <v>7.6</v>
      </c>
    </row>
    <row r="1120" spans="1:2" x14ac:dyDescent="0.25">
      <c r="A1120" s="1" t="s">
        <v>2124</v>
      </c>
      <c r="B1120" s="1">
        <v>7.2</v>
      </c>
    </row>
    <row r="1121" spans="1:2" x14ac:dyDescent="0.25">
      <c r="A1121" s="1" t="s">
        <v>1043</v>
      </c>
      <c r="B1121" s="1">
        <v>7.8</v>
      </c>
    </row>
    <row r="1122" spans="1:2" x14ac:dyDescent="0.25">
      <c r="A1122" s="1" t="s">
        <v>537</v>
      </c>
      <c r="B1122" s="1">
        <v>7.7</v>
      </c>
    </row>
    <row r="1123" spans="1:2" x14ac:dyDescent="0.25">
      <c r="A1123" s="1" t="s">
        <v>492</v>
      </c>
      <c r="B1123" s="1">
        <v>6.4</v>
      </c>
    </row>
    <row r="1124" spans="1:2" x14ac:dyDescent="0.25">
      <c r="A1124" s="1" t="s">
        <v>579</v>
      </c>
      <c r="B1124" s="1">
        <v>5.0999999999999996</v>
      </c>
    </row>
    <row r="1125" spans="1:2" x14ac:dyDescent="0.25">
      <c r="A1125" s="1" t="s">
        <v>1737</v>
      </c>
      <c r="B1125" s="1">
        <v>5.5</v>
      </c>
    </row>
    <row r="1126" spans="1:2" x14ac:dyDescent="0.25">
      <c r="A1126" s="1" t="s">
        <v>2133</v>
      </c>
      <c r="B1126" s="1">
        <v>7.4</v>
      </c>
    </row>
    <row r="1127" spans="1:2" x14ac:dyDescent="0.25">
      <c r="A1127" s="1" t="s">
        <v>348</v>
      </c>
      <c r="B1127" s="1">
        <v>6</v>
      </c>
    </row>
    <row r="1128" spans="1:2" x14ac:dyDescent="0.25">
      <c r="A1128" s="1" t="s">
        <v>2137</v>
      </c>
      <c r="B1128" s="1">
        <v>7.5</v>
      </c>
    </row>
    <row r="1129" spans="1:2" x14ac:dyDescent="0.25">
      <c r="A1129" s="1" t="s">
        <v>2139</v>
      </c>
      <c r="B1129" s="1">
        <v>7</v>
      </c>
    </row>
    <row r="1130" spans="1:2" x14ac:dyDescent="0.25">
      <c r="A1130" s="1" t="s">
        <v>567</v>
      </c>
      <c r="B1130" s="1">
        <v>7.5</v>
      </c>
    </row>
    <row r="1131" spans="1:2" x14ac:dyDescent="0.25">
      <c r="A1131" s="1" t="s">
        <v>750</v>
      </c>
      <c r="B1131" s="1">
        <v>7.3</v>
      </c>
    </row>
    <row r="1132" spans="1:2" x14ac:dyDescent="0.25">
      <c r="A1132" s="1" t="s">
        <v>579</v>
      </c>
      <c r="B1132" s="1">
        <v>5.7</v>
      </c>
    </row>
    <row r="1133" spans="1:2" x14ac:dyDescent="0.25">
      <c r="A1133" s="1" t="s">
        <v>1129</v>
      </c>
      <c r="B1133" s="1">
        <v>7.3</v>
      </c>
    </row>
    <row r="1134" spans="1:2" x14ac:dyDescent="0.25">
      <c r="A1134" s="1" t="s">
        <v>883</v>
      </c>
      <c r="B1134" s="1">
        <v>7.2</v>
      </c>
    </row>
    <row r="1135" spans="1:2" x14ac:dyDescent="0.25">
      <c r="A1135" s="1" t="s">
        <v>755</v>
      </c>
      <c r="B1135" s="1">
        <v>5.9</v>
      </c>
    </row>
    <row r="1136" spans="1:2" x14ac:dyDescent="0.25">
      <c r="A1136" s="1" t="s">
        <v>2147</v>
      </c>
      <c r="B1136" s="1">
        <v>7.8</v>
      </c>
    </row>
    <row r="1137" spans="1:2" x14ac:dyDescent="0.25">
      <c r="A1137" s="1" t="s">
        <v>1468</v>
      </c>
      <c r="B1137" s="1">
        <v>7.7</v>
      </c>
    </row>
    <row r="1138" spans="1:2" x14ac:dyDescent="0.25">
      <c r="A1138" s="1" t="s">
        <v>532</v>
      </c>
      <c r="B1138" s="1">
        <v>8.1</v>
      </c>
    </row>
    <row r="1139" spans="1:2" x14ac:dyDescent="0.25">
      <c r="A1139" s="1" t="s">
        <v>757</v>
      </c>
      <c r="B1139" s="1">
        <v>6.6</v>
      </c>
    </row>
    <row r="1140" spans="1:2" x14ac:dyDescent="0.25">
      <c r="A1140" s="1" t="s">
        <v>584</v>
      </c>
      <c r="B1140" s="1">
        <v>7.1</v>
      </c>
    </row>
    <row r="1141" spans="1:2" x14ac:dyDescent="0.25">
      <c r="A1141" s="1" t="s">
        <v>871</v>
      </c>
      <c r="B1141" s="1">
        <v>5.9</v>
      </c>
    </row>
    <row r="1142" spans="1:2" x14ac:dyDescent="0.25">
      <c r="A1142" s="1" t="s">
        <v>976</v>
      </c>
      <c r="B1142" s="1">
        <v>8</v>
      </c>
    </row>
    <row r="1143" spans="1:2" x14ac:dyDescent="0.25">
      <c r="A1143" s="1" t="s">
        <v>348</v>
      </c>
      <c r="B1143" s="1">
        <v>4.5999999999999996</v>
      </c>
    </row>
    <row r="1144" spans="1:2" x14ac:dyDescent="0.25">
      <c r="A1144" s="1" t="s">
        <v>2156</v>
      </c>
      <c r="B1144" s="1">
        <v>6.1</v>
      </c>
    </row>
    <row r="1145" spans="1:2" x14ac:dyDescent="0.25">
      <c r="A1145" s="1" t="s">
        <v>2158</v>
      </c>
      <c r="B1145" s="1">
        <v>6.4</v>
      </c>
    </row>
    <row r="1146" spans="1:2" x14ac:dyDescent="0.25">
      <c r="A1146" s="1" t="s">
        <v>584</v>
      </c>
      <c r="B1146" s="1">
        <v>6</v>
      </c>
    </row>
    <row r="1147" spans="1:2" x14ac:dyDescent="0.25">
      <c r="A1147" s="1" t="s">
        <v>2162</v>
      </c>
      <c r="B1147" s="1">
        <v>5.2</v>
      </c>
    </row>
    <row r="1148" spans="1:2" x14ac:dyDescent="0.25">
      <c r="A1148" s="1" t="s">
        <v>976</v>
      </c>
      <c r="B1148" s="1">
        <v>7.6</v>
      </c>
    </row>
    <row r="1149" spans="1:2" x14ac:dyDescent="0.25">
      <c r="A1149" s="1" t="s">
        <v>673</v>
      </c>
      <c r="B1149" s="1">
        <v>6.4</v>
      </c>
    </row>
    <row r="1150" spans="1:2" x14ac:dyDescent="0.25">
      <c r="A1150" s="1" t="s">
        <v>492</v>
      </c>
      <c r="B1150" s="1">
        <v>6.1</v>
      </c>
    </row>
    <row r="1151" spans="1:2" x14ac:dyDescent="0.25">
      <c r="A1151" s="1" t="s">
        <v>1046</v>
      </c>
      <c r="B1151" s="1">
        <v>6.1</v>
      </c>
    </row>
    <row r="1152" spans="1:2" x14ac:dyDescent="0.25">
      <c r="A1152" s="1" t="s">
        <v>1951</v>
      </c>
      <c r="B1152" s="1">
        <v>5.2</v>
      </c>
    </row>
    <row r="1153" spans="1:2" x14ac:dyDescent="0.25">
      <c r="A1153" s="1" t="s">
        <v>2172</v>
      </c>
      <c r="B1153" s="1">
        <v>7.7</v>
      </c>
    </row>
    <row r="1154" spans="1:2" x14ac:dyDescent="0.25">
      <c r="A1154" s="1" t="s">
        <v>750</v>
      </c>
      <c r="B1154" s="1">
        <v>7.3</v>
      </c>
    </row>
    <row r="1155" spans="1:2" x14ac:dyDescent="0.25">
      <c r="A1155" s="1" t="s">
        <v>401</v>
      </c>
      <c r="B1155" s="1">
        <v>6.9</v>
      </c>
    </row>
    <row r="1156" spans="1:2" x14ac:dyDescent="0.25">
      <c r="A1156" s="1" t="s">
        <v>777</v>
      </c>
      <c r="B1156" s="1">
        <v>8.5</v>
      </c>
    </row>
    <row r="1157" spans="1:2" x14ac:dyDescent="0.25">
      <c r="A1157" s="1" t="s">
        <v>348</v>
      </c>
      <c r="B1157" s="1">
        <v>6.3</v>
      </c>
    </row>
    <row r="1158" spans="1:2" x14ac:dyDescent="0.25">
      <c r="A1158" s="1" t="s">
        <v>217</v>
      </c>
      <c r="B1158" s="1">
        <v>5.9</v>
      </c>
    </row>
    <row r="1159" spans="1:2" x14ac:dyDescent="0.25">
      <c r="A1159" s="1" t="s">
        <v>246</v>
      </c>
      <c r="B1159" s="1">
        <v>7.8</v>
      </c>
    </row>
    <row r="1160" spans="1:2" x14ac:dyDescent="0.25">
      <c r="A1160" s="1" t="s">
        <v>19</v>
      </c>
      <c r="B1160" s="1">
        <v>6.7</v>
      </c>
    </row>
    <row r="1161" spans="1:2" x14ac:dyDescent="0.25">
      <c r="A1161" s="1" t="s">
        <v>82</v>
      </c>
      <c r="B1161" s="1">
        <v>6.4</v>
      </c>
    </row>
    <row r="1162" spans="1:2" x14ac:dyDescent="0.25">
      <c r="A1162" s="1" t="s">
        <v>1459</v>
      </c>
      <c r="B1162" s="1">
        <v>5.9</v>
      </c>
    </row>
    <row r="1163" spans="1:2" x14ac:dyDescent="0.25">
      <c r="A1163" s="1" t="s">
        <v>292</v>
      </c>
      <c r="B1163" s="1">
        <v>6.6</v>
      </c>
    </row>
    <row r="1164" spans="1:2" x14ac:dyDescent="0.25">
      <c r="A1164" s="1" t="s">
        <v>236</v>
      </c>
      <c r="B1164" s="1">
        <v>6.8</v>
      </c>
    </row>
    <row r="1165" spans="1:2" x14ac:dyDescent="0.25">
      <c r="A1165" s="1" t="s">
        <v>1043</v>
      </c>
      <c r="B1165" s="1">
        <v>6.5</v>
      </c>
    </row>
    <row r="1166" spans="1:2" x14ac:dyDescent="0.25">
      <c r="A1166" s="1" t="s">
        <v>1633</v>
      </c>
      <c r="B1166" s="1">
        <v>6.6</v>
      </c>
    </row>
    <row r="1167" spans="1:2" x14ac:dyDescent="0.25">
      <c r="A1167" s="1" t="s">
        <v>584</v>
      </c>
      <c r="B1167" s="1">
        <v>5.8</v>
      </c>
    </row>
    <row r="1168" spans="1:2" x14ac:dyDescent="0.25">
      <c r="A1168" s="1" t="s">
        <v>2194</v>
      </c>
      <c r="B1168" s="1">
        <v>6.9</v>
      </c>
    </row>
    <row r="1169" spans="1:2" x14ac:dyDescent="0.25">
      <c r="A1169" s="1" t="s">
        <v>750</v>
      </c>
      <c r="B1169" s="1">
        <v>7.1</v>
      </c>
    </row>
    <row r="1170" spans="1:2" x14ac:dyDescent="0.25">
      <c r="A1170" s="1" t="s">
        <v>1043</v>
      </c>
      <c r="B1170" s="1">
        <v>5.8</v>
      </c>
    </row>
    <row r="1171" spans="1:2" x14ac:dyDescent="0.25">
      <c r="A1171" s="1" t="s">
        <v>2198</v>
      </c>
      <c r="B1171" s="1">
        <v>7.2</v>
      </c>
    </row>
    <row r="1172" spans="1:2" x14ac:dyDescent="0.25">
      <c r="A1172" s="1" t="s">
        <v>814</v>
      </c>
      <c r="B1172" s="1">
        <v>6</v>
      </c>
    </row>
    <row r="1173" spans="1:2" x14ac:dyDescent="0.25">
      <c r="A1173" s="1" t="s">
        <v>779</v>
      </c>
      <c r="B1173" s="1">
        <v>4.7</v>
      </c>
    </row>
    <row r="1174" spans="1:2" x14ac:dyDescent="0.25">
      <c r="A1174" s="1" t="s">
        <v>1051</v>
      </c>
      <c r="B1174" s="1">
        <v>5.2</v>
      </c>
    </row>
    <row r="1175" spans="1:2" x14ac:dyDescent="0.25">
      <c r="A1175" s="1" t="s">
        <v>77</v>
      </c>
      <c r="B1175" s="1">
        <v>5.5</v>
      </c>
    </row>
    <row r="1176" spans="1:2" x14ac:dyDescent="0.25">
      <c r="A1176" s="1" t="s">
        <v>659</v>
      </c>
      <c r="B1176" s="1">
        <v>7</v>
      </c>
    </row>
    <row r="1177" spans="1:2" x14ac:dyDescent="0.25">
      <c r="A1177" s="1" t="s">
        <v>883</v>
      </c>
      <c r="B1177" s="1">
        <v>5.8</v>
      </c>
    </row>
    <row r="1178" spans="1:2" x14ac:dyDescent="0.25">
      <c r="A1178" s="1" t="s">
        <v>1737</v>
      </c>
      <c r="B1178" s="1">
        <v>6.2</v>
      </c>
    </row>
    <row r="1179" spans="1:2" x14ac:dyDescent="0.25">
      <c r="A1179" s="1" t="s">
        <v>292</v>
      </c>
      <c r="B1179" s="1">
        <v>6.5</v>
      </c>
    </row>
    <row r="1180" spans="1:2" x14ac:dyDescent="0.25">
      <c r="A1180" s="1" t="s">
        <v>2194</v>
      </c>
      <c r="B1180" s="1">
        <v>7.2</v>
      </c>
    </row>
    <row r="1181" spans="1:2" x14ac:dyDescent="0.25">
      <c r="A1181" s="1" t="s">
        <v>579</v>
      </c>
      <c r="B1181" s="1">
        <v>5.0999999999999996</v>
      </c>
    </row>
    <row r="1182" spans="1:2" x14ac:dyDescent="0.25">
      <c r="A1182" s="1" t="s">
        <v>883</v>
      </c>
      <c r="B1182" s="1">
        <v>4.7</v>
      </c>
    </row>
    <row r="1183" spans="1:2" x14ac:dyDescent="0.25">
      <c r="A1183" s="1" t="s">
        <v>2162</v>
      </c>
      <c r="B1183" s="1">
        <v>5.9</v>
      </c>
    </row>
    <row r="1184" spans="1:2" x14ac:dyDescent="0.25">
      <c r="A1184" s="1" t="s">
        <v>1459</v>
      </c>
      <c r="B1184" s="1">
        <v>5.8</v>
      </c>
    </row>
    <row r="1185" spans="1:2" x14ac:dyDescent="0.25">
      <c r="A1185" s="1" t="s">
        <v>1175</v>
      </c>
      <c r="B1185" s="1">
        <v>7.2</v>
      </c>
    </row>
    <row r="1186" spans="1:2" x14ac:dyDescent="0.25">
      <c r="A1186" s="1" t="s">
        <v>1533</v>
      </c>
      <c r="B1186" s="1">
        <v>6.2</v>
      </c>
    </row>
    <row r="1187" spans="1:2" x14ac:dyDescent="0.25">
      <c r="A1187" s="1" t="s">
        <v>883</v>
      </c>
      <c r="B1187" s="1">
        <v>5.7</v>
      </c>
    </row>
    <row r="1188" spans="1:2" x14ac:dyDescent="0.25">
      <c r="A1188" s="1" t="s">
        <v>1535</v>
      </c>
      <c r="B1188" s="1">
        <v>6.1</v>
      </c>
    </row>
    <row r="1189" spans="1:2" x14ac:dyDescent="0.25">
      <c r="A1189" s="1" t="s">
        <v>2224</v>
      </c>
      <c r="B1189" s="1">
        <v>6</v>
      </c>
    </row>
    <row r="1190" spans="1:2" x14ac:dyDescent="0.25">
      <c r="A1190" s="1" t="s">
        <v>2227</v>
      </c>
      <c r="B1190" s="1">
        <v>6.9</v>
      </c>
    </row>
    <row r="1191" spans="1:2" x14ac:dyDescent="0.25">
      <c r="A1191" s="1" t="s">
        <v>492</v>
      </c>
      <c r="B1191" s="1">
        <v>6.5</v>
      </c>
    </row>
    <row r="1192" spans="1:2" x14ac:dyDescent="0.25">
      <c r="A1192" s="1" t="s">
        <v>2230</v>
      </c>
      <c r="B1192" s="1">
        <v>5</v>
      </c>
    </row>
    <row r="1193" spans="1:2" x14ac:dyDescent="0.25">
      <c r="A1193" s="1" t="s">
        <v>1150</v>
      </c>
      <c r="B1193" s="1">
        <v>5.7</v>
      </c>
    </row>
    <row r="1194" spans="1:2" x14ac:dyDescent="0.25">
      <c r="A1194" s="1" t="s">
        <v>986</v>
      </c>
      <c r="B1194" s="1">
        <v>7</v>
      </c>
    </row>
    <row r="1195" spans="1:2" x14ac:dyDescent="0.25">
      <c r="A1195" s="1" t="s">
        <v>2235</v>
      </c>
      <c r="B1195" s="1">
        <v>5.0999999999999996</v>
      </c>
    </row>
    <row r="1196" spans="1:2" x14ac:dyDescent="0.25">
      <c r="A1196" s="1" t="s">
        <v>579</v>
      </c>
      <c r="B1196" s="1">
        <v>5.3</v>
      </c>
    </row>
    <row r="1197" spans="1:2" x14ac:dyDescent="0.25">
      <c r="A1197" s="1" t="s">
        <v>1482</v>
      </c>
      <c r="B1197" s="1">
        <v>4.4000000000000004</v>
      </c>
    </row>
    <row r="1198" spans="1:2" x14ac:dyDescent="0.25">
      <c r="A1198" s="1" t="s">
        <v>31</v>
      </c>
      <c r="B1198" s="1">
        <v>4.7</v>
      </c>
    </row>
    <row r="1199" spans="1:2" x14ac:dyDescent="0.25">
      <c r="A1199" s="1" t="s">
        <v>2068</v>
      </c>
      <c r="B1199" s="1">
        <v>6.7</v>
      </c>
    </row>
    <row r="1200" spans="1:2" x14ac:dyDescent="0.25">
      <c r="A1200" s="1" t="s">
        <v>77</v>
      </c>
      <c r="B1200" s="1">
        <v>6.7</v>
      </c>
    </row>
    <row r="1201" spans="1:2" x14ac:dyDescent="0.25">
      <c r="A1201" s="1" t="s">
        <v>1882</v>
      </c>
      <c r="B1201" s="1">
        <v>5.7</v>
      </c>
    </row>
    <row r="1202" spans="1:2" x14ac:dyDescent="0.25">
      <c r="A1202" s="1" t="s">
        <v>1796</v>
      </c>
      <c r="B1202" s="1">
        <v>7.4</v>
      </c>
    </row>
    <row r="1203" spans="1:2" x14ac:dyDescent="0.25">
      <c r="A1203" s="1" t="s">
        <v>883</v>
      </c>
      <c r="B1203" s="1">
        <v>6.1</v>
      </c>
    </row>
    <row r="1204" spans="1:2" x14ac:dyDescent="0.25">
      <c r="A1204" s="1" t="s">
        <v>158</v>
      </c>
      <c r="B1204" s="1">
        <v>6.4</v>
      </c>
    </row>
    <row r="1205" spans="1:2" x14ac:dyDescent="0.25">
      <c r="A1205" s="1" t="s">
        <v>2249</v>
      </c>
      <c r="B1205" s="1">
        <v>6.2</v>
      </c>
    </row>
    <row r="1206" spans="1:2" x14ac:dyDescent="0.25">
      <c r="A1206" s="1" t="s">
        <v>757</v>
      </c>
      <c r="B1206" s="1">
        <v>6.2</v>
      </c>
    </row>
    <row r="1207" spans="1:2" x14ac:dyDescent="0.25">
      <c r="A1207" s="1" t="s">
        <v>77</v>
      </c>
      <c r="B1207" s="1">
        <v>5.9</v>
      </c>
    </row>
    <row r="1208" spans="1:2" x14ac:dyDescent="0.25">
      <c r="A1208" s="1" t="s">
        <v>610</v>
      </c>
      <c r="B1208" s="1">
        <v>4</v>
      </c>
    </row>
    <row r="1209" spans="1:2" x14ac:dyDescent="0.25">
      <c r="A1209" s="1" t="s">
        <v>1394</v>
      </c>
      <c r="B1209" s="1">
        <v>6.2</v>
      </c>
    </row>
    <row r="1210" spans="1:2" x14ac:dyDescent="0.25">
      <c r="A1210" s="1" t="s">
        <v>1175</v>
      </c>
      <c r="B1210" s="1">
        <v>4.5999999999999996</v>
      </c>
    </row>
    <row r="1211" spans="1:2" x14ac:dyDescent="0.25">
      <c r="A1211" s="1" t="s">
        <v>2068</v>
      </c>
      <c r="B1211" s="1">
        <v>6.4</v>
      </c>
    </row>
    <row r="1212" spans="1:2" x14ac:dyDescent="0.25">
      <c r="A1212" s="1" t="s">
        <v>120</v>
      </c>
      <c r="B1212" s="1">
        <v>5.9</v>
      </c>
    </row>
    <row r="1213" spans="1:2" x14ac:dyDescent="0.25">
      <c r="A1213" s="1" t="s">
        <v>158</v>
      </c>
      <c r="B1213" s="1">
        <v>5.0999999999999996</v>
      </c>
    </row>
    <row r="1214" spans="1:2" x14ac:dyDescent="0.25">
      <c r="A1214" s="1" t="s">
        <v>1394</v>
      </c>
      <c r="B1214" s="1">
        <v>7.6</v>
      </c>
    </row>
    <row r="1215" spans="1:2" x14ac:dyDescent="0.25">
      <c r="A1215" s="1" t="s">
        <v>2266</v>
      </c>
      <c r="B1215" s="1">
        <v>4.2</v>
      </c>
    </row>
    <row r="1216" spans="1:2" x14ac:dyDescent="0.25">
      <c r="A1216" s="1" t="s">
        <v>2268</v>
      </c>
      <c r="B1216" s="1">
        <v>7.8</v>
      </c>
    </row>
    <row r="1217" spans="1:2" x14ac:dyDescent="0.25">
      <c r="A1217" s="1" t="s">
        <v>584</v>
      </c>
      <c r="B1217" s="1">
        <v>5.8</v>
      </c>
    </row>
    <row r="1218" spans="1:2" x14ac:dyDescent="0.25">
      <c r="A1218" s="1" t="s">
        <v>2271</v>
      </c>
      <c r="B1218" s="1">
        <v>5.9</v>
      </c>
    </row>
    <row r="1219" spans="1:2" x14ac:dyDescent="0.25">
      <c r="A1219" s="1" t="s">
        <v>584</v>
      </c>
      <c r="B1219" s="1">
        <v>8.4</v>
      </c>
    </row>
    <row r="1220" spans="1:2" x14ac:dyDescent="0.25">
      <c r="A1220" s="1" t="s">
        <v>2276</v>
      </c>
      <c r="B1220" s="1">
        <v>4.8</v>
      </c>
    </row>
    <row r="1221" spans="1:2" x14ac:dyDescent="0.25">
      <c r="A1221" s="1" t="s">
        <v>492</v>
      </c>
      <c r="B1221" s="1">
        <v>6.2</v>
      </c>
    </row>
    <row r="1222" spans="1:2" x14ac:dyDescent="0.25">
      <c r="A1222" s="1" t="s">
        <v>2139</v>
      </c>
      <c r="B1222" s="1">
        <v>6.5</v>
      </c>
    </row>
    <row r="1223" spans="1:2" x14ac:dyDescent="0.25">
      <c r="A1223" s="1" t="s">
        <v>1175</v>
      </c>
      <c r="B1223" s="1">
        <v>6.3</v>
      </c>
    </row>
    <row r="1224" spans="1:2" x14ac:dyDescent="0.25">
      <c r="A1224" s="1" t="s">
        <v>2284</v>
      </c>
      <c r="B1224" s="1">
        <v>3.3</v>
      </c>
    </row>
    <row r="1225" spans="1:2" x14ac:dyDescent="0.25">
      <c r="A1225" s="1" t="s">
        <v>680</v>
      </c>
      <c r="B1225" s="1">
        <v>5.9</v>
      </c>
    </row>
    <row r="1226" spans="1:2" x14ac:dyDescent="0.25">
      <c r="A1226" s="1" t="s">
        <v>579</v>
      </c>
      <c r="B1226" s="1">
        <v>5.8</v>
      </c>
    </row>
    <row r="1227" spans="1:2" x14ac:dyDescent="0.25">
      <c r="A1227" s="1" t="s">
        <v>246</v>
      </c>
      <c r="B1227" s="1">
        <v>4.7</v>
      </c>
    </row>
    <row r="1228" spans="1:2" x14ac:dyDescent="0.25">
      <c r="A1228" s="1" t="s">
        <v>225</v>
      </c>
      <c r="B1228" s="1">
        <v>4.0999999999999996</v>
      </c>
    </row>
    <row r="1229" spans="1:2" x14ac:dyDescent="0.25">
      <c r="A1229" s="1" t="s">
        <v>2294</v>
      </c>
      <c r="B1229" s="1">
        <v>6.8</v>
      </c>
    </row>
    <row r="1230" spans="1:2" x14ac:dyDescent="0.25">
      <c r="A1230" s="1" t="s">
        <v>777</v>
      </c>
      <c r="B1230" s="1">
        <v>6.2</v>
      </c>
    </row>
    <row r="1231" spans="1:2" x14ac:dyDescent="0.25">
      <c r="A1231" s="1" t="s">
        <v>19</v>
      </c>
      <c r="B1231" s="1">
        <v>4.5</v>
      </c>
    </row>
    <row r="1232" spans="1:2" x14ac:dyDescent="0.25">
      <c r="A1232" s="1" t="s">
        <v>2299</v>
      </c>
      <c r="B1232" s="1">
        <v>5.8</v>
      </c>
    </row>
    <row r="1233" spans="1:2" x14ac:dyDescent="0.25">
      <c r="A1233" s="1" t="s">
        <v>407</v>
      </c>
      <c r="B1233" s="1">
        <v>7.3</v>
      </c>
    </row>
    <row r="1234" spans="1:2" x14ac:dyDescent="0.25">
      <c r="A1234" s="1" t="s">
        <v>883</v>
      </c>
      <c r="B1234" s="1">
        <v>5.9</v>
      </c>
    </row>
    <row r="1235" spans="1:2" x14ac:dyDescent="0.25">
      <c r="A1235" s="1" t="s">
        <v>2305</v>
      </c>
      <c r="B1235" s="1">
        <v>4.4000000000000004</v>
      </c>
    </row>
    <row r="1236" spans="1:2" x14ac:dyDescent="0.25">
      <c r="A1236" s="1" t="s">
        <v>390</v>
      </c>
      <c r="B1236" s="1">
        <v>5.8</v>
      </c>
    </row>
    <row r="1237" spans="1:2" x14ac:dyDescent="0.25">
      <c r="A1237" s="1" t="s">
        <v>2309</v>
      </c>
      <c r="B1237" s="1">
        <v>5.0999999999999996</v>
      </c>
    </row>
    <row r="1238" spans="1:2" x14ac:dyDescent="0.25">
      <c r="A1238" s="1" t="s">
        <v>678</v>
      </c>
      <c r="B1238" s="1">
        <v>6.9</v>
      </c>
    </row>
    <row r="1239" spans="1:2" x14ac:dyDescent="0.25">
      <c r="A1239" s="1" t="s">
        <v>1808</v>
      </c>
      <c r="B1239" s="1">
        <v>6.2</v>
      </c>
    </row>
    <row r="1240" spans="1:2" x14ac:dyDescent="0.25">
      <c r="A1240" s="1" t="s">
        <v>2314</v>
      </c>
      <c r="B1240" s="1">
        <v>6.9</v>
      </c>
    </row>
    <row r="1241" spans="1:2" x14ac:dyDescent="0.25">
      <c r="A1241" s="1" t="s">
        <v>968</v>
      </c>
      <c r="B1241" s="1">
        <v>7.3</v>
      </c>
    </row>
    <row r="1242" spans="1:2" x14ac:dyDescent="0.25">
      <c r="A1242" s="1" t="s">
        <v>258</v>
      </c>
      <c r="B1242" s="1">
        <v>7.1</v>
      </c>
    </row>
    <row r="1243" spans="1:2" x14ac:dyDescent="0.25">
      <c r="A1243" s="1" t="s">
        <v>694</v>
      </c>
      <c r="B1243" s="1">
        <v>6</v>
      </c>
    </row>
    <row r="1244" spans="1:2" x14ac:dyDescent="0.25">
      <c r="A1244" s="1" t="s">
        <v>482</v>
      </c>
      <c r="B1244" s="1">
        <v>7</v>
      </c>
    </row>
    <row r="1245" spans="1:2" x14ac:dyDescent="0.25">
      <c r="A1245" s="1" t="s">
        <v>2323</v>
      </c>
      <c r="B1245" s="1">
        <v>7.6</v>
      </c>
    </row>
    <row r="1246" spans="1:2" x14ac:dyDescent="0.25">
      <c r="A1246" s="1" t="s">
        <v>2325</v>
      </c>
      <c r="B1246" s="1">
        <v>7.1</v>
      </c>
    </row>
    <row r="1247" spans="1:2" x14ac:dyDescent="0.25">
      <c r="A1247" s="1" t="s">
        <v>2327</v>
      </c>
      <c r="B1247" s="1">
        <v>7</v>
      </c>
    </row>
    <row r="1248" spans="1:2" x14ac:dyDescent="0.25">
      <c r="A1248" s="1" t="s">
        <v>82</v>
      </c>
      <c r="B1248" s="1">
        <v>8</v>
      </c>
    </row>
    <row r="1249" spans="1:2" x14ac:dyDescent="0.25">
      <c r="A1249" s="1" t="s">
        <v>2330</v>
      </c>
      <c r="B1249" s="1">
        <v>5.3</v>
      </c>
    </row>
    <row r="1250" spans="1:2" x14ac:dyDescent="0.25">
      <c r="A1250" s="1" t="s">
        <v>671</v>
      </c>
      <c r="B1250" s="1">
        <v>4.9000000000000004</v>
      </c>
    </row>
    <row r="1251" spans="1:2" x14ac:dyDescent="0.25">
      <c r="A1251" s="1" t="s">
        <v>1343</v>
      </c>
      <c r="B1251" s="1">
        <v>6.4</v>
      </c>
    </row>
    <row r="1252" spans="1:2" x14ac:dyDescent="0.25">
      <c r="A1252" s="1" t="s">
        <v>381</v>
      </c>
      <c r="B1252" s="1">
        <v>7.4</v>
      </c>
    </row>
    <row r="1253" spans="1:2" x14ac:dyDescent="0.25">
      <c r="A1253" s="1" t="s">
        <v>584</v>
      </c>
      <c r="B1253" s="1">
        <v>6.1</v>
      </c>
    </row>
    <row r="1254" spans="1:2" x14ac:dyDescent="0.25">
      <c r="A1254" s="1" t="s">
        <v>584</v>
      </c>
      <c r="B1254" s="1">
        <v>6.5</v>
      </c>
    </row>
    <row r="1255" spans="1:2" x14ac:dyDescent="0.25">
      <c r="A1255" s="1" t="s">
        <v>579</v>
      </c>
      <c r="B1255" s="1">
        <v>5.7</v>
      </c>
    </row>
    <row r="1256" spans="1:2" x14ac:dyDescent="0.25">
      <c r="A1256" s="1" t="s">
        <v>1046</v>
      </c>
      <c r="B1256" s="1">
        <v>5.0999999999999996</v>
      </c>
    </row>
    <row r="1257" spans="1:2" x14ac:dyDescent="0.25">
      <c r="A1257" s="1" t="s">
        <v>551</v>
      </c>
      <c r="B1257" s="1">
        <v>6.6</v>
      </c>
    </row>
    <row r="1258" spans="1:2" x14ac:dyDescent="0.25">
      <c r="A1258" s="1" t="s">
        <v>2343</v>
      </c>
      <c r="B1258" s="1">
        <v>6.5</v>
      </c>
    </row>
    <row r="1259" spans="1:2" x14ac:dyDescent="0.25">
      <c r="A1259" s="1" t="s">
        <v>77</v>
      </c>
      <c r="B1259" s="1">
        <v>6.9</v>
      </c>
    </row>
    <row r="1260" spans="1:2" x14ac:dyDescent="0.25">
      <c r="A1260" s="1" t="s">
        <v>567</v>
      </c>
      <c r="B1260" s="1">
        <v>7.6</v>
      </c>
    </row>
    <row r="1261" spans="1:2" x14ac:dyDescent="0.25">
      <c r="A1261" s="1" t="s">
        <v>750</v>
      </c>
      <c r="B1261" s="1">
        <v>5.6</v>
      </c>
    </row>
    <row r="1262" spans="1:2" x14ac:dyDescent="0.25">
      <c r="A1262" s="1" t="s">
        <v>1459</v>
      </c>
      <c r="B1262" s="1">
        <v>6.2</v>
      </c>
    </row>
    <row r="1263" spans="1:2" x14ac:dyDescent="0.25">
      <c r="A1263" s="1" t="s">
        <v>610</v>
      </c>
      <c r="B1263" s="1">
        <v>4.4000000000000004</v>
      </c>
    </row>
    <row r="1264" spans="1:2" x14ac:dyDescent="0.25">
      <c r="A1264" s="1" t="s">
        <v>77</v>
      </c>
      <c r="B1264" s="1">
        <v>5.6</v>
      </c>
    </row>
    <row r="1265" spans="1:2" x14ac:dyDescent="0.25">
      <c r="A1265" s="1" t="s">
        <v>883</v>
      </c>
      <c r="B1265" s="1">
        <v>5.5</v>
      </c>
    </row>
    <row r="1266" spans="1:2" x14ac:dyDescent="0.25">
      <c r="A1266" s="1" t="s">
        <v>292</v>
      </c>
      <c r="B1266" s="1">
        <v>6.7</v>
      </c>
    </row>
    <row r="1267" spans="1:2" x14ac:dyDescent="0.25">
      <c r="A1267" s="1" t="s">
        <v>757</v>
      </c>
      <c r="B1267" s="1">
        <v>6.1</v>
      </c>
    </row>
    <row r="1268" spans="1:2" x14ac:dyDescent="0.25">
      <c r="A1268" s="1" t="s">
        <v>2097</v>
      </c>
      <c r="B1268" s="1">
        <v>6.2</v>
      </c>
    </row>
    <row r="1269" spans="1:2" x14ac:dyDescent="0.25">
      <c r="A1269" s="1" t="s">
        <v>1175</v>
      </c>
      <c r="B1269" s="1">
        <v>7.3</v>
      </c>
    </row>
    <row r="1270" spans="1:2" x14ac:dyDescent="0.25">
      <c r="A1270" s="1" t="s">
        <v>2360</v>
      </c>
      <c r="B1270" s="1">
        <v>6.6</v>
      </c>
    </row>
    <row r="1271" spans="1:2" x14ac:dyDescent="0.25">
      <c r="A1271" s="1" t="s">
        <v>2362</v>
      </c>
      <c r="B1271" s="1">
        <v>8.1999999999999993</v>
      </c>
    </row>
    <row r="1272" spans="1:2" x14ac:dyDescent="0.25">
      <c r="A1272" s="1" t="s">
        <v>974</v>
      </c>
      <c r="B1272" s="1">
        <v>6.4</v>
      </c>
    </row>
    <row r="1273" spans="1:2" x14ac:dyDescent="0.25">
      <c r="A1273" s="1" t="s">
        <v>782</v>
      </c>
      <c r="B1273" s="1">
        <v>6.4</v>
      </c>
    </row>
    <row r="1274" spans="1:2" x14ac:dyDescent="0.25">
      <c r="A1274" s="1" t="s">
        <v>2368</v>
      </c>
      <c r="B1274" s="1">
        <v>5.2</v>
      </c>
    </row>
    <row r="1275" spans="1:2" x14ac:dyDescent="0.25">
      <c r="A1275" s="1" t="s">
        <v>2370</v>
      </c>
      <c r="B1275" s="1">
        <v>6.5</v>
      </c>
    </row>
    <row r="1276" spans="1:2" x14ac:dyDescent="0.25">
      <c r="A1276" s="1" t="s">
        <v>1175</v>
      </c>
      <c r="B1276" s="1">
        <v>7.1</v>
      </c>
    </row>
    <row r="1277" spans="1:2" x14ac:dyDescent="0.25">
      <c r="A1277" s="1" t="s">
        <v>567</v>
      </c>
      <c r="B1277" s="1">
        <v>7.3</v>
      </c>
    </row>
    <row r="1278" spans="1:2" x14ac:dyDescent="0.25">
      <c r="A1278" s="1" t="s">
        <v>82</v>
      </c>
      <c r="B1278" s="1">
        <v>5.2</v>
      </c>
    </row>
    <row r="1279" spans="1:2" x14ac:dyDescent="0.25">
      <c r="A1279" s="1" t="s">
        <v>1299</v>
      </c>
      <c r="B1279" s="1">
        <v>7.7</v>
      </c>
    </row>
    <row r="1280" spans="1:2" x14ac:dyDescent="0.25">
      <c r="A1280" s="1" t="s">
        <v>750</v>
      </c>
      <c r="B1280" s="1">
        <v>7.6</v>
      </c>
    </row>
    <row r="1281" spans="1:2" x14ac:dyDescent="0.25">
      <c r="A1281" s="1" t="s">
        <v>492</v>
      </c>
      <c r="B1281" s="1">
        <v>5.7</v>
      </c>
    </row>
    <row r="1282" spans="1:2" x14ac:dyDescent="0.25">
      <c r="A1282" s="1" t="s">
        <v>883</v>
      </c>
      <c r="B1282" s="1">
        <v>7</v>
      </c>
    </row>
    <row r="1283" spans="1:2" x14ac:dyDescent="0.25">
      <c r="A1283" s="1" t="s">
        <v>271</v>
      </c>
      <c r="B1283" s="1">
        <v>6</v>
      </c>
    </row>
    <row r="1284" spans="1:2" x14ac:dyDescent="0.25">
      <c r="A1284" s="1" t="s">
        <v>2387</v>
      </c>
      <c r="B1284" s="1">
        <v>8.1</v>
      </c>
    </row>
    <row r="1285" spans="1:2" x14ac:dyDescent="0.25">
      <c r="A1285" s="1" t="s">
        <v>1175</v>
      </c>
      <c r="B1285" s="1">
        <v>8</v>
      </c>
    </row>
    <row r="1286" spans="1:2" x14ac:dyDescent="0.25">
      <c r="A1286" s="1" t="s">
        <v>610</v>
      </c>
      <c r="B1286" s="1">
        <v>5.6</v>
      </c>
    </row>
    <row r="1287" spans="1:2" x14ac:dyDescent="0.25">
      <c r="A1287" s="1" t="s">
        <v>584</v>
      </c>
      <c r="B1287" s="1">
        <v>6.1</v>
      </c>
    </row>
    <row r="1288" spans="1:2" x14ac:dyDescent="0.25">
      <c r="A1288" s="1" t="s">
        <v>2395</v>
      </c>
      <c r="B1288" s="1">
        <v>6.9</v>
      </c>
    </row>
    <row r="1289" spans="1:2" x14ac:dyDescent="0.25">
      <c r="A1289" s="1" t="s">
        <v>236</v>
      </c>
      <c r="B1289" s="1">
        <v>5.2</v>
      </c>
    </row>
    <row r="1290" spans="1:2" x14ac:dyDescent="0.25">
      <c r="A1290" s="1" t="s">
        <v>750</v>
      </c>
      <c r="B1290" s="1">
        <v>7</v>
      </c>
    </row>
    <row r="1291" spans="1:2" x14ac:dyDescent="0.25">
      <c r="A1291" s="1" t="s">
        <v>145</v>
      </c>
      <c r="B1291" s="1">
        <v>6.3</v>
      </c>
    </row>
    <row r="1292" spans="1:2" x14ac:dyDescent="0.25">
      <c r="A1292" s="1" t="s">
        <v>348</v>
      </c>
      <c r="B1292" s="1">
        <v>7</v>
      </c>
    </row>
    <row r="1293" spans="1:2" x14ac:dyDescent="0.25">
      <c r="A1293" s="1" t="s">
        <v>390</v>
      </c>
      <c r="B1293" s="1">
        <v>6.9</v>
      </c>
    </row>
    <row r="1294" spans="1:2" x14ac:dyDescent="0.25">
      <c r="A1294" s="1" t="s">
        <v>19</v>
      </c>
      <c r="B1294" s="1">
        <v>6.2</v>
      </c>
    </row>
    <row r="1295" spans="1:2" x14ac:dyDescent="0.25">
      <c r="A1295" s="1" t="s">
        <v>1864</v>
      </c>
      <c r="B1295" s="1">
        <v>6.4</v>
      </c>
    </row>
    <row r="1296" spans="1:2" x14ac:dyDescent="0.25">
      <c r="A1296" s="1" t="s">
        <v>2395</v>
      </c>
      <c r="B1296" s="1">
        <v>6.4</v>
      </c>
    </row>
    <row r="1297" spans="1:2" x14ac:dyDescent="0.25">
      <c r="A1297" s="1" t="s">
        <v>2408</v>
      </c>
      <c r="B1297" s="1">
        <v>5.7</v>
      </c>
    </row>
    <row r="1298" spans="1:2" x14ac:dyDescent="0.25">
      <c r="A1298" s="1" t="s">
        <v>158</v>
      </c>
      <c r="B1298" s="1">
        <v>6.1</v>
      </c>
    </row>
    <row r="1299" spans="1:2" x14ac:dyDescent="0.25">
      <c r="A1299" s="1" t="s">
        <v>492</v>
      </c>
      <c r="B1299" s="1">
        <v>5.4</v>
      </c>
    </row>
    <row r="1300" spans="1:2" x14ac:dyDescent="0.25">
      <c r="A1300" s="1" t="s">
        <v>2198</v>
      </c>
      <c r="B1300" s="1">
        <v>6.7</v>
      </c>
    </row>
    <row r="1301" spans="1:2" x14ac:dyDescent="0.25">
      <c r="A1301" s="1" t="s">
        <v>1131</v>
      </c>
      <c r="B1301" s="1">
        <v>6.8</v>
      </c>
    </row>
    <row r="1302" spans="1:2" x14ac:dyDescent="0.25">
      <c r="A1302" s="1" t="s">
        <v>2075</v>
      </c>
      <c r="B1302" s="1">
        <v>6</v>
      </c>
    </row>
    <row r="1303" spans="1:2" x14ac:dyDescent="0.25">
      <c r="A1303" s="1" t="s">
        <v>935</v>
      </c>
      <c r="B1303" s="1">
        <v>7.8</v>
      </c>
    </row>
    <row r="1304" spans="1:2" x14ac:dyDescent="0.25">
      <c r="A1304" s="1" t="s">
        <v>2417</v>
      </c>
      <c r="B1304" s="1">
        <v>5.3</v>
      </c>
    </row>
    <row r="1305" spans="1:2" x14ac:dyDescent="0.25">
      <c r="A1305" s="1" t="s">
        <v>217</v>
      </c>
      <c r="B1305" s="1">
        <v>4.5</v>
      </c>
    </row>
    <row r="1306" spans="1:2" x14ac:dyDescent="0.25">
      <c r="A1306" s="1" t="s">
        <v>579</v>
      </c>
      <c r="B1306" s="1">
        <v>5.4</v>
      </c>
    </row>
    <row r="1307" spans="1:2" x14ac:dyDescent="0.25">
      <c r="A1307" s="1" t="s">
        <v>579</v>
      </c>
      <c r="B1307" s="1">
        <v>7.8</v>
      </c>
    </row>
    <row r="1308" spans="1:2" x14ac:dyDescent="0.25">
      <c r="A1308" s="1" t="s">
        <v>2424</v>
      </c>
      <c r="B1308" s="1">
        <v>7.2</v>
      </c>
    </row>
    <row r="1309" spans="1:2" x14ac:dyDescent="0.25">
      <c r="A1309" s="1" t="s">
        <v>476</v>
      </c>
      <c r="B1309" s="1">
        <v>6.6</v>
      </c>
    </row>
    <row r="1310" spans="1:2" x14ac:dyDescent="0.25">
      <c r="A1310" s="1" t="s">
        <v>47</v>
      </c>
      <c r="B1310" s="1">
        <v>7.6</v>
      </c>
    </row>
    <row r="1311" spans="1:2" x14ac:dyDescent="0.25">
      <c r="A1311" s="1" t="s">
        <v>2429</v>
      </c>
      <c r="B1311" s="1">
        <v>5.9</v>
      </c>
    </row>
    <row r="1312" spans="1:2" x14ac:dyDescent="0.25">
      <c r="A1312" s="1" t="s">
        <v>120</v>
      </c>
      <c r="B1312" s="1">
        <v>6.7</v>
      </c>
    </row>
    <row r="1313" spans="1:2" x14ac:dyDescent="0.25">
      <c r="A1313" s="1" t="s">
        <v>567</v>
      </c>
      <c r="B1313" s="1">
        <v>7.7</v>
      </c>
    </row>
    <row r="1314" spans="1:2" x14ac:dyDescent="0.25">
      <c r="A1314" s="1" t="s">
        <v>1046</v>
      </c>
      <c r="B1314" s="1">
        <v>5.4</v>
      </c>
    </row>
    <row r="1315" spans="1:2" x14ac:dyDescent="0.25">
      <c r="A1315" s="1" t="s">
        <v>348</v>
      </c>
      <c r="B1315" s="1">
        <v>6.9</v>
      </c>
    </row>
    <row r="1316" spans="1:2" x14ac:dyDescent="0.25">
      <c r="A1316" s="1" t="s">
        <v>2044</v>
      </c>
      <c r="B1316" s="1">
        <v>7.7</v>
      </c>
    </row>
    <row r="1317" spans="1:2" x14ac:dyDescent="0.25">
      <c r="A1317" s="1" t="s">
        <v>492</v>
      </c>
      <c r="B1317" s="1">
        <v>6.8</v>
      </c>
    </row>
    <row r="1318" spans="1:2" x14ac:dyDescent="0.25">
      <c r="A1318" s="1" t="s">
        <v>478</v>
      </c>
      <c r="B1318" s="1">
        <v>6.4</v>
      </c>
    </row>
    <row r="1319" spans="1:2" x14ac:dyDescent="0.25">
      <c r="A1319" s="1" t="s">
        <v>348</v>
      </c>
      <c r="B1319" s="1">
        <v>5.7</v>
      </c>
    </row>
    <row r="1320" spans="1:2" x14ac:dyDescent="0.25">
      <c r="A1320" s="1" t="s">
        <v>532</v>
      </c>
      <c r="B1320" s="1">
        <v>7.3</v>
      </c>
    </row>
    <row r="1321" spans="1:2" x14ac:dyDescent="0.25">
      <c r="A1321" s="1" t="s">
        <v>750</v>
      </c>
      <c r="B1321" s="1">
        <v>6.8</v>
      </c>
    </row>
    <row r="1322" spans="1:2" x14ac:dyDescent="0.25">
      <c r="A1322" s="1" t="s">
        <v>584</v>
      </c>
      <c r="B1322" s="1">
        <v>6.3</v>
      </c>
    </row>
    <row r="1323" spans="1:2" x14ac:dyDescent="0.25">
      <c r="A1323" s="1" t="s">
        <v>584</v>
      </c>
      <c r="B1323" s="1">
        <v>5.9</v>
      </c>
    </row>
    <row r="1324" spans="1:2" x14ac:dyDescent="0.25">
      <c r="A1324" s="1" t="s">
        <v>1901</v>
      </c>
      <c r="B1324" s="1">
        <v>7.4</v>
      </c>
    </row>
    <row r="1325" spans="1:2" x14ac:dyDescent="0.25">
      <c r="A1325" s="1" t="s">
        <v>757</v>
      </c>
      <c r="B1325" s="1">
        <v>8.3000000000000007</v>
      </c>
    </row>
    <row r="1326" spans="1:2" x14ac:dyDescent="0.25">
      <c r="A1326" s="1" t="s">
        <v>2447</v>
      </c>
      <c r="B1326" s="1">
        <v>6.2</v>
      </c>
    </row>
    <row r="1327" spans="1:2" x14ac:dyDescent="0.25">
      <c r="A1327" s="1" t="s">
        <v>579</v>
      </c>
      <c r="B1327" s="1">
        <v>6.3</v>
      </c>
    </row>
    <row r="1328" spans="1:2" x14ac:dyDescent="0.25">
      <c r="A1328" s="1" t="s">
        <v>779</v>
      </c>
      <c r="B1328" s="1">
        <v>5.8</v>
      </c>
    </row>
    <row r="1329" spans="1:2" x14ac:dyDescent="0.25">
      <c r="A1329" s="1" t="s">
        <v>2162</v>
      </c>
      <c r="B1329" s="1">
        <v>7.5</v>
      </c>
    </row>
    <row r="1330" spans="1:2" x14ac:dyDescent="0.25">
      <c r="A1330" s="1" t="s">
        <v>1482</v>
      </c>
      <c r="B1330" s="1">
        <v>6.3</v>
      </c>
    </row>
    <row r="1331" spans="1:2" x14ac:dyDescent="0.25">
      <c r="A1331" s="1" t="s">
        <v>47</v>
      </c>
      <c r="B1331" s="1">
        <v>6.4</v>
      </c>
    </row>
    <row r="1332" spans="1:2" x14ac:dyDescent="0.25">
      <c r="A1332" s="1" t="s">
        <v>2454</v>
      </c>
      <c r="B1332" s="1">
        <v>7.2</v>
      </c>
    </row>
    <row r="1333" spans="1:2" x14ac:dyDescent="0.25">
      <c r="A1333" s="1" t="s">
        <v>300</v>
      </c>
      <c r="B1333" s="1">
        <v>6.3</v>
      </c>
    </row>
    <row r="1334" spans="1:2" x14ac:dyDescent="0.25">
      <c r="A1334" s="1" t="s">
        <v>567</v>
      </c>
      <c r="B1334" s="1">
        <v>6.9</v>
      </c>
    </row>
    <row r="1335" spans="1:2" x14ac:dyDescent="0.25">
      <c r="A1335" s="1" t="s">
        <v>584</v>
      </c>
      <c r="B1335" s="1">
        <v>6.6</v>
      </c>
    </row>
    <row r="1336" spans="1:2" x14ac:dyDescent="0.25">
      <c r="A1336" s="1" t="s">
        <v>579</v>
      </c>
      <c r="B1336" s="1">
        <v>6</v>
      </c>
    </row>
    <row r="1337" spans="1:2" x14ac:dyDescent="0.25">
      <c r="A1337" s="1" t="s">
        <v>2462</v>
      </c>
      <c r="B1337" s="1">
        <v>7.5</v>
      </c>
    </row>
    <row r="1338" spans="1:2" x14ac:dyDescent="0.25">
      <c r="A1338" s="1" t="s">
        <v>2068</v>
      </c>
      <c r="B1338" s="1">
        <v>7.7</v>
      </c>
    </row>
    <row r="1339" spans="1:2" x14ac:dyDescent="0.25">
      <c r="A1339" s="1" t="s">
        <v>579</v>
      </c>
      <c r="B1339" s="1">
        <v>6.2</v>
      </c>
    </row>
    <row r="1340" spans="1:2" x14ac:dyDescent="0.25">
      <c r="A1340" s="1" t="s">
        <v>1051</v>
      </c>
      <c r="B1340" s="1">
        <v>5.4</v>
      </c>
    </row>
    <row r="1341" spans="1:2" x14ac:dyDescent="0.25">
      <c r="A1341" s="1" t="s">
        <v>95</v>
      </c>
      <c r="B1341" s="1">
        <v>6.6</v>
      </c>
    </row>
    <row r="1342" spans="1:2" x14ac:dyDescent="0.25">
      <c r="A1342" s="1" t="s">
        <v>584</v>
      </c>
      <c r="B1342" s="1">
        <v>5.3</v>
      </c>
    </row>
    <row r="1343" spans="1:2" x14ac:dyDescent="0.25">
      <c r="A1343" s="1" t="s">
        <v>1336</v>
      </c>
      <c r="B1343" s="1">
        <v>5.6</v>
      </c>
    </row>
    <row r="1344" spans="1:2" x14ac:dyDescent="0.25">
      <c r="A1344" s="1" t="s">
        <v>584</v>
      </c>
      <c r="B1344" s="1">
        <v>5.9</v>
      </c>
    </row>
    <row r="1345" spans="1:2" x14ac:dyDescent="0.25">
      <c r="A1345" s="1" t="s">
        <v>599</v>
      </c>
      <c r="B1345" s="1">
        <v>7.8</v>
      </c>
    </row>
    <row r="1346" spans="1:2" x14ac:dyDescent="0.25">
      <c r="A1346" s="1" t="s">
        <v>1430</v>
      </c>
      <c r="B1346" s="1">
        <v>6.7</v>
      </c>
    </row>
    <row r="1347" spans="1:2" x14ac:dyDescent="0.25">
      <c r="A1347" s="1" t="s">
        <v>2476</v>
      </c>
      <c r="B1347" s="1">
        <v>7.4</v>
      </c>
    </row>
    <row r="1348" spans="1:2" x14ac:dyDescent="0.25">
      <c r="A1348" s="1" t="s">
        <v>2022</v>
      </c>
      <c r="B1348" s="1">
        <v>6.2</v>
      </c>
    </row>
    <row r="1349" spans="1:2" x14ac:dyDescent="0.25">
      <c r="A1349" s="1" t="s">
        <v>390</v>
      </c>
      <c r="B1349" s="1">
        <v>5.4</v>
      </c>
    </row>
    <row r="1350" spans="1:2" x14ac:dyDescent="0.25">
      <c r="A1350" s="1" t="s">
        <v>974</v>
      </c>
      <c r="B1350" s="1">
        <v>6.7</v>
      </c>
    </row>
    <row r="1351" spans="1:2" x14ac:dyDescent="0.25">
      <c r="A1351" s="1" t="s">
        <v>584</v>
      </c>
      <c r="B1351" s="1">
        <v>5.3</v>
      </c>
    </row>
    <row r="1352" spans="1:2" x14ac:dyDescent="0.25">
      <c r="A1352" s="1" t="s">
        <v>492</v>
      </c>
      <c r="B1352" s="1">
        <v>5.9</v>
      </c>
    </row>
    <row r="1353" spans="1:2" x14ac:dyDescent="0.25">
      <c r="A1353" s="1" t="s">
        <v>1841</v>
      </c>
      <c r="B1353" s="1">
        <v>4.8</v>
      </c>
    </row>
    <row r="1354" spans="1:2" x14ac:dyDescent="0.25">
      <c r="A1354" s="1" t="s">
        <v>373</v>
      </c>
      <c r="B1354" s="1">
        <v>3.8</v>
      </c>
    </row>
    <row r="1355" spans="1:2" x14ac:dyDescent="0.25">
      <c r="A1355" s="1" t="s">
        <v>2429</v>
      </c>
      <c r="B1355" s="1">
        <v>8.5</v>
      </c>
    </row>
    <row r="1356" spans="1:2" x14ac:dyDescent="0.25">
      <c r="A1356" s="1" t="s">
        <v>1980</v>
      </c>
      <c r="B1356" s="1">
        <v>6.8</v>
      </c>
    </row>
    <row r="1357" spans="1:2" x14ac:dyDescent="0.25">
      <c r="A1357" s="1" t="s">
        <v>2162</v>
      </c>
      <c r="B1357" s="1">
        <v>5.3</v>
      </c>
    </row>
    <row r="1358" spans="1:2" x14ac:dyDescent="0.25">
      <c r="A1358" s="1" t="s">
        <v>77</v>
      </c>
      <c r="B1358" s="1">
        <v>7.3</v>
      </c>
    </row>
    <row r="1359" spans="1:2" x14ac:dyDescent="0.25">
      <c r="A1359" s="1" t="s">
        <v>599</v>
      </c>
      <c r="B1359" s="1">
        <v>6.6</v>
      </c>
    </row>
    <row r="1360" spans="1:2" x14ac:dyDescent="0.25">
      <c r="A1360" s="1" t="s">
        <v>1737</v>
      </c>
      <c r="B1360" s="1">
        <v>6.2</v>
      </c>
    </row>
    <row r="1361" spans="1:2" x14ac:dyDescent="0.25">
      <c r="A1361" s="1" t="s">
        <v>1719</v>
      </c>
      <c r="B1361" s="1">
        <v>5.2</v>
      </c>
    </row>
    <row r="1362" spans="1:2" x14ac:dyDescent="0.25">
      <c r="A1362" s="1" t="s">
        <v>1430</v>
      </c>
      <c r="B1362" s="1">
        <v>6.2</v>
      </c>
    </row>
    <row r="1363" spans="1:2" x14ac:dyDescent="0.25">
      <c r="A1363" s="1" t="s">
        <v>750</v>
      </c>
      <c r="B1363" s="1">
        <v>6.2</v>
      </c>
    </row>
    <row r="1364" spans="1:2" x14ac:dyDescent="0.25">
      <c r="A1364" s="1" t="s">
        <v>2503</v>
      </c>
      <c r="B1364" s="1">
        <v>6.6</v>
      </c>
    </row>
    <row r="1365" spans="1:2" x14ac:dyDescent="0.25">
      <c r="A1365" s="1" t="s">
        <v>492</v>
      </c>
      <c r="B1365" s="1">
        <v>6.2</v>
      </c>
    </row>
    <row r="1366" spans="1:2" x14ac:dyDescent="0.25">
      <c r="A1366" s="1" t="s">
        <v>416</v>
      </c>
      <c r="B1366" s="1">
        <v>5.0999999999999996</v>
      </c>
    </row>
    <row r="1367" spans="1:2" x14ac:dyDescent="0.25">
      <c r="A1367" s="1" t="s">
        <v>757</v>
      </c>
      <c r="B1367" s="1">
        <v>6.6</v>
      </c>
    </row>
    <row r="1368" spans="1:2" x14ac:dyDescent="0.25">
      <c r="A1368" s="1" t="s">
        <v>179</v>
      </c>
      <c r="B1368" s="1">
        <v>6.1</v>
      </c>
    </row>
    <row r="1369" spans="1:2" x14ac:dyDescent="0.25">
      <c r="A1369" s="1" t="s">
        <v>599</v>
      </c>
      <c r="B1369" s="1">
        <v>6.6</v>
      </c>
    </row>
    <row r="1370" spans="1:2" x14ac:dyDescent="0.25">
      <c r="A1370" s="1" t="s">
        <v>777</v>
      </c>
      <c r="B1370" s="1">
        <v>5.9</v>
      </c>
    </row>
    <row r="1371" spans="1:2" x14ac:dyDescent="0.25">
      <c r="A1371" s="1" t="s">
        <v>912</v>
      </c>
      <c r="B1371" s="1">
        <v>6.3</v>
      </c>
    </row>
    <row r="1372" spans="1:2" x14ac:dyDescent="0.25">
      <c r="A1372" s="1" t="s">
        <v>567</v>
      </c>
      <c r="B1372" s="1">
        <v>7.1</v>
      </c>
    </row>
    <row r="1373" spans="1:2" x14ac:dyDescent="0.25">
      <c r="A1373" s="1" t="s">
        <v>401</v>
      </c>
      <c r="B1373" s="1">
        <v>5</v>
      </c>
    </row>
    <row r="1374" spans="1:2" x14ac:dyDescent="0.25">
      <c r="A1374" s="1" t="s">
        <v>2520</v>
      </c>
      <c r="B1374" s="1">
        <v>5.6</v>
      </c>
    </row>
    <row r="1375" spans="1:2" x14ac:dyDescent="0.25">
      <c r="A1375" s="1" t="s">
        <v>883</v>
      </c>
      <c r="B1375" s="1">
        <v>7.4</v>
      </c>
    </row>
    <row r="1376" spans="1:2" x14ac:dyDescent="0.25">
      <c r="A1376" s="1" t="s">
        <v>2524</v>
      </c>
      <c r="B1376" s="1">
        <v>4.5</v>
      </c>
    </row>
    <row r="1377" spans="1:2" x14ac:dyDescent="0.25">
      <c r="A1377" s="1" t="s">
        <v>750</v>
      </c>
      <c r="B1377" s="1">
        <v>6.2</v>
      </c>
    </row>
    <row r="1378" spans="1:2" x14ac:dyDescent="0.25">
      <c r="A1378" s="1" t="s">
        <v>2528</v>
      </c>
      <c r="B1378" s="1">
        <v>5</v>
      </c>
    </row>
    <row r="1379" spans="1:2" x14ac:dyDescent="0.25">
      <c r="A1379" s="1" t="s">
        <v>120</v>
      </c>
      <c r="B1379" s="1">
        <v>6.5</v>
      </c>
    </row>
    <row r="1380" spans="1:2" x14ac:dyDescent="0.25">
      <c r="A1380" s="1" t="s">
        <v>610</v>
      </c>
      <c r="B1380" s="1">
        <v>5.0999999999999996</v>
      </c>
    </row>
    <row r="1381" spans="1:2" x14ac:dyDescent="0.25">
      <c r="A1381" s="1" t="s">
        <v>424</v>
      </c>
      <c r="B1381" s="1">
        <v>6.5</v>
      </c>
    </row>
    <row r="1382" spans="1:2" x14ac:dyDescent="0.25">
      <c r="A1382" s="1" t="s">
        <v>557</v>
      </c>
      <c r="B1382" s="1">
        <v>6.2</v>
      </c>
    </row>
    <row r="1383" spans="1:2" x14ac:dyDescent="0.25">
      <c r="A1383" s="1" t="s">
        <v>1336</v>
      </c>
      <c r="B1383" s="1">
        <v>6.3</v>
      </c>
    </row>
    <row r="1384" spans="1:2" x14ac:dyDescent="0.25">
      <c r="A1384" s="1" t="s">
        <v>1051</v>
      </c>
      <c r="B1384" s="1">
        <v>3.8</v>
      </c>
    </row>
    <row r="1385" spans="1:2" x14ac:dyDescent="0.25">
      <c r="A1385" s="1" t="s">
        <v>2536</v>
      </c>
      <c r="B1385" s="1">
        <v>6.2</v>
      </c>
    </row>
    <row r="1386" spans="1:2" x14ac:dyDescent="0.25">
      <c r="A1386" s="1" t="s">
        <v>673</v>
      </c>
      <c r="B1386" s="1">
        <v>5.7</v>
      </c>
    </row>
    <row r="1387" spans="1:2" x14ac:dyDescent="0.25">
      <c r="A1387" s="1" t="s">
        <v>2167</v>
      </c>
      <c r="B1387" s="1">
        <v>6.7</v>
      </c>
    </row>
    <row r="1388" spans="1:2" x14ac:dyDescent="0.25">
      <c r="A1388" s="1" t="s">
        <v>1175</v>
      </c>
      <c r="B1388" s="1">
        <v>6.8</v>
      </c>
    </row>
    <row r="1389" spans="1:2" x14ac:dyDescent="0.25">
      <c r="A1389" s="1" t="s">
        <v>2542</v>
      </c>
      <c r="B1389" s="1">
        <v>6</v>
      </c>
    </row>
    <row r="1390" spans="1:2" x14ac:dyDescent="0.25">
      <c r="A1390" s="1" t="s">
        <v>2068</v>
      </c>
      <c r="B1390" s="1">
        <v>7.3</v>
      </c>
    </row>
    <row r="1391" spans="1:2" x14ac:dyDescent="0.25">
      <c r="A1391" s="1" t="s">
        <v>416</v>
      </c>
      <c r="B1391" s="1">
        <v>5.5</v>
      </c>
    </row>
    <row r="1392" spans="1:2" x14ac:dyDescent="0.25">
      <c r="A1392" s="1" t="s">
        <v>1811</v>
      </c>
      <c r="B1392" s="1">
        <v>6.7</v>
      </c>
    </row>
    <row r="1393" spans="1:2" x14ac:dyDescent="0.25">
      <c r="A1393" s="1" t="s">
        <v>603</v>
      </c>
      <c r="B1393" s="1">
        <v>4.8</v>
      </c>
    </row>
    <row r="1394" spans="1:2" x14ac:dyDescent="0.25">
      <c r="A1394" s="1" t="s">
        <v>158</v>
      </c>
      <c r="B1394" s="1">
        <v>5.7</v>
      </c>
    </row>
    <row r="1395" spans="1:2" x14ac:dyDescent="0.25">
      <c r="A1395" s="1" t="s">
        <v>401</v>
      </c>
      <c r="B1395" s="1">
        <v>5.0999999999999996</v>
      </c>
    </row>
    <row r="1396" spans="1:2" x14ac:dyDescent="0.25">
      <c r="A1396" s="1" t="s">
        <v>158</v>
      </c>
      <c r="B1396" s="1">
        <v>6</v>
      </c>
    </row>
    <row r="1397" spans="1:2" x14ac:dyDescent="0.25">
      <c r="A1397" s="1" t="s">
        <v>2555</v>
      </c>
      <c r="B1397" s="1">
        <v>4.2</v>
      </c>
    </row>
    <row r="1398" spans="1:2" x14ac:dyDescent="0.25">
      <c r="A1398" s="1" t="s">
        <v>2557</v>
      </c>
      <c r="B1398" s="1">
        <v>7.4</v>
      </c>
    </row>
    <row r="1399" spans="1:2" x14ac:dyDescent="0.25">
      <c r="A1399" s="1" t="s">
        <v>16</v>
      </c>
      <c r="B1399" s="1">
        <v>4.5999999999999996</v>
      </c>
    </row>
    <row r="1400" spans="1:2" x14ac:dyDescent="0.25">
      <c r="A1400" s="1" t="s">
        <v>492</v>
      </c>
      <c r="B1400" s="1">
        <v>6.9</v>
      </c>
    </row>
    <row r="1401" spans="1:2" x14ac:dyDescent="0.25">
      <c r="A1401" s="1" t="s">
        <v>1175</v>
      </c>
      <c r="B1401" s="1">
        <v>6.9</v>
      </c>
    </row>
    <row r="1402" spans="1:2" x14ac:dyDescent="0.25">
      <c r="A1402" s="1" t="s">
        <v>682</v>
      </c>
      <c r="B1402" s="1">
        <v>8</v>
      </c>
    </row>
    <row r="1403" spans="1:2" x14ac:dyDescent="0.25">
      <c r="A1403" s="1" t="s">
        <v>482</v>
      </c>
      <c r="B1403" s="1">
        <v>6.4</v>
      </c>
    </row>
    <row r="1404" spans="1:2" x14ac:dyDescent="0.25">
      <c r="A1404" s="1" t="s">
        <v>757</v>
      </c>
      <c r="B1404" s="1">
        <v>6.3</v>
      </c>
    </row>
    <row r="1405" spans="1:2" x14ac:dyDescent="0.25">
      <c r="A1405" s="1" t="s">
        <v>2569</v>
      </c>
      <c r="B1405" s="1">
        <v>6.8</v>
      </c>
    </row>
    <row r="1406" spans="1:2" x14ac:dyDescent="0.25">
      <c r="A1406" s="1" t="s">
        <v>571</v>
      </c>
      <c r="B1406" s="1">
        <v>6.8</v>
      </c>
    </row>
    <row r="1407" spans="1:2" x14ac:dyDescent="0.25">
      <c r="A1407" s="1" t="s">
        <v>579</v>
      </c>
      <c r="B1407" s="1">
        <v>5.4</v>
      </c>
    </row>
    <row r="1408" spans="1:2" x14ac:dyDescent="0.25">
      <c r="A1408" s="1" t="s">
        <v>77</v>
      </c>
      <c r="B1408" s="1">
        <v>7.2</v>
      </c>
    </row>
    <row r="1409" spans="1:2" x14ac:dyDescent="0.25">
      <c r="A1409" s="1" t="s">
        <v>649</v>
      </c>
      <c r="B1409" s="1">
        <v>7.3</v>
      </c>
    </row>
    <row r="1410" spans="1:2" x14ac:dyDescent="0.25">
      <c r="A1410" s="1" t="s">
        <v>2578</v>
      </c>
      <c r="B1410" s="1">
        <v>5.2</v>
      </c>
    </row>
    <row r="1411" spans="1:2" x14ac:dyDescent="0.25">
      <c r="A1411" s="1" t="s">
        <v>158</v>
      </c>
      <c r="B1411" s="1">
        <v>5.5</v>
      </c>
    </row>
    <row r="1412" spans="1:2" x14ac:dyDescent="0.25">
      <c r="A1412" s="1" t="s">
        <v>219</v>
      </c>
      <c r="B1412" s="1">
        <v>7.7</v>
      </c>
    </row>
    <row r="1413" spans="1:2" x14ac:dyDescent="0.25">
      <c r="A1413" s="1" t="s">
        <v>77</v>
      </c>
      <c r="B1413" s="1">
        <v>7.1</v>
      </c>
    </row>
    <row r="1414" spans="1:2" x14ac:dyDescent="0.25">
      <c r="A1414" s="1" t="s">
        <v>935</v>
      </c>
      <c r="B1414" s="1">
        <v>5.3</v>
      </c>
    </row>
    <row r="1415" spans="1:2" x14ac:dyDescent="0.25">
      <c r="A1415" s="1" t="s">
        <v>814</v>
      </c>
      <c r="B1415" s="1">
        <v>5.6</v>
      </c>
    </row>
    <row r="1416" spans="1:2" x14ac:dyDescent="0.25">
      <c r="A1416" s="1" t="s">
        <v>1336</v>
      </c>
      <c r="B1416" s="1">
        <v>5.7</v>
      </c>
    </row>
    <row r="1417" spans="1:2" x14ac:dyDescent="0.25">
      <c r="A1417" s="1" t="s">
        <v>2013</v>
      </c>
      <c r="B1417" s="1">
        <v>7.1</v>
      </c>
    </row>
    <row r="1418" spans="1:2" x14ac:dyDescent="0.25">
      <c r="A1418" s="1" t="s">
        <v>1394</v>
      </c>
      <c r="B1418" s="1">
        <v>7.6</v>
      </c>
    </row>
    <row r="1419" spans="1:2" x14ac:dyDescent="0.25">
      <c r="A1419" s="1" t="s">
        <v>1227</v>
      </c>
      <c r="B1419" s="1">
        <v>5.5</v>
      </c>
    </row>
    <row r="1420" spans="1:2" x14ac:dyDescent="0.25">
      <c r="A1420" s="1" t="s">
        <v>610</v>
      </c>
      <c r="B1420" s="1">
        <v>5.0999999999999996</v>
      </c>
    </row>
    <row r="1421" spans="1:2" x14ac:dyDescent="0.25">
      <c r="A1421" s="1" t="s">
        <v>122</v>
      </c>
      <c r="B1421" s="1">
        <v>4.9000000000000004</v>
      </c>
    </row>
    <row r="1422" spans="1:2" x14ac:dyDescent="0.25">
      <c r="A1422" s="1" t="s">
        <v>2597</v>
      </c>
      <c r="B1422" s="1">
        <v>6.5</v>
      </c>
    </row>
    <row r="1423" spans="1:2" x14ac:dyDescent="0.25">
      <c r="A1423" s="1" t="s">
        <v>2599</v>
      </c>
      <c r="B1423" s="1">
        <v>5.6</v>
      </c>
    </row>
    <row r="1424" spans="1:2" x14ac:dyDescent="0.25">
      <c r="A1424" s="1" t="s">
        <v>1645</v>
      </c>
      <c r="B1424" s="1">
        <v>5.3</v>
      </c>
    </row>
    <row r="1425" spans="1:2" x14ac:dyDescent="0.25">
      <c r="A1425" s="1" t="s">
        <v>158</v>
      </c>
      <c r="B1425" s="1">
        <v>6.5</v>
      </c>
    </row>
    <row r="1426" spans="1:2" x14ac:dyDescent="0.25">
      <c r="A1426" s="1" t="s">
        <v>1672</v>
      </c>
      <c r="B1426" s="1">
        <v>6.8</v>
      </c>
    </row>
    <row r="1427" spans="1:2" x14ac:dyDescent="0.25">
      <c r="A1427" s="1" t="s">
        <v>120</v>
      </c>
      <c r="B1427" s="1">
        <v>6.5</v>
      </c>
    </row>
    <row r="1428" spans="1:2" x14ac:dyDescent="0.25">
      <c r="A1428" s="1" t="s">
        <v>492</v>
      </c>
      <c r="B1428" s="1">
        <v>6</v>
      </c>
    </row>
    <row r="1429" spans="1:2" x14ac:dyDescent="0.25">
      <c r="A1429" s="1" t="s">
        <v>11</v>
      </c>
      <c r="B1429" s="1">
        <v>8.4</v>
      </c>
    </row>
    <row r="1430" spans="1:2" x14ac:dyDescent="0.25">
      <c r="A1430" s="1" t="s">
        <v>974</v>
      </c>
      <c r="B1430" s="1">
        <v>6</v>
      </c>
    </row>
    <row r="1431" spans="1:2" x14ac:dyDescent="0.25">
      <c r="A1431" s="1" t="s">
        <v>77</v>
      </c>
      <c r="B1431" s="1">
        <v>7.6</v>
      </c>
    </row>
    <row r="1432" spans="1:2" x14ac:dyDescent="0.25">
      <c r="A1432" s="1" t="s">
        <v>912</v>
      </c>
      <c r="B1432" s="1">
        <v>6.9</v>
      </c>
    </row>
    <row r="1433" spans="1:2" x14ac:dyDescent="0.25">
      <c r="A1433" s="1" t="s">
        <v>2325</v>
      </c>
      <c r="B1433" s="1">
        <v>6.4</v>
      </c>
    </row>
    <row r="1434" spans="1:2" x14ac:dyDescent="0.25">
      <c r="A1434" s="1" t="s">
        <v>2618</v>
      </c>
      <c r="B1434" s="1">
        <v>5.0999999999999996</v>
      </c>
    </row>
    <row r="1435" spans="1:2" x14ac:dyDescent="0.25">
      <c r="A1435" s="1" t="s">
        <v>2620</v>
      </c>
      <c r="B1435" s="1">
        <v>7</v>
      </c>
    </row>
    <row r="1436" spans="1:2" x14ac:dyDescent="0.25">
      <c r="A1436" s="1" t="s">
        <v>2623</v>
      </c>
      <c r="B1436" s="1">
        <v>5.7</v>
      </c>
    </row>
    <row r="1437" spans="1:2" x14ac:dyDescent="0.25">
      <c r="A1437" s="1" t="s">
        <v>584</v>
      </c>
      <c r="B1437" s="1">
        <v>6.8</v>
      </c>
    </row>
    <row r="1438" spans="1:2" x14ac:dyDescent="0.25">
      <c r="A1438" s="1" t="s">
        <v>968</v>
      </c>
      <c r="B1438" s="1">
        <v>6.7</v>
      </c>
    </row>
    <row r="1439" spans="1:2" x14ac:dyDescent="0.25">
      <c r="A1439" s="1" t="s">
        <v>2162</v>
      </c>
      <c r="B1439" s="1">
        <v>6.2</v>
      </c>
    </row>
    <row r="1440" spans="1:2" x14ac:dyDescent="0.25">
      <c r="A1440" s="1" t="s">
        <v>537</v>
      </c>
      <c r="B1440" s="1">
        <v>7.2</v>
      </c>
    </row>
    <row r="1441" spans="1:2" x14ac:dyDescent="0.25">
      <c r="A1441" s="1" t="s">
        <v>120</v>
      </c>
      <c r="B1441" s="1">
        <v>6.2</v>
      </c>
    </row>
    <row r="1442" spans="1:2" x14ac:dyDescent="0.25">
      <c r="A1442" s="1" t="s">
        <v>579</v>
      </c>
      <c r="B1442" s="1">
        <v>5.6</v>
      </c>
    </row>
    <row r="1443" spans="1:2" x14ac:dyDescent="0.25">
      <c r="A1443" s="1" t="s">
        <v>610</v>
      </c>
      <c r="B1443" s="1">
        <v>4.4000000000000004</v>
      </c>
    </row>
    <row r="1444" spans="1:2" x14ac:dyDescent="0.25">
      <c r="A1444" s="1" t="s">
        <v>1713</v>
      </c>
      <c r="B1444" s="1">
        <v>7.5</v>
      </c>
    </row>
    <row r="1445" spans="1:2" x14ac:dyDescent="0.25">
      <c r="A1445" s="1" t="s">
        <v>2557</v>
      </c>
      <c r="B1445" s="1">
        <v>7.1</v>
      </c>
    </row>
    <row r="1446" spans="1:2" x14ac:dyDescent="0.25">
      <c r="A1446" s="1" t="s">
        <v>292</v>
      </c>
      <c r="B1446" s="1">
        <v>6.4</v>
      </c>
    </row>
    <row r="1447" spans="1:2" x14ac:dyDescent="0.25">
      <c r="A1447" s="1" t="s">
        <v>2638</v>
      </c>
      <c r="B1447" s="1">
        <v>7.1</v>
      </c>
    </row>
    <row r="1448" spans="1:2" x14ac:dyDescent="0.25">
      <c r="A1448" s="1" t="s">
        <v>2641</v>
      </c>
      <c r="B1448" s="1">
        <v>6.9</v>
      </c>
    </row>
    <row r="1449" spans="1:2" x14ac:dyDescent="0.25">
      <c r="A1449" s="1" t="s">
        <v>750</v>
      </c>
      <c r="B1449" s="1">
        <v>7.5</v>
      </c>
    </row>
    <row r="1450" spans="1:2" x14ac:dyDescent="0.25">
      <c r="A1450" s="1" t="s">
        <v>120</v>
      </c>
      <c r="B1450" s="1">
        <v>6.3</v>
      </c>
    </row>
    <row r="1451" spans="1:2" x14ac:dyDescent="0.25">
      <c r="A1451" s="1" t="s">
        <v>2645</v>
      </c>
      <c r="B1451" s="1">
        <v>6.4</v>
      </c>
    </row>
    <row r="1452" spans="1:2" x14ac:dyDescent="0.25">
      <c r="A1452" s="1" t="s">
        <v>584</v>
      </c>
      <c r="B1452" s="1">
        <v>5.9</v>
      </c>
    </row>
    <row r="1453" spans="1:2" x14ac:dyDescent="0.25">
      <c r="A1453" s="1" t="s">
        <v>1394</v>
      </c>
      <c r="B1453" s="1">
        <v>6.8</v>
      </c>
    </row>
    <row r="1454" spans="1:2" x14ac:dyDescent="0.25">
      <c r="A1454" s="1" t="s">
        <v>487</v>
      </c>
      <c r="B1454" s="1">
        <v>6.3</v>
      </c>
    </row>
    <row r="1455" spans="1:2" x14ac:dyDescent="0.25">
      <c r="A1455" s="1" t="s">
        <v>2653</v>
      </c>
      <c r="B1455" s="1">
        <v>3.6</v>
      </c>
    </row>
    <row r="1456" spans="1:2" x14ac:dyDescent="0.25">
      <c r="A1456" s="1" t="s">
        <v>179</v>
      </c>
      <c r="B1456" s="1">
        <v>5.3</v>
      </c>
    </row>
    <row r="1457" spans="1:2" x14ac:dyDescent="0.25">
      <c r="A1457" s="1" t="s">
        <v>579</v>
      </c>
      <c r="B1457" s="1">
        <v>5.9</v>
      </c>
    </row>
    <row r="1458" spans="1:2" x14ac:dyDescent="0.25">
      <c r="A1458" s="1" t="s">
        <v>2658</v>
      </c>
      <c r="B1458" s="1">
        <v>6.9</v>
      </c>
    </row>
    <row r="1459" spans="1:2" x14ac:dyDescent="0.25">
      <c r="A1459" s="1" t="s">
        <v>1175</v>
      </c>
      <c r="B1459" s="1">
        <v>6.9</v>
      </c>
    </row>
    <row r="1460" spans="1:2" x14ac:dyDescent="0.25">
      <c r="A1460" s="1" t="s">
        <v>678</v>
      </c>
      <c r="B1460" s="1">
        <v>6.1</v>
      </c>
    </row>
    <row r="1461" spans="1:2" x14ac:dyDescent="0.25">
      <c r="A1461" s="1" t="s">
        <v>1169</v>
      </c>
      <c r="B1461" s="1">
        <v>8.5</v>
      </c>
    </row>
    <row r="1462" spans="1:2" x14ac:dyDescent="0.25">
      <c r="A1462" s="1" t="s">
        <v>584</v>
      </c>
      <c r="B1462" s="1">
        <v>6.3</v>
      </c>
    </row>
    <row r="1463" spans="1:2" x14ac:dyDescent="0.25">
      <c r="A1463" s="1" t="s">
        <v>2097</v>
      </c>
      <c r="B1463" s="1">
        <v>7.3</v>
      </c>
    </row>
    <row r="1464" spans="1:2" x14ac:dyDescent="0.25">
      <c r="A1464" s="1" t="s">
        <v>2668</v>
      </c>
      <c r="B1464" s="1">
        <v>6.3</v>
      </c>
    </row>
    <row r="1465" spans="1:2" x14ac:dyDescent="0.25">
      <c r="A1465" s="1" t="s">
        <v>2139</v>
      </c>
      <c r="B1465" s="1">
        <v>7.2</v>
      </c>
    </row>
    <row r="1466" spans="1:2" x14ac:dyDescent="0.25">
      <c r="A1466" s="1" t="s">
        <v>1394</v>
      </c>
      <c r="B1466" s="1">
        <v>7.3</v>
      </c>
    </row>
    <row r="1467" spans="1:2" x14ac:dyDescent="0.25">
      <c r="A1467" s="1" t="s">
        <v>82</v>
      </c>
      <c r="B1467" s="1">
        <v>6.3</v>
      </c>
    </row>
    <row r="1468" spans="1:2" x14ac:dyDescent="0.25">
      <c r="A1468" s="1" t="s">
        <v>2674</v>
      </c>
      <c r="B1468" s="1">
        <v>8.1</v>
      </c>
    </row>
    <row r="1469" spans="1:2" x14ac:dyDescent="0.25">
      <c r="A1469" s="1" t="s">
        <v>2676</v>
      </c>
      <c r="B1469" s="1">
        <v>6.9</v>
      </c>
    </row>
    <row r="1470" spans="1:2" x14ac:dyDescent="0.25">
      <c r="A1470" s="1" t="s">
        <v>2678</v>
      </c>
      <c r="B1470" s="1">
        <v>6.3</v>
      </c>
    </row>
    <row r="1471" spans="1:2" x14ac:dyDescent="0.25">
      <c r="A1471" s="1" t="s">
        <v>2680</v>
      </c>
      <c r="B1471" s="1">
        <v>7.3</v>
      </c>
    </row>
    <row r="1472" spans="1:2" x14ac:dyDescent="0.25">
      <c r="A1472" s="1" t="s">
        <v>1444</v>
      </c>
      <c r="B1472" s="1">
        <v>6.1</v>
      </c>
    </row>
    <row r="1473" spans="1:2" x14ac:dyDescent="0.25">
      <c r="A1473" s="1" t="s">
        <v>2022</v>
      </c>
      <c r="B1473" s="1">
        <v>6.9</v>
      </c>
    </row>
    <row r="1474" spans="1:2" x14ac:dyDescent="0.25">
      <c r="A1474" s="1" t="s">
        <v>2685</v>
      </c>
      <c r="B1474" s="1">
        <v>7.2</v>
      </c>
    </row>
    <row r="1475" spans="1:2" x14ac:dyDescent="0.25">
      <c r="A1475" s="1" t="s">
        <v>883</v>
      </c>
      <c r="B1475" s="1">
        <v>6.4</v>
      </c>
    </row>
    <row r="1476" spans="1:2" x14ac:dyDescent="0.25">
      <c r="A1476" s="1" t="s">
        <v>579</v>
      </c>
      <c r="B1476" s="1">
        <v>6.4</v>
      </c>
    </row>
    <row r="1477" spans="1:2" x14ac:dyDescent="0.25">
      <c r="A1477" s="1" t="s">
        <v>99</v>
      </c>
      <c r="B1477" s="1">
        <v>8.3000000000000007</v>
      </c>
    </row>
    <row r="1478" spans="1:2" x14ac:dyDescent="0.25">
      <c r="A1478" s="1" t="s">
        <v>1150</v>
      </c>
      <c r="B1478" s="1">
        <v>7.2</v>
      </c>
    </row>
    <row r="1479" spans="1:2" x14ac:dyDescent="0.25">
      <c r="A1479" s="1" t="s">
        <v>77</v>
      </c>
      <c r="B1479" s="1">
        <v>6.8</v>
      </c>
    </row>
    <row r="1480" spans="1:2" x14ac:dyDescent="0.25">
      <c r="A1480" s="1" t="s">
        <v>1175</v>
      </c>
      <c r="B1480" s="1">
        <v>6.5</v>
      </c>
    </row>
    <row r="1481" spans="1:2" x14ac:dyDescent="0.25">
      <c r="A1481" s="1" t="s">
        <v>567</v>
      </c>
      <c r="B1481" s="1">
        <v>7.8</v>
      </c>
    </row>
    <row r="1482" spans="1:2" x14ac:dyDescent="0.25">
      <c r="A1482" s="1" t="s">
        <v>19</v>
      </c>
      <c r="B1482" s="1">
        <v>7.6</v>
      </c>
    </row>
    <row r="1483" spans="1:2" x14ac:dyDescent="0.25">
      <c r="A1483" s="1" t="s">
        <v>537</v>
      </c>
      <c r="B1483" s="1">
        <v>7.2</v>
      </c>
    </row>
    <row r="1484" spans="1:2" x14ac:dyDescent="0.25">
      <c r="A1484" s="1" t="s">
        <v>1343</v>
      </c>
      <c r="B1484" s="1">
        <v>6.7</v>
      </c>
    </row>
    <row r="1485" spans="1:2" x14ac:dyDescent="0.25">
      <c r="A1485" s="1" t="s">
        <v>968</v>
      </c>
      <c r="B1485" s="1">
        <v>6.8</v>
      </c>
    </row>
    <row r="1486" spans="1:2" x14ac:dyDescent="0.25">
      <c r="A1486" s="1" t="s">
        <v>1444</v>
      </c>
      <c r="B1486" s="1">
        <v>6.3</v>
      </c>
    </row>
    <row r="1487" spans="1:2" x14ac:dyDescent="0.25">
      <c r="A1487" s="1" t="s">
        <v>948</v>
      </c>
      <c r="B1487" s="1">
        <v>6.2</v>
      </c>
    </row>
    <row r="1488" spans="1:2" x14ac:dyDescent="0.25">
      <c r="A1488" s="1" t="s">
        <v>579</v>
      </c>
      <c r="B1488" s="1">
        <v>6.2</v>
      </c>
    </row>
    <row r="1489" spans="1:2" x14ac:dyDescent="0.25">
      <c r="A1489" s="1" t="s">
        <v>757</v>
      </c>
      <c r="B1489" s="1">
        <v>8.6</v>
      </c>
    </row>
    <row r="1490" spans="1:2" x14ac:dyDescent="0.25">
      <c r="A1490" s="1" t="s">
        <v>974</v>
      </c>
      <c r="B1490" s="1">
        <v>8</v>
      </c>
    </row>
    <row r="1491" spans="1:2" x14ac:dyDescent="0.25">
      <c r="A1491" s="1" t="s">
        <v>99</v>
      </c>
      <c r="B1491" s="1">
        <v>7</v>
      </c>
    </row>
    <row r="1492" spans="1:2" x14ac:dyDescent="0.25">
      <c r="A1492" s="1" t="s">
        <v>757</v>
      </c>
      <c r="B1492" s="1">
        <v>8</v>
      </c>
    </row>
    <row r="1493" spans="1:2" x14ac:dyDescent="0.25">
      <c r="A1493" s="1" t="s">
        <v>1299</v>
      </c>
      <c r="B1493" s="1">
        <v>8.1</v>
      </c>
    </row>
    <row r="1494" spans="1:2" x14ac:dyDescent="0.25">
      <c r="A1494" s="1" t="s">
        <v>348</v>
      </c>
      <c r="B1494" s="1">
        <v>6.7</v>
      </c>
    </row>
    <row r="1495" spans="1:2" x14ac:dyDescent="0.25">
      <c r="A1495" s="1" t="s">
        <v>77</v>
      </c>
      <c r="B1495" s="1">
        <v>7.9</v>
      </c>
    </row>
    <row r="1496" spans="1:2" x14ac:dyDescent="0.25">
      <c r="A1496" s="1" t="s">
        <v>584</v>
      </c>
      <c r="B1496" s="1">
        <v>6.1</v>
      </c>
    </row>
    <row r="1497" spans="1:2" x14ac:dyDescent="0.25">
      <c r="A1497" s="1" t="s">
        <v>2715</v>
      </c>
      <c r="B1497" s="1">
        <v>4.2</v>
      </c>
    </row>
    <row r="1498" spans="1:2" x14ac:dyDescent="0.25">
      <c r="A1498" s="1" t="s">
        <v>703</v>
      </c>
      <c r="B1498" s="1">
        <v>6.1</v>
      </c>
    </row>
    <row r="1499" spans="1:2" x14ac:dyDescent="0.25">
      <c r="A1499" s="1" t="s">
        <v>77</v>
      </c>
      <c r="B1499" s="1">
        <v>6.6</v>
      </c>
    </row>
    <row r="1500" spans="1:2" x14ac:dyDescent="0.25">
      <c r="A1500" s="1" t="s">
        <v>2569</v>
      </c>
      <c r="B1500" s="1">
        <v>7.5</v>
      </c>
    </row>
    <row r="1501" spans="1:2" x14ac:dyDescent="0.25">
      <c r="A1501" s="1" t="s">
        <v>77</v>
      </c>
      <c r="B1501" s="1">
        <v>7.4</v>
      </c>
    </row>
    <row r="1502" spans="1:2" x14ac:dyDescent="0.25">
      <c r="A1502" s="1" t="s">
        <v>883</v>
      </c>
      <c r="B1502" s="1">
        <v>7.2</v>
      </c>
    </row>
    <row r="1503" spans="1:2" x14ac:dyDescent="0.25">
      <c r="A1503" s="1" t="s">
        <v>2726</v>
      </c>
      <c r="B1503" s="1">
        <v>6.9</v>
      </c>
    </row>
    <row r="1504" spans="1:2" x14ac:dyDescent="0.25">
      <c r="A1504" s="1" t="s">
        <v>1878</v>
      </c>
      <c r="B1504" s="1">
        <v>7.4</v>
      </c>
    </row>
    <row r="1505" spans="1:2" x14ac:dyDescent="0.25">
      <c r="A1505" s="1" t="s">
        <v>968</v>
      </c>
      <c r="B1505" s="1">
        <v>5.4</v>
      </c>
    </row>
    <row r="1506" spans="1:2" x14ac:dyDescent="0.25">
      <c r="A1506" s="1" t="s">
        <v>1350</v>
      </c>
      <c r="B1506" s="1">
        <v>6.8</v>
      </c>
    </row>
    <row r="1507" spans="1:2" x14ac:dyDescent="0.25">
      <c r="A1507" s="1" t="s">
        <v>492</v>
      </c>
      <c r="B1507" s="1">
        <v>6.3</v>
      </c>
    </row>
    <row r="1508" spans="1:2" x14ac:dyDescent="0.25">
      <c r="A1508" s="1" t="s">
        <v>492</v>
      </c>
      <c r="B1508" s="1">
        <v>7.2</v>
      </c>
    </row>
    <row r="1509" spans="1:2" x14ac:dyDescent="0.25">
      <c r="A1509" s="1" t="s">
        <v>390</v>
      </c>
      <c r="B1509" s="1">
        <v>6.9</v>
      </c>
    </row>
    <row r="1510" spans="1:2" x14ac:dyDescent="0.25">
      <c r="A1510" s="1" t="s">
        <v>584</v>
      </c>
      <c r="B1510" s="1">
        <v>6</v>
      </c>
    </row>
    <row r="1511" spans="1:2" x14ac:dyDescent="0.25">
      <c r="A1511" s="1" t="s">
        <v>77</v>
      </c>
      <c r="B1511" s="1">
        <v>5.9</v>
      </c>
    </row>
    <row r="1512" spans="1:2" x14ac:dyDescent="0.25">
      <c r="A1512" s="1" t="s">
        <v>584</v>
      </c>
      <c r="B1512" s="1">
        <v>5.4</v>
      </c>
    </row>
    <row r="1513" spans="1:2" x14ac:dyDescent="0.25">
      <c r="A1513" s="1" t="s">
        <v>867</v>
      </c>
      <c r="B1513" s="1">
        <v>5.9</v>
      </c>
    </row>
    <row r="1514" spans="1:2" x14ac:dyDescent="0.25">
      <c r="A1514" s="1" t="s">
        <v>1251</v>
      </c>
      <c r="B1514" s="1">
        <v>6.1</v>
      </c>
    </row>
    <row r="1515" spans="1:2" x14ac:dyDescent="0.25">
      <c r="A1515" s="1" t="s">
        <v>1251</v>
      </c>
      <c r="B1515" s="1">
        <v>7.7</v>
      </c>
    </row>
    <row r="1516" spans="1:2" x14ac:dyDescent="0.25">
      <c r="A1516" s="1" t="s">
        <v>161</v>
      </c>
      <c r="B1516" s="1">
        <v>5.8</v>
      </c>
    </row>
    <row r="1517" spans="1:2" x14ac:dyDescent="0.25">
      <c r="A1517" s="1" t="s">
        <v>599</v>
      </c>
      <c r="B1517" s="1">
        <v>7.6</v>
      </c>
    </row>
    <row r="1518" spans="1:2" x14ac:dyDescent="0.25">
      <c r="A1518" s="1" t="s">
        <v>77</v>
      </c>
      <c r="B1518" s="1">
        <v>6.1</v>
      </c>
    </row>
    <row r="1519" spans="1:2" x14ac:dyDescent="0.25">
      <c r="A1519" s="1" t="s">
        <v>82</v>
      </c>
      <c r="B1519" s="1">
        <v>5.4</v>
      </c>
    </row>
    <row r="1520" spans="1:2" x14ac:dyDescent="0.25">
      <c r="A1520" s="1" t="s">
        <v>2751</v>
      </c>
      <c r="B1520" s="1">
        <v>5.0999999999999996</v>
      </c>
    </row>
    <row r="1521" spans="1:2" x14ac:dyDescent="0.25">
      <c r="A1521" s="1" t="s">
        <v>348</v>
      </c>
      <c r="B1521" s="1">
        <v>6.4</v>
      </c>
    </row>
    <row r="1522" spans="1:2" x14ac:dyDescent="0.25">
      <c r="A1522" s="1" t="s">
        <v>19</v>
      </c>
      <c r="B1522" s="1">
        <v>6.3</v>
      </c>
    </row>
    <row r="1523" spans="1:2" x14ac:dyDescent="0.25">
      <c r="A1523" s="1" t="s">
        <v>2756</v>
      </c>
      <c r="B1523" s="1">
        <v>7.5</v>
      </c>
    </row>
    <row r="1524" spans="1:2" x14ac:dyDescent="0.25">
      <c r="A1524" s="1" t="s">
        <v>77</v>
      </c>
      <c r="B1524" s="1">
        <v>7.1</v>
      </c>
    </row>
    <row r="1525" spans="1:2" x14ac:dyDescent="0.25">
      <c r="A1525" s="1" t="s">
        <v>1641</v>
      </c>
      <c r="B1525" s="1">
        <v>7.8</v>
      </c>
    </row>
    <row r="1526" spans="1:2" x14ac:dyDescent="0.25">
      <c r="A1526" s="1" t="s">
        <v>492</v>
      </c>
      <c r="B1526" s="1">
        <v>6.5</v>
      </c>
    </row>
    <row r="1527" spans="1:2" x14ac:dyDescent="0.25">
      <c r="A1527" s="1" t="s">
        <v>120</v>
      </c>
      <c r="B1527" s="1">
        <v>6.6</v>
      </c>
    </row>
    <row r="1528" spans="1:2" x14ac:dyDescent="0.25">
      <c r="A1528" s="1" t="s">
        <v>2762</v>
      </c>
      <c r="B1528" s="1">
        <v>7.4</v>
      </c>
    </row>
    <row r="1529" spans="1:2" x14ac:dyDescent="0.25">
      <c r="A1529" s="1" t="s">
        <v>390</v>
      </c>
      <c r="B1529" s="1">
        <v>7.6</v>
      </c>
    </row>
    <row r="1530" spans="1:2" x14ac:dyDescent="0.25">
      <c r="A1530" s="1" t="s">
        <v>1299</v>
      </c>
      <c r="B1530" s="1">
        <v>7.5</v>
      </c>
    </row>
    <row r="1531" spans="1:2" x14ac:dyDescent="0.25">
      <c r="A1531" s="1" t="s">
        <v>1882</v>
      </c>
      <c r="B1531" s="1">
        <v>6.6</v>
      </c>
    </row>
    <row r="1532" spans="1:2" x14ac:dyDescent="0.25">
      <c r="A1532" s="1" t="s">
        <v>236</v>
      </c>
      <c r="B1532" s="1">
        <v>7.2</v>
      </c>
    </row>
    <row r="1533" spans="1:2" x14ac:dyDescent="0.25">
      <c r="A1533" s="1" t="s">
        <v>1350</v>
      </c>
      <c r="B1533" s="1">
        <v>7.6</v>
      </c>
    </row>
    <row r="1534" spans="1:2" x14ac:dyDescent="0.25">
      <c r="A1534" s="1" t="s">
        <v>2597</v>
      </c>
      <c r="B1534" s="1">
        <v>6.2</v>
      </c>
    </row>
    <row r="1535" spans="1:2" x14ac:dyDescent="0.25">
      <c r="A1535" s="1" t="s">
        <v>1672</v>
      </c>
      <c r="B1535" s="1">
        <v>5.6</v>
      </c>
    </row>
    <row r="1536" spans="1:2" x14ac:dyDescent="0.25">
      <c r="A1536" s="1" t="s">
        <v>871</v>
      </c>
      <c r="B1536" s="1">
        <v>7.6</v>
      </c>
    </row>
    <row r="1537" spans="1:2" x14ac:dyDescent="0.25">
      <c r="A1537" s="1" t="s">
        <v>2162</v>
      </c>
      <c r="B1537" s="1">
        <v>6.6</v>
      </c>
    </row>
    <row r="1538" spans="1:2" x14ac:dyDescent="0.25">
      <c r="A1538" s="1" t="s">
        <v>927</v>
      </c>
      <c r="B1538" s="1">
        <v>7</v>
      </c>
    </row>
    <row r="1539" spans="1:2" x14ac:dyDescent="0.25">
      <c r="A1539" s="1" t="s">
        <v>579</v>
      </c>
      <c r="B1539" s="1">
        <v>2.7</v>
      </c>
    </row>
    <row r="1540" spans="1:2" x14ac:dyDescent="0.25">
      <c r="A1540" s="1" t="s">
        <v>145</v>
      </c>
      <c r="B1540" s="1">
        <v>7.6</v>
      </c>
    </row>
    <row r="1541" spans="1:2" x14ac:dyDescent="0.25">
      <c r="A1541" s="1" t="s">
        <v>487</v>
      </c>
      <c r="B1541" s="1">
        <v>6.6</v>
      </c>
    </row>
    <row r="1542" spans="1:2" x14ac:dyDescent="0.25">
      <c r="A1542" s="1" t="s">
        <v>2781</v>
      </c>
      <c r="B1542" s="1">
        <v>6.9</v>
      </c>
    </row>
    <row r="1543" spans="1:2" x14ac:dyDescent="0.25">
      <c r="A1543" s="1" t="s">
        <v>319</v>
      </c>
      <c r="B1543" s="1">
        <v>6.8</v>
      </c>
    </row>
    <row r="1544" spans="1:2" x14ac:dyDescent="0.25">
      <c r="A1544" s="1" t="s">
        <v>95</v>
      </c>
      <c r="B1544" s="1">
        <v>3.7</v>
      </c>
    </row>
    <row r="1545" spans="1:2" x14ac:dyDescent="0.25">
      <c r="A1545" s="1" t="s">
        <v>492</v>
      </c>
      <c r="B1545" s="1">
        <v>6.1</v>
      </c>
    </row>
    <row r="1546" spans="1:2" x14ac:dyDescent="0.25">
      <c r="A1546" s="1" t="s">
        <v>1719</v>
      </c>
      <c r="B1546" s="1">
        <v>5.9</v>
      </c>
    </row>
    <row r="1547" spans="1:2" x14ac:dyDescent="0.25">
      <c r="A1547" s="1" t="s">
        <v>2097</v>
      </c>
      <c r="B1547" s="1">
        <v>6.7</v>
      </c>
    </row>
    <row r="1548" spans="1:2" x14ac:dyDescent="0.25">
      <c r="A1548" s="1" t="s">
        <v>2792</v>
      </c>
      <c r="B1548" s="1">
        <v>6.9</v>
      </c>
    </row>
    <row r="1549" spans="1:2" x14ac:dyDescent="0.25">
      <c r="A1549" s="1" t="s">
        <v>348</v>
      </c>
      <c r="B1549" s="1">
        <v>5.5</v>
      </c>
    </row>
    <row r="1550" spans="1:2" x14ac:dyDescent="0.25">
      <c r="A1550" s="1" t="s">
        <v>2796</v>
      </c>
      <c r="B1550" s="1">
        <v>7.1</v>
      </c>
    </row>
    <row r="1551" spans="1:2" x14ac:dyDescent="0.25">
      <c r="A1551" s="1" t="s">
        <v>750</v>
      </c>
      <c r="B1551" s="1">
        <v>7.1</v>
      </c>
    </row>
    <row r="1552" spans="1:2" x14ac:dyDescent="0.25">
      <c r="A1552" s="1" t="s">
        <v>445</v>
      </c>
      <c r="B1552" s="1">
        <v>7.3</v>
      </c>
    </row>
    <row r="1553" spans="1:2" x14ac:dyDescent="0.25">
      <c r="A1553" s="1" t="s">
        <v>579</v>
      </c>
      <c r="B1553" s="1">
        <v>3.4</v>
      </c>
    </row>
    <row r="1554" spans="1:2" x14ac:dyDescent="0.25">
      <c r="A1554" s="1" t="s">
        <v>492</v>
      </c>
      <c r="B1554" s="1">
        <v>6.8</v>
      </c>
    </row>
    <row r="1555" spans="1:2" x14ac:dyDescent="0.25">
      <c r="A1555" s="1" t="s">
        <v>1468</v>
      </c>
      <c r="B1555" s="1">
        <v>6.9</v>
      </c>
    </row>
    <row r="1556" spans="1:2" x14ac:dyDescent="0.25">
      <c r="A1556" s="1" t="s">
        <v>1175</v>
      </c>
      <c r="B1556" s="1">
        <v>7</v>
      </c>
    </row>
    <row r="1557" spans="1:2" x14ac:dyDescent="0.25">
      <c r="A1557" s="1" t="s">
        <v>487</v>
      </c>
      <c r="B1557" s="1">
        <v>5.5</v>
      </c>
    </row>
    <row r="1558" spans="1:2" x14ac:dyDescent="0.25">
      <c r="A1558" s="1" t="s">
        <v>865</v>
      </c>
      <c r="B1558" s="1">
        <v>5.0999999999999996</v>
      </c>
    </row>
    <row r="1559" spans="1:2" x14ac:dyDescent="0.25">
      <c r="A1559" s="1" t="s">
        <v>1043</v>
      </c>
      <c r="B1559" s="1">
        <v>6.2</v>
      </c>
    </row>
    <row r="1560" spans="1:2" x14ac:dyDescent="0.25">
      <c r="A1560" s="1" t="s">
        <v>641</v>
      </c>
      <c r="B1560" s="1">
        <v>5.9</v>
      </c>
    </row>
    <row r="1561" spans="1:2" x14ac:dyDescent="0.25">
      <c r="A1561" s="1" t="s">
        <v>492</v>
      </c>
      <c r="B1561" s="1">
        <v>5.2</v>
      </c>
    </row>
    <row r="1562" spans="1:2" x14ac:dyDescent="0.25">
      <c r="A1562" s="1" t="s">
        <v>584</v>
      </c>
      <c r="B1562" s="1">
        <v>6.2</v>
      </c>
    </row>
    <row r="1563" spans="1:2" x14ac:dyDescent="0.25">
      <c r="A1563" s="1" t="s">
        <v>1533</v>
      </c>
      <c r="B1563" s="1">
        <v>5.5</v>
      </c>
    </row>
    <row r="1564" spans="1:2" x14ac:dyDescent="0.25">
      <c r="A1564" s="1" t="s">
        <v>1796</v>
      </c>
      <c r="B1564" s="1">
        <v>7.4</v>
      </c>
    </row>
    <row r="1565" spans="1:2" x14ac:dyDescent="0.25">
      <c r="A1565" s="1" t="s">
        <v>779</v>
      </c>
      <c r="B1565" s="1">
        <v>4.4000000000000004</v>
      </c>
    </row>
    <row r="1566" spans="1:2" x14ac:dyDescent="0.25">
      <c r="A1566" s="1" t="s">
        <v>158</v>
      </c>
      <c r="B1566" s="1">
        <v>6.3</v>
      </c>
    </row>
    <row r="1567" spans="1:2" x14ac:dyDescent="0.25">
      <c r="A1567" s="1" t="s">
        <v>120</v>
      </c>
      <c r="B1567" s="1">
        <v>6.1</v>
      </c>
    </row>
    <row r="1568" spans="1:2" x14ac:dyDescent="0.25">
      <c r="A1568" s="1" t="s">
        <v>2825</v>
      </c>
      <c r="B1568" s="1">
        <v>5.3</v>
      </c>
    </row>
    <row r="1569" spans="1:2" x14ac:dyDescent="0.25">
      <c r="A1569" s="1" t="s">
        <v>2828</v>
      </c>
      <c r="B1569" s="1">
        <v>5.4</v>
      </c>
    </row>
    <row r="1570" spans="1:2" x14ac:dyDescent="0.25">
      <c r="A1570" s="1" t="s">
        <v>492</v>
      </c>
      <c r="B1570" s="1">
        <v>6.7</v>
      </c>
    </row>
    <row r="1571" spans="1:2" x14ac:dyDescent="0.25">
      <c r="A1571" s="1" t="s">
        <v>757</v>
      </c>
      <c r="B1571" s="1">
        <v>5.9</v>
      </c>
    </row>
    <row r="1572" spans="1:2" x14ac:dyDescent="0.25">
      <c r="A1572" s="1" t="s">
        <v>1175</v>
      </c>
      <c r="B1572" s="1">
        <v>7.3</v>
      </c>
    </row>
    <row r="1573" spans="1:2" x14ac:dyDescent="0.25">
      <c r="A1573" s="1" t="s">
        <v>2022</v>
      </c>
      <c r="B1573" s="1">
        <v>5.5</v>
      </c>
    </row>
    <row r="1574" spans="1:2" x14ac:dyDescent="0.25">
      <c r="A1574" s="1" t="s">
        <v>269</v>
      </c>
      <c r="B1574" s="1">
        <v>5.8</v>
      </c>
    </row>
    <row r="1575" spans="1:2" x14ac:dyDescent="0.25">
      <c r="A1575" s="1" t="s">
        <v>1519</v>
      </c>
      <c r="B1575" s="1">
        <v>4.5999999999999996</v>
      </c>
    </row>
    <row r="1576" spans="1:2" x14ac:dyDescent="0.25">
      <c r="A1576" s="1" t="s">
        <v>750</v>
      </c>
      <c r="B1576" s="1">
        <v>6.7</v>
      </c>
    </row>
    <row r="1577" spans="1:2" x14ac:dyDescent="0.25">
      <c r="A1577" s="1" t="s">
        <v>2842</v>
      </c>
      <c r="B1577" s="1">
        <v>5.0999999999999996</v>
      </c>
    </row>
    <row r="1578" spans="1:2" x14ac:dyDescent="0.25">
      <c r="A1578" s="1" t="s">
        <v>584</v>
      </c>
      <c r="B1578" s="1">
        <v>5.6</v>
      </c>
    </row>
    <row r="1579" spans="1:2" x14ac:dyDescent="0.25">
      <c r="A1579" s="1" t="s">
        <v>1131</v>
      </c>
      <c r="B1579" s="1">
        <v>7</v>
      </c>
    </row>
    <row r="1580" spans="1:2" x14ac:dyDescent="0.25">
      <c r="A1580" s="1" t="s">
        <v>2528</v>
      </c>
      <c r="B1580" s="1">
        <v>6.4</v>
      </c>
    </row>
    <row r="1581" spans="1:2" x14ac:dyDescent="0.25">
      <c r="A1581" s="1" t="s">
        <v>2068</v>
      </c>
      <c r="B1581" s="1">
        <v>6.7</v>
      </c>
    </row>
    <row r="1582" spans="1:2" x14ac:dyDescent="0.25">
      <c r="A1582" s="1" t="s">
        <v>28</v>
      </c>
      <c r="B1582" s="1">
        <v>4.0999999999999996</v>
      </c>
    </row>
    <row r="1583" spans="1:2" x14ac:dyDescent="0.25">
      <c r="A1583" s="1" t="s">
        <v>708</v>
      </c>
      <c r="B1583" s="1">
        <v>5.5</v>
      </c>
    </row>
    <row r="1584" spans="1:2" x14ac:dyDescent="0.25">
      <c r="A1584" s="1" t="s">
        <v>95</v>
      </c>
      <c r="B1584" s="1">
        <v>2.7</v>
      </c>
    </row>
    <row r="1585" spans="1:2" x14ac:dyDescent="0.25">
      <c r="A1585" s="1" t="s">
        <v>120</v>
      </c>
      <c r="B1585" s="1">
        <v>6.4</v>
      </c>
    </row>
    <row r="1586" spans="1:2" x14ac:dyDescent="0.25">
      <c r="A1586" s="1" t="s">
        <v>1095</v>
      </c>
      <c r="B1586" s="1">
        <v>4.8</v>
      </c>
    </row>
    <row r="1587" spans="1:2" x14ac:dyDescent="0.25">
      <c r="A1587" s="1" t="s">
        <v>584</v>
      </c>
      <c r="B1587" s="1">
        <v>6.1</v>
      </c>
    </row>
    <row r="1588" spans="1:2" x14ac:dyDescent="0.25">
      <c r="A1588" s="1" t="s">
        <v>1024</v>
      </c>
      <c r="B1588" s="1">
        <v>4.8</v>
      </c>
    </row>
    <row r="1589" spans="1:2" x14ac:dyDescent="0.25">
      <c r="A1589" s="1" t="s">
        <v>1175</v>
      </c>
      <c r="B1589" s="1">
        <v>7</v>
      </c>
    </row>
    <row r="1590" spans="1:2" x14ac:dyDescent="0.25">
      <c r="A1590" s="1" t="s">
        <v>2861</v>
      </c>
      <c r="B1590" s="1">
        <v>6.8</v>
      </c>
    </row>
    <row r="1591" spans="1:2" x14ac:dyDescent="0.25">
      <c r="A1591" s="1" t="s">
        <v>532</v>
      </c>
      <c r="B1591" s="1">
        <v>5.6</v>
      </c>
    </row>
    <row r="1592" spans="1:2" x14ac:dyDescent="0.25">
      <c r="A1592" s="1" t="s">
        <v>158</v>
      </c>
      <c r="B1592" s="1">
        <v>6.1</v>
      </c>
    </row>
    <row r="1593" spans="1:2" x14ac:dyDescent="0.25">
      <c r="A1593" s="1" t="s">
        <v>694</v>
      </c>
      <c r="B1593" s="1">
        <v>7.9</v>
      </c>
    </row>
    <row r="1594" spans="1:2" x14ac:dyDescent="0.25">
      <c r="A1594" s="1" t="s">
        <v>682</v>
      </c>
      <c r="B1594" s="1">
        <v>8.4</v>
      </c>
    </row>
    <row r="1595" spans="1:2" x14ac:dyDescent="0.25">
      <c r="A1595" s="1" t="s">
        <v>158</v>
      </c>
      <c r="B1595" s="1">
        <v>6.5</v>
      </c>
    </row>
    <row r="1596" spans="1:2" x14ac:dyDescent="0.25">
      <c r="A1596" s="1" t="s">
        <v>77</v>
      </c>
      <c r="B1596" s="1">
        <v>7.1</v>
      </c>
    </row>
    <row r="1597" spans="1:2" x14ac:dyDescent="0.25">
      <c r="A1597" s="1" t="s">
        <v>1965</v>
      </c>
      <c r="B1597" s="1">
        <v>6.6</v>
      </c>
    </row>
    <row r="1598" spans="1:2" x14ac:dyDescent="0.25">
      <c r="A1598" s="1" t="s">
        <v>2139</v>
      </c>
      <c r="B1598" s="1">
        <v>7</v>
      </c>
    </row>
    <row r="1599" spans="1:2" x14ac:dyDescent="0.25">
      <c r="A1599" s="1" t="s">
        <v>2323</v>
      </c>
      <c r="B1599" s="1">
        <v>5.6</v>
      </c>
    </row>
    <row r="1600" spans="1:2" x14ac:dyDescent="0.25">
      <c r="A1600" s="1" t="s">
        <v>47</v>
      </c>
      <c r="B1600" s="1">
        <v>4.8</v>
      </c>
    </row>
    <row r="1601" spans="1:2" x14ac:dyDescent="0.25">
      <c r="A1601" s="1" t="s">
        <v>2882</v>
      </c>
      <c r="B1601" s="1">
        <v>7.5</v>
      </c>
    </row>
    <row r="1602" spans="1:2" x14ac:dyDescent="0.25">
      <c r="A1602" s="1" t="s">
        <v>381</v>
      </c>
      <c r="B1602" s="1">
        <v>6</v>
      </c>
    </row>
    <row r="1603" spans="1:2" x14ac:dyDescent="0.25">
      <c r="A1603" s="1" t="s">
        <v>2887</v>
      </c>
      <c r="B1603" s="1">
        <v>6.8</v>
      </c>
    </row>
    <row r="1604" spans="1:2" x14ac:dyDescent="0.25">
      <c r="A1604" s="1" t="s">
        <v>2167</v>
      </c>
      <c r="B1604" s="1">
        <v>6.5</v>
      </c>
    </row>
    <row r="1605" spans="1:2" x14ac:dyDescent="0.25">
      <c r="A1605" s="1" t="s">
        <v>2893</v>
      </c>
      <c r="B1605" s="1">
        <v>7.9</v>
      </c>
    </row>
    <row r="1606" spans="1:2" x14ac:dyDescent="0.25">
      <c r="A1606" s="1" t="s">
        <v>492</v>
      </c>
      <c r="B1606" s="1">
        <v>6.4</v>
      </c>
    </row>
    <row r="1607" spans="1:2" x14ac:dyDescent="0.25">
      <c r="A1607" s="1" t="s">
        <v>271</v>
      </c>
      <c r="B1607" s="1">
        <v>5.8</v>
      </c>
    </row>
    <row r="1608" spans="1:2" x14ac:dyDescent="0.25">
      <c r="A1608" s="1" t="s">
        <v>1175</v>
      </c>
      <c r="B1608" s="1">
        <v>7.7</v>
      </c>
    </row>
    <row r="1609" spans="1:2" x14ac:dyDescent="0.25">
      <c r="A1609" s="1" t="s">
        <v>584</v>
      </c>
      <c r="B1609" s="1">
        <v>5.3</v>
      </c>
    </row>
    <row r="1610" spans="1:2" x14ac:dyDescent="0.25">
      <c r="A1610" s="1" t="s">
        <v>579</v>
      </c>
      <c r="B1610" s="1">
        <v>5.3</v>
      </c>
    </row>
    <row r="1611" spans="1:2" x14ac:dyDescent="0.25">
      <c r="A1611" s="1" t="s">
        <v>2013</v>
      </c>
      <c r="B1611" s="1">
        <v>7.5</v>
      </c>
    </row>
    <row r="1612" spans="1:2" x14ac:dyDescent="0.25">
      <c r="A1612" s="1" t="s">
        <v>883</v>
      </c>
      <c r="B1612" s="1">
        <v>6.9</v>
      </c>
    </row>
    <row r="1613" spans="1:2" x14ac:dyDescent="0.25">
      <c r="A1613" s="1" t="s">
        <v>2678</v>
      </c>
      <c r="B1613" s="1">
        <v>4.9000000000000004</v>
      </c>
    </row>
    <row r="1614" spans="1:2" x14ac:dyDescent="0.25">
      <c r="A1614" s="1" t="s">
        <v>777</v>
      </c>
      <c r="B1614" s="1">
        <v>7.1</v>
      </c>
    </row>
    <row r="1615" spans="1:2" x14ac:dyDescent="0.25">
      <c r="A1615" s="1" t="s">
        <v>34</v>
      </c>
      <c r="B1615" s="1">
        <v>8</v>
      </c>
    </row>
    <row r="1616" spans="1:2" x14ac:dyDescent="0.25">
      <c r="A1616" s="1" t="s">
        <v>2910</v>
      </c>
      <c r="B1616" s="1">
        <v>7.9</v>
      </c>
    </row>
    <row r="1617" spans="1:2" x14ac:dyDescent="0.25">
      <c r="A1617" s="1" t="s">
        <v>47</v>
      </c>
      <c r="B1617" s="1">
        <v>7.6</v>
      </c>
    </row>
    <row r="1618" spans="1:2" x14ac:dyDescent="0.25">
      <c r="A1618" s="1" t="s">
        <v>2914</v>
      </c>
      <c r="B1618" s="1">
        <v>5.9</v>
      </c>
    </row>
    <row r="1619" spans="1:2" x14ac:dyDescent="0.25">
      <c r="A1619" s="1" t="s">
        <v>750</v>
      </c>
      <c r="B1619" s="1">
        <v>6.3</v>
      </c>
    </row>
    <row r="1620" spans="1:2" x14ac:dyDescent="0.25">
      <c r="A1620" s="1" t="s">
        <v>120</v>
      </c>
      <c r="B1620" s="1">
        <v>6.4</v>
      </c>
    </row>
    <row r="1621" spans="1:2" x14ac:dyDescent="0.25">
      <c r="A1621" s="1" t="s">
        <v>23</v>
      </c>
      <c r="B1621" s="1">
        <v>8.1999999999999993</v>
      </c>
    </row>
    <row r="1622" spans="1:2" x14ac:dyDescent="0.25">
      <c r="A1622" s="1" t="s">
        <v>579</v>
      </c>
      <c r="B1622" s="1">
        <v>6.9</v>
      </c>
    </row>
    <row r="1623" spans="1:2" x14ac:dyDescent="0.25">
      <c r="A1623" s="1" t="s">
        <v>1055</v>
      </c>
      <c r="B1623" s="1">
        <v>7.8</v>
      </c>
    </row>
    <row r="1624" spans="1:2" x14ac:dyDescent="0.25">
      <c r="A1624" s="1" t="s">
        <v>1875</v>
      </c>
      <c r="B1624" s="1">
        <v>6.7</v>
      </c>
    </row>
    <row r="1625" spans="1:2" x14ac:dyDescent="0.25">
      <c r="A1625" s="1" t="s">
        <v>1446</v>
      </c>
      <c r="B1625" s="1">
        <v>7.5</v>
      </c>
    </row>
    <row r="1626" spans="1:2" x14ac:dyDescent="0.25">
      <c r="A1626" s="1" t="s">
        <v>1667</v>
      </c>
      <c r="B1626" s="1">
        <v>7.4</v>
      </c>
    </row>
    <row r="1627" spans="1:2" x14ac:dyDescent="0.25">
      <c r="A1627" s="1" t="s">
        <v>584</v>
      </c>
      <c r="B1627" s="1">
        <v>5.2</v>
      </c>
    </row>
    <row r="1628" spans="1:2" x14ac:dyDescent="0.25">
      <c r="A1628" s="1" t="s">
        <v>883</v>
      </c>
      <c r="B1628" s="1">
        <v>7.6</v>
      </c>
    </row>
    <row r="1629" spans="1:2" x14ac:dyDescent="0.25">
      <c r="A1629" s="1" t="s">
        <v>292</v>
      </c>
      <c r="B1629" s="1">
        <v>7.3</v>
      </c>
    </row>
    <row r="1630" spans="1:2" x14ac:dyDescent="0.25">
      <c r="A1630" s="1" t="s">
        <v>584</v>
      </c>
      <c r="B1630" s="1">
        <v>6.6</v>
      </c>
    </row>
    <row r="1631" spans="1:2" x14ac:dyDescent="0.25">
      <c r="A1631" s="1" t="s">
        <v>19</v>
      </c>
      <c r="B1631" s="1">
        <v>6.8</v>
      </c>
    </row>
    <row r="1632" spans="1:2" x14ac:dyDescent="0.25">
      <c r="A1632" s="1" t="s">
        <v>584</v>
      </c>
      <c r="B1632" s="1">
        <v>6.9</v>
      </c>
    </row>
    <row r="1633" spans="1:2" x14ac:dyDescent="0.25">
      <c r="A1633" s="1" t="s">
        <v>487</v>
      </c>
      <c r="B1633" s="1">
        <v>5.8</v>
      </c>
    </row>
    <row r="1634" spans="1:2" x14ac:dyDescent="0.25">
      <c r="A1634" s="1" t="s">
        <v>579</v>
      </c>
      <c r="B1634" s="1">
        <v>6.6</v>
      </c>
    </row>
    <row r="1635" spans="1:2" x14ac:dyDescent="0.25">
      <c r="A1635" s="1" t="s">
        <v>2932</v>
      </c>
      <c r="B1635" s="1">
        <v>6.7</v>
      </c>
    </row>
    <row r="1636" spans="1:2" x14ac:dyDescent="0.25">
      <c r="A1636" s="1" t="s">
        <v>179</v>
      </c>
      <c r="B1636" s="1">
        <v>6.7</v>
      </c>
    </row>
    <row r="1637" spans="1:2" x14ac:dyDescent="0.25">
      <c r="A1637" s="1" t="s">
        <v>492</v>
      </c>
      <c r="B1637" s="1">
        <v>6.3</v>
      </c>
    </row>
    <row r="1638" spans="1:2" x14ac:dyDescent="0.25">
      <c r="A1638" s="1" t="s">
        <v>755</v>
      </c>
      <c r="B1638" s="1">
        <v>7.7</v>
      </c>
    </row>
    <row r="1639" spans="1:2" x14ac:dyDescent="0.25">
      <c r="A1639" s="1" t="s">
        <v>610</v>
      </c>
      <c r="B1639" s="1">
        <v>6.1</v>
      </c>
    </row>
    <row r="1640" spans="1:2" x14ac:dyDescent="0.25">
      <c r="A1640" s="1" t="s">
        <v>2938</v>
      </c>
      <c r="B1640" s="1">
        <v>4.9000000000000004</v>
      </c>
    </row>
    <row r="1641" spans="1:2" x14ac:dyDescent="0.25">
      <c r="A1641" s="1" t="s">
        <v>1051</v>
      </c>
      <c r="B1641" s="1">
        <v>6.2</v>
      </c>
    </row>
    <row r="1642" spans="1:2" x14ac:dyDescent="0.25">
      <c r="A1642" s="1" t="s">
        <v>77</v>
      </c>
      <c r="B1642" s="1">
        <v>7.8</v>
      </c>
    </row>
    <row r="1643" spans="1:2" x14ac:dyDescent="0.25">
      <c r="A1643" s="1" t="s">
        <v>1019</v>
      </c>
      <c r="B1643" s="1">
        <v>8.1999999999999993</v>
      </c>
    </row>
    <row r="1644" spans="1:2" x14ac:dyDescent="0.25">
      <c r="A1644" s="1" t="s">
        <v>2944</v>
      </c>
      <c r="B1644" s="1">
        <v>6.9</v>
      </c>
    </row>
    <row r="1645" spans="1:2" x14ac:dyDescent="0.25">
      <c r="A1645" s="1" t="s">
        <v>319</v>
      </c>
      <c r="B1645" s="1">
        <v>6.2</v>
      </c>
    </row>
    <row r="1646" spans="1:2" x14ac:dyDescent="0.25">
      <c r="A1646" s="1" t="s">
        <v>750</v>
      </c>
      <c r="B1646" s="1">
        <v>6.9</v>
      </c>
    </row>
    <row r="1647" spans="1:2" x14ac:dyDescent="0.25">
      <c r="A1647" s="1" t="s">
        <v>1503</v>
      </c>
      <c r="B1647" s="1">
        <v>4.8</v>
      </c>
    </row>
    <row r="1648" spans="1:2" x14ac:dyDescent="0.25">
      <c r="A1648" s="1" t="s">
        <v>1251</v>
      </c>
      <c r="B1648" s="1">
        <v>5.3</v>
      </c>
    </row>
    <row r="1649" spans="1:2" x14ac:dyDescent="0.25">
      <c r="A1649" s="1" t="s">
        <v>2124</v>
      </c>
      <c r="B1649" s="1">
        <v>6.7</v>
      </c>
    </row>
    <row r="1650" spans="1:2" x14ac:dyDescent="0.25">
      <c r="A1650" s="1" t="s">
        <v>2953</v>
      </c>
      <c r="B1650" s="1">
        <v>5.4</v>
      </c>
    </row>
    <row r="1651" spans="1:2" x14ac:dyDescent="0.25">
      <c r="A1651" s="1" t="s">
        <v>179</v>
      </c>
      <c r="B1651" s="1">
        <v>5.4</v>
      </c>
    </row>
    <row r="1652" spans="1:2" x14ac:dyDescent="0.25">
      <c r="A1652" s="1" t="s">
        <v>1430</v>
      </c>
      <c r="B1652" s="1">
        <v>4.9000000000000004</v>
      </c>
    </row>
    <row r="1653" spans="1:2" x14ac:dyDescent="0.25">
      <c r="A1653" s="1" t="s">
        <v>883</v>
      </c>
      <c r="B1653" s="1">
        <v>6.1</v>
      </c>
    </row>
    <row r="1654" spans="1:2" x14ac:dyDescent="0.25">
      <c r="A1654" s="1" t="s">
        <v>2958</v>
      </c>
      <c r="B1654" s="1">
        <v>5.8</v>
      </c>
    </row>
    <row r="1655" spans="1:2" x14ac:dyDescent="0.25">
      <c r="A1655" s="1" t="s">
        <v>1119</v>
      </c>
      <c r="B1655" s="1">
        <v>7</v>
      </c>
    </row>
    <row r="1656" spans="1:2" x14ac:dyDescent="0.25">
      <c r="A1656" s="1" t="s">
        <v>492</v>
      </c>
      <c r="B1656" s="1">
        <v>6.5</v>
      </c>
    </row>
    <row r="1657" spans="1:2" x14ac:dyDescent="0.25">
      <c r="A1657" s="1" t="s">
        <v>610</v>
      </c>
      <c r="B1657" s="1">
        <v>6.6</v>
      </c>
    </row>
    <row r="1658" spans="1:2" x14ac:dyDescent="0.25">
      <c r="A1658" s="1" t="s">
        <v>158</v>
      </c>
      <c r="B1658" s="1">
        <v>5.7</v>
      </c>
    </row>
    <row r="1659" spans="1:2" x14ac:dyDescent="0.25">
      <c r="A1659" s="1" t="s">
        <v>19</v>
      </c>
      <c r="B1659" s="1">
        <v>6.6</v>
      </c>
    </row>
    <row r="1660" spans="1:2" x14ac:dyDescent="0.25">
      <c r="A1660" s="1" t="s">
        <v>584</v>
      </c>
      <c r="B1660" s="1">
        <v>7</v>
      </c>
    </row>
    <row r="1661" spans="1:2" x14ac:dyDescent="0.25">
      <c r="A1661" s="1" t="s">
        <v>1175</v>
      </c>
      <c r="B1661" s="1">
        <v>7.4</v>
      </c>
    </row>
    <row r="1662" spans="1:2" x14ac:dyDescent="0.25">
      <c r="A1662" s="1" t="s">
        <v>492</v>
      </c>
      <c r="B1662" s="1">
        <v>5.3</v>
      </c>
    </row>
    <row r="1663" spans="1:2" x14ac:dyDescent="0.25">
      <c r="A1663" s="1" t="s">
        <v>762</v>
      </c>
      <c r="B1663" s="1">
        <v>7.4</v>
      </c>
    </row>
    <row r="1664" spans="1:2" x14ac:dyDescent="0.25">
      <c r="A1664" s="1" t="s">
        <v>1796</v>
      </c>
      <c r="B1664" s="1">
        <v>7.4</v>
      </c>
    </row>
    <row r="1665" spans="1:2" x14ac:dyDescent="0.25">
      <c r="A1665" s="1" t="s">
        <v>1394</v>
      </c>
      <c r="B1665" s="1">
        <v>6.8</v>
      </c>
    </row>
    <row r="1666" spans="1:2" x14ac:dyDescent="0.25">
      <c r="A1666" s="1" t="s">
        <v>82</v>
      </c>
      <c r="B1666" s="1">
        <v>7.2</v>
      </c>
    </row>
    <row r="1667" spans="1:2" x14ac:dyDescent="0.25">
      <c r="A1667" s="1" t="s">
        <v>1175</v>
      </c>
      <c r="B1667" s="1">
        <v>6</v>
      </c>
    </row>
    <row r="1668" spans="1:2" x14ac:dyDescent="0.25">
      <c r="A1668" s="1" t="s">
        <v>757</v>
      </c>
      <c r="B1668" s="1">
        <v>6.6</v>
      </c>
    </row>
    <row r="1669" spans="1:2" x14ac:dyDescent="0.25">
      <c r="A1669" s="1" t="s">
        <v>2981</v>
      </c>
      <c r="B1669" s="1">
        <v>7.9</v>
      </c>
    </row>
    <row r="1670" spans="1:2" x14ac:dyDescent="0.25">
      <c r="A1670" s="1" t="s">
        <v>2167</v>
      </c>
      <c r="B1670" s="1">
        <v>5.7</v>
      </c>
    </row>
    <row r="1671" spans="1:2" x14ac:dyDescent="0.25">
      <c r="A1671" s="1" t="s">
        <v>492</v>
      </c>
      <c r="B1671" s="1">
        <v>7.1</v>
      </c>
    </row>
    <row r="1672" spans="1:2" x14ac:dyDescent="0.25">
      <c r="A1672" s="1" t="s">
        <v>2828</v>
      </c>
      <c r="B1672" s="1">
        <v>5.6</v>
      </c>
    </row>
    <row r="1673" spans="1:2" x14ac:dyDescent="0.25">
      <c r="A1673" s="1" t="s">
        <v>757</v>
      </c>
      <c r="B1673" s="1">
        <v>7.8</v>
      </c>
    </row>
    <row r="1674" spans="1:2" x14ac:dyDescent="0.25">
      <c r="A1674" s="1" t="s">
        <v>762</v>
      </c>
      <c r="B1674" s="1">
        <v>7.9</v>
      </c>
    </row>
    <row r="1675" spans="1:2" x14ac:dyDescent="0.25">
      <c r="A1675" s="1" t="s">
        <v>976</v>
      </c>
      <c r="B1675" s="1">
        <v>6.9</v>
      </c>
    </row>
    <row r="1676" spans="1:2" x14ac:dyDescent="0.25">
      <c r="A1676" s="1" t="s">
        <v>2992</v>
      </c>
      <c r="B1676" s="1">
        <v>7.7</v>
      </c>
    </row>
    <row r="1677" spans="1:2" x14ac:dyDescent="0.25">
      <c r="A1677" s="1" t="s">
        <v>2068</v>
      </c>
      <c r="B1677" s="1">
        <v>6.9</v>
      </c>
    </row>
    <row r="1678" spans="1:2" x14ac:dyDescent="0.25">
      <c r="A1678" s="1" t="s">
        <v>2997</v>
      </c>
      <c r="B1678" s="1">
        <v>6</v>
      </c>
    </row>
    <row r="1679" spans="1:2" x14ac:dyDescent="0.25">
      <c r="A1679" s="1" t="s">
        <v>1043</v>
      </c>
      <c r="B1679" s="1">
        <v>6.2</v>
      </c>
    </row>
    <row r="1680" spans="1:2" x14ac:dyDescent="0.25">
      <c r="A1680" s="1" t="s">
        <v>757</v>
      </c>
      <c r="B1680" s="1">
        <v>5.9</v>
      </c>
    </row>
    <row r="1681" spans="1:2" x14ac:dyDescent="0.25">
      <c r="A1681" s="1" t="s">
        <v>1350</v>
      </c>
      <c r="B1681" s="1">
        <v>6.8</v>
      </c>
    </row>
    <row r="1682" spans="1:2" x14ac:dyDescent="0.25">
      <c r="A1682" s="1" t="s">
        <v>1046</v>
      </c>
      <c r="B1682" s="1">
        <v>3.6</v>
      </c>
    </row>
    <row r="1683" spans="1:2" x14ac:dyDescent="0.25">
      <c r="A1683" s="1" t="s">
        <v>750</v>
      </c>
      <c r="B1683" s="1">
        <v>6.7</v>
      </c>
    </row>
    <row r="1684" spans="1:2" x14ac:dyDescent="0.25">
      <c r="A1684" s="1" t="s">
        <v>145</v>
      </c>
      <c r="B1684" s="1">
        <v>6.3</v>
      </c>
    </row>
    <row r="1685" spans="1:2" x14ac:dyDescent="0.25">
      <c r="A1685" s="1" t="s">
        <v>3008</v>
      </c>
      <c r="B1685" s="1">
        <v>6.4</v>
      </c>
    </row>
    <row r="1686" spans="1:2" x14ac:dyDescent="0.25">
      <c r="A1686" s="1" t="s">
        <v>1645</v>
      </c>
      <c r="B1686" s="1">
        <v>6.4</v>
      </c>
    </row>
    <row r="1687" spans="1:2" x14ac:dyDescent="0.25">
      <c r="A1687" s="1" t="s">
        <v>883</v>
      </c>
      <c r="B1687" s="1">
        <v>5.7</v>
      </c>
    </row>
    <row r="1688" spans="1:2" x14ac:dyDescent="0.25">
      <c r="A1688" s="1" t="s">
        <v>1394</v>
      </c>
      <c r="B1688" s="1">
        <v>6.2</v>
      </c>
    </row>
    <row r="1689" spans="1:2" x14ac:dyDescent="0.25">
      <c r="A1689" s="1" t="s">
        <v>610</v>
      </c>
      <c r="B1689" s="1">
        <v>5.2</v>
      </c>
    </row>
    <row r="1690" spans="1:2" x14ac:dyDescent="0.25">
      <c r="A1690" s="1" t="s">
        <v>3014</v>
      </c>
      <c r="B1690" s="1">
        <v>6.1</v>
      </c>
    </row>
    <row r="1691" spans="1:2" x14ac:dyDescent="0.25">
      <c r="A1691" s="1" t="s">
        <v>584</v>
      </c>
      <c r="B1691" s="1">
        <v>7.1</v>
      </c>
    </row>
    <row r="1692" spans="1:2" x14ac:dyDescent="0.25">
      <c r="A1692" s="1" t="s">
        <v>492</v>
      </c>
      <c r="B1692" s="1">
        <v>7.2</v>
      </c>
    </row>
    <row r="1693" spans="1:2" x14ac:dyDescent="0.25">
      <c r="A1693" s="1" t="s">
        <v>757</v>
      </c>
      <c r="B1693" s="1">
        <v>6.5</v>
      </c>
    </row>
    <row r="1694" spans="1:2" x14ac:dyDescent="0.25">
      <c r="A1694" s="1" t="s">
        <v>610</v>
      </c>
      <c r="B1694" s="1">
        <v>6</v>
      </c>
    </row>
    <row r="1695" spans="1:2" x14ac:dyDescent="0.25">
      <c r="A1695" s="1" t="s">
        <v>610</v>
      </c>
      <c r="B1695" s="1">
        <v>7</v>
      </c>
    </row>
    <row r="1696" spans="1:2" x14ac:dyDescent="0.25">
      <c r="A1696" s="1" t="s">
        <v>492</v>
      </c>
      <c r="B1696" s="1">
        <v>7</v>
      </c>
    </row>
    <row r="1697" spans="1:2" x14ac:dyDescent="0.25">
      <c r="A1697" s="1" t="s">
        <v>1383</v>
      </c>
      <c r="B1697" s="1">
        <v>7.5</v>
      </c>
    </row>
    <row r="1698" spans="1:2" x14ac:dyDescent="0.25">
      <c r="A1698" s="1" t="s">
        <v>1095</v>
      </c>
      <c r="B1698" s="1">
        <v>6.6</v>
      </c>
    </row>
    <row r="1699" spans="1:2" x14ac:dyDescent="0.25">
      <c r="A1699" s="1" t="s">
        <v>694</v>
      </c>
      <c r="B1699" s="1">
        <v>7.4</v>
      </c>
    </row>
    <row r="1700" spans="1:2" x14ac:dyDescent="0.25">
      <c r="A1700" s="1" t="s">
        <v>292</v>
      </c>
      <c r="B1700" s="1">
        <v>6.5</v>
      </c>
    </row>
    <row r="1701" spans="1:2" x14ac:dyDescent="0.25">
      <c r="A1701" s="1" t="s">
        <v>1882</v>
      </c>
      <c r="B1701" s="1">
        <v>6.2</v>
      </c>
    </row>
    <row r="1702" spans="1:2" x14ac:dyDescent="0.25">
      <c r="A1702" s="1" t="s">
        <v>3028</v>
      </c>
      <c r="B1702" s="1">
        <v>7.8</v>
      </c>
    </row>
    <row r="1703" spans="1:2" x14ac:dyDescent="0.25">
      <c r="A1703" s="1" t="s">
        <v>1194</v>
      </c>
      <c r="B1703" s="1">
        <v>5.2</v>
      </c>
    </row>
    <row r="1704" spans="1:2" x14ac:dyDescent="0.25">
      <c r="A1704" s="1" t="s">
        <v>3008</v>
      </c>
      <c r="B1704" s="1">
        <v>6.5</v>
      </c>
    </row>
    <row r="1705" spans="1:2" x14ac:dyDescent="0.25">
      <c r="A1705" s="1" t="s">
        <v>492</v>
      </c>
      <c r="B1705" s="1">
        <v>6.5</v>
      </c>
    </row>
    <row r="1706" spans="1:2" x14ac:dyDescent="0.25">
      <c r="A1706" s="1" t="s">
        <v>3033</v>
      </c>
      <c r="B1706" s="1">
        <v>5.2</v>
      </c>
    </row>
    <row r="1707" spans="1:2" x14ac:dyDescent="0.25">
      <c r="A1707" s="1" t="s">
        <v>3035</v>
      </c>
      <c r="B1707" s="1">
        <v>7.2</v>
      </c>
    </row>
    <row r="1708" spans="1:2" x14ac:dyDescent="0.25">
      <c r="A1708" s="1" t="s">
        <v>1394</v>
      </c>
      <c r="B1708" s="1">
        <v>7.1</v>
      </c>
    </row>
    <row r="1709" spans="1:2" x14ac:dyDescent="0.25">
      <c r="A1709" s="1" t="s">
        <v>3039</v>
      </c>
      <c r="B1709" s="1">
        <v>4.5</v>
      </c>
    </row>
    <row r="1710" spans="1:2" x14ac:dyDescent="0.25">
      <c r="A1710" s="1" t="s">
        <v>584</v>
      </c>
      <c r="B1710" s="1">
        <v>5.7</v>
      </c>
    </row>
    <row r="1711" spans="1:2" x14ac:dyDescent="0.25">
      <c r="A1711" s="1" t="s">
        <v>1131</v>
      </c>
      <c r="B1711" s="1">
        <v>6</v>
      </c>
    </row>
    <row r="1712" spans="1:2" x14ac:dyDescent="0.25">
      <c r="A1712" s="1" t="s">
        <v>782</v>
      </c>
      <c r="B1712" s="1">
        <v>6.4</v>
      </c>
    </row>
    <row r="1713" spans="1:2" x14ac:dyDescent="0.25">
      <c r="A1713" s="1" t="s">
        <v>584</v>
      </c>
      <c r="B1713" s="1">
        <v>5.2</v>
      </c>
    </row>
    <row r="1714" spans="1:2" x14ac:dyDescent="0.25">
      <c r="A1714" s="1" t="s">
        <v>3047</v>
      </c>
      <c r="B1714" s="1">
        <v>4.3</v>
      </c>
    </row>
    <row r="1715" spans="1:2" x14ac:dyDescent="0.25">
      <c r="A1715" s="1" t="s">
        <v>750</v>
      </c>
      <c r="B1715" s="1">
        <v>6.1</v>
      </c>
    </row>
    <row r="1716" spans="1:2" x14ac:dyDescent="0.25">
      <c r="A1716" s="1" t="s">
        <v>3051</v>
      </c>
      <c r="B1716" s="1">
        <v>6.8</v>
      </c>
    </row>
    <row r="1717" spans="1:2" x14ac:dyDescent="0.25">
      <c r="A1717" s="1" t="s">
        <v>3054</v>
      </c>
      <c r="B1717" s="1">
        <v>5.2</v>
      </c>
    </row>
    <row r="1718" spans="1:2" x14ac:dyDescent="0.25">
      <c r="A1718" s="1" t="s">
        <v>571</v>
      </c>
      <c r="B1718" s="1">
        <v>6.5</v>
      </c>
    </row>
    <row r="1719" spans="1:2" x14ac:dyDescent="0.25">
      <c r="A1719" s="1" t="s">
        <v>1131</v>
      </c>
      <c r="B1719" s="1">
        <v>7.5</v>
      </c>
    </row>
    <row r="1720" spans="1:2" x14ac:dyDescent="0.25">
      <c r="A1720" s="1" t="s">
        <v>1175</v>
      </c>
      <c r="B1720" s="1">
        <v>7.1</v>
      </c>
    </row>
    <row r="1721" spans="1:2" x14ac:dyDescent="0.25">
      <c r="A1721" s="1" t="s">
        <v>2983</v>
      </c>
      <c r="B1721" s="1">
        <v>6.9</v>
      </c>
    </row>
    <row r="1722" spans="1:2" x14ac:dyDescent="0.25">
      <c r="A1722" s="1" t="s">
        <v>1175</v>
      </c>
      <c r="B1722" s="1">
        <v>8</v>
      </c>
    </row>
    <row r="1723" spans="1:2" x14ac:dyDescent="0.25">
      <c r="A1723" s="1" t="s">
        <v>1175</v>
      </c>
      <c r="B1723" s="1">
        <v>8.1999999999999993</v>
      </c>
    </row>
    <row r="1724" spans="1:2" x14ac:dyDescent="0.25">
      <c r="A1724" s="1" t="s">
        <v>2013</v>
      </c>
      <c r="B1724" s="1">
        <v>6.4</v>
      </c>
    </row>
    <row r="1725" spans="1:2" x14ac:dyDescent="0.25">
      <c r="A1725" s="1" t="s">
        <v>23</v>
      </c>
      <c r="B1725" s="1">
        <v>7.9</v>
      </c>
    </row>
    <row r="1726" spans="1:2" x14ac:dyDescent="0.25">
      <c r="A1726" s="1" t="s">
        <v>77</v>
      </c>
      <c r="B1726" s="1">
        <v>6.7</v>
      </c>
    </row>
    <row r="1727" spans="1:2" x14ac:dyDescent="0.25">
      <c r="A1727" s="1" t="s">
        <v>3068</v>
      </c>
      <c r="B1727" s="1">
        <v>6.1</v>
      </c>
    </row>
    <row r="1728" spans="1:2" x14ac:dyDescent="0.25">
      <c r="A1728" s="1" t="s">
        <v>2013</v>
      </c>
      <c r="B1728" s="1">
        <v>8.9</v>
      </c>
    </row>
    <row r="1729" spans="1:2" x14ac:dyDescent="0.25">
      <c r="A1729" s="1" t="s">
        <v>1175</v>
      </c>
      <c r="B1729" s="1">
        <v>8.1</v>
      </c>
    </row>
    <row r="1730" spans="1:2" x14ac:dyDescent="0.25">
      <c r="A1730" s="1" t="s">
        <v>1237</v>
      </c>
      <c r="B1730" s="1">
        <v>6.2</v>
      </c>
    </row>
    <row r="1731" spans="1:2" x14ac:dyDescent="0.25">
      <c r="A1731" s="1" t="s">
        <v>3073</v>
      </c>
      <c r="B1731" s="1">
        <v>4.9000000000000004</v>
      </c>
    </row>
    <row r="1732" spans="1:2" x14ac:dyDescent="0.25">
      <c r="A1732" s="1" t="s">
        <v>1667</v>
      </c>
      <c r="B1732" s="1">
        <v>5.8</v>
      </c>
    </row>
    <row r="1733" spans="1:2" x14ac:dyDescent="0.25">
      <c r="A1733" s="1" t="s">
        <v>164</v>
      </c>
      <c r="B1733" s="1">
        <v>6</v>
      </c>
    </row>
    <row r="1734" spans="1:2" x14ac:dyDescent="0.25">
      <c r="A1734" s="1" t="s">
        <v>1188</v>
      </c>
      <c r="B1734" s="1">
        <v>7</v>
      </c>
    </row>
    <row r="1735" spans="1:2" x14ac:dyDescent="0.25">
      <c r="A1735" s="1" t="s">
        <v>1046</v>
      </c>
      <c r="B1735" s="1">
        <v>6</v>
      </c>
    </row>
    <row r="1736" spans="1:2" x14ac:dyDescent="0.25">
      <c r="A1736" s="1" t="s">
        <v>750</v>
      </c>
      <c r="B1736" s="1">
        <v>7.9</v>
      </c>
    </row>
    <row r="1737" spans="1:2" x14ac:dyDescent="0.25">
      <c r="A1737" s="1" t="s">
        <v>750</v>
      </c>
      <c r="B1737" s="1">
        <v>8.1</v>
      </c>
    </row>
    <row r="1738" spans="1:2" x14ac:dyDescent="0.25">
      <c r="A1738" s="1" t="s">
        <v>1934</v>
      </c>
      <c r="B1738" s="1">
        <v>6.2</v>
      </c>
    </row>
    <row r="1739" spans="1:2" x14ac:dyDescent="0.25">
      <c r="A1739" s="1" t="s">
        <v>492</v>
      </c>
      <c r="B1739" s="1">
        <v>6.7</v>
      </c>
    </row>
    <row r="1740" spans="1:2" x14ac:dyDescent="0.25">
      <c r="A1740" s="1" t="s">
        <v>77</v>
      </c>
      <c r="B1740" s="1">
        <v>7.3</v>
      </c>
    </row>
    <row r="1741" spans="1:2" x14ac:dyDescent="0.25">
      <c r="A1741" s="1" t="s">
        <v>579</v>
      </c>
      <c r="B1741" s="1">
        <v>4.5999999999999996</v>
      </c>
    </row>
    <row r="1742" spans="1:2" x14ac:dyDescent="0.25">
      <c r="A1742" s="1" t="s">
        <v>1051</v>
      </c>
      <c r="B1742" s="1">
        <v>6.1</v>
      </c>
    </row>
    <row r="1743" spans="1:2" x14ac:dyDescent="0.25">
      <c r="A1743" s="1" t="s">
        <v>584</v>
      </c>
      <c r="B1743" s="1">
        <v>6.2</v>
      </c>
    </row>
    <row r="1744" spans="1:2" x14ac:dyDescent="0.25">
      <c r="A1744" s="1" t="s">
        <v>3092</v>
      </c>
      <c r="B1744" s="1">
        <v>7.8</v>
      </c>
    </row>
    <row r="1745" spans="1:2" x14ac:dyDescent="0.25">
      <c r="A1745" s="1" t="s">
        <v>120</v>
      </c>
      <c r="B1745" s="1">
        <v>6.1</v>
      </c>
    </row>
    <row r="1746" spans="1:2" x14ac:dyDescent="0.25">
      <c r="A1746" s="1" t="s">
        <v>2162</v>
      </c>
      <c r="B1746" s="1">
        <v>5.8</v>
      </c>
    </row>
    <row r="1747" spans="1:2" x14ac:dyDescent="0.25">
      <c r="A1747" s="1" t="s">
        <v>77</v>
      </c>
      <c r="B1747" s="1">
        <v>6.5</v>
      </c>
    </row>
    <row r="1748" spans="1:2" x14ac:dyDescent="0.25">
      <c r="A1748" s="1" t="s">
        <v>189</v>
      </c>
      <c r="B1748" s="1">
        <v>7.2</v>
      </c>
    </row>
    <row r="1749" spans="1:2" x14ac:dyDescent="0.25">
      <c r="A1749" s="1" t="s">
        <v>3100</v>
      </c>
      <c r="B1749" s="1">
        <v>7.8</v>
      </c>
    </row>
    <row r="1750" spans="1:2" x14ac:dyDescent="0.25">
      <c r="A1750" s="1" t="s">
        <v>883</v>
      </c>
      <c r="B1750" s="1">
        <v>4.7</v>
      </c>
    </row>
    <row r="1751" spans="1:2" x14ac:dyDescent="0.25">
      <c r="A1751" s="1" t="s">
        <v>246</v>
      </c>
      <c r="B1751" s="1">
        <v>6.8</v>
      </c>
    </row>
    <row r="1752" spans="1:2" x14ac:dyDescent="0.25">
      <c r="A1752" s="1" t="s">
        <v>2075</v>
      </c>
      <c r="B1752" s="1">
        <v>5.9</v>
      </c>
    </row>
    <row r="1753" spans="1:2" x14ac:dyDescent="0.25">
      <c r="A1753" s="1" t="s">
        <v>579</v>
      </c>
      <c r="B1753" s="1">
        <v>7.2</v>
      </c>
    </row>
    <row r="1754" spans="1:2" x14ac:dyDescent="0.25">
      <c r="A1754" s="1" t="s">
        <v>599</v>
      </c>
      <c r="B1754" s="1">
        <v>8.6999999999999993</v>
      </c>
    </row>
    <row r="1755" spans="1:2" x14ac:dyDescent="0.25">
      <c r="A1755" s="1" t="s">
        <v>3110</v>
      </c>
      <c r="B1755" s="1">
        <v>5</v>
      </c>
    </row>
    <row r="1756" spans="1:2" x14ac:dyDescent="0.25">
      <c r="A1756" s="1" t="s">
        <v>179</v>
      </c>
      <c r="B1756" s="1">
        <v>6.6</v>
      </c>
    </row>
    <row r="1757" spans="1:2" x14ac:dyDescent="0.25">
      <c r="A1757" s="1" t="s">
        <v>682</v>
      </c>
      <c r="B1757" s="1">
        <v>8.3000000000000007</v>
      </c>
    </row>
    <row r="1758" spans="1:2" x14ac:dyDescent="0.25">
      <c r="A1758" s="1" t="s">
        <v>476</v>
      </c>
      <c r="B1758" s="1">
        <v>6.7</v>
      </c>
    </row>
    <row r="1759" spans="1:2" x14ac:dyDescent="0.25">
      <c r="A1759" s="1" t="s">
        <v>2013</v>
      </c>
      <c r="B1759" s="1">
        <v>7.8</v>
      </c>
    </row>
    <row r="1760" spans="1:2" x14ac:dyDescent="0.25">
      <c r="A1760" s="1" t="s">
        <v>158</v>
      </c>
      <c r="B1760" s="1">
        <v>6.5</v>
      </c>
    </row>
    <row r="1761" spans="1:2" x14ac:dyDescent="0.25">
      <c r="A1761" s="1" t="s">
        <v>145</v>
      </c>
      <c r="B1761" s="1">
        <v>6.1</v>
      </c>
    </row>
    <row r="1762" spans="1:2" x14ac:dyDescent="0.25">
      <c r="A1762" s="1" t="s">
        <v>1175</v>
      </c>
      <c r="B1762" s="1">
        <v>8.1</v>
      </c>
    </row>
    <row r="1763" spans="1:2" x14ac:dyDescent="0.25">
      <c r="A1763" s="1" t="s">
        <v>99</v>
      </c>
      <c r="B1763" s="1">
        <v>5.2</v>
      </c>
    </row>
    <row r="1764" spans="1:2" x14ac:dyDescent="0.25">
      <c r="A1764" s="1" t="s">
        <v>285</v>
      </c>
      <c r="B1764" s="1">
        <v>5.6</v>
      </c>
    </row>
    <row r="1765" spans="1:2" x14ac:dyDescent="0.25">
      <c r="A1765" s="1" t="s">
        <v>755</v>
      </c>
      <c r="B1765" s="1">
        <v>5.8</v>
      </c>
    </row>
    <row r="1766" spans="1:2" x14ac:dyDescent="0.25">
      <c r="A1766" s="1" t="s">
        <v>2983</v>
      </c>
      <c r="B1766" s="1">
        <v>6.6</v>
      </c>
    </row>
    <row r="1767" spans="1:2" x14ac:dyDescent="0.25">
      <c r="A1767" s="1" t="s">
        <v>158</v>
      </c>
      <c r="B1767" s="1">
        <v>6.6</v>
      </c>
    </row>
    <row r="1768" spans="1:2" x14ac:dyDescent="0.25">
      <c r="A1768" s="1" t="s">
        <v>584</v>
      </c>
      <c r="B1768" s="1">
        <v>5.5</v>
      </c>
    </row>
    <row r="1769" spans="1:2" x14ac:dyDescent="0.25">
      <c r="A1769" s="1" t="s">
        <v>567</v>
      </c>
      <c r="B1769" s="1">
        <v>7</v>
      </c>
    </row>
    <row r="1770" spans="1:2" x14ac:dyDescent="0.25">
      <c r="A1770" s="1" t="s">
        <v>1871</v>
      </c>
      <c r="B1770" s="1">
        <v>6.5</v>
      </c>
    </row>
    <row r="1771" spans="1:2" x14ac:dyDescent="0.25">
      <c r="A1771" s="1" t="s">
        <v>2983</v>
      </c>
      <c r="B1771" s="1">
        <v>5.8</v>
      </c>
    </row>
    <row r="1772" spans="1:2" x14ac:dyDescent="0.25">
      <c r="A1772" s="1" t="s">
        <v>2162</v>
      </c>
      <c r="B1772" s="1">
        <v>5.6</v>
      </c>
    </row>
    <row r="1773" spans="1:2" x14ac:dyDescent="0.25">
      <c r="A1773" s="1" t="s">
        <v>584</v>
      </c>
      <c r="B1773" s="1">
        <v>5.6</v>
      </c>
    </row>
    <row r="1774" spans="1:2" x14ac:dyDescent="0.25">
      <c r="A1774" s="1" t="s">
        <v>158</v>
      </c>
      <c r="B1774" s="1">
        <v>5.8</v>
      </c>
    </row>
    <row r="1775" spans="1:2" x14ac:dyDescent="0.25">
      <c r="A1775" s="1" t="s">
        <v>77</v>
      </c>
      <c r="B1775" s="1">
        <v>7.6</v>
      </c>
    </row>
    <row r="1776" spans="1:2" x14ac:dyDescent="0.25">
      <c r="A1776" s="1" t="s">
        <v>584</v>
      </c>
      <c r="B1776" s="1">
        <v>6.4</v>
      </c>
    </row>
    <row r="1777" spans="1:2" x14ac:dyDescent="0.25">
      <c r="A1777" s="1" t="s">
        <v>1051</v>
      </c>
      <c r="B1777" s="1">
        <v>6.3</v>
      </c>
    </row>
    <row r="1778" spans="1:2" x14ac:dyDescent="0.25">
      <c r="A1778" s="1" t="s">
        <v>1958</v>
      </c>
      <c r="B1778" s="1">
        <v>4.5999999999999996</v>
      </c>
    </row>
    <row r="1779" spans="1:2" x14ac:dyDescent="0.25">
      <c r="A1779" s="1" t="s">
        <v>750</v>
      </c>
      <c r="B1779" s="1">
        <v>6.5</v>
      </c>
    </row>
    <row r="1780" spans="1:2" x14ac:dyDescent="0.25">
      <c r="A1780" s="1" t="s">
        <v>2097</v>
      </c>
      <c r="B1780" s="1">
        <v>7.5</v>
      </c>
    </row>
    <row r="1781" spans="1:2" x14ac:dyDescent="0.25">
      <c r="A1781" s="1" t="s">
        <v>2013</v>
      </c>
      <c r="B1781" s="1">
        <v>7.5</v>
      </c>
    </row>
    <row r="1782" spans="1:2" x14ac:dyDescent="0.25">
      <c r="A1782" s="1" t="s">
        <v>3150</v>
      </c>
      <c r="B1782" s="1">
        <v>5.3</v>
      </c>
    </row>
    <row r="1783" spans="1:2" x14ac:dyDescent="0.25">
      <c r="A1783" s="1" t="s">
        <v>352</v>
      </c>
      <c r="B1783" s="1">
        <v>7.5</v>
      </c>
    </row>
    <row r="1784" spans="1:2" x14ac:dyDescent="0.25">
      <c r="A1784" s="1" t="s">
        <v>3155</v>
      </c>
      <c r="B1784" s="1">
        <v>3.3</v>
      </c>
    </row>
    <row r="1785" spans="1:2" x14ac:dyDescent="0.25">
      <c r="A1785" s="1" t="s">
        <v>3158</v>
      </c>
      <c r="B1785" s="1">
        <v>3.5</v>
      </c>
    </row>
    <row r="1786" spans="1:2" x14ac:dyDescent="0.25">
      <c r="A1786" s="1" t="s">
        <v>682</v>
      </c>
      <c r="B1786" s="1">
        <v>9.3000000000000007</v>
      </c>
    </row>
    <row r="1787" spans="1:2" x14ac:dyDescent="0.25">
      <c r="A1787" s="1" t="s">
        <v>3161</v>
      </c>
      <c r="B1787" s="1">
        <v>4.8</v>
      </c>
    </row>
    <row r="1788" spans="1:2" x14ac:dyDescent="0.25">
      <c r="A1788" s="1" t="s">
        <v>1343</v>
      </c>
      <c r="B1788" s="1">
        <v>6.9</v>
      </c>
    </row>
    <row r="1789" spans="1:2" x14ac:dyDescent="0.25">
      <c r="A1789" s="1" t="s">
        <v>750</v>
      </c>
      <c r="B1789" s="1">
        <v>6</v>
      </c>
    </row>
    <row r="1790" spans="1:2" x14ac:dyDescent="0.25">
      <c r="A1790" s="1" t="s">
        <v>1175</v>
      </c>
      <c r="B1790" s="1">
        <v>7.3</v>
      </c>
    </row>
    <row r="1791" spans="1:2" x14ac:dyDescent="0.25">
      <c r="A1791" s="1" t="s">
        <v>492</v>
      </c>
      <c r="B1791" s="1">
        <v>6.6</v>
      </c>
    </row>
    <row r="1792" spans="1:2" x14ac:dyDescent="0.25">
      <c r="A1792" s="1" t="s">
        <v>3169</v>
      </c>
      <c r="B1792" s="1">
        <v>7.5</v>
      </c>
    </row>
    <row r="1793" spans="1:2" x14ac:dyDescent="0.25">
      <c r="A1793" s="1" t="s">
        <v>1299</v>
      </c>
      <c r="B1793" s="1">
        <v>6.9</v>
      </c>
    </row>
    <row r="1794" spans="1:2" x14ac:dyDescent="0.25">
      <c r="A1794" s="1" t="s">
        <v>492</v>
      </c>
      <c r="B1794" s="1">
        <v>6.8</v>
      </c>
    </row>
    <row r="1795" spans="1:2" x14ac:dyDescent="0.25">
      <c r="A1795" s="1" t="s">
        <v>390</v>
      </c>
      <c r="B1795" s="1">
        <v>6.4</v>
      </c>
    </row>
    <row r="1796" spans="1:2" x14ac:dyDescent="0.25">
      <c r="A1796" s="1" t="s">
        <v>3177</v>
      </c>
      <c r="B1796" s="1">
        <v>5.6</v>
      </c>
    </row>
    <row r="1797" spans="1:2" x14ac:dyDescent="0.25">
      <c r="A1797" s="1" t="s">
        <v>120</v>
      </c>
      <c r="B1797" s="1">
        <v>6.3</v>
      </c>
    </row>
    <row r="1798" spans="1:2" x14ac:dyDescent="0.25">
      <c r="A1798" s="1" t="s">
        <v>3181</v>
      </c>
      <c r="B1798" s="1">
        <v>7.3</v>
      </c>
    </row>
    <row r="1799" spans="1:2" x14ac:dyDescent="0.25">
      <c r="A1799" s="1" t="s">
        <v>579</v>
      </c>
      <c r="B1799" s="1">
        <v>6.6</v>
      </c>
    </row>
    <row r="1800" spans="1:2" x14ac:dyDescent="0.25">
      <c r="A1800" s="1" t="s">
        <v>120</v>
      </c>
      <c r="B1800" s="1">
        <v>4.5999999999999996</v>
      </c>
    </row>
    <row r="1801" spans="1:2" x14ac:dyDescent="0.25">
      <c r="A1801" s="1" t="s">
        <v>3187</v>
      </c>
      <c r="B1801" s="1">
        <v>5.0999999999999996</v>
      </c>
    </row>
    <row r="1802" spans="1:2" x14ac:dyDescent="0.25">
      <c r="A1802" s="1" t="s">
        <v>1175</v>
      </c>
      <c r="B1802" s="1">
        <v>5.6</v>
      </c>
    </row>
    <row r="1803" spans="1:2" x14ac:dyDescent="0.25">
      <c r="A1803" s="1" t="s">
        <v>3192</v>
      </c>
      <c r="B1803" s="1">
        <v>5.3</v>
      </c>
    </row>
    <row r="1804" spans="1:2" x14ac:dyDescent="0.25">
      <c r="A1804" s="1" t="s">
        <v>1155</v>
      </c>
      <c r="B1804" s="1">
        <v>5.6</v>
      </c>
    </row>
    <row r="1805" spans="1:2" x14ac:dyDescent="0.25">
      <c r="A1805" s="1" t="s">
        <v>2162</v>
      </c>
      <c r="B1805" s="1">
        <v>5.9</v>
      </c>
    </row>
    <row r="1806" spans="1:2" x14ac:dyDescent="0.25">
      <c r="A1806" s="1" t="s">
        <v>492</v>
      </c>
      <c r="B1806" s="1">
        <v>4.7</v>
      </c>
    </row>
    <row r="1807" spans="1:2" x14ac:dyDescent="0.25">
      <c r="A1807" s="1" t="s">
        <v>1043</v>
      </c>
      <c r="B1807" s="1">
        <v>4.8</v>
      </c>
    </row>
    <row r="1808" spans="1:2" x14ac:dyDescent="0.25">
      <c r="A1808" s="1" t="s">
        <v>492</v>
      </c>
      <c r="B1808" s="1">
        <v>6.8</v>
      </c>
    </row>
    <row r="1809" spans="1:2" x14ac:dyDescent="0.25">
      <c r="A1809" s="1" t="s">
        <v>937</v>
      </c>
      <c r="B1809" s="1">
        <v>5.4</v>
      </c>
    </row>
    <row r="1810" spans="1:2" x14ac:dyDescent="0.25">
      <c r="A1810" s="1" t="s">
        <v>348</v>
      </c>
      <c r="B1810" s="1">
        <v>5.0999999999999996</v>
      </c>
    </row>
    <row r="1811" spans="1:2" x14ac:dyDescent="0.25">
      <c r="A1811" s="1" t="s">
        <v>3208</v>
      </c>
      <c r="B1811" s="1">
        <v>7</v>
      </c>
    </row>
    <row r="1812" spans="1:2" x14ac:dyDescent="0.25">
      <c r="A1812" s="1" t="s">
        <v>1882</v>
      </c>
      <c r="B1812" s="1">
        <v>4</v>
      </c>
    </row>
    <row r="1813" spans="1:2" x14ac:dyDescent="0.25">
      <c r="A1813" s="1" t="s">
        <v>1175</v>
      </c>
      <c r="B1813" s="1">
        <v>7.3</v>
      </c>
    </row>
    <row r="1814" spans="1:2" x14ac:dyDescent="0.25">
      <c r="A1814" s="1" t="s">
        <v>1299</v>
      </c>
      <c r="B1814" s="1">
        <v>6.8</v>
      </c>
    </row>
    <row r="1815" spans="1:2" x14ac:dyDescent="0.25">
      <c r="A1815" s="1" t="s">
        <v>3214</v>
      </c>
      <c r="B1815" s="1">
        <v>7</v>
      </c>
    </row>
    <row r="1816" spans="1:2" x14ac:dyDescent="0.25">
      <c r="A1816" s="1" t="s">
        <v>567</v>
      </c>
      <c r="B1816" s="1">
        <v>7.1</v>
      </c>
    </row>
    <row r="1817" spans="1:2" x14ac:dyDescent="0.25">
      <c r="A1817" s="1" t="s">
        <v>2013</v>
      </c>
      <c r="B1817" s="1">
        <v>6.9</v>
      </c>
    </row>
    <row r="1818" spans="1:2" x14ac:dyDescent="0.25">
      <c r="A1818" s="1" t="s">
        <v>845</v>
      </c>
      <c r="B1818" s="1">
        <v>7.3</v>
      </c>
    </row>
    <row r="1819" spans="1:2" x14ac:dyDescent="0.25">
      <c r="A1819" s="1" t="s">
        <v>1299</v>
      </c>
      <c r="B1819" s="1">
        <v>8.1999999999999993</v>
      </c>
    </row>
    <row r="1820" spans="1:2" x14ac:dyDescent="0.25">
      <c r="A1820" s="1" t="s">
        <v>3222</v>
      </c>
      <c r="B1820" s="1">
        <v>7.1</v>
      </c>
    </row>
    <row r="1821" spans="1:2" x14ac:dyDescent="0.25">
      <c r="A1821" s="1" t="s">
        <v>694</v>
      </c>
      <c r="B1821" s="1">
        <v>7.7</v>
      </c>
    </row>
    <row r="1822" spans="1:2" x14ac:dyDescent="0.25">
      <c r="A1822" s="1" t="s">
        <v>1169</v>
      </c>
      <c r="B1822" s="1">
        <v>6.5</v>
      </c>
    </row>
    <row r="1823" spans="1:2" x14ac:dyDescent="0.25">
      <c r="A1823" s="1" t="s">
        <v>3226</v>
      </c>
      <c r="B1823" s="1">
        <v>4.9000000000000004</v>
      </c>
    </row>
    <row r="1824" spans="1:2" x14ac:dyDescent="0.25">
      <c r="A1824" s="1" t="s">
        <v>678</v>
      </c>
      <c r="B1824" s="1">
        <v>6.4</v>
      </c>
    </row>
    <row r="1825" spans="1:2" x14ac:dyDescent="0.25">
      <c r="A1825" s="1" t="s">
        <v>1882</v>
      </c>
      <c r="B1825" s="1">
        <v>5.9</v>
      </c>
    </row>
    <row r="1826" spans="1:2" x14ac:dyDescent="0.25">
      <c r="A1826" s="1" t="s">
        <v>492</v>
      </c>
      <c r="B1826" s="1">
        <v>6.2</v>
      </c>
    </row>
    <row r="1827" spans="1:2" x14ac:dyDescent="0.25">
      <c r="A1827" s="1" t="s">
        <v>319</v>
      </c>
      <c r="B1827" s="1">
        <v>5.8</v>
      </c>
    </row>
    <row r="1828" spans="1:2" x14ac:dyDescent="0.25">
      <c r="A1828" s="1" t="s">
        <v>883</v>
      </c>
      <c r="B1828" s="1">
        <v>6.7</v>
      </c>
    </row>
    <row r="1829" spans="1:2" x14ac:dyDescent="0.25">
      <c r="A1829" s="1" t="s">
        <v>158</v>
      </c>
      <c r="B1829" s="1">
        <v>5.9</v>
      </c>
    </row>
    <row r="1830" spans="1:2" x14ac:dyDescent="0.25">
      <c r="A1830" s="1" t="s">
        <v>2360</v>
      </c>
      <c r="B1830" s="1">
        <v>7.3</v>
      </c>
    </row>
    <row r="1831" spans="1:2" x14ac:dyDescent="0.25">
      <c r="A1831" s="1" t="s">
        <v>1227</v>
      </c>
      <c r="B1831" s="1">
        <v>4.0999999999999996</v>
      </c>
    </row>
    <row r="1832" spans="1:2" x14ac:dyDescent="0.25">
      <c r="A1832" s="1" t="s">
        <v>584</v>
      </c>
      <c r="B1832" s="1">
        <v>4.9000000000000004</v>
      </c>
    </row>
    <row r="1833" spans="1:2" x14ac:dyDescent="0.25">
      <c r="A1833" s="1" t="s">
        <v>567</v>
      </c>
      <c r="B1833" s="1">
        <v>7.9</v>
      </c>
    </row>
    <row r="1834" spans="1:2" x14ac:dyDescent="0.25">
      <c r="A1834" s="1" t="s">
        <v>671</v>
      </c>
      <c r="B1834" s="1">
        <v>5.2</v>
      </c>
    </row>
    <row r="1835" spans="1:2" x14ac:dyDescent="0.25">
      <c r="A1835" s="1" t="s">
        <v>348</v>
      </c>
      <c r="B1835" s="1">
        <v>4.0999999999999996</v>
      </c>
    </row>
    <row r="1836" spans="1:2" x14ac:dyDescent="0.25">
      <c r="A1836" s="1" t="s">
        <v>777</v>
      </c>
      <c r="B1836" s="1">
        <v>6.6</v>
      </c>
    </row>
    <row r="1837" spans="1:2" x14ac:dyDescent="0.25">
      <c r="A1837" s="1" t="s">
        <v>3249</v>
      </c>
      <c r="B1837" s="1">
        <v>2.9</v>
      </c>
    </row>
    <row r="1838" spans="1:2" x14ac:dyDescent="0.25">
      <c r="A1838" s="1" t="s">
        <v>757</v>
      </c>
      <c r="B1838" s="1">
        <v>6.5</v>
      </c>
    </row>
    <row r="1839" spans="1:2" x14ac:dyDescent="0.25">
      <c r="A1839" s="1" t="s">
        <v>567</v>
      </c>
      <c r="B1839" s="1">
        <v>7.2</v>
      </c>
    </row>
    <row r="1840" spans="1:2" x14ac:dyDescent="0.25">
      <c r="A1840" s="1" t="s">
        <v>1175</v>
      </c>
      <c r="B1840" s="1">
        <v>6.8</v>
      </c>
    </row>
    <row r="1841" spans="1:2" x14ac:dyDescent="0.25">
      <c r="A1841" s="1" t="s">
        <v>3256</v>
      </c>
      <c r="B1841" s="1">
        <v>7.8</v>
      </c>
    </row>
    <row r="1842" spans="1:2" x14ac:dyDescent="0.25">
      <c r="A1842" s="1" t="s">
        <v>682</v>
      </c>
      <c r="B1842" s="1">
        <v>6.7</v>
      </c>
    </row>
    <row r="1843" spans="1:2" x14ac:dyDescent="0.25">
      <c r="A1843" s="1" t="s">
        <v>883</v>
      </c>
      <c r="B1843" s="1">
        <v>7.1</v>
      </c>
    </row>
    <row r="1844" spans="1:2" x14ac:dyDescent="0.25">
      <c r="A1844" s="1" t="s">
        <v>1533</v>
      </c>
      <c r="B1844" s="1">
        <v>5.7</v>
      </c>
    </row>
    <row r="1845" spans="1:2" x14ac:dyDescent="0.25">
      <c r="A1845" s="1" t="s">
        <v>750</v>
      </c>
      <c r="B1845" s="1">
        <v>5.3</v>
      </c>
    </row>
    <row r="1846" spans="1:2" x14ac:dyDescent="0.25">
      <c r="A1846" s="1" t="s">
        <v>77</v>
      </c>
      <c r="B1846" s="1">
        <v>7.7</v>
      </c>
    </row>
    <row r="1847" spans="1:2" x14ac:dyDescent="0.25">
      <c r="A1847" s="1" t="s">
        <v>2360</v>
      </c>
      <c r="B1847" s="1">
        <v>6.1</v>
      </c>
    </row>
    <row r="1848" spans="1:2" x14ac:dyDescent="0.25">
      <c r="A1848" s="1" t="s">
        <v>659</v>
      </c>
      <c r="B1848" s="1">
        <v>7.3</v>
      </c>
    </row>
    <row r="1849" spans="1:2" x14ac:dyDescent="0.25">
      <c r="A1849" s="1" t="s">
        <v>1299</v>
      </c>
      <c r="B1849" s="1">
        <v>7.2</v>
      </c>
    </row>
    <row r="1850" spans="1:2" x14ac:dyDescent="0.25">
      <c r="A1850" s="1" t="s">
        <v>1737</v>
      </c>
      <c r="B1850" s="1">
        <v>6.1</v>
      </c>
    </row>
    <row r="1851" spans="1:2" x14ac:dyDescent="0.25">
      <c r="A1851" s="1" t="s">
        <v>3268</v>
      </c>
      <c r="B1851" s="1">
        <v>5.8</v>
      </c>
    </row>
    <row r="1852" spans="1:2" x14ac:dyDescent="0.25">
      <c r="A1852" s="1" t="s">
        <v>584</v>
      </c>
      <c r="B1852" s="1">
        <v>5.7</v>
      </c>
    </row>
    <row r="1853" spans="1:2" x14ac:dyDescent="0.25">
      <c r="A1853" s="1" t="s">
        <v>348</v>
      </c>
      <c r="B1853" s="1">
        <v>6.7</v>
      </c>
    </row>
    <row r="1854" spans="1:2" x14ac:dyDescent="0.25">
      <c r="A1854" s="1" t="s">
        <v>2597</v>
      </c>
      <c r="B1854" s="1">
        <v>6.5</v>
      </c>
    </row>
    <row r="1855" spans="1:2" x14ac:dyDescent="0.25">
      <c r="A1855" s="1" t="s">
        <v>579</v>
      </c>
      <c r="B1855" s="1">
        <v>7.2</v>
      </c>
    </row>
    <row r="1856" spans="1:2" x14ac:dyDescent="0.25">
      <c r="A1856" s="1" t="s">
        <v>2620</v>
      </c>
      <c r="B1856" s="1">
        <v>7.6</v>
      </c>
    </row>
    <row r="1857" spans="1:2" x14ac:dyDescent="0.25">
      <c r="A1857" s="1" t="s">
        <v>1737</v>
      </c>
      <c r="B1857" s="1">
        <v>4.5999999999999996</v>
      </c>
    </row>
    <row r="1858" spans="1:2" x14ac:dyDescent="0.25">
      <c r="A1858" s="1" t="s">
        <v>492</v>
      </c>
      <c r="B1858" s="1">
        <v>6.9</v>
      </c>
    </row>
    <row r="1859" spans="1:2" x14ac:dyDescent="0.25">
      <c r="A1859" s="1" t="s">
        <v>584</v>
      </c>
      <c r="B1859" s="1">
        <v>6.6</v>
      </c>
    </row>
    <row r="1860" spans="1:2" x14ac:dyDescent="0.25">
      <c r="A1860" s="1" t="s">
        <v>3008</v>
      </c>
      <c r="B1860" s="1">
        <v>6.3</v>
      </c>
    </row>
    <row r="1861" spans="1:2" x14ac:dyDescent="0.25">
      <c r="A1861" s="1" t="s">
        <v>2095</v>
      </c>
      <c r="B1861" s="1">
        <v>6.2</v>
      </c>
    </row>
    <row r="1862" spans="1:2" x14ac:dyDescent="0.25">
      <c r="A1862" s="1" t="s">
        <v>145</v>
      </c>
      <c r="B1862" s="1">
        <v>5.3</v>
      </c>
    </row>
    <row r="1863" spans="1:2" x14ac:dyDescent="0.25">
      <c r="A1863" s="1" t="s">
        <v>537</v>
      </c>
      <c r="B1863" s="1">
        <v>7.3</v>
      </c>
    </row>
    <row r="1864" spans="1:2" x14ac:dyDescent="0.25">
      <c r="A1864" s="1" t="s">
        <v>584</v>
      </c>
      <c r="B1864" s="1">
        <v>5.6</v>
      </c>
    </row>
    <row r="1865" spans="1:2" x14ac:dyDescent="0.25">
      <c r="A1865" s="1" t="s">
        <v>3286</v>
      </c>
      <c r="B1865" s="1">
        <v>6.2</v>
      </c>
    </row>
    <row r="1866" spans="1:2" x14ac:dyDescent="0.25">
      <c r="A1866" s="1" t="s">
        <v>3289</v>
      </c>
      <c r="B1866" s="1">
        <v>5.2</v>
      </c>
    </row>
    <row r="1867" spans="1:2" x14ac:dyDescent="0.25">
      <c r="A1867" s="1" t="s">
        <v>1343</v>
      </c>
      <c r="B1867" s="1">
        <v>5.3</v>
      </c>
    </row>
    <row r="1868" spans="1:2" x14ac:dyDescent="0.25">
      <c r="A1868" s="1" t="s">
        <v>2124</v>
      </c>
      <c r="B1868" s="1">
        <v>5.4</v>
      </c>
    </row>
    <row r="1869" spans="1:2" x14ac:dyDescent="0.25">
      <c r="A1869" s="1" t="s">
        <v>584</v>
      </c>
      <c r="B1869" s="1">
        <v>4.9000000000000004</v>
      </c>
    </row>
    <row r="1870" spans="1:2" x14ac:dyDescent="0.25">
      <c r="A1870" s="1" t="s">
        <v>2528</v>
      </c>
      <c r="B1870" s="1">
        <v>5.5</v>
      </c>
    </row>
    <row r="1871" spans="1:2" x14ac:dyDescent="0.25">
      <c r="A1871" s="1" t="s">
        <v>2194</v>
      </c>
      <c r="B1871" s="1">
        <v>6.7</v>
      </c>
    </row>
    <row r="1872" spans="1:2" x14ac:dyDescent="0.25">
      <c r="A1872" s="1" t="s">
        <v>3298</v>
      </c>
      <c r="B1872" s="1">
        <v>7.2</v>
      </c>
    </row>
    <row r="1873" spans="1:2" x14ac:dyDescent="0.25">
      <c r="A1873" s="1" t="s">
        <v>77</v>
      </c>
      <c r="B1873" s="1">
        <v>5.0999999999999996</v>
      </c>
    </row>
    <row r="1874" spans="1:2" x14ac:dyDescent="0.25">
      <c r="A1874" s="1" t="s">
        <v>158</v>
      </c>
      <c r="B1874" s="1">
        <v>6.5</v>
      </c>
    </row>
    <row r="1875" spans="1:2" x14ac:dyDescent="0.25">
      <c r="A1875" s="1" t="s">
        <v>219</v>
      </c>
      <c r="B1875" s="1">
        <v>8.1999999999999993</v>
      </c>
    </row>
    <row r="1876" spans="1:2" x14ac:dyDescent="0.25">
      <c r="A1876" s="1" t="s">
        <v>3304</v>
      </c>
      <c r="B1876" s="1">
        <v>7.7</v>
      </c>
    </row>
    <row r="1877" spans="1:2" x14ac:dyDescent="0.25">
      <c r="A1877" s="1" t="s">
        <v>1343</v>
      </c>
      <c r="B1877" s="1">
        <v>6.1</v>
      </c>
    </row>
    <row r="1878" spans="1:2" x14ac:dyDescent="0.25">
      <c r="A1878" s="1" t="s">
        <v>11</v>
      </c>
      <c r="B1878" s="1">
        <v>8.8000000000000007</v>
      </c>
    </row>
    <row r="1879" spans="1:2" x14ac:dyDescent="0.25">
      <c r="A1879" s="1" t="s">
        <v>1227</v>
      </c>
      <c r="B1879" s="1">
        <v>6.8</v>
      </c>
    </row>
    <row r="1880" spans="1:2" x14ac:dyDescent="0.25">
      <c r="A1880" s="1" t="s">
        <v>348</v>
      </c>
      <c r="B1880" s="1">
        <v>6.8</v>
      </c>
    </row>
    <row r="1881" spans="1:2" x14ac:dyDescent="0.25">
      <c r="A1881" s="1" t="s">
        <v>1882</v>
      </c>
      <c r="B1881" s="1">
        <v>6.7</v>
      </c>
    </row>
    <row r="1882" spans="1:2" x14ac:dyDescent="0.25">
      <c r="A1882" s="1" t="s">
        <v>1175</v>
      </c>
      <c r="B1882" s="1">
        <v>7.1</v>
      </c>
    </row>
    <row r="1883" spans="1:2" x14ac:dyDescent="0.25">
      <c r="A1883" s="1" t="s">
        <v>3312</v>
      </c>
      <c r="B1883" s="1">
        <v>7.1</v>
      </c>
    </row>
    <row r="1884" spans="1:2" x14ac:dyDescent="0.25">
      <c r="A1884" s="1" t="s">
        <v>584</v>
      </c>
      <c r="B1884" s="1">
        <v>6.1</v>
      </c>
    </row>
    <row r="1885" spans="1:2" x14ac:dyDescent="0.25">
      <c r="A1885" s="1" t="s">
        <v>1871</v>
      </c>
      <c r="B1885" s="1">
        <v>8</v>
      </c>
    </row>
    <row r="1886" spans="1:2" x14ac:dyDescent="0.25">
      <c r="A1886" s="1" t="s">
        <v>292</v>
      </c>
      <c r="B1886" s="1">
        <v>6.6</v>
      </c>
    </row>
    <row r="1887" spans="1:2" x14ac:dyDescent="0.25">
      <c r="A1887" s="1" t="s">
        <v>73</v>
      </c>
      <c r="B1887" s="1">
        <v>5.4</v>
      </c>
    </row>
    <row r="1888" spans="1:2" x14ac:dyDescent="0.25">
      <c r="A1888" s="1" t="s">
        <v>883</v>
      </c>
      <c r="B1888" s="1">
        <v>6.1</v>
      </c>
    </row>
    <row r="1889" spans="1:2" x14ac:dyDescent="0.25">
      <c r="A1889" s="1" t="s">
        <v>348</v>
      </c>
      <c r="B1889" s="1">
        <v>5.6</v>
      </c>
    </row>
    <row r="1890" spans="1:2" x14ac:dyDescent="0.25">
      <c r="A1890" s="1" t="s">
        <v>23</v>
      </c>
      <c r="B1890" s="1">
        <v>5.8</v>
      </c>
    </row>
    <row r="1891" spans="1:2" x14ac:dyDescent="0.25">
      <c r="A1891" s="1" t="s">
        <v>2842</v>
      </c>
      <c r="B1891" s="1">
        <v>2.8</v>
      </c>
    </row>
    <row r="1892" spans="1:2" x14ac:dyDescent="0.25">
      <c r="A1892" s="1" t="s">
        <v>1175</v>
      </c>
      <c r="B1892" s="1">
        <v>6.7</v>
      </c>
    </row>
    <row r="1893" spans="1:2" x14ac:dyDescent="0.25">
      <c r="A1893" s="1" t="s">
        <v>3328</v>
      </c>
      <c r="B1893" s="1">
        <v>5.0999999999999996</v>
      </c>
    </row>
    <row r="1894" spans="1:2" x14ac:dyDescent="0.25">
      <c r="A1894" s="1" t="s">
        <v>77</v>
      </c>
      <c r="B1894" s="1">
        <v>7.2</v>
      </c>
    </row>
    <row r="1895" spans="1:2" x14ac:dyDescent="0.25">
      <c r="A1895" s="1" t="s">
        <v>3331</v>
      </c>
      <c r="B1895" s="1">
        <v>6</v>
      </c>
    </row>
    <row r="1896" spans="1:2" x14ac:dyDescent="0.25">
      <c r="A1896" s="1" t="s">
        <v>537</v>
      </c>
      <c r="B1896" s="1">
        <v>6.7</v>
      </c>
    </row>
    <row r="1897" spans="1:2" x14ac:dyDescent="0.25">
      <c r="A1897" s="1" t="s">
        <v>492</v>
      </c>
      <c r="B1897" s="1">
        <v>6.2</v>
      </c>
    </row>
    <row r="1898" spans="1:2" x14ac:dyDescent="0.25">
      <c r="A1898" s="1" t="s">
        <v>1175</v>
      </c>
      <c r="B1898" s="1">
        <v>6.2</v>
      </c>
    </row>
    <row r="1899" spans="1:2" x14ac:dyDescent="0.25">
      <c r="A1899" s="1" t="s">
        <v>2476</v>
      </c>
      <c r="B1899" s="1">
        <v>6.8</v>
      </c>
    </row>
    <row r="1900" spans="1:2" x14ac:dyDescent="0.25">
      <c r="A1900" s="1" t="s">
        <v>659</v>
      </c>
      <c r="B1900" s="1">
        <v>7.1</v>
      </c>
    </row>
    <row r="1901" spans="1:2" x14ac:dyDescent="0.25">
      <c r="A1901" s="1" t="s">
        <v>1169</v>
      </c>
      <c r="B1901" s="1">
        <v>7.1</v>
      </c>
    </row>
    <row r="1902" spans="1:2" x14ac:dyDescent="0.25">
      <c r="A1902" s="1" t="s">
        <v>3343</v>
      </c>
      <c r="B1902" s="1">
        <v>7</v>
      </c>
    </row>
    <row r="1903" spans="1:2" x14ac:dyDescent="0.25">
      <c r="A1903" s="1" t="s">
        <v>584</v>
      </c>
      <c r="B1903" s="1">
        <v>7.1</v>
      </c>
    </row>
    <row r="1904" spans="1:2" x14ac:dyDescent="0.25">
      <c r="A1904" s="1" t="s">
        <v>1633</v>
      </c>
      <c r="B1904" s="1">
        <v>6.4</v>
      </c>
    </row>
    <row r="1905" spans="1:2" x14ac:dyDescent="0.25">
      <c r="A1905" s="1" t="s">
        <v>2641</v>
      </c>
      <c r="B1905" s="1">
        <v>7</v>
      </c>
    </row>
    <row r="1906" spans="1:2" x14ac:dyDescent="0.25">
      <c r="A1906" s="1" t="s">
        <v>2623</v>
      </c>
      <c r="B1906" s="1">
        <v>6.2</v>
      </c>
    </row>
    <row r="1907" spans="1:2" x14ac:dyDescent="0.25">
      <c r="A1907" s="1" t="s">
        <v>77</v>
      </c>
      <c r="B1907" s="1">
        <v>7.5</v>
      </c>
    </row>
    <row r="1908" spans="1:2" x14ac:dyDescent="0.25">
      <c r="A1908" s="1" t="s">
        <v>1864</v>
      </c>
      <c r="B1908" s="1">
        <v>4.8</v>
      </c>
    </row>
    <row r="1909" spans="1:2" x14ac:dyDescent="0.25">
      <c r="A1909" s="1" t="s">
        <v>883</v>
      </c>
      <c r="B1909" s="1">
        <v>7.3</v>
      </c>
    </row>
    <row r="1910" spans="1:2" x14ac:dyDescent="0.25">
      <c r="A1910" s="1" t="s">
        <v>390</v>
      </c>
      <c r="B1910" s="1">
        <v>5.8</v>
      </c>
    </row>
    <row r="1911" spans="1:2" x14ac:dyDescent="0.25">
      <c r="A1911" s="1" t="s">
        <v>1175</v>
      </c>
      <c r="B1911" s="1">
        <v>7.6</v>
      </c>
    </row>
    <row r="1912" spans="1:2" x14ac:dyDescent="0.25">
      <c r="A1912" s="1" t="s">
        <v>2013</v>
      </c>
      <c r="B1912" s="1">
        <v>5.6</v>
      </c>
    </row>
    <row r="1913" spans="1:2" x14ac:dyDescent="0.25">
      <c r="A1913" s="1" t="s">
        <v>473</v>
      </c>
      <c r="B1913" s="1">
        <v>7</v>
      </c>
    </row>
    <row r="1914" spans="1:2" x14ac:dyDescent="0.25">
      <c r="A1914" s="1" t="s">
        <v>1394</v>
      </c>
      <c r="B1914" s="1">
        <v>6.6</v>
      </c>
    </row>
    <row r="1915" spans="1:2" x14ac:dyDescent="0.25">
      <c r="A1915" s="1" t="s">
        <v>1808</v>
      </c>
      <c r="B1915" s="1">
        <v>6.5</v>
      </c>
    </row>
    <row r="1916" spans="1:2" x14ac:dyDescent="0.25">
      <c r="A1916" s="1" t="s">
        <v>2139</v>
      </c>
      <c r="B1916" s="1">
        <v>7.4</v>
      </c>
    </row>
    <row r="1917" spans="1:2" x14ac:dyDescent="0.25">
      <c r="A1917" s="1" t="s">
        <v>579</v>
      </c>
      <c r="B1917" s="1">
        <v>4.5999999999999996</v>
      </c>
    </row>
    <row r="1918" spans="1:2" x14ac:dyDescent="0.25">
      <c r="A1918" s="1" t="s">
        <v>883</v>
      </c>
      <c r="B1918" s="1">
        <v>6.4</v>
      </c>
    </row>
    <row r="1919" spans="1:2" x14ac:dyDescent="0.25">
      <c r="A1919" s="1" t="s">
        <v>1459</v>
      </c>
      <c r="B1919" s="1">
        <v>5.9</v>
      </c>
    </row>
    <row r="1920" spans="1:2" x14ac:dyDescent="0.25">
      <c r="A1920" s="1" t="s">
        <v>1051</v>
      </c>
      <c r="B1920" s="1">
        <v>6.4</v>
      </c>
    </row>
    <row r="1921" spans="1:2" x14ac:dyDescent="0.25">
      <c r="A1921" s="1" t="s">
        <v>1796</v>
      </c>
      <c r="B1921" s="1">
        <v>6.6</v>
      </c>
    </row>
    <row r="1922" spans="1:2" x14ac:dyDescent="0.25">
      <c r="A1922" s="1" t="s">
        <v>579</v>
      </c>
      <c r="B1922" s="1">
        <v>6.9</v>
      </c>
    </row>
    <row r="1923" spans="1:2" x14ac:dyDescent="0.25">
      <c r="A1923" s="1" t="s">
        <v>757</v>
      </c>
      <c r="B1923" s="1">
        <v>5.8</v>
      </c>
    </row>
    <row r="1924" spans="1:2" x14ac:dyDescent="0.25">
      <c r="A1924" s="1" t="s">
        <v>3371</v>
      </c>
      <c r="B1924" s="1">
        <v>6.4</v>
      </c>
    </row>
    <row r="1925" spans="1:2" x14ac:dyDescent="0.25">
      <c r="A1925" s="1" t="s">
        <v>2167</v>
      </c>
      <c r="B1925" s="1">
        <v>5.3</v>
      </c>
    </row>
    <row r="1926" spans="1:2" x14ac:dyDescent="0.25">
      <c r="A1926" s="1" t="s">
        <v>158</v>
      </c>
      <c r="B1926" s="1">
        <v>6.5</v>
      </c>
    </row>
    <row r="1927" spans="1:2" x14ac:dyDescent="0.25">
      <c r="A1927" s="1" t="s">
        <v>271</v>
      </c>
      <c r="B1927" s="1">
        <v>5.7</v>
      </c>
    </row>
    <row r="1928" spans="1:2" x14ac:dyDescent="0.25">
      <c r="A1928" s="1" t="s">
        <v>579</v>
      </c>
      <c r="B1928" s="1">
        <v>6.7</v>
      </c>
    </row>
    <row r="1929" spans="1:2" x14ac:dyDescent="0.25">
      <c r="A1929" s="1" t="s">
        <v>487</v>
      </c>
      <c r="B1929" s="1">
        <v>3.9</v>
      </c>
    </row>
    <row r="1930" spans="1:2" x14ac:dyDescent="0.25">
      <c r="A1930" s="1" t="s">
        <v>95</v>
      </c>
      <c r="B1930" s="1">
        <v>4.0999999999999996</v>
      </c>
    </row>
    <row r="1931" spans="1:2" x14ac:dyDescent="0.25">
      <c r="A1931" s="1" t="s">
        <v>3384</v>
      </c>
      <c r="B1931" s="1">
        <v>6.2</v>
      </c>
    </row>
    <row r="1932" spans="1:2" x14ac:dyDescent="0.25">
      <c r="A1932" s="1" t="s">
        <v>948</v>
      </c>
      <c r="B1932" s="1">
        <v>3.8</v>
      </c>
    </row>
    <row r="1933" spans="1:2" x14ac:dyDescent="0.25">
      <c r="A1933" s="1" t="s">
        <v>120</v>
      </c>
      <c r="B1933" s="1">
        <v>5.0999999999999996</v>
      </c>
    </row>
    <row r="1934" spans="1:2" x14ac:dyDescent="0.25">
      <c r="A1934" s="1" t="s">
        <v>2536</v>
      </c>
      <c r="B1934" s="1">
        <v>7.8</v>
      </c>
    </row>
    <row r="1935" spans="1:2" x14ac:dyDescent="0.25">
      <c r="A1935" s="1" t="s">
        <v>3392</v>
      </c>
      <c r="B1935" s="1">
        <v>7.8</v>
      </c>
    </row>
    <row r="1936" spans="1:2" x14ac:dyDescent="0.25">
      <c r="A1936" s="1" t="s">
        <v>495</v>
      </c>
      <c r="B1936" s="1">
        <v>6.1</v>
      </c>
    </row>
    <row r="1937" spans="1:2" x14ac:dyDescent="0.25">
      <c r="A1937" s="1" t="s">
        <v>2022</v>
      </c>
      <c r="B1937" s="1">
        <v>5.8</v>
      </c>
    </row>
    <row r="1938" spans="1:2" x14ac:dyDescent="0.25">
      <c r="A1938" s="1" t="s">
        <v>678</v>
      </c>
      <c r="B1938" s="1">
        <v>6.3</v>
      </c>
    </row>
    <row r="1939" spans="1:2" x14ac:dyDescent="0.25">
      <c r="A1939" s="1" t="s">
        <v>1394</v>
      </c>
      <c r="B1939" s="1">
        <v>5.4</v>
      </c>
    </row>
    <row r="1940" spans="1:2" x14ac:dyDescent="0.25">
      <c r="A1940" s="1" t="s">
        <v>3401</v>
      </c>
      <c r="B1940" s="1">
        <v>7.3</v>
      </c>
    </row>
    <row r="1941" spans="1:2" x14ac:dyDescent="0.25">
      <c r="A1941" s="1" t="s">
        <v>750</v>
      </c>
      <c r="B1941" s="1">
        <v>6.8</v>
      </c>
    </row>
    <row r="1942" spans="1:2" x14ac:dyDescent="0.25">
      <c r="A1942" s="1" t="s">
        <v>757</v>
      </c>
      <c r="B1942" s="1">
        <v>7.3</v>
      </c>
    </row>
    <row r="1943" spans="1:2" x14ac:dyDescent="0.25">
      <c r="A1943" s="1" t="s">
        <v>1444</v>
      </c>
      <c r="B1943" s="1">
        <v>6.5</v>
      </c>
    </row>
    <row r="1944" spans="1:2" x14ac:dyDescent="0.25">
      <c r="A1944" s="1" t="s">
        <v>750</v>
      </c>
      <c r="B1944" s="1">
        <v>7.2</v>
      </c>
    </row>
    <row r="1945" spans="1:2" x14ac:dyDescent="0.25">
      <c r="A1945" s="1" t="s">
        <v>584</v>
      </c>
      <c r="B1945" s="1">
        <v>6.3</v>
      </c>
    </row>
    <row r="1946" spans="1:2" x14ac:dyDescent="0.25">
      <c r="A1946" s="1" t="s">
        <v>19</v>
      </c>
      <c r="B1946" s="1">
        <v>5.9</v>
      </c>
    </row>
    <row r="1947" spans="1:2" x14ac:dyDescent="0.25">
      <c r="A1947" s="1" t="s">
        <v>3411</v>
      </c>
      <c r="B1947" s="1">
        <v>7.8</v>
      </c>
    </row>
    <row r="1948" spans="1:2" x14ac:dyDescent="0.25">
      <c r="A1948" s="1" t="s">
        <v>579</v>
      </c>
      <c r="B1948" s="1">
        <v>7.4</v>
      </c>
    </row>
    <row r="1949" spans="1:2" x14ac:dyDescent="0.25">
      <c r="A1949" s="1" t="s">
        <v>60</v>
      </c>
      <c r="B1949" s="1">
        <v>4.8</v>
      </c>
    </row>
    <row r="1950" spans="1:2" x14ac:dyDescent="0.25">
      <c r="A1950" s="1" t="s">
        <v>1299</v>
      </c>
      <c r="B1950" s="1">
        <v>6.3</v>
      </c>
    </row>
    <row r="1951" spans="1:2" x14ac:dyDescent="0.25">
      <c r="A1951" s="1" t="s">
        <v>492</v>
      </c>
      <c r="B1951" s="1">
        <v>7.8</v>
      </c>
    </row>
    <row r="1952" spans="1:2" x14ac:dyDescent="0.25">
      <c r="A1952" s="1" t="s">
        <v>599</v>
      </c>
      <c r="B1952" s="1">
        <v>7.5</v>
      </c>
    </row>
    <row r="1953" spans="1:2" x14ac:dyDescent="0.25">
      <c r="A1953" s="1" t="s">
        <v>120</v>
      </c>
      <c r="B1953" s="1">
        <v>6.8</v>
      </c>
    </row>
    <row r="1954" spans="1:2" x14ac:dyDescent="0.25">
      <c r="A1954" s="1" t="s">
        <v>1127</v>
      </c>
      <c r="B1954" s="1">
        <v>6.6</v>
      </c>
    </row>
    <row r="1955" spans="1:2" x14ac:dyDescent="0.25">
      <c r="A1955" s="1" t="s">
        <v>1482</v>
      </c>
      <c r="B1955" s="1">
        <v>4.5999999999999996</v>
      </c>
    </row>
    <row r="1956" spans="1:2" x14ac:dyDescent="0.25">
      <c r="A1956" s="1" t="s">
        <v>492</v>
      </c>
      <c r="B1956" s="1">
        <v>7.1</v>
      </c>
    </row>
    <row r="1957" spans="1:2" x14ac:dyDescent="0.25">
      <c r="A1957" s="1" t="s">
        <v>883</v>
      </c>
      <c r="B1957" s="1">
        <v>6.1</v>
      </c>
    </row>
    <row r="1958" spans="1:2" x14ac:dyDescent="0.25">
      <c r="A1958" s="1" t="s">
        <v>77</v>
      </c>
      <c r="B1958" s="1">
        <v>6.7</v>
      </c>
    </row>
    <row r="1959" spans="1:2" x14ac:dyDescent="0.25">
      <c r="A1959" s="1" t="s">
        <v>678</v>
      </c>
      <c r="B1959" s="1">
        <v>7.1</v>
      </c>
    </row>
    <row r="1960" spans="1:2" x14ac:dyDescent="0.25">
      <c r="A1960" s="1" t="s">
        <v>492</v>
      </c>
      <c r="B1960" s="1">
        <v>5.8</v>
      </c>
    </row>
    <row r="1961" spans="1:2" x14ac:dyDescent="0.25">
      <c r="A1961" s="1" t="s">
        <v>1175</v>
      </c>
      <c r="B1961" s="1">
        <v>6.7</v>
      </c>
    </row>
    <row r="1962" spans="1:2" x14ac:dyDescent="0.25">
      <c r="A1962" s="1" t="s">
        <v>2007</v>
      </c>
      <c r="B1962" s="1">
        <v>5.8</v>
      </c>
    </row>
    <row r="1963" spans="1:2" x14ac:dyDescent="0.25">
      <c r="A1963" s="1" t="s">
        <v>1482</v>
      </c>
      <c r="B1963" s="1">
        <v>6.8</v>
      </c>
    </row>
    <row r="1964" spans="1:2" x14ac:dyDescent="0.25">
      <c r="A1964" s="1" t="s">
        <v>47</v>
      </c>
      <c r="B1964" s="1">
        <v>8.5</v>
      </c>
    </row>
    <row r="1965" spans="1:2" x14ac:dyDescent="0.25">
      <c r="A1965" s="1" t="s">
        <v>830</v>
      </c>
      <c r="B1965" s="1">
        <v>6.6</v>
      </c>
    </row>
    <row r="1966" spans="1:2" x14ac:dyDescent="0.25">
      <c r="A1966" s="1" t="s">
        <v>649</v>
      </c>
      <c r="B1966" s="1">
        <v>7.7</v>
      </c>
    </row>
    <row r="1967" spans="1:2" x14ac:dyDescent="0.25">
      <c r="A1967" s="1" t="s">
        <v>1095</v>
      </c>
      <c r="B1967" s="1">
        <v>4.7</v>
      </c>
    </row>
    <row r="1968" spans="1:2" x14ac:dyDescent="0.25">
      <c r="A1968" s="1" t="s">
        <v>145</v>
      </c>
      <c r="B1968" s="1">
        <v>6.4</v>
      </c>
    </row>
    <row r="1969" spans="1:2" x14ac:dyDescent="0.25">
      <c r="A1969" s="1" t="s">
        <v>579</v>
      </c>
      <c r="B1969" s="1">
        <v>5.5</v>
      </c>
    </row>
    <row r="1970" spans="1:2" x14ac:dyDescent="0.25">
      <c r="A1970" s="1" t="s">
        <v>2235</v>
      </c>
      <c r="B1970" s="1">
        <v>8.6</v>
      </c>
    </row>
    <row r="1971" spans="1:2" x14ac:dyDescent="0.25">
      <c r="A1971" s="1" t="s">
        <v>2167</v>
      </c>
      <c r="B1971" s="1">
        <v>7</v>
      </c>
    </row>
    <row r="1972" spans="1:2" x14ac:dyDescent="0.25">
      <c r="A1972" s="1" t="s">
        <v>3446</v>
      </c>
      <c r="B1972" s="1">
        <v>7.1</v>
      </c>
    </row>
    <row r="1973" spans="1:2" x14ac:dyDescent="0.25">
      <c r="A1973" s="1" t="s">
        <v>2842</v>
      </c>
      <c r="B1973" s="1">
        <v>5.7</v>
      </c>
    </row>
    <row r="1974" spans="1:2" x14ac:dyDescent="0.25">
      <c r="A1974" s="1" t="s">
        <v>3450</v>
      </c>
      <c r="B1974" s="1">
        <v>3.7</v>
      </c>
    </row>
    <row r="1975" spans="1:2" x14ac:dyDescent="0.25">
      <c r="A1975" s="1" t="s">
        <v>1043</v>
      </c>
      <c r="B1975" s="1">
        <v>7.5</v>
      </c>
    </row>
    <row r="1976" spans="1:2" x14ac:dyDescent="0.25">
      <c r="A1976" s="1" t="s">
        <v>3187</v>
      </c>
      <c r="B1976" s="1">
        <v>4.5999999999999996</v>
      </c>
    </row>
    <row r="1977" spans="1:2" x14ac:dyDescent="0.25">
      <c r="A1977" s="1" t="s">
        <v>579</v>
      </c>
      <c r="B1977" s="1">
        <v>4.9000000000000004</v>
      </c>
    </row>
    <row r="1978" spans="1:2" x14ac:dyDescent="0.25">
      <c r="A1978" s="1" t="s">
        <v>2167</v>
      </c>
      <c r="B1978" s="1">
        <v>7.1</v>
      </c>
    </row>
    <row r="1979" spans="1:2" x14ac:dyDescent="0.25">
      <c r="A1979" s="1" t="s">
        <v>95</v>
      </c>
      <c r="B1979" s="1">
        <v>5.8</v>
      </c>
    </row>
    <row r="1980" spans="1:2" x14ac:dyDescent="0.25">
      <c r="A1980" s="1" t="s">
        <v>348</v>
      </c>
      <c r="B1980" s="1">
        <v>5.4</v>
      </c>
    </row>
    <row r="1981" spans="1:2" x14ac:dyDescent="0.25">
      <c r="A1981" s="1" t="s">
        <v>883</v>
      </c>
      <c r="B1981" s="1">
        <v>7.3</v>
      </c>
    </row>
    <row r="1982" spans="1:2" x14ac:dyDescent="0.25">
      <c r="A1982" s="1" t="s">
        <v>3459</v>
      </c>
      <c r="B1982" s="1">
        <v>7.1</v>
      </c>
    </row>
    <row r="1983" spans="1:2" x14ac:dyDescent="0.25">
      <c r="A1983" s="1" t="s">
        <v>3461</v>
      </c>
      <c r="B1983" s="1">
        <v>5.8</v>
      </c>
    </row>
    <row r="1984" spans="1:2" x14ac:dyDescent="0.25">
      <c r="A1984" s="1" t="s">
        <v>2013</v>
      </c>
      <c r="B1984" s="1">
        <v>8.1</v>
      </c>
    </row>
    <row r="1985" spans="1:2" x14ac:dyDescent="0.25">
      <c r="A1985" s="1" t="s">
        <v>1960</v>
      </c>
      <c r="B1985" s="1">
        <v>5.7</v>
      </c>
    </row>
    <row r="1986" spans="1:2" x14ac:dyDescent="0.25">
      <c r="A1986" s="1" t="s">
        <v>492</v>
      </c>
      <c r="B1986" s="1">
        <v>4.4000000000000004</v>
      </c>
    </row>
    <row r="1987" spans="1:2" x14ac:dyDescent="0.25">
      <c r="A1987" s="1" t="s">
        <v>3467</v>
      </c>
      <c r="B1987" s="1">
        <v>7.9</v>
      </c>
    </row>
    <row r="1988" spans="1:2" x14ac:dyDescent="0.25">
      <c r="A1988" s="1" t="s">
        <v>77</v>
      </c>
      <c r="B1988" s="1">
        <v>7.6</v>
      </c>
    </row>
    <row r="1989" spans="1:2" x14ac:dyDescent="0.25">
      <c r="A1989" s="1" t="s">
        <v>3008</v>
      </c>
      <c r="B1989" s="1">
        <v>4.8</v>
      </c>
    </row>
    <row r="1990" spans="1:2" x14ac:dyDescent="0.25">
      <c r="A1990" s="1" t="s">
        <v>584</v>
      </c>
      <c r="B1990" s="1">
        <v>2.7</v>
      </c>
    </row>
    <row r="1991" spans="1:2" x14ac:dyDescent="0.25">
      <c r="A1991" s="1" t="s">
        <v>219</v>
      </c>
      <c r="B1991" s="1">
        <v>5.8</v>
      </c>
    </row>
    <row r="1992" spans="1:2" x14ac:dyDescent="0.25">
      <c r="A1992" s="1" t="s">
        <v>2013</v>
      </c>
      <c r="B1992" s="1">
        <v>7.5</v>
      </c>
    </row>
    <row r="1993" spans="1:2" x14ac:dyDescent="0.25">
      <c r="A1993" s="1" t="s">
        <v>3480</v>
      </c>
      <c r="B1993" s="1">
        <v>5.4</v>
      </c>
    </row>
    <row r="1994" spans="1:2" x14ac:dyDescent="0.25">
      <c r="A1994" s="1" t="s">
        <v>2075</v>
      </c>
      <c r="B1994" s="1">
        <v>4.0999999999999996</v>
      </c>
    </row>
    <row r="1995" spans="1:2" x14ac:dyDescent="0.25">
      <c r="A1995" s="1" t="s">
        <v>678</v>
      </c>
      <c r="B1995" s="1">
        <v>5.9</v>
      </c>
    </row>
    <row r="1996" spans="1:2" x14ac:dyDescent="0.25">
      <c r="A1996" s="1" t="s">
        <v>3486</v>
      </c>
      <c r="B1996" s="1">
        <v>6.3</v>
      </c>
    </row>
    <row r="1997" spans="1:2" x14ac:dyDescent="0.25">
      <c r="A1997" s="1" t="s">
        <v>3054</v>
      </c>
      <c r="B1997" s="1">
        <v>6.8</v>
      </c>
    </row>
    <row r="1998" spans="1:2" x14ac:dyDescent="0.25">
      <c r="A1998" s="1" t="s">
        <v>1444</v>
      </c>
      <c r="B1998" s="1">
        <v>2.2999999999999998</v>
      </c>
    </row>
    <row r="1999" spans="1:2" x14ac:dyDescent="0.25">
      <c r="A1999" s="1" t="s">
        <v>3490</v>
      </c>
      <c r="B1999" s="1">
        <v>8.1</v>
      </c>
    </row>
    <row r="2000" spans="1:2" x14ac:dyDescent="0.25">
      <c r="A2000" s="1" t="s">
        <v>750</v>
      </c>
      <c r="B2000" s="1">
        <v>6.1</v>
      </c>
    </row>
    <row r="2001" spans="1:2" x14ac:dyDescent="0.25">
      <c r="A2001" s="1" t="s">
        <v>1882</v>
      </c>
      <c r="B2001" s="1">
        <v>5</v>
      </c>
    </row>
    <row r="2002" spans="1:2" x14ac:dyDescent="0.25">
      <c r="A2002" s="1" t="s">
        <v>492</v>
      </c>
      <c r="B2002" s="1">
        <v>5.5</v>
      </c>
    </row>
    <row r="2003" spans="1:2" x14ac:dyDescent="0.25">
      <c r="A2003" s="1" t="s">
        <v>3496</v>
      </c>
      <c r="B2003" s="1">
        <v>6.2</v>
      </c>
    </row>
    <row r="2004" spans="1:2" x14ac:dyDescent="0.25">
      <c r="A2004" s="1" t="s">
        <v>3181</v>
      </c>
      <c r="B2004" s="1">
        <v>6.2</v>
      </c>
    </row>
    <row r="2005" spans="1:2" x14ac:dyDescent="0.25">
      <c r="A2005" s="1" t="s">
        <v>750</v>
      </c>
      <c r="B2005" s="1">
        <v>6.3</v>
      </c>
    </row>
    <row r="2006" spans="1:2" x14ac:dyDescent="0.25">
      <c r="A2006" s="1" t="s">
        <v>1468</v>
      </c>
      <c r="B2006" s="1">
        <v>6.7</v>
      </c>
    </row>
    <row r="2007" spans="1:2" x14ac:dyDescent="0.25">
      <c r="A2007" s="1" t="s">
        <v>579</v>
      </c>
      <c r="B2007" s="1">
        <v>3.5</v>
      </c>
    </row>
    <row r="2008" spans="1:2" x14ac:dyDescent="0.25">
      <c r="A2008" s="1" t="s">
        <v>1175</v>
      </c>
      <c r="B2008" s="1">
        <v>7.5</v>
      </c>
    </row>
    <row r="2009" spans="1:2" x14ac:dyDescent="0.25">
      <c r="A2009" s="1" t="s">
        <v>883</v>
      </c>
      <c r="B2009" s="1">
        <v>6.6</v>
      </c>
    </row>
    <row r="2010" spans="1:2" x14ac:dyDescent="0.25">
      <c r="A2010" s="1" t="s">
        <v>2676</v>
      </c>
      <c r="B2010" s="1">
        <v>7.5</v>
      </c>
    </row>
    <row r="2011" spans="1:2" x14ac:dyDescent="0.25">
      <c r="A2011" s="1" t="s">
        <v>755</v>
      </c>
      <c r="B2011" s="1">
        <v>7.2</v>
      </c>
    </row>
    <row r="2012" spans="1:2" x14ac:dyDescent="0.25">
      <c r="A2012" s="1" t="s">
        <v>1882</v>
      </c>
      <c r="B2012" s="1">
        <v>4.8</v>
      </c>
    </row>
    <row r="2013" spans="1:2" x14ac:dyDescent="0.25">
      <c r="A2013" s="1" t="s">
        <v>757</v>
      </c>
      <c r="B2013" s="1">
        <v>6.6</v>
      </c>
    </row>
    <row r="2014" spans="1:2" x14ac:dyDescent="0.25">
      <c r="A2014" s="1" t="s">
        <v>579</v>
      </c>
      <c r="B2014" s="1">
        <v>3.5</v>
      </c>
    </row>
    <row r="2015" spans="1:2" x14ac:dyDescent="0.25">
      <c r="A2015" s="1" t="s">
        <v>2013</v>
      </c>
      <c r="B2015" s="1">
        <v>7.6</v>
      </c>
    </row>
    <row r="2016" spans="1:2" x14ac:dyDescent="0.25">
      <c r="A2016" s="1" t="s">
        <v>3513</v>
      </c>
      <c r="B2016" s="1">
        <v>6.3</v>
      </c>
    </row>
    <row r="2017" spans="1:2" x14ac:dyDescent="0.25">
      <c r="A2017" s="1" t="s">
        <v>2162</v>
      </c>
      <c r="B2017" s="1">
        <v>5.5</v>
      </c>
    </row>
    <row r="2018" spans="1:2" x14ac:dyDescent="0.25">
      <c r="A2018" s="1" t="s">
        <v>1444</v>
      </c>
      <c r="B2018" s="1">
        <v>6.3</v>
      </c>
    </row>
    <row r="2019" spans="1:2" x14ac:dyDescent="0.25">
      <c r="A2019" s="1" t="s">
        <v>757</v>
      </c>
      <c r="B2019" s="1">
        <v>6.5</v>
      </c>
    </row>
    <row r="2020" spans="1:2" x14ac:dyDescent="0.25">
      <c r="A2020" s="1" t="s">
        <v>1394</v>
      </c>
      <c r="B2020" s="1">
        <v>6.9</v>
      </c>
    </row>
    <row r="2021" spans="1:2" x14ac:dyDescent="0.25">
      <c r="A2021" s="1" t="s">
        <v>1960</v>
      </c>
      <c r="B2021" s="1">
        <v>7.6</v>
      </c>
    </row>
    <row r="2022" spans="1:2" x14ac:dyDescent="0.25">
      <c r="A2022" s="1" t="s">
        <v>1737</v>
      </c>
      <c r="B2022" s="1">
        <v>3.9</v>
      </c>
    </row>
    <row r="2023" spans="1:2" x14ac:dyDescent="0.25">
      <c r="A2023" s="1" t="s">
        <v>750</v>
      </c>
      <c r="B2023" s="1">
        <v>6.1</v>
      </c>
    </row>
    <row r="2024" spans="1:2" x14ac:dyDescent="0.25">
      <c r="A2024" s="1" t="s">
        <v>1796</v>
      </c>
      <c r="B2024" s="1">
        <v>7.3</v>
      </c>
    </row>
    <row r="2025" spans="1:2" x14ac:dyDescent="0.25">
      <c r="A2025" s="1" t="s">
        <v>2325</v>
      </c>
      <c r="B2025" s="1">
        <v>8.3000000000000007</v>
      </c>
    </row>
    <row r="2026" spans="1:2" x14ac:dyDescent="0.25">
      <c r="A2026" s="1" t="s">
        <v>948</v>
      </c>
      <c r="B2026" s="1">
        <v>5.8</v>
      </c>
    </row>
    <row r="2027" spans="1:2" x14ac:dyDescent="0.25">
      <c r="A2027" s="1" t="s">
        <v>158</v>
      </c>
      <c r="B2027" s="1">
        <v>6.8</v>
      </c>
    </row>
    <row r="2028" spans="1:2" x14ac:dyDescent="0.25">
      <c r="A2028" s="1" t="s">
        <v>671</v>
      </c>
      <c r="B2028" s="1">
        <v>7</v>
      </c>
    </row>
    <row r="2029" spans="1:2" x14ac:dyDescent="0.25">
      <c r="A2029" s="1" t="s">
        <v>3533</v>
      </c>
      <c r="B2029" s="1">
        <v>5.9</v>
      </c>
    </row>
    <row r="2030" spans="1:2" x14ac:dyDescent="0.25">
      <c r="A2030" s="1" t="s">
        <v>779</v>
      </c>
      <c r="B2030" s="1">
        <v>6.5</v>
      </c>
    </row>
    <row r="2031" spans="1:2" x14ac:dyDescent="0.25">
      <c r="A2031" s="1" t="s">
        <v>584</v>
      </c>
      <c r="B2031" s="1">
        <v>6.4</v>
      </c>
    </row>
    <row r="2032" spans="1:2" x14ac:dyDescent="0.25">
      <c r="A2032" s="1" t="s">
        <v>3187</v>
      </c>
      <c r="B2032" s="1">
        <v>5.8</v>
      </c>
    </row>
    <row r="2033" spans="1:2" x14ac:dyDescent="0.25">
      <c r="A2033" s="1" t="s">
        <v>1882</v>
      </c>
      <c r="B2033" s="1">
        <v>5.0999999999999996</v>
      </c>
    </row>
    <row r="2034" spans="1:2" x14ac:dyDescent="0.25">
      <c r="A2034" s="1" t="s">
        <v>3544</v>
      </c>
      <c r="B2034" s="1">
        <v>6.8</v>
      </c>
    </row>
    <row r="2035" spans="1:2" x14ac:dyDescent="0.25">
      <c r="A2035" s="1" t="s">
        <v>703</v>
      </c>
      <c r="B2035" s="1">
        <v>5.3</v>
      </c>
    </row>
    <row r="2036" spans="1:2" x14ac:dyDescent="0.25">
      <c r="A2036" s="1" t="s">
        <v>2938</v>
      </c>
      <c r="B2036" s="1">
        <v>5.3</v>
      </c>
    </row>
    <row r="2037" spans="1:2" x14ac:dyDescent="0.25">
      <c r="A2037" s="1" t="s">
        <v>179</v>
      </c>
      <c r="B2037" s="1">
        <v>4.9000000000000004</v>
      </c>
    </row>
    <row r="2038" spans="1:2" x14ac:dyDescent="0.25">
      <c r="A2038" s="1" t="s">
        <v>3008</v>
      </c>
      <c r="B2038" s="1">
        <v>6.8</v>
      </c>
    </row>
    <row r="2039" spans="1:2" x14ac:dyDescent="0.25">
      <c r="A2039" s="1" t="s">
        <v>1667</v>
      </c>
      <c r="B2039" s="1">
        <v>6.1</v>
      </c>
    </row>
    <row r="2040" spans="1:2" x14ac:dyDescent="0.25">
      <c r="A2040" s="1" t="s">
        <v>1043</v>
      </c>
      <c r="B2040" s="1">
        <v>8.5</v>
      </c>
    </row>
    <row r="2041" spans="1:2" x14ac:dyDescent="0.25">
      <c r="A2041" s="1" t="s">
        <v>584</v>
      </c>
      <c r="B2041" s="1">
        <v>5.9</v>
      </c>
    </row>
    <row r="2042" spans="1:2" x14ac:dyDescent="0.25">
      <c r="A2042" s="1" t="s">
        <v>77</v>
      </c>
      <c r="B2042" s="1">
        <v>6.3</v>
      </c>
    </row>
    <row r="2043" spans="1:2" x14ac:dyDescent="0.25">
      <c r="A2043" s="1" t="s">
        <v>883</v>
      </c>
      <c r="B2043" s="1">
        <v>5.9</v>
      </c>
    </row>
    <row r="2044" spans="1:2" x14ac:dyDescent="0.25">
      <c r="A2044" s="1" t="s">
        <v>579</v>
      </c>
      <c r="B2044" s="1">
        <v>5.4</v>
      </c>
    </row>
    <row r="2045" spans="1:2" x14ac:dyDescent="0.25">
      <c r="A2045" s="1" t="s">
        <v>1350</v>
      </c>
      <c r="B2045" s="1">
        <v>6.9</v>
      </c>
    </row>
    <row r="2046" spans="1:2" x14ac:dyDescent="0.25">
      <c r="A2046" s="1" t="s">
        <v>1175</v>
      </c>
      <c r="B2046" s="1">
        <v>7.5</v>
      </c>
    </row>
    <row r="2047" spans="1:2" x14ac:dyDescent="0.25">
      <c r="A2047" s="1" t="s">
        <v>3567</v>
      </c>
      <c r="B2047" s="1">
        <v>8.1999999999999993</v>
      </c>
    </row>
    <row r="2048" spans="1:2" x14ac:dyDescent="0.25">
      <c r="A2048" s="1" t="s">
        <v>579</v>
      </c>
      <c r="B2048" s="1">
        <v>5.9</v>
      </c>
    </row>
    <row r="2049" spans="1:2" x14ac:dyDescent="0.25">
      <c r="A2049" s="1" t="s">
        <v>3571</v>
      </c>
      <c r="B2049" s="1">
        <v>5</v>
      </c>
    </row>
    <row r="2050" spans="1:2" x14ac:dyDescent="0.25">
      <c r="A2050" s="1" t="s">
        <v>3573</v>
      </c>
      <c r="B2050" s="1">
        <v>7.3</v>
      </c>
    </row>
    <row r="2051" spans="1:2" x14ac:dyDescent="0.25">
      <c r="A2051" s="1" t="s">
        <v>3576</v>
      </c>
      <c r="B2051" s="1">
        <v>6.4</v>
      </c>
    </row>
    <row r="2052" spans="1:2" x14ac:dyDescent="0.25">
      <c r="A2052" s="1" t="s">
        <v>492</v>
      </c>
      <c r="B2052" s="1">
        <v>6.6</v>
      </c>
    </row>
    <row r="2053" spans="1:2" x14ac:dyDescent="0.25">
      <c r="A2053" s="1" t="s">
        <v>3580</v>
      </c>
      <c r="B2053" s="1">
        <v>7.8</v>
      </c>
    </row>
    <row r="2054" spans="1:2" x14ac:dyDescent="0.25">
      <c r="A2054" s="1" t="s">
        <v>3583</v>
      </c>
      <c r="B2054" s="1">
        <v>4</v>
      </c>
    </row>
    <row r="2055" spans="1:2" x14ac:dyDescent="0.25">
      <c r="A2055" s="1" t="s">
        <v>1175</v>
      </c>
      <c r="B2055" s="1">
        <v>7.6</v>
      </c>
    </row>
    <row r="2056" spans="1:2" x14ac:dyDescent="0.25">
      <c r="A2056" s="1" t="s">
        <v>1175</v>
      </c>
      <c r="B2056" s="1">
        <v>7.7</v>
      </c>
    </row>
    <row r="2057" spans="1:2" x14ac:dyDescent="0.25">
      <c r="A2057" s="1" t="s">
        <v>158</v>
      </c>
      <c r="B2057" s="1">
        <v>5.8</v>
      </c>
    </row>
    <row r="2058" spans="1:2" x14ac:dyDescent="0.25">
      <c r="A2058" s="1" t="s">
        <v>584</v>
      </c>
      <c r="B2058" s="1">
        <v>5.6</v>
      </c>
    </row>
    <row r="2059" spans="1:2" x14ac:dyDescent="0.25">
      <c r="A2059" s="1" t="s">
        <v>584</v>
      </c>
      <c r="B2059" s="1">
        <v>5.3</v>
      </c>
    </row>
    <row r="2060" spans="1:2" x14ac:dyDescent="0.25">
      <c r="A2060" s="1" t="s">
        <v>2013</v>
      </c>
      <c r="B2060" s="1">
        <v>6.6</v>
      </c>
    </row>
    <row r="2061" spans="1:2" x14ac:dyDescent="0.25">
      <c r="A2061" s="1" t="s">
        <v>579</v>
      </c>
      <c r="B2061" s="1">
        <v>1.9</v>
      </c>
    </row>
    <row r="2062" spans="1:2" x14ac:dyDescent="0.25">
      <c r="A2062" s="1" t="s">
        <v>120</v>
      </c>
      <c r="B2062" s="1">
        <v>5.7</v>
      </c>
    </row>
    <row r="2063" spans="1:2" x14ac:dyDescent="0.25">
      <c r="A2063" s="1" t="s">
        <v>145</v>
      </c>
      <c r="B2063" s="1">
        <v>6.6</v>
      </c>
    </row>
    <row r="2064" spans="1:2" x14ac:dyDescent="0.25">
      <c r="A2064" s="1" t="s">
        <v>584</v>
      </c>
      <c r="B2064" s="1">
        <v>6</v>
      </c>
    </row>
    <row r="2065" spans="1:2" x14ac:dyDescent="0.25">
      <c r="A2065" s="1" t="s">
        <v>82</v>
      </c>
      <c r="B2065" s="1">
        <v>6.1</v>
      </c>
    </row>
    <row r="2066" spans="1:2" x14ac:dyDescent="0.25">
      <c r="A2066" s="1" t="s">
        <v>579</v>
      </c>
      <c r="B2066" s="1">
        <v>4.8</v>
      </c>
    </row>
    <row r="2067" spans="1:2" x14ac:dyDescent="0.25">
      <c r="A2067" s="1" t="s">
        <v>487</v>
      </c>
      <c r="B2067" s="1">
        <v>6.2</v>
      </c>
    </row>
    <row r="2068" spans="1:2" x14ac:dyDescent="0.25">
      <c r="A2068" s="1" t="s">
        <v>348</v>
      </c>
      <c r="B2068" s="1">
        <v>7.5</v>
      </c>
    </row>
    <row r="2069" spans="1:2" x14ac:dyDescent="0.25">
      <c r="A2069" s="1" t="s">
        <v>2013</v>
      </c>
      <c r="B2069" s="1">
        <v>6.3</v>
      </c>
    </row>
    <row r="2070" spans="1:2" x14ac:dyDescent="0.25">
      <c r="A2070" s="1" t="s">
        <v>3609</v>
      </c>
      <c r="B2070" s="1">
        <v>7.1</v>
      </c>
    </row>
    <row r="2071" spans="1:2" x14ac:dyDescent="0.25">
      <c r="A2071" s="1" t="s">
        <v>883</v>
      </c>
      <c r="B2071" s="1">
        <v>6.6</v>
      </c>
    </row>
    <row r="2072" spans="1:2" x14ac:dyDescent="0.25">
      <c r="A2072" s="1" t="s">
        <v>3612</v>
      </c>
      <c r="B2072" s="1">
        <v>6.1</v>
      </c>
    </row>
    <row r="2073" spans="1:2" x14ac:dyDescent="0.25">
      <c r="A2073" s="1" t="s">
        <v>871</v>
      </c>
      <c r="B2073" s="1">
        <v>6.7</v>
      </c>
    </row>
    <row r="2074" spans="1:2" x14ac:dyDescent="0.25">
      <c r="A2074" s="1" t="s">
        <v>120</v>
      </c>
      <c r="B2074" s="1">
        <v>5.6</v>
      </c>
    </row>
    <row r="2075" spans="1:2" x14ac:dyDescent="0.25">
      <c r="A2075" s="1" t="s">
        <v>2025</v>
      </c>
      <c r="B2075" s="1">
        <v>7.2</v>
      </c>
    </row>
    <row r="2076" spans="1:2" x14ac:dyDescent="0.25">
      <c r="A2076" s="1" t="s">
        <v>2953</v>
      </c>
      <c r="B2076" s="1">
        <v>4.3</v>
      </c>
    </row>
    <row r="2077" spans="1:2" x14ac:dyDescent="0.25">
      <c r="A2077" s="1" t="s">
        <v>579</v>
      </c>
      <c r="B2077" s="1">
        <v>6.4</v>
      </c>
    </row>
    <row r="2078" spans="1:2" x14ac:dyDescent="0.25">
      <c r="A2078" s="1" t="s">
        <v>3622</v>
      </c>
      <c r="B2078" s="1">
        <v>7.1</v>
      </c>
    </row>
    <row r="2079" spans="1:2" x14ac:dyDescent="0.25">
      <c r="A2079" s="1" t="s">
        <v>158</v>
      </c>
      <c r="B2079" s="1">
        <v>6.3</v>
      </c>
    </row>
    <row r="2080" spans="1:2" x14ac:dyDescent="0.25">
      <c r="A2080" s="1" t="s">
        <v>579</v>
      </c>
      <c r="B2080" s="1">
        <v>7.4</v>
      </c>
    </row>
    <row r="2081" spans="1:2" x14ac:dyDescent="0.25">
      <c r="A2081" s="1" t="s">
        <v>584</v>
      </c>
      <c r="B2081" s="1">
        <v>6.1</v>
      </c>
    </row>
    <row r="2082" spans="1:2" x14ac:dyDescent="0.25">
      <c r="A2082" s="1" t="s">
        <v>883</v>
      </c>
      <c r="B2082" s="1">
        <v>6.6</v>
      </c>
    </row>
    <row r="2083" spans="1:2" x14ac:dyDescent="0.25">
      <c r="A2083" s="1" t="s">
        <v>348</v>
      </c>
      <c r="B2083" s="1">
        <v>6</v>
      </c>
    </row>
    <row r="2084" spans="1:2" x14ac:dyDescent="0.25">
      <c r="A2084" s="1" t="s">
        <v>3630</v>
      </c>
      <c r="B2084" s="1">
        <v>6.8</v>
      </c>
    </row>
    <row r="2085" spans="1:2" x14ac:dyDescent="0.25">
      <c r="A2085" s="1" t="s">
        <v>120</v>
      </c>
      <c r="B2085" s="1">
        <v>6.8</v>
      </c>
    </row>
    <row r="2086" spans="1:2" x14ac:dyDescent="0.25">
      <c r="A2086" s="1" t="s">
        <v>2360</v>
      </c>
      <c r="B2086" s="1">
        <v>7.2</v>
      </c>
    </row>
    <row r="2087" spans="1:2" x14ac:dyDescent="0.25">
      <c r="A2087" s="1" t="s">
        <v>925</v>
      </c>
      <c r="B2087" s="1">
        <v>1.9</v>
      </c>
    </row>
    <row r="2088" spans="1:2" x14ac:dyDescent="0.25">
      <c r="A2088" s="1" t="s">
        <v>610</v>
      </c>
      <c r="B2088" s="1">
        <v>5.5</v>
      </c>
    </row>
    <row r="2089" spans="1:2" x14ac:dyDescent="0.25">
      <c r="A2089" s="1" t="s">
        <v>610</v>
      </c>
      <c r="B2089" s="1">
        <v>4.5</v>
      </c>
    </row>
    <row r="2090" spans="1:2" x14ac:dyDescent="0.25">
      <c r="A2090" s="1" t="s">
        <v>1062</v>
      </c>
      <c r="B2090" s="1">
        <v>6.3</v>
      </c>
    </row>
    <row r="2091" spans="1:2" x14ac:dyDescent="0.25">
      <c r="A2091" s="1" t="s">
        <v>3639</v>
      </c>
      <c r="B2091" s="1">
        <v>6.7</v>
      </c>
    </row>
    <row r="2092" spans="1:2" x14ac:dyDescent="0.25">
      <c r="A2092" s="1" t="s">
        <v>99</v>
      </c>
      <c r="B2092" s="1">
        <v>2.8</v>
      </c>
    </row>
    <row r="2093" spans="1:2" x14ac:dyDescent="0.25">
      <c r="A2093" s="1" t="s">
        <v>2097</v>
      </c>
      <c r="B2093" s="1">
        <v>5</v>
      </c>
    </row>
    <row r="2094" spans="1:2" x14ac:dyDescent="0.25">
      <c r="A2094" s="1" t="s">
        <v>968</v>
      </c>
      <c r="B2094" s="1">
        <v>4.3</v>
      </c>
    </row>
    <row r="2095" spans="1:2" x14ac:dyDescent="0.25">
      <c r="A2095" s="1" t="s">
        <v>145</v>
      </c>
      <c r="B2095" s="1">
        <v>5.6</v>
      </c>
    </row>
    <row r="2096" spans="1:2" x14ac:dyDescent="0.25">
      <c r="A2096" s="1" t="s">
        <v>1095</v>
      </c>
      <c r="B2096" s="1">
        <v>6.2</v>
      </c>
    </row>
    <row r="2097" spans="1:2" x14ac:dyDescent="0.25">
      <c r="A2097" s="1" t="s">
        <v>1444</v>
      </c>
      <c r="B2097" s="1">
        <v>5.3</v>
      </c>
    </row>
    <row r="2098" spans="1:2" x14ac:dyDescent="0.25">
      <c r="A2098" s="1" t="s">
        <v>3651</v>
      </c>
      <c r="B2098" s="1">
        <v>7.4</v>
      </c>
    </row>
    <row r="2099" spans="1:2" x14ac:dyDescent="0.25">
      <c r="A2099" s="1" t="s">
        <v>1237</v>
      </c>
      <c r="B2099" s="1">
        <v>6.5</v>
      </c>
    </row>
    <row r="2100" spans="1:2" x14ac:dyDescent="0.25">
      <c r="A2100" s="1" t="s">
        <v>3655</v>
      </c>
      <c r="B2100" s="1">
        <v>7.1</v>
      </c>
    </row>
    <row r="2101" spans="1:2" x14ac:dyDescent="0.25">
      <c r="A2101" s="1" t="s">
        <v>567</v>
      </c>
      <c r="B2101" s="1">
        <v>7.2</v>
      </c>
    </row>
    <row r="2102" spans="1:2" x14ac:dyDescent="0.25">
      <c r="A2102" s="1" t="s">
        <v>3312</v>
      </c>
      <c r="B2102" s="1">
        <v>2.2999999999999998</v>
      </c>
    </row>
    <row r="2103" spans="1:2" x14ac:dyDescent="0.25">
      <c r="A2103" s="1" t="s">
        <v>2715</v>
      </c>
      <c r="B2103" s="1">
        <v>6.4</v>
      </c>
    </row>
    <row r="2104" spans="1:2" x14ac:dyDescent="0.25">
      <c r="A2104" s="1" t="s">
        <v>1131</v>
      </c>
      <c r="B2104" s="1">
        <v>6.1</v>
      </c>
    </row>
    <row r="2105" spans="1:2" x14ac:dyDescent="0.25">
      <c r="A2105" s="1" t="s">
        <v>158</v>
      </c>
      <c r="B2105" s="1">
        <v>7</v>
      </c>
    </row>
    <row r="2106" spans="1:2" x14ac:dyDescent="0.25">
      <c r="A2106" s="1" t="s">
        <v>537</v>
      </c>
      <c r="B2106" s="1">
        <v>7</v>
      </c>
    </row>
    <row r="2107" spans="1:2" x14ac:dyDescent="0.25">
      <c r="A2107" s="1" t="s">
        <v>1468</v>
      </c>
      <c r="B2107" s="1">
        <v>7</v>
      </c>
    </row>
    <row r="2108" spans="1:2" x14ac:dyDescent="0.25">
      <c r="A2108" s="1" t="s">
        <v>23</v>
      </c>
      <c r="B2108" s="1">
        <v>4.9000000000000004</v>
      </c>
    </row>
    <row r="2109" spans="1:2" x14ac:dyDescent="0.25">
      <c r="A2109" s="1" t="s">
        <v>3670</v>
      </c>
      <c r="B2109" s="1">
        <v>6.9</v>
      </c>
    </row>
    <row r="2110" spans="1:2" x14ac:dyDescent="0.25">
      <c r="A2110" s="1" t="s">
        <v>492</v>
      </c>
      <c r="B2110" s="1">
        <v>7.5</v>
      </c>
    </row>
    <row r="2111" spans="1:2" x14ac:dyDescent="0.25">
      <c r="A2111" s="1" t="s">
        <v>2890</v>
      </c>
      <c r="B2111" s="1">
        <v>8.4</v>
      </c>
    </row>
    <row r="2112" spans="1:2" x14ac:dyDescent="0.25">
      <c r="A2112" s="1" t="s">
        <v>3675</v>
      </c>
      <c r="B2112" s="1">
        <v>6.9</v>
      </c>
    </row>
    <row r="2113" spans="1:2" x14ac:dyDescent="0.25">
      <c r="A2113" s="1" t="s">
        <v>3678</v>
      </c>
      <c r="B2113" s="1">
        <v>4.5</v>
      </c>
    </row>
    <row r="2114" spans="1:2" x14ac:dyDescent="0.25">
      <c r="A2114" s="1" t="s">
        <v>3553</v>
      </c>
      <c r="B2114" s="1">
        <v>7.4</v>
      </c>
    </row>
    <row r="2115" spans="1:2" x14ac:dyDescent="0.25">
      <c r="A2115" s="1" t="s">
        <v>567</v>
      </c>
      <c r="B2115" s="1">
        <v>7</v>
      </c>
    </row>
    <row r="2116" spans="1:2" x14ac:dyDescent="0.25">
      <c r="A2116" s="1" t="s">
        <v>2167</v>
      </c>
      <c r="B2116" s="1">
        <v>2.8</v>
      </c>
    </row>
    <row r="2117" spans="1:2" x14ac:dyDescent="0.25">
      <c r="A2117" s="1" t="s">
        <v>482</v>
      </c>
      <c r="B2117" s="1">
        <v>7.5</v>
      </c>
    </row>
    <row r="2118" spans="1:2" x14ac:dyDescent="0.25">
      <c r="A2118" s="1" t="s">
        <v>1169</v>
      </c>
      <c r="B2118" s="1">
        <v>7.1</v>
      </c>
    </row>
    <row r="2119" spans="1:2" x14ac:dyDescent="0.25">
      <c r="A2119" s="1" t="s">
        <v>1796</v>
      </c>
      <c r="B2119" s="1">
        <v>6.4</v>
      </c>
    </row>
    <row r="2120" spans="1:2" x14ac:dyDescent="0.25">
      <c r="A2120" s="1" t="s">
        <v>77</v>
      </c>
      <c r="B2120" s="1">
        <v>5.3</v>
      </c>
    </row>
    <row r="2121" spans="1:2" x14ac:dyDescent="0.25">
      <c r="A2121" s="1" t="s">
        <v>3689</v>
      </c>
      <c r="B2121" s="1">
        <v>6.9</v>
      </c>
    </row>
    <row r="2122" spans="1:2" x14ac:dyDescent="0.25">
      <c r="A2122" s="1" t="s">
        <v>811</v>
      </c>
      <c r="B2122" s="1">
        <v>6.2</v>
      </c>
    </row>
    <row r="2123" spans="1:2" x14ac:dyDescent="0.25">
      <c r="A2123" s="1" t="s">
        <v>1001</v>
      </c>
      <c r="B2123" s="1">
        <v>6.4</v>
      </c>
    </row>
    <row r="2124" spans="1:2" x14ac:dyDescent="0.25">
      <c r="A2124" s="1" t="s">
        <v>3694</v>
      </c>
      <c r="B2124" s="1">
        <v>5.0999999999999996</v>
      </c>
    </row>
    <row r="2125" spans="1:2" x14ac:dyDescent="0.25">
      <c r="A2125" s="1" t="s">
        <v>1060</v>
      </c>
      <c r="B2125" s="1">
        <v>5.5</v>
      </c>
    </row>
    <row r="2126" spans="1:2" x14ac:dyDescent="0.25">
      <c r="A2126" s="1" t="s">
        <v>871</v>
      </c>
      <c r="B2126" s="1">
        <v>5.4</v>
      </c>
    </row>
    <row r="2127" spans="1:2" x14ac:dyDescent="0.25">
      <c r="A2127" s="1" t="s">
        <v>77</v>
      </c>
      <c r="B2127" s="1">
        <v>7.5</v>
      </c>
    </row>
    <row r="2128" spans="1:2" x14ac:dyDescent="0.25">
      <c r="A2128" s="1" t="s">
        <v>2887</v>
      </c>
      <c r="B2128" s="1">
        <v>7.4</v>
      </c>
    </row>
    <row r="2129" spans="1:2" x14ac:dyDescent="0.25">
      <c r="A2129" s="1" t="s">
        <v>2044</v>
      </c>
      <c r="B2129" s="1">
        <v>8</v>
      </c>
    </row>
    <row r="2130" spans="1:2" x14ac:dyDescent="0.25">
      <c r="A2130" s="1" t="s">
        <v>579</v>
      </c>
      <c r="B2130" s="1">
        <v>5.7</v>
      </c>
    </row>
    <row r="2131" spans="1:2" x14ac:dyDescent="0.25">
      <c r="A2131" s="1" t="s">
        <v>757</v>
      </c>
      <c r="B2131" s="1">
        <v>6.8</v>
      </c>
    </row>
    <row r="2132" spans="1:2" x14ac:dyDescent="0.25">
      <c r="A2132" s="1" t="s">
        <v>948</v>
      </c>
      <c r="B2132" s="1">
        <v>5.9</v>
      </c>
    </row>
    <row r="2133" spans="1:2" x14ac:dyDescent="0.25">
      <c r="A2133" s="1" t="s">
        <v>1737</v>
      </c>
      <c r="B2133" s="1">
        <v>7.2</v>
      </c>
    </row>
    <row r="2134" spans="1:2" x14ac:dyDescent="0.25">
      <c r="A2134" s="1" t="s">
        <v>2162</v>
      </c>
      <c r="B2134" s="1">
        <v>5.5</v>
      </c>
    </row>
    <row r="2135" spans="1:2" x14ac:dyDescent="0.25">
      <c r="A2135" s="1" t="s">
        <v>659</v>
      </c>
      <c r="B2135" s="1">
        <v>8.5</v>
      </c>
    </row>
    <row r="2136" spans="1:2" x14ac:dyDescent="0.25">
      <c r="A2136" s="1" t="s">
        <v>1043</v>
      </c>
      <c r="B2136" s="1">
        <v>5.6</v>
      </c>
    </row>
    <row r="2137" spans="1:2" x14ac:dyDescent="0.25">
      <c r="A2137" s="1" t="s">
        <v>883</v>
      </c>
      <c r="B2137" s="1">
        <v>4.0999999999999996</v>
      </c>
    </row>
    <row r="2138" spans="1:2" x14ac:dyDescent="0.25">
      <c r="A2138" s="1" t="s">
        <v>492</v>
      </c>
      <c r="B2138" s="1">
        <v>6.1</v>
      </c>
    </row>
    <row r="2139" spans="1:2" x14ac:dyDescent="0.25">
      <c r="A2139" s="1" t="s">
        <v>584</v>
      </c>
      <c r="B2139" s="1">
        <v>5.4</v>
      </c>
    </row>
    <row r="2140" spans="1:2" x14ac:dyDescent="0.25">
      <c r="A2140" s="1" t="s">
        <v>1237</v>
      </c>
      <c r="B2140" s="1">
        <v>7.1</v>
      </c>
    </row>
    <row r="2141" spans="1:2" x14ac:dyDescent="0.25">
      <c r="A2141" s="1" t="s">
        <v>857</v>
      </c>
      <c r="B2141" s="1">
        <v>3.6</v>
      </c>
    </row>
    <row r="2142" spans="1:2" x14ac:dyDescent="0.25">
      <c r="A2142" s="1" t="s">
        <v>1882</v>
      </c>
      <c r="B2142" s="1">
        <v>6.5</v>
      </c>
    </row>
    <row r="2143" spans="1:2" x14ac:dyDescent="0.25">
      <c r="A2143" s="1" t="s">
        <v>219</v>
      </c>
      <c r="B2143" s="1">
        <v>8.6</v>
      </c>
    </row>
    <row r="2144" spans="1:2" x14ac:dyDescent="0.25">
      <c r="A2144" s="1" t="s">
        <v>1001</v>
      </c>
      <c r="B2144" s="1">
        <v>7</v>
      </c>
    </row>
    <row r="2145" spans="1:2" x14ac:dyDescent="0.25">
      <c r="A2145" s="1" t="s">
        <v>1169</v>
      </c>
      <c r="B2145" s="1">
        <v>7.6</v>
      </c>
    </row>
    <row r="2146" spans="1:2" x14ac:dyDescent="0.25">
      <c r="A2146" s="1" t="s">
        <v>3723</v>
      </c>
      <c r="B2146" s="1">
        <v>6.5</v>
      </c>
    </row>
    <row r="2147" spans="1:2" x14ac:dyDescent="0.25">
      <c r="A2147" s="1" t="s">
        <v>584</v>
      </c>
      <c r="B2147" s="1">
        <v>6.4</v>
      </c>
    </row>
    <row r="2148" spans="1:2" x14ac:dyDescent="0.25">
      <c r="A2148" s="1" t="s">
        <v>492</v>
      </c>
      <c r="B2148" s="1">
        <v>6.3</v>
      </c>
    </row>
    <row r="2149" spans="1:2" x14ac:dyDescent="0.25">
      <c r="A2149" s="1" t="s">
        <v>3731</v>
      </c>
      <c r="B2149" s="1">
        <v>5.7</v>
      </c>
    </row>
    <row r="2150" spans="1:2" x14ac:dyDescent="0.25">
      <c r="A2150" s="1" t="s">
        <v>3734</v>
      </c>
      <c r="B2150" s="1">
        <v>6.3</v>
      </c>
    </row>
    <row r="2151" spans="1:2" x14ac:dyDescent="0.25">
      <c r="A2151" s="1" t="s">
        <v>2075</v>
      </c>
      <c r="B2151" s="1">
        <v>6</v>
      </c>
    </row>
    <row r="2152" spans="1:2" x14ac:dyDescent="0.25">
      <c r="A2152" s="1" t="s">
        <v>883</v>
      </c>
      <c r="B2152" s="1">
        <v>7.7</v>
      </c>
    </row>
    <row r="2153" spans="1:2" x14ac:dyDescent="0.25">
      <c r="A2153" s="1" t="s">
        <v>2162</v>
      </c>
      <c r="B2153" s="1">
        <v>6.2</v>
      </c>
    </row>
    <row r="2154" spans="1:2" x14ac:dyDescent="0.25">
      <c r="A2154" s="1" t="s">
        <v>1828</v>
      </c>
      <c r="B2154" s="1">
        <v>7.7</v>
      </c>
    </row>
    <row r="2155" spans="1:2" x14ac:dyDescent="0.25">
      <c r="A2155" s="1" t="s">
        <v>1251</v>
      </c>
      <c r="B2155" s="1">
        <v>6.4</v>
      </c>
    </row>
    <row r="2156" spans="1:2" x14ac:dyDescent="0.25">
      <c r="A2156" s="1" t="s">
        <v>579</v>
      </c>
      <c r="B2156" s="1">
        <v>6.4</v>
      </c>
    </row>
    <row r="2157" spans="1:2" x14ac:dyDescent="0.25">
      <c r="A2157" s="1" t="s">
        <v>3580</v>
      </c>
      <c r="B2157" s="1">
        <v>6.9</v>
      </c>
    </row>
    <row r="2158" spans="1:2" x14ac:dyDescent="0.25">
      <c r="A2158" s="1" t="s">
        <v>2158</v>
      </c>
      <c r="B2158" s="1">
        <v>7.3</v>
      </c>
    </row>
    <row r="2159" spans="1:2" x14ac:dyDescent="0.25">
      <c r="A2159" s="1" t="s">
        <v>579</v>
      </c>
      <c r="B2159" s="1">
        <v>7.3</v>
      </c>
    </row>
    <row r="2160" spans="1:2" x14ac:dyDescent="0.25">
      <c r="A2160" s="1" t="s">
        <v>584</v>
      </c>
      <c r="B2160" s="1">
        <v>6.2</v>
      </c>
    </row>
    <row r="2161" spans="1:2" x14ac:dyDescent="0.25">
      <c r="A2161" s="1" t="s">
        <v>28</v>
      </c>
      <c r="B2161" s="1">
        <v>6.6</v>
      </c>
    </row>
    <row r="2162" spans="1:2" x14ac:dyDescent="0.25">
      <c r="A2162" s="1" t="s">
        <v>1503</v>
      </c>
      <c r="B2162" s="1">
        <v>6.7</v>
      </c>
    </row>
    <row r="2163" spans="1:2" x14ac:dyDescent="0.25">
      <c r="A2163" s="1" t="s">
        <v>584</v>
      </c>
      <c r="B2163" s="1">
        <v>5.7</v>
      </c>
    </row>
    <row r="2164" spans="1:2" x14ac:dyDescent="0.25">
      <c r="A2164" s="1" t="s">
        <v>3753</v>
      </c>
      <c r="B2164" s="1">
        <v>3.1</v>
      </c>
    </row>
    <row r="2165" spans="1:2" x14ac:dyDescent="0.25">
      <c r="A2165" s="1" t="s">
        <v>492</v>
      </c>
      <c r="B2165" s="1">
        <v>6.3</v>
      </c>
    </row>
    <row r="2166" spans="1:2" x14ac:dyDescent="0.25">
      <c r="A2166" s="1" t="s">
        <v>883</v>
      </c>
      <c r="B2166" s="1">
        <v>5.7</v>
      </c>
    </row>
    <row r="2167" spans="1:2" x14ac:dyDescent="0.25">
      <c r="A2167" s="1" t="s">
        <v>3008</v>
      </c>
      <c r="B2167" s="1">
        <v>7.1</v>
      </c>
    </row>
    <row r="2168" spans="1:2" x14ac:dyDescent="0.25">
      <c r="A2168" s="1" t="s">
        <v>348</v>
      </c>
      <c r="B2168" s="1">
        <v>7</v>
      </c>
    </row>
    <row r="2169" spans="1:2" x14ac:dyDescent="0.25">
      <c r="A2169" s="1" t="s">
        <v>948</v>
      </c>
      <c r="B2169" s="1">
        <v>6.1</v>
      </c>
    </row>
    <row r="2170" spans="1:2" x14ac:dyDescent="0.25">
      <c r="A2170" s="1" t="s">
        <v>1051</v>
      </c>
      <c r="B2170" s="1">
        <v>6.6</v>
      </c>
    </row>
    <row r="2171" spans="1:2" x14ac:dyDescent="0.25">
      <c r="A2171" s="1" t="s">
        <v>1430</v>
      </c>
      <c r="B2171" s="1">
        <v>7.8</v>
      </c>
    </row>
    <row r="2172" spans="1:2" x14ac:dyDescent="0.25">
      <c r="A2172" s="1" t="s">
        <v>3763</v>
      </c>
      <c r="B2172" s="1">
        <v>8.3000000000000007</v>
      </c>
    </row>
    <row r="2173" spans="1:2" x14ac:dyDescent="0.25">
      <c r="A2173" s="1" t="s">
        <v>1737</v>
      </c>
      <c r="B2173" s="1">
        <v>3.9</v>
      </c>
    </row>
    <row r="2174" spans="1:2" x14ac:dyDescent="0.25">
      <c r="A2174" s="1" t="s">
        <v>579</v>
      </c>
      <c r="B2174" s="1">
        <v>7</v>
      </c>
    </row>
    <row r="2175" spans="1:2" x14ac:dyDescent="0.25">
      <c r="A2175" s="1" t="s">
        <v>492</v>
      </c>
      <c r="B2175" s="1">
        <v>6.7</v>
      </c>
    </row>
    <row r="2176" spans="1:2" x14ac:dyDescent="0.25">
      <c r="A2176" s="1" t="s">
        <v>2676</v>
      </c>
      <c r="B2176" s="1">
        <v>7.3</v>
      </c>
    </row>
    <row r="2177" spans="1:2" x14ac:dyDescent="0.25">
      <c r="A2177" s="1" t="s">
        <v>871</v>
      </c>
      <c r="B2177" s="1">
        <v>6.3</v>
      </c>
    </row>
    <row r="2178" spans="1:2" x14ac:dyDescent="0.25">
      <c r="A2178" s="1" t="s">
        <v>492</v>
      </c>
      <c r="B2178" s="1">
        <v>7.8</v>
      </c>
    </row>
    <row r="2179" spans="1:2" x14ac:dyDescent="0.25">
      <c r="A2179" s="1" t="s">
        <v>1175</v>
      </c>
      <c r="B2179" s="1">
        <v>7.3</v>
      </c>
    </row>
    <row r="2180" spans="1:2" x14ac:dyDescent="0.25">
      <c r="A2180" s="1" t="s">
        <v>976</v>
      </c>
      <c r="B2180" s="1">
        <v>7.6</v>
      </c>
    </row>
    <row r="2181" spans="1:2" x14ac:dyDescent="0.25">
      <c r="A2181" s="1" t="s">
        <v>2597</v>
      </c>
      <c r="B2181" s="1">
        <v>5.3</v>
      </c>
    </row>
    <row r="2182" spans="1:2" x14ac:dyDescent="0.25">
      <c r="A2182" s="1" t="s">
        <v>755</v>
      </c>
      <c r="B2182" s="1">
        <v>5.3</v>
      </c>
    </row>
    <row r="2183" spans="1:2" x14ac:dyDescent="0.25">
      <c r="A2183" s="1" t="s">
        <v>2476</v>
      </c>
      <c r="B2183" s="1">
        <v>6.8</v>
      </c>
    </row>
    <row r="2184" spans="1:2" x14ac:dyDescent="0.25">
      <c r="A2184" s="1" t="s">
        <v>3779</v>
      </c>
      <c r="B2184" s="1">
        <v>7.1</v>
      </c>
    </row>
    <row r="2185" spans="1:2" x14ac:dyDescent="0.25">
      <c r="A2185" s="1" t="s">
        <v>3008</v>
      </c>
      <c r="B2185" s="1">
        <v>5.8</v>
      </c>
    </row>
    <row r="2186" spans="1:2" x14ac:dyDescent="0.25">
      <c r="A2186" s="1" t="s">
        <v>16</v>
      </c>
      <c r="B2186" s="1">
        <v>5.8</v>
      </c>
    </row>
    <row r="2187" spans="1:2" x14ac:dyDescent="0.25">
      <c r="A2187" s="1" t="s">
        <v>567</v>
      </c>
      <c r="B2187" s="1">
        <v>8.3000000000000007</v>
      </c>
    </row>
    <row r="2188" spans="1:2" x14ac:dyDescent="0.25">
      <c r="A2188" s="1" t="s">
        <v>77</v>
      </c>
      <c r="B2188" s="1">
        <v>5.6</v>
      </c>
    </row>
    <row r="2189" spans="1:2" x14ac:dyDescent="0.25">
      <c r="A2189" s="1" t="s">
        <v>3075</v>
      </c>
      <c r="B2189" s="1">
        <v>6.8</v>
      </c>
    </row>
    <row r="2190" spans="1:2" x14ac:dyDescent="0.25">
      <c r="A2190" s="1" t="s">
        <v>1196</v>
      </c>
      <c r="B2190" s="1">
        <v>5</v>
      </c>
    </row>
    <row r="2191" spans="1:2" x14ac:dyDescent="0.25">
      <c r="A2191" s="1" t="s">
        <v>2557</v>
      </c>
      <c r="B2191" s="1">
        <v>7.6</v>
      </c>
    </row>
    <row r="2192" spans="1:2" x14ac:dyDescent="0.25">
      <c r="A2192" s="1" t="s">
        <v>348</v>
      </c>
      <c r="B2192" s="1">
        <v>6.7</v>
      </c>
    </row>
    <row r="2193" spans="1:2" x14ac:dyDescent="0.25">
      <c r="A2193" s="1" t="s">
        <v>2597</v>
      </c>
      <c r="B2193" s="1">
        <v>6.7</v>
      </c>
    </row>
    <row r="2194" spans="1:2" x14ac:dyDescent="0.25">
      <c r="A2194" s="1" t="s">
        <v>579</v>
      </c>
      <c r="B2194" s="1">
        <v>5.7</v>
      </c>
    </row>
    <row r="2195" spans="1:2" x14ac:dyDescent="0.25">
      <c r="A2195" s="1" t="s">
        <v>348</v>
      </c>
      <c r="B2195" s="1">
        <v>5.2</v>
      </c>
    </row>
    <row r="2196" spans="1:2" x14ac:dyDescent="0.25">
      <c r="A2196" s="1" t="s">
        <v>1175</v>
      </c>
      <c r="B2196" s="1">
        <v>7.5</v>
      </c>
    </row>
    <row r="2197" spans="1:2" x14ac:dyDescent="0.25">
      <c r="A2197" s="1" t="s">
        <v>537</v>
      </c>
      <c r="B2197" s="1">
        <v>7.2</v>
      </c>
    </row>
    <row r="2198" spans="1:2" x14ac:dyDescent="0.25">
      <c r="A2198" s="1" t="s">
        <v>584</v>
      </c>
      <c r="B2198" s="1">
        <v>5.3</v>
      </c>
    </row>
    <row r="2199" spans="1:2" x14ac:dyDescent="0.25">
      <c r="A2199" s="1" t="s">
        <v>492</v>
      </c>
      <c r="B2199" s="1">
        <v>6.5</v>
      </c>
    </row>
    <row r="2200" spans="1:2" x14ac:dyDescent="0.25">
      <c r="A2200" s="1" t="s">
        <v>50</v>
      </c>
      <c r="B2200" s="1">
        <v>5</v>
      </c>
    </row>
    <row r="2201" spans="1:2" x14ac:dyDescent="0.25">
      <c r="A2201" s="1" t="s">
        <v>1394</v>
      </c>
      <c r="B2201" s="1">
        <v>6.1</v>
      </c>
    </row>
    <row r="2202" spans="1:2" x14ac:dyDescent="0.25">
      <c r="A2202" s="1" t="s">
        <v>120</v>
      </c>
      <c r="B2202" s="1">
        <v>4.4000000000000004</v>
      </c>
    </row>
    <row r="2203" spans="1:2" x14ac:dyDescent="0.25">
      <c r="A2203" s="1" t="s">
        <v>1175</v>
      </c>
      <c r="B2203" s="1">
        <v>7.5</v>
      </c>
    </row>
    <row r="2204" spans="1:2" x14ac:dyDescent="0.25">
      <c r="A2204" s="1" t="s">
        <v>492</v>
      </c>
      <c r="B2204" s="1">
        <v>5.7</v>
      </c>
    </row>
    <row r="2205" spans="1:2" x14ac:dyDescent="0.25">
      <c r="A2205" s="1" t="s">
        <v>1444</v>
      </c>
      <c r="B2205" s="1">
        <v>5.5</v>
      </c>
    </row>
    <row r="2206" spans="1:2" x14ac:dyDescent="0.25">
      <c r="A2206" s="1" t="s">
        <v>492</v>
      </c>
      <c r="B2206" s="1">
        <v>7.1</v>
      </c>
    </row>
    <row r="2207" spans="1:2" x14ac:dyDescent="0.25">
      <c r="A2207" s="1" t="s">
        <v>77</v>
      </c>
      <c r="B2207" s="1">
        <v>5.9</v>
      </c>
    </row>
    <row r="2208" spans="1:2" x14ac:dyDescent="0.25">
      <c r="A2208" s="1" t="s">
        <v>16</v>
      </c>
      <c r="B2208" s="1">
        <v>6.7</v>
      </c>
    </row>
    <row r="2209" spans="1:2" x14ac:dyDescent="0.25">
      <c r="A2209" s="1" t="s">
        <v>2139</v>
      </c>
      <c r="B2209" s="1">
        <v>7</v>
      </c>
    </row>
    <row r="2210" spans="1:2" x14ac:dyDescent="0.25">
      <c r="A2210" s="1" t="s">
        <v>1425</v>
      </c>
      <c r="B2210" s="1">
        <v>7.9</v>
      </c>
    </row>
    <row r="2211" spans="1:2" x14ac:dyDescent="0.25">
      <c r="A2211" s="1" t="s">
        <v>1175</v>
      </c>
      <c r="B2211" s="1">
        <v>6.9</v>
      </c>
    </row>
    <row r="2212" spans="1:2" x14ac:dyDescent="0.25">
      <c r="A2212" s="1" t="s">
        <v>1183</v>
      </c>
      <c r="B2212" s="1">
        <v>7.3</v>
      </c>
    </row>
    <row r="2213" spans="1:2" x14ac:dyDescent="0.25">
      <c r="A2213" s="1" t="s">
        <v>120</v>
      </c>
      <c r="B2213" s="1">
        <v>7.3</v>
      </c>
    </row>
    <row r="2214" spans="1:2" x14ac:dyDescent="0.25">
      <c r="A2214" s="1" t="s">
        <v>225</v>
      </c>
      <c r="B2214" s="1">
        <v>3.5</v>
      </c>
    </row>
    <row r="2215" spans="1:2" x14ac:dyDescent="0.25">
      <c r="A2215" s="1" t="s">
        <v>1175</v>
      </c>
      <c r="B2215" s="1">
        <v>7.8</v>
      </c>
    </row>
    <row r="2216" spans="1:2" x14ac:dyDescent="0.25">
      <c r="A2216" s="1" t="s">
        <v>514</v>
      </c>
      <c r="B2216" s="1">
        <v>6.7</v>
      </c>
    </row>
    <row r="2217" spans="1:2" x14ac:dyDescent="0.25">
      <c r="A2217" s="1" t="s">
        <v>584</v>
      </c>
      <c r="B2217" s="1">
        <v>6.4</v>
      </c>
    </row>
    <row r="2218" spans="1:2" x14ac:dyDescent="0.25">
      <c r="A2218" s="1" t="s">
        <v>3831</v>
      </c>
      <c r="B2218" s="1">
        <v>7.1</v>
      </c>
    </row>
    <row r="2219" spans="1:2" x14ac:dyDescent="0.25">
      <c r="A2219" s="1" t="s">
        <v>2676</v>
      </c>
      <c r="B2219" s="1">
        <v>7.8</v>
      </c>
    </row>
    <row r="2220" spans="1:2" x14ac:dyDescent="0.25">
      <c r="A2220" s="1" t="s">
        <v>3836</v>
      </c>
      <c r="B2220" s="1">
        <v>5.9</v>
      </c>
    </row>
    <row r="2221" spans="1:2" x14ac:dyDescent="0.25">
      <c r="A2221" s="1" t="s">
        <v>757</v>
      </c>
      <c r="B2221" s="1">
        <v>7.2</v>
      </c>
    </row>
    <row r="2222" spans="1:2" x14ac:dyDescent="0.25">
      <c r="A2222" s="1" t="s">
        <v>3841</v>
      </c>
      <c r="B2222" s="1">
        <v>6.2</v>
      </c>
    </row>
    <row r="2223" spans="1:2" x14ac:dyDescent="0.25">
      <c r="A2223" s="1" t="s">
        <v>3844</v>
      </c>
      <c r="B2223" s="1">
        <v>6.7</v>
      </c>
    </row>
    <row r="2224" spans="1:2" x14ac:dyDescent="0.25">
      <c r="A2224" s="1" t="s">
        <v>579</v>
      </c>
      <c r="B2224" s="1">
        <v>7.6</v>
      </c>
    </row>
    <row r="2225" spans="1:2" x14ac:dyDescent="0.25">
      <c r="A2225" s="1" t="s">
        <v>1639</v>
      </c>
      <c r="B2225" s="1">
        <v>6.2</v>
      </c>
    </row>
    <row r="2226" spans="1:2" x14ac:dyDescent="0.25">
      <c r="A2226" s="1" t="s">
        <v>3850</v>
      </c>
      <c r="B2226" s="1">
        <v>6.5</v>
      </c>
    </row>
    <row r="2227" spans="1:2" x14ac:dyDescent="0.25">
      <c r="A2227" s="1" t="s">
        <v>694</v>
      </c>
      <c r="B2227" s="1">
        <v>8.1</v>
      </c>
    </row>
    <row r="2228" spans="1:2" x14ac:dyDescent="0.25">
      <c r="A2228" s="1" t="s">
        <v>158</v>
      </c>
      <c r="B2228" s="1">
        <v>6.3</v>
      </c>
    </row>
    <row r="2229" spans="1:2" x14ac:dyDescent="0.25">
      <c r="A2229" s="1" t="s">
        <v>3857</v>
      </c>
      <c r="B2229" s="1">
        <v>4.4000000000000004</v>
      </c>
    </row>
    <row r="2230" spans="1:2" x14ac:dyDescent="0.25">
      <c r="A2230" s="1" t="s">
        <v>750</v>
      </c>
      <c r="B2230" s="1">
        <v>6</v>
      </c>
    </row>
    <row r="2231" spans="1:2" x14ac:dyDescent="0.25">
      <c r="A2231" s="1" t="s">
        <v>3177</v>
      </c>
      <c r="B2231" s="1">
        <v>7.6</v>
      </c>
    </row>
    <row r="2232" spans="1:2" x14ac:dyDescent="0.25">
      <c r="A2232" s="1" t="s">
        <v>28</v>
      </c>
      <c r="B2232" s="1">
        <v>8.4</v>
      </c>
    </row>
    <row r="2233" spans="1:2" x14ac:dyDescent="0.25">
      <c r="A2233" s="1" t="s">
        <v>3865</v>
      </c>
      <c r="B2233" s="1">
        <v>7.9</v>
      </c>
    </row>
    <row r="2234" spans="1:2" x14ac:dyDescent="0.25">
      <c r="A2234" s="1" t="s">
        <v>1043</v>
      </c>
      <c r="B2234" s="1">
        <v>5.6</v>
      </c>
    </row>
    <row r="2235" spans="1:2" x14ac:dyDescent="0.25">
      <c r="A2235" s="1" t="s">
        <v>579</v>
      </c>
      <c r="B2235" s="1">
        <v>6.5</v>
      </c>
    </row>
    <row r="2236" spans="1:2" x14ac:dyDescent="0.25">
      <c r="A2236" s="1" t="s">
        <v>3670</v>
      </c>
      <c r="B2236" s="1">
        <v>7.5</v>
      </c>
    </row>
    <row r="2237" spans="1:2" x14ac:dyDescent="0.25">
      <c r="A2237" s="1" t="s">
        <v>579</v>
      </c>
      <c r="B2237" s="1">
        <v>6.3</v>
      </c>
    </row>
    <row r="2238" spans="1:2" x14ac:dyDescent="0.25">
      <c r="A2238" s="1" t="s">
        <v>1882</v>
      </c>
      <c r="B2238" s="1">
        <v>7.9</v>
      </c>
    </row>
    <row r="2239" spans="1:2" x14ac:dyDescent="0.25">
      <c r="A2239" s="1" t="s">
        <v>3873</v>
      </c>
      <c r="B2239" s="1">
        <v>5.0999999999999996</v>
      </c>
    </row>
    <row r="2240" spans="1:2" x14ac:dyDescent="0.25">
      <c r="A2240" s="1" t="s">
        <v>883</v>
      </c>
      <c r="B2240" s="1">
        <v>6.7</v>
      </c>
    </row>
    <row r="2241" spans="1:2" x14ac:dyDescent="0.25">
      <c r="A2241" s="1" t="s">
        <v>158</v>
      </c>
      <c r="B2241" s="1">
        <v>6.7</v>
      </c>
    </row>
    <row r="2242" spans="1:2" x14ac:dyDescent="0.25">
      <c r="A2242" s="1" t="s">
        <v>1737</v>
      </c>
      <c r="B2242" s="1">
        <v>5.6</v>
      </c>
    </row>
    <row r="2243" spans="1:2" x14ac:dyDescent="0.25">
      <c r="A2243" s="1" t="s">
        <v>584</v>
      </c>
      <c r="B2243" s="1">
        <v>5.6</v>
      </c>
    </row>
    <row r="2244" spans="1:2" x14ac:dyDescent="0.25">
      <c r="A2244" s="1" t="s">
        <v>2205</v>
      </c>
      <c r="B2244" s="1">
        <v>6.2</v>
      </c>
    </row>
    <row r="2245" spans="1:2" x14ac:dyDescent="0.25">
      <c r="A2245" s="1" t="s">
        <v>236</v>
      </c>
      <c r="B2245" s="1">
        <v>5.6</v>
      </c>
    </row>
    <row r="2246" spans="1:2" x14ac:dyDescent="0.25">
      <c r="A2246" s="1" t="s">
        <v>2162</v>
      </c>
      <c r="B2246" s="1">
        <v>6.4</v>
      </c>
    </row>
    <row r="2247" spans="1:2" x14ac:dyDescent="0.25">
      <c r="A2247" s="1" t="s">
        <v>579</v>
      </c>
      <c r="B2247" s="1">
        <v>5.6</v>
      </c>
    </row>
    <row r="2248" spans="1:2" x14ac:dyDescent="0.25">
      <c r="A2248" s="1" t="s">
        <v>567</v>
      </c>
      <c r="B2248" s="1">
        <v>7.4</v>
      </c>
    </row>
    <row r="2249" spans="1:2" x14ac:dyDescent="0.25">
      <c r="A2249" s="1" t="s">
        <v>2205</v>
      </c>
      <c r="B2249" s="1">
        <v>7.2</v>
      </c>
    </row>
    <row r="2250" spans="1:2" x14ac:dyDescent="0.25">
      <c r="A2250" s="1" t="s">
        <v>1533</v>
      </c>
      <c r="B2250" s="1">
        <v>4.9000000000000004</v>
      </c>
    </row>
    <row r="2251" spans="1:2" x14ac:dyDescent="0.25">
      <c r="A2251" s="1" t="s">
        <v>750</v>
      </c>
      <c r="B2251" s="1">
        <v>7.5</v>
      </c>
    </row>
    <row r="2252" spans="1:2" x14ac:dyDescent="0.25">
      <c r="A2252" s="1" t="s">
        <v>1043</v>
      </c>
      <c r="B2252" s="1">
        <v>4.8</v>
      </c>
    </row>
    <row r="2253" spans="1:2" x14ac:dyDescent="0.25">
      <c r="A2253" s="1" t="s">
        <v>584</v>
      </c>
      <c r="B2253" s="1">
        <v>3.1</v>
      </c>
    </row>
    <row r="2254" spans="1:2" x14ac:dyDescent="0.25">
      <c r="A2254" s="1" t="s">
        <v>3895</v>
      </c>
      <c r="B2254" s="1">
        <v>5.8</v>
      </c>
    </row>
    <row r="2255" spans="1:2" x14ac:dyDescent="0.25">
      <c r="A2255" s="1" t="s">
        <v>750</v>
      </c>
      <c r="B2255" s="1">
        <v>6.7</v>
      </c>
    </row>
    <row r="2256" spans="1:2" x14ac:dyDescent="0.25">
      <c r="A2256" s="1" t="s">
        <v>2162</v>
      </c>
      <c r="B2256" s="1">
        <v>6.5</v>
      </c>
    </row>
    <row r="2257" spans="1:2" x14ac:dyDescent="0.25">
      <c r="A2257" s="1" t="s">
        <v>584</v>
      </c>
      <c r="B2257" s="1">
        <v>5.9</v>
      </c>
    </row>
    <row r="2258" spans="1:2" x14ac:dyDescent="0.25">
      <c r="A2258" s="1" t="s">
        <v>2167</v>
      </c>
      <c r="B2258" s="1">
        <v>5.5</v>
      </c>
    </row>
    <row r="2259" spans="1:2" x14ac:dyDescent="0.25">
      <c r="A2259" s="1" t="s">
        <v>2555</v>
      </c>
      <c r="B2259" s="1">
        <v>3.6</v>
      </c>
    </row>
    <row r="2260" spans="1:2" x14ac:dyDescent="0.25">
      <c r="A2260" s="1" t="s">
        <v>158</v>
      </c>
      <c r="B2260" s="1">
        <v>7.4</v>
      </c>
    </row>
    <row r="2261" spans="1:2" x14ac:dyDescent="0.25">
      <c r="A2261" s="1" t="s">
        <v>3908</v>
      </c>
      <c r="B2261" s="1">
        <v>3</v>
      </c>
    </row>
    <row r="2262" spans="1:2" x14ac:dyDescent="0.25">
      <c r="A2262" s="1" t="s">
        <v>1131</v>
      </c>
      <c r="B2262" s="1">
        <v>7.6</v>
      </c>
    </row>
    <row r="2263" spans="1:2" x14ac:dyDescent="0.25">
      <c r="A2263" s="1" t="s">
        <v>2842</v>
      </c>
      <c r="B2263" s="1">
        <v>6.4</v>
      </c>
    </row>
    <row r="2264" spans="1:2" x14ac:dyDescent="0.25">
      <c r="A2264" s="1" t="s">
        <v>1927</v>
      </c>
      <c r="B2264" s="1">
        <v>6.9</v>
      </c>
    </row>
    <row r="2265" spans="1:2" x14ac:dyDescent="0.25">
      <c r="A2265" s="1" t="s">
        <v>3914</v>
      </c>
      <c r="B2265" s="1">
        <v>5.5</v>
      </c>
    </row>
    <row r="2266" spans="1:2" x14ac:dyDescent="0.25">
      <c r="A2266" s="1" t="s">
        <v>1882</v>
      </c>
      <c r="B2266" s="1">
        <v>4.0999999999999996</v>
      </c>
    </row>
    <row r="2267" spans="1:2" x14ac:dyDescent="0.25">
      <c r="A2267" s="1" t="s">
        <v>2983</v>
      </c>
      <c r="B2267" s="1">
        <v>6.8</v>
      </c>
    </row>
    <row r="2268" spans="1:2" x14ac:dyDescent="0.25">
      <c r="A2268" s="1" t="s">
        <v>2139</v>
      </c>
      <c r="B2268" s="1">
        <v>6.5</v>
      </c>
    </row>
    <row r="2269" spans="1:2" x14ac:dyDescent="0.25">
      <c r="A2269" s="1" t="s">
        <v>682</v>
      </c>
      <c r="B2269" s="1">
        <v>7.4</v>
      </c>
    </row>
    <row r="2270" spans="1:2" x14ac:dyDescent="0.25">
      <c r="A2270" s="1" t="s">
        <v>77</v>
      </c>
      <c r="B2270" s="1">
        <v>7.7</v>
      </c>
    </row>
    <row r="2271" spans="1:2" x14ac:dyDescent="0.25">
      <c r="A2271" s="1" t="s">
        <v>2139</v>
      </c>
      <c r="B2271" s="1">
        <v>7.1</v>
      </c>
    </row>
    <row r="2272" spans="1:2" x14ac:dyDescent="0.25">
      <c r="A2272" s="1" t="s">
        <v>584</v>
      </c>
      <c r="B2272" s="1">
        <v>6.3</v>
      </c>
    </row>
    <row r="2273" spans="1:2" x14ac:dyDescent="0.25">
      <c r="A2273" s="1" t="s">
        <v>1175</v>
      </c>
      <c r="B2273" s="1">
        <v>7.6</v>
      </c>
    </row>
    <row r="2274" spans="1:2" x14ac:dyDescent="0.25">
      <c r="A2274" s="1" t="s">
        <v>883</v>
      </c>
      <c r="B2274" s="1">
        <v>8</v>
      </c>
    </row>
    <row r="2275" spans="1:2" x14ac:dyDescent="0.25">
      <c r="A2275" s="1" t="s">
        <v>579</v>
      </c>
      <c r="B2275" s="1">
        <v>7.3</v>
      </c>
    </row>
    <row r="2276" spans="1:2" x14ac:dyDescent="0.25">
      <c r="A2276" s="1" t="s">
        <v>492</v>
      </c>
      <c r="B2276" s="1">
        <v>7.6</v>
      </c>
    </row>
    <row r="2277" spans="1:2" x14ac:dyDescent="0.25">
      <c r="A2277" s="1" t="s">
        <v>1175</v>
      </c>
      <c r="B2277" s="1">
        <v>7.8</v>
      </c>
    </row>
    <row r="2278" spans="1:2" x14ac:dyDescent="0.25">
      <c r="A2278" s="1" t="s">
        <v>579</v>
      </c>
      <c r="B2278" s="1">
        <v>6.5</v>
      </c>
    </row>
    <row r="2279" spans="1:2" x14ac:dyDescent="0.25">
      <c r="A2279" s="1" t="s">
        <v>1533</v>
      </c>
      <c r="B2279" s="1">
        <v>6.4</v>
      </c>
    </row>
    <row r="2280" spans="1:2" x14ac:dyDescent="0.25">
      <c r="A2280" s="1" t="s">
        <v>492</v>
      </c>
      <c r="B2280" s="1">
        <v>8</v>
      </c>
    </row>
    <row r="2281" spans="1:2" x14ac:dyDescent="0.25">
      <c r="A2281" s="1" t="s">
        <v>739</v>
      </c>
      <c r="B2281" s="1">
        <v>4.8</v>
      </c>
    </row>
    <row r="2282" spans="1:2" x14ac:dyDescent="0.25">
      <c r="A2282" s="1" t="s">
        <v>3670</v>
      </c>
      <c r="B2282" s="1">
        <v>7.8</v>
      </c>
    </row>
    <row r="2283" spans="1:2" x14ac:dyDescent="0.25">
      <c r="A2283" s="1" t="s">
        <v>2162</v>
      </c>
      <c r="B2283" s="1">
        <v>5.9</v>
      </c>
    </row>
    <row r="2284" spans="1:2" x14ac:dyDescent="0.25">
      <c r="A2284" s="1" t="s">
        <v>1175</v>
      </c>
      <c r="B2284" s="1">
        <v>5.4</v>
      </c>
    </row>
    <row r="2285" spans="1:2" x14ac:dyDescent="0.25">
      <c r="A2285" s="1" t="s">
        <v>1051</v>
      </c>
      <c r="B2285" s="1">
        <v>3.3</v>
      </c>
    </row>
    <row r="2286" spans="1:2" x14ac:dyDescent="0.25">
      <c r="A2286" s="1" t="s">
        <v>3947</v>
      </c>
      <c r="B2286" s="1">
        <v>8.1999999999999993</v>
      </c>
    </row>
    <row r="2287" spans="1:2" x14ac:dyDescent="0.25">
      <c r="A2287" s="1" t="s">
        <v>3949</v>
      </c>
      <c r="B2287" s="1">
        <v>5.4</v>
      </c>
    </row>
    <row r="2288" spans="1:2" x14ac:dyDescent="0.25">
      <c r="A2288" s="1" t="s">
        <v>1796</v>
      </c>
      <c r="B2288" s="1">
        <v>6.4</v>
      </c>
    </row>
    <row r="2289" spans="1:2" x14ac:dyDescent="0.25">
      <c r="A2289" s="1" t="s">
        <v>1503</v>
      </c>
      <c r="B2289" s="1">
        <v>4.8</v>
      </c>
    </row>
    <row r="2290" spans="1:2" x14ac:dyDescent="0.25">
      <c r="A2290" s="1" t="s">
        <v>1828</v>
      </c>
      <c r="B2290" s="1">
        <v>5.9</v>
      </c>
    </row>
    <row r="2291" spans="1:2" x14ac:dyDescent="0.25">
      <c r="A2291" s="1" t="s">
        <v>1555</v>
      </c>
      <c r="B2291" s="1">
        <v>5.5</v>
      </c>
    </row>
    <row r="2292" spans="1:2" x14ac:dyDescent="0.25">
      <c r="A2292" s="1" t="s">
        <v>3958</v>
      </c>
      <c r="B2292" s="1">
        <v>7.9</v>
      </c>
    </row>
    <row r="2293" spans="1:2" x14ac:dyDescent="0.25">
      <c r="A2293" s="1" t="s">
        <v>883</v>
      </c>
      <c r="B2293" s="1">
        <v>4.9000000000000004</v>
      </c>
    </row>
    <row r="2294" spans="1:2" x14ac:dyDescent="0.25">
      <c r="A2294" s="1" t="s">
        <v>77</v>
      </c>
      <c r="B2294" s="1">
        <v>7.2</v>
      </c>
    </row>
    <row r="2295" spans="1:2" x14ac:dyDescent="0.25">
      <c r="A2295" s="1" t="s">
        <v>492</v>
      </c>
      <c r="B2295" s="1">
        <v>5.3</v>
      </c>
    </row>
    <row r="2296" spans="1:2" x14ac:dyDescent="0.25">
      <c r="A2296" s="1" t="s">
        <v>1175</v>
      </c>
      <c r="B2296" s="1">
        <v>7.2</v>
      </c>
    </row>
    <row r="2297" spans="1:2" x14ac:dyDescent="0.25">
      <c r="A2297" s="1" t="s">
        <v>304</v>
      </c>
      <c r="B2297" s="1">
        <v>5.0999999999999996</v>
      </c>
    </row>
    <row r="2298" spans="1:2" x14ac:dyDescent="0.25">
      <c r="A2298" s="1" t="s">
        <v>3968</v>
      </c>
      <c r="B2298" s="1">
        <v>5.6</v>
      </c>
    </row>
    <row r="2299" spans="1:2" x14ac:dyDescent="0.25">
      <c r="A2299" s="1" t="s">
        <v>579</v>
      </c>
      <c r="B2299" s="1">
        <v>7.6</v>
      </c>
    </row>
    <row r="2300" spans="1:2" x14ac:dyDescent="0.25">
      <c r="A2300" s="1" t="s">
        <v>77</v>
      </c>
      <c r="B2300" s="1">
        <v>7.2</v>
      </c>
    </row>
    <row r="2301" spans="1:2" x14ac:dyDescent="0.25">
      <c r="A2301" s="1" t="s">
        <v>492</v>
      </c>
      <c r="B2301" s="1">
        <v>5.7</v>
      </c>
    </row>
    <row r="2302" spans="1:2" x14ac:dyDescent="0.25">
      <c r="A2302" s="1" t="s">
        <v>865</v>
      </c>
      <c r="B2302" s="1">
        <v>5.2</v>
      </c>
    </row>
    <row r="2303" spans="1:2" x14ac:dyDescent="0.25">
      <c r="A2303" s="1" t="s">
        <v>1175</v>
      </c>
      <c r="B2303" s="1">
        <v>7.7</v>
      </c>
    </row>
    <row r="2304" spans="1:2" x14ac:dyDescent="0.25">
      <c r="A2304" s="1" t="s">
        <v>1713</v>
      </c>
      <c r="B2304" s="1">
        <v>7</v>
      </c>
    </row>
    <row r="2305" spans="1:2" x14ac:dyDescent="0.25">
      <c r="A2305" s="1" t="s">
        <v>1875</v>
      </c>
      <c r="B2305" s="1">
        <v>6</v>
      </c>
    </row>
    <row r="2306" spans="1:2" x14ac:dyDescent="0.25">
      <c r="A2306" s="1" t="s">
        <v>584</v>
      </c>
      <c r="B2306" s="1">
        <v>6.6</v>
      </c>
    </row>
    <row r="2307" spans="1:2" x14ac:dyDescent="0.25">
      <c r="A2307" s="1" t="s">
        <v>2167</v>
      </c>
      <c r="B2307" s="1">
        <v>6.8</v>
      </c>
    </row>
    <row r="2308" spans="1:2" x14ac:dyDescent="0.25">
      <c r="A2308" s="1" t="s">
        <v>16</v>
      </c>
      <c r="B2308" s="1">
        <v>7.2</v>
      </c>
    </row>
    <row r="2309" spans="1:2" x14ac:dyDescent="0.25">
      <c r="A2309" s="1" t="s">
        <v>1175</v>
      </c>
      <c r="B2309" s="1">
        <v>7.2</v>
      </c>
    </row>
    <row r="2310" spans="1:2" x14ac:dyDescent="0.25">
      <c r="A2310" s="1" t="s">
        <v>3988</v>
      </c>
      <c r="B2310" s="1">
        <v>2.8</v>
      </c>
    </row>
    <row r="2311" spans="1:2" x14ac:dyDescent="0.25">
      <c r="A2311" s="1" t="s">
        <v>77</v>
      </c>
      <c r="B2311" s="1">
        <v>6.6</v>
      </c>
    </row>
    <row r="2312" spans="1:2" x14ac:dyDescent="0.25">
      <c r="A2312" s="1" t="s">
        <v>685</v>
      </c>
      <c r="B2312" s="1">
        <v>6.7</v>
      </c>
    </row>
    <row r="2313" spans="1:2" x14ac:dyDescent="0.25">
      <c r="A2313" s="1" t="s">
        <v>757</v>
      </c>
      <c r="B2313" s="1">
        <v>7</v>
      </c>
    </row>
    <row r="2314" spans="1:2" x14ac:dyDescent="0.25">
      <c r="A2314" s="1" t="s">
        <v>579</v>
      </c>
      <c r="B2314" s="1">
        <v>4.4000000000000004</v>
      </c>
    </row>
    <row r="2315" spans="1:2" x14ac:dyDescent="0.25">
      <c r="A2315" s="1" t="s">
        <v>1901</v>
      </c>
      <c r="B2315" s="1">
        <v>6.2</v>
      </c>
    </row>
    <row r="2316" spans="1:2" x14ac:dyDescent="0.25">
      <c r="A2316" s="1" t="s">
        <v>1811</v>
      </c>
      <c r="B2316" s="1">
        <v>7.3</v>
      </c>
    </row>
    <row r="2317" spans="1:2" x14ac:dyDescent="0.25">
      <c r="A2317" s="1" t="s">
        <v>2726</v>
      </c>
      <c r="B2317" s="1">
        <v>5.0999999999999996</v>
      </c>
    </row>
    <row r="2318" spans="1:2" x14ac:dyDescent="0.25">
      <c r="A2318" s="1" t="s">
        <v>616</v>
      </c>
      <c r="B2318" s="1">
        <v>6.6</v>
      </c>
    </row>
    <row r="2319" spans="1:2" x14ac:dyDescent="0.25">
      <c r="A2319" s="1" t="s">
        <v>1533</v>
      </c>
      <c r="B2319" s="1">
        <v>4.5</v>
      </c>
    </row>
    <row r="2320" spans="1:2" x14ac:dyDescent="0.25">
      <c r="A2320" s="1" t="s">
        <v>678</v>
      </c>
      <c r="B2320" s="1">
        <v>5.9</v>
      </c>
    </row>
    <row r="2321" spans="1:2" x14ac:dyDescent="0.25">
      <c r="A2321" s="1" t="s">
        <v>1227</v>
      </c>
      <c r="B2321" s="1">
        <v>6.6</v>
      </c>
    </row>
    <row r="2322" spans="1:2" x14ac:dyDescent="0.25">
      <c r="A2322" s="1" t="s">
        <v>4010</v>
      </c>
      <c r="B2322" s="1">
        <v>6.5</v>
      </c>
    </row>
    <row r="2323" spans="1:2" x14ac:dyDescent="0.25">
      <c r="A2323" s="1" t="s">
        <v>610</v>
      </c>
      <c r="B2323" s="1">
        <v>7.3</v>
      </c>
    </row>
    <row r="2324" spans="1:2" x14ac:dyDescent="0.25">
      <c r="A2324" s="1" t="s">
        <v>1051</v>
      </c>
      <c r="B2324" s="1">
        <v>7.5</v>
      </c>
    </row>
    <row r="2325" spans="1:2" x14ac:dyDescent="0.25">
      <c r="A2325" s="1" t="s">
        <v>1350</v>
      </c>
      <c r="B2325" s="1">
        <v>5.9</v>
      </c>
    </row>
    <row r="2326" spans="1:2" x14ac:dyDescent="0.25">
      <c r="A2326" s="1" t="s">
        <v>492</v>
      </c>
      <c r="B2326" s="1">
        <v>7.4</v>
      </c>
    </row>
    <row r="2327" spans="1:2" x14ac:dyDescent="0.25">
      <c r="A2327" s="1" t="s">
        <v>590</v>
      </c>
      <c r="B2327" s="1">
        <v>6.9</v>
      </c>
    </row>
    <row r="2328" spans="1:2" x14ac:dyDescent="0.25">
      <c r="A2328" s="1" t="s">
        <v>590</v>
      </c>
      <c r="B2328" s="1">
        <v>7.9</v>
      </c>
    </row>
    <row r="2329" spans="1:2" x14ac:dyDescent="0.25">
      <c r="A2329" s="1" t="s">
        <v>1175</v>
      </c>
      <c r="B2329" s="1">
        <v>8.4</v>
      </c>
    </row>
    <row r="2330" spans="1:2" x14ac:dyDescent="0.25">
      <c r="A2330" s="1" t="s">
        <v>2068</v>
      </c>
      <c r="B2330" s="1">
        <v>8</v>
      </c>
    </row>
    <row r="2331" spans="1:2" x14ac:dyDescent="0.25">
      <c r="A2331" s="1" t="s">
        <v>348</v>
      </c>
      <c r="B2331" s="1">
        <v>6</v>
      </c>
    </row>
    <row r="2332" spans="1:2" x14ac:dyDescent="0.25">
      <c r="A2332" s="1" t="s">
        <v>77</v>
      </c>
      <c r="B2332" s="1">
        <v>6.8</v>
      </c>
    </row>
    <row r="2333" spans="1:2" x14ac:dyDescent="0.25">
      <c r="A2333" s="1" t="s">
        <v>1175</v>
      </c>
      <c r="B2333" s="1">
        <v>7.8</v>
      </c>
    </row>
    <row r="2334" spans="1:2" x14ac:dyDescent="0.25">
      <c r="A2334" s="1" t="s">
        <v>3222</v>
      </c>
      <c r="B2334" s="1">
        <v>8.1</v>
      </c>
    </row>
    <row r="2335" spans="1:2" x14ac:dyDescent="0.25">
      <c r="A2335" s="1" t="s">
        <v>2095</v>
      </c>
      <c r="B2335" s="1">
        <v>6.1</v>
      </c>
    </row>
    <row r="2336" spans="1:2" x14ac:dyDescent="0.25">
      <c r="A2336" s="1" t="s">
        <v>1051</v>
      </c>
      <c r="B2336" s="1">
        <v>6.2</v>
      </c>
    </row>
    <row r="2337" spans="1:2" x14ac:dyDescent="0.25">
      <c r="A2337" s="1" t="s">
        <v>2476</v>
      </c>
      <c r="B2337" s="1">
        <v>6.2</v>
      </c>
    </row>
    <row r="2338" spans="1:2" x14ac:dyDescent="0.25">
      <c r="A2338" s="1" t="s">
        <v>1444</v>
      </c>
      <c r="B2338" s="1">
        <v>7.4</v>
      </c>
    </row>
    <row r="2339" spans="1:2" x14ac:dyDescent="0.25">
      <c r="A2339" s="1" t="s">
        <v>579</v>
      </c>
      <c r="B2339" s="1">
        <v>6.6</v>
      </c>
    </row>
    <row r="2340" spans="1:2" x14ac:dyDescent="0.25">
      <c r="A2340" s="1" t="s">
        <v>537</v>
      </c>
      <c r="B2340" s="1">
        <v>7.3</v>
      </c>
    </row>
    <row r="2341" spans="1:2" x14ac:dyDescent="0.25">
      <c r="A2341" s="1" t="s">
        <v>968</v>
      </c>
      <c r="B2341" s="1">
        <v>7.5</v>
      </c>
    </row>
    <row r="2342" spans="1:2" x14ac:dyDescent="0.25">
      <c r="A2342" s="1" t="s">
        <v>883</v>
      </c>
      <c r="B2342" s="1">
        <v>5.6</v>
      </c>
    </row>
    <row r="2343" spans="1:2" x14ac:dyDescent="0.25">
      <c r="A2343" s="1" t="s">
        <v>4039</v>
      </c>
      <c r="B2343" s="1">
        <v>7.3</v>
      </c>
    </row>
    <row r="2344" spans="1:2" x14ac:dyDescent="0.25">
      <c r="A2344" s="1" t="s">
        <v>310</v>
      </c>
      <c r="B2344" s="1">
        <v>6.4</v>
      </c>
    </row>
    <row r="2345" spans="1:2" x14ac:dyDescent="0.25">
      <c r="A2345" s="1" t="s">
        <v>1882</v>
      </c>
      <c r="B2345" s="1">
        <v>5</v>
      </c>
    </row>
    <row r="2346" spans="1:2" x14ac:dyDescent="0.25">
      <c r="A2346" s="1" t="s">
        <v>830</v>
      </c>
      <c r="B2346" s="1">
        <v>5.4</v>
      </c>
    </row>
    <row r="2347" spans="1:2" x14ac:dyDescent="0.25">
      <c r="A2347" s="1" t="s">
        <v>883</v>
      </c>
      <c r="B2347" s="1">
        <v>7.1</v>
      </c>
    </row>
    <row r="2348" spans="1:2" x14ac:dyDescent="0.25">
      <c r="A2348" s="1" t="s">
        <v>4047</v>
      </c>
      <c r="B2348" s="1">
        <v>5.3</v>
      </c>
    </row>
    <row r="2349" spans="1:2" x14ac:dyDescent="0.25">
      <c r="A2349" s="1" t="s">
        <v>319</v>
      </c>
      <c r="B2349" s="1">
        <v>6.5</v>
      </c>
    </row>
    <row r="2350" spans="1:2" x14ac:dyDescent="0.25">
      <c r="A2350" s="1" t="s">
        <v>304</v>
      </c>
      <c r="B2350" s="1">
        <v>6.2</v>
      </c>
    </row>
    <row r="2351" spans="1:2" x14ac:dyDescent="0.25">
      <c r="A2351" s="1" t="s">
        <v>2362</v>
      </c>
      <c r="B2351" s="1">
        <v>6.4</v>
      </c>
    </row>
    <row r="2352" spans="1:2" x14ac:dyDescent="0.25">
      <c r="A2352" s="1" t="s">
        <v>750</v>
      </c>
      <c r="B2352" s="1">
        <v>6.9</v>
      </c>
    </row>
    <row r="2353" spans="1:2" x14ac:dyDescent="0.25">
      <c r="A2353" s="1" t="s">
        <v>579</v>
      </c>
      <c r="B2353" s="1">
        <v>5.7</v>
      </c>
    </row>
    <row r="2354" spans="1:2" x14ac:dyDescent="0.25">
      <c r="A2354" s="1" t="s">
        <v>750</v>
      </c>
      <c r="B2354" s="1">
        <v>7.7</v>
      </c>
    </row>
    <row r="2355" spans="1:2" x14ac:dyDescent="0.25">
      <c r="A2355" s="1" t="s">
        <v>158</v>
      </c>
      <c r="B2355" s="1">
        <v>5.6</v>
      </c>
    </row>
    <row r="2356" spans="1:2" x14ac:dyDescent="0.25">
      <c r="A2356" s="1" t="s">
        <v>2139</v>
      </c>
      <c r="B2356" s="1">
        <v>7.7</v>
      </c>
    </row>
    <row r="2357" spans="1:2" x14ac:dyDescent="0.25">
      <c r="A2357" s="1" t="s">
        <v>348</v>
      </c>
      <c r="B2357" s="1">
        <v>5.0999999999999996</v>
      </c>
    </row>
    <row r="2358" spans="1:2" x14ac:dyDescent="0.25">
      <c r="A2358" s="1" t="s">
        <v>492</v>
      </c>
      <c r="B2358" s="1">
        <v>6.8</v>
      </c>
    </row>
    <row r="2359" spans="1:2" x14ac:dyDescent="0.25">
      <c r="A2359" s="1" t="s">
        <v>1183</v>
      </c>
      <c r="B2359" s="1">
        <v>8.4</v>
      </c>
    </row>
    <row r="2360" spans="1:2" x14ac:dyDescent="0.25">
      <c r="A2360" s="1" t="s">
        <v>2162</v>
      </c>
      <c r="B2360" s="1">
        <v>4.9000000000000004</v>
      </c>
    </row>
    <row r="2361" spans="1:2" x14ac:dyDescent="0.25">
      <c r="A2361" s="1" t="s">
        <v>3567</v>
      </c>
      <c r="B2361" s="1">
        <v>7.1</v>
      </c>
    </row>
    <row r="2362" spans="1:2" x14ac:dyDescent="0.25">
      <c r="A2362" s="1" t="s">
        <v>2284</v>
      </c>
      <c r="B2362" s="1">
        <v>6.6</v>
      </c>
    </row>
    <row r="2363" spans="1:2" x14ac:dyDescent="0.25">
      <c r="A2363" s="1" t="s">
        <v>584</v>
      </c>
      <c r="B2363" s="1">
        <v>6.1</v>
      </c>
    </row>
    <row r="2364" spans="1:2" x14ac:dyDescent="0.25">
      <c r="A2364" s="1" t="s">
        <v>4072</v>
      </c>
      <c r="B2364" s="1">
        <v>4.0999999999999996</v>
      </c>
    </row>
    <row r="2365" spans="1:2" x14ac:dyDescent="0.25">
      <c r="A2365" s="1" t="s">
        <v>1181</v>
      </c>
      <c r="B2365" s="1">
        <v>8.1</v>
      </c>
    </row>
    <row r="2366" spans="1:2" x14ac:dyDescent="0.25">
      <c r="A2366" s="1" t="s">
        <v>537</v>
      </c>
      <c r="B2366" s="1">
        <v>7.6</v>
      </c>
    </row>
    <row r="2367" spans="1:2" x14ac:dyDescent="0.25">
      <c r="A2367" s="1" t="s">
        <v>682</v>
      </c>
      <c r="B2367" s="1">
        <v>7.8</v>
      </c>
    </row>
    <row r="2368" spans="1:2" x14ac:dyDescent="0.25">
      <c r="A2368" s="1" t="s">
        <v>4079</v>
      </c>
      <c r="B2368" s="1">
        <v>4.5999999999999996</v>
      </c>
    </row>
    <row r="2369" spans="1:2" x14ac:dyDescent="0.25">
      <c r="A2369" s="1" t="s">
        <v>492</v>
      </c>
      <c r="B2369" s="1">
        <v>6</v>
      </c>
    </row>
    <row r="2370" spans="1:2" x14ac:dyDescent="0.25">
      <c r="A2370" s="1" t="s">
        <v>269</v>
      </c>
      <c r="B2370" s="1">
        <v>7</v>
      </c>
    </row>
    <row r="2371" spans="1:2" x14ac:dyDescent="0.25">
      <c r="A2371" s="1" t="s">
        <v>2641</v>
      </c>
      <c r="B2371" s="1">
        <v>6.7</v>
      </c>
    </row>
    <row r="2372" spans="1:2" x14ac:dyDescent="0.25">
      <c r="A2372" s="1" t="s">
        <v>1350</v>
      </c>
      <c r="B2372" s="1">
        <v>6.4</v>
      </c>
    </row>
    <row r="2373" spans="1:2" x14ac:dyDescent="0.25">
      <c r="A2373" s="1" t="s">
        <v>1672</v>
      </c>
      <c r="B2373" s="1">
        <v>7.2</v>
      </c>
    </row>
    <row r="2374" spans="1:2" x14ac:dyDescent="0.25">
      <c r="A2374" s="1" t="s">
        <v>534</v>
      </c>
      <c r="B2374" s="1">
        <v>7.4</v>
      </c>
    </row>
    <row r="2375" spans="1:2" x14ac:dyDescent="0.25">
      <c r="A2375" s="1" t="s">
        <v>584</v>
      </c>
      <c r="B2375" s="1">
        <v>4.8</v>
      </c>
    </row>
    <row r="2376" spans="1:2" x14ac:dyDescent="0.25">
      <c r="A2376" s="1" t="s">
        <v>4092</v>
      </c>
      <c r="B2376" s="1">
        <v>4</v>
      </c>
    </row>
    <row r="2377" spans="1:2" x14ac:dyDescent="0.25">
      <c r="A2377" s="1" t="s">
        <v>310</v>
      </c>
      <c r="B2377" s="1">
        <v>6.2</v>
      </c>
    </row>
    <row r="2378" spans="1:2" x14ac:dyDescent="0.25">
      <c r="A2378" s="1" t="s">
        <v>2932</v>
      </c>
      <c r="B2378" s="1">
        <v>7.7</v>
      </c>
    </row>
    <row r="2379" spans="1:2" x14ac:dyDescent="0.25">
      <c r="A2379" s="1" t="s">
        <v>271</v>
      </c>
      <c r="B2379" s="1">
        <v>6.7</v>
      </c>
    </row>
    <row r="2380" spans="1:2" x14ac:dyDescent="0.25">
      <c r="A2380" s="1" t="s">
        <v>77</v>
      </c>
      <c r="B2380" s="1">
        <v>7.9</v>
      </c>
    </row>
    <row r="2381" spans="1:2" x14ac:dyDescent="0.25">
      <c r="A2381" s="1" t="s">
        <v>1175</v>
      </c>
      <c r="B2381" s="1">
        <v>7.9</v>
      </c>
    </row>
    <row r="2382" spans="1:2" x14ac:dyDescent="0.25">
      <c r="A2382" s="1" t="s">
        <v>1965</v>
      </c>
      <c r="B2382" s="1">
        <v>5.5</v>
      </c>
    </row>
    <row r="2383" spans="1:2" x14ac:dyDescent="0.25">
      <c r="A2383" s="1" t="s">
        <v>1129</v>
      </c>
      <c r="B2383" s="1">
        <v>6.2</v>
      </c>
    </row>
    <row r="2384" spans="1:2" x14ac:dyDescent="0.25">
      <c r="A2384" s="1" t="s">
        <v>2162</v>
      </c>
      <c r="B2384" s="1">
        <v>5.0999999999999996</v>
      </c>
    </row>
    <row r="2385" spans="1:2" x14ac:dyDescent="0.25">
      <c r="A2385" s="1" t="s">
        <v>1043</v>
      </c>
      <c r="B2385" s="1">
        <v>4.0999999999999996</v>
      </c>
    </row>
    <row r="2386" spans="1:2" x14ac:dyDescent="0.25">
      <c r="A2386" s="1" t="s">
        <v>706</v>
      </c>
      <c r="B2386" s="1">
        <v>6.7</v>
      </c>
    </row>
    <row r="2387" spans="1:2" x14ac:dyDescent="0.25">
      <c r="A2387" s="1" t="s">
        <v>319</v>
      </c>
      <c r="B2387" s="1">
        <v>4.7</v>
      </c>
    </row>
    <row r="2388" spans="1:2" x14ac:dyDescent="0.25">
      <c r="A2388" s="1" t="s">
        <v>755</v>
      </c>
      <c r="B2388" s="1">
        <v>6.4</v>
      </c>
    </row>
    <row r="2389" spans="1:2" x14ac:dyDescent="0.25">
      <c r="A2389" s="1" t="s">
        <v>2097</v>
      </c>
      <c r="B2389" s="1">
        <v>6.3</v>
      </c>
    </row>
    <row r="2390" spans="1:2" x14ac:dyDescent="0.25">
      <c r="A2390" s="1" t="s">
        <v>1462</v>
      </c>
      <c r="B2390" s="1">
        <v>5.5</v>
      </c>
    </row>
    <row r="2391" spans="1:2" x14ac:dyDescent="0.25">
      <c r="A2391" s="1" t="s">
        <v>750</v>
      </c>
      <c r="B2391" s="1">
        <v>7.3</v>
      </c>
    </row>
    <row r="2392" spans="1:2" x14ac:dyDescent="0.25">
      <c r="A2392" s="1" t="s">
        <v>120</v>
      </c>
      <c r="B2392" s="1">
        <v>6.3</v>
      </c>
    </row>
    <row r="2393" spans="1:2" x14ac:dyDescent="0.25">
      <c r="A2393" s="1" t="s">
        <v>678</v>
      </c>
      <c r="B2393" s="1">
        <v>4.9000000000000004</v>
      </c>
    </row>
    <row r="2394" spans="1:2" x14ac:dyDescent="0.25">
      <c r="A2394" s="1" t="s">
        <v>768</v>
      </c>
      <c r="B2394" s="1">
        <v>7.6</v>
      </c>
    </row>
    <row r="2395" spans="1:2" x14ac:dyDescent="0.25">
      <c r="A2395" s="1" t="s">
        <v>779</v>
      </c>
      <c r="B2395" s="1">
        <v>6</v>
      </c>
    </row>
    <row r="2396" spans="1:2" x14ac:dyDescent="0.25">
      <c r="A2396" s="1" t="s">
        <v>532</v>
      </c>
      <c r="B2396" s="1">
        <v>6.2</v>
      </c>
    </row>
    <row r="2397" spans="1:2" x14ac:dyDescent="0.25">
      <c r="A2397" s="1" t="s">
        <v>750</v>
      </c>
      <c r="B2397" s="1">
        <v>6.8</v>
      </c>
    </row>
    <row r="2398" spans="1:2" x14ac:dyDescent="0.25">
      <c r="A2398" s="1" t="s">
        <v>579</v>
      </c>
      <c r="B2398" s="1">
        <v>4.5</v>
      </c>
    </row>
    <row r="2399" spans="1:2" x14ac:dyDescent="0.25">
      <c r="A2399" s="1" t="s">
        <v>161</v>
      </c>
      <c r="B2399" s="1">
        <v>5.7</v>
      </c>
    </row>
    <row r="2400" spans="1:2" x14ac:dyDescent="0.25">
      <c r="A2400" s="1" t="s">
        <v>11</v>
      </c>
      <c r="B2400" s="1">
        <v>4.5999999999999996</v>
      </c>
    </row>
    <row r="2401" spans="1:2" x14ac:dyDescent="0.25">
      <c r="A2401" s="1" t="s">
        <v>4133</v>
      </c>
      <c r="B2401" s="1">
        <v>6.2</v>
      </c>
    </row>
    <row r="2402" spans="1:2" x14ac:dyDescent="0.25">
      <c r="A2402" s="1" t="s">
        <v>77</v>
      </c>
      <c r="B2402" s="1">
        <v>7</v>
      </c>
    </row>
    <row r="2403" spans="1:2" x14ac:dyDescent="0.25">
      <c r="A2403" s="1" t="s">
        <v>1299</v>
      </c>
      <c r="B2403" s="1">
        <v>6.9</v>
      </c>
    </row>
    <row r="2404" spans="1:2" x14ac:dyDescent="0.25">
      <c r="A2404" s="1" t="s">
        <v>532</v>
      </c>
      <c r="B2404" s="1">
        <v>6.7</v>
      </c>
    </row>
    <row r="2405" spans="1:2" x14ac:dyDescent="0.25">
      <c r="A2405" s="1" t="s">
        <v>579</v>
      </c>
      <c r="B2405" s="1">
        <v>5.6</v>
      </c>
    </row>
    <row r="2406" spans="1:2" x14ac:dyDescent="0.25">
      <c r="A2406" s="1" t="s">
        <v>2194</v>
      </c>
      <c r="B2406" s="1">
        <v>6.6</v>
      </c>
    </row>
    <row r="2407" spans="1:2" x14ac:dyDescent="0.25">
      <c r="A2407" s="1" t="s">
        <v>492</v>
      </c>
      <c r="B2407" s="1">
        <v>6.4</v>
      </c>
    </row>
    <row r="2408" spans="1:2" x14ac:dyDescent="0.25">
      <c r="A2408" s="1" t="s">
        <v>3054</v>
      </c>
      <c r="B2408" s="1">
        <v>2.8</v>
      </c>
    </row>
    <row r="2409" spans="1:2" x14ac:dyDescent="0.25">
      <c r="A2409" s="1" t="s">
        <v>461</v>
      </c>
      <c r="B2409" s="1">
        <v>5.4</v>
      </c>
    </row>
    <row r="2410" spans="1:2" x14ac:dyDescent="0.25">
      <c r="A2410" s="1" t="s">
        <v>492</v>
      </c>
      <c r="B2410" s="1">
        <v>5</v>
      </c>
    </row>
    <row r="2411" spans="1:2" x14ac:dyDescent="0.25">
      <c r="A2411" s="1" t="s">
        <v>77</v>
      </c>
      <c r="B2411" s="1">
        <v>5.0999999999999996</v>
      </c>
    </row>
    <row r="2412" spans="1:2" x14ac:dyDescent="0.25">
      <c r="A2412" s="1" t="s">
        <v>649</v>
      </c>
      <c r="B2412" s="1">
        <v>8</v>
      </c>
    </row>
    <row r="2413" spans="1:2" x14ac:dyDescent="0.25">
      <c r="A2413" s="1" t="s">
        <v>4152</v>
      </c>
      <c r="B2413" s="1">
        <v>5.9</v>
      </c>
    </row>
    <row r="2414" spans="1:2" x14ac:dyDescent="0.25">
      <c r="A2414" s="1" t="s">
        <v>348</v>
      </c>
      <c r="B2414" s="1">
        <v>8.1999999999999993</v>
      </c>
    </row>
    <row r="2415" spans="1:2" x14ac:dyDescent="0.25">
      <c r="A2415" s="1" t="s">
        <v>2097</v>
      </c>
      <c r="B2415" s="1">
        <v>7</v>
      </c>
    </row>
    <row r="2416" spans="1:2" x14ac:dyDescent="0.25">
      <c r="A2416" s="1" t="s">
        <v>1796</v>
      </c>
      <c r="B2416" s="1">
        <v>6.6</v>
      </c>
    </row>
    <row r="2417" spans="1:2" x14ac:dyDescent="0.25">
      <c r="A2417" s="1" t="s">
        <v>4158</v>
      </c>
      <c r="B2417" s="1">
        <v>6.7</v>
      </c>
    </row>
    <row r="2418" spans="1:2" x14ac:dyDescent="0.25">
      <c r="A2418" s="1" t="s">
        <v>492</v>
      </c>
      <c r="B2418" s="1">
        <v>5.5</v>
      </c>
    </row>
    <row r="2419" spans="1:2" x14ac:dyDescent="0.25">
      <c r="A2419" s="1" t="s">
        <v>579</v>
      </c>
      <c r="B2419" s="1">
        <v>4.9000000000000004</v>
      </c>
    </row>
    <row r="2420" spans="1:2" x14ac:dyDescent="0.25">
      <c r="A2420" s="1" t="s">
        <v>492</v>
      </c>
      <c r="B2420" s="1">
        <v>6.9</v>
      </c>
    </row>
    <row r="2421" spans="1:2" x14ac:dyDescent="0.25">
      <c r="A2421" s="1" t="s">
        <v>830</v>
      </c>
      <c r="B2421" s="1">
        <v>5.6</v>
      </c>
    </row>
    <row r="2422" spans="1:2" x14ac:dyDescent="0.25">
      <c r="A2422" s="1" t="s">
        <v>3008</v>
      </c>
      <c r="B2422" s="1">
        <v>8</v>
      </c>
    </row>
    <row r="2423" spans="1:2" x14ac:dyDescent="0.25">
      <c r="A2423" s="1" t="s">
        <v>584</v>
      </c>
      <c r="B2423" s="1">
        <v>5.3</v>
      </c>
    </row>
    <row r="2424" spans="1:2" x14ac:dyDescent="0.25">
      <c r="A2424" s="1" t="s">
        <v>2167</v>
      </c>
      <c r="B2424" s="1">
        <v>6.2</v>
      </c>
    </row>
    <row r="2425" spans="1:2" x14ac:dyDescent="0.25">
      <c r="A2425" s="1" t="s">
        <v>584</v>
      </c>
      <c r="B2425" s="1">
        <v>5.3</v>
      </c>
    </row>
    <row r="2426" spans="1:2" x14ac:dyDescent="0.25">
      <c r="A2426" s="1" t="s">
        <v>1175</v>
      </c>
      <c r="B2426" s="1">
        <v>6.6</v>
      </c>
    </row>
    <row r="2427" spans="1:2" x14ac:dyDescent="0.25">
      <c r="A2427" s="1" t="s">
        <v>584</v>
      </c>
      <c r="B2427" s="1">
        <v>7.2</v>
      </c>
    </row>
    <row r="2428" spans="1:2" x14ac:dyDescent="0.25">
      <c r="A2428" s="1" t="s">
        <v>678</v>
      </c>
      <c r="B2428" s="1">
        <v>4.5999999999999996</v>
      </c>
    </row>
    <row r="2429" spans="1:2" x14ac:dyDescent="0.25">
      <c r="A2429" s="1" t="s">
        <v>4179</v>
      </c>
      <c r="B2429" s="1">
        <v>7.5</v>
      </c>
    </row>
    <row r="2430" spans="1:2" x14ac:dyDescent="0.25">
      <c r="A2430" s="1" t="s">
        <v>1169</v>
      </c>
      <c r="B2430" s="1">
        <v>6.5</v>
      </c>
    </row>
    <row r="2431" spans="1:2" x14ac:dyDescent="0.25">
      <c r="A2431" s="1" t="s">
        <v>3968</v>
      </c>
      <c r="B2431" s="1">
        <v>7.6</v>
      </c>
    </row>
    <row r="2432" spans="1:2" x14ac:dyDescent="0.25">
      <c r="A2432" s="1" t="s">
        <v>2678</v>
      </c>
      <c r="B2432" s="1">
        <v>6.2</v>
      </c>
    </row>
    <row r="2433" spans="1:2" x14ac:dyDescent="0.25">
      <c r="A2433" s="1" t="s">
        <v>678</v>
      </c>
      <c r="B2433" s="1">
        <v>8</v>
      </c>
    </row>
    <row r="2434" spans="1:2" x14ac:dyDescent="0.25">
      <c r="A2434" s="1" t="s">
        <v>492</v>
      </c>
      <c r="B2434" s="1">
        <v>6.3</v>
      </c>
    </row>
    <row r="2435" spans="1:2" x14ac:dyDescent="0.25">
      <c r="A2435" s="1" t="s">
        <v>1871</v>
      </c>
      <c r="B2435" s="1">
        <v>7.2</v>
      </c>
    </row>
    <row r="2436" spans="1:2" x14ac:dyDescent="0.25">
      <c r="A2436" s="1" t="s">
        <v>757</v>
      </c>
      <c r="B2436" s="1">
        <v>6.7</v>
      </c>
    </row>
    <row r="2437" spans="1:2" x14ac:dyDescent="0.25">
      <c r="A2437" s="1" t="s">
        <v>470</v>
      </c>
      <c r="B2437" s="1">
        <v>5.3</v>
      </c>
    </row>
    <row r="2438" spans="1:2" x14ac:dyDescent="0.25">
      <c r="A2438" s="1" t="s">
        <v>3008</v>
      </c>
      <c r="B2438" s="1">
        <v>6.3</v>
      </c>
    </row>
    <row r="2439" spans="1:2" x14ac:dyDescent="0.25">
      <c r="A2439" s="1" t="s">
        <v>2235</v>
      </c>
      <c r="B2439" s="1">
        <v>6.5</v>
      </c>
    </row>
    <row r="2440" spans="1:2" x14ac:dyDescent="0.25">
      <c r="A2440" s="1" t="s">
        <v>649</v>
      </c>
      <c r="B2440" s="1">
        <v>8.3000000000000007</v>
      </c>
    </row>
    <row r="2441" spans="1:2" x14ac:dyDescent="0.25">
      <c r="A2441" s="1" t="s">
        <v>120</v>
      </c>
      <c r="B2441" s="1">
        <v>7.2</v>
      </c>
    </row>
    <row r="2442" spans="1:2" x14ac:dyDescent="0.25">
      <c r="A2442" s="1" t="s">
        <v>682</v>
      </c>
      <c r="B2442" s="1">
        <v>6.8</v>
      </c>
    </row>
    <row r="2443" spans="1:2" x14ac:dyDescent="0.25">
      <c r="A2443" s="1" t="s">
        <v>267</v>
      </c>
      <c r="B2443" s="1">
        <v>6.4</v>
      </c>
    </row>
    <row r="2444" spans="1:2" x14ac:dyDescent="0.25">
      <c r="A2444" s="1" t="s">
        <v>4203</v>
      </c>
      <c r="B2444" s="1">
        <v>6.9</v>
      </c>
    </row>
    <row r="2445" spans="1:2" x14ac:dyDescent="0.25">
      <c r="A2445" s="1" t="s">
        <v>461</v>
      </c>
      <c r="B2445" s="1">
        <v>6.2</v>
      </c>
    </row>
    <row r="2446" spans="1:2" x14ac:dyDescent="0.25">
      <c r="A2446" s="1" t="s">
        <v>3095</v>
      </c>
      <c r="B2446" s="1">
        <v>6.1</v>
      </c>
    </row>
    <row r="2447" spans="1:2" x14ac:dyDescent="0.25">
      <c r="A2447" s="1" t="s">
        <v>750</v>
      </c>
      <c r="B2447" s="1">
        <v>5.0999999999999996</v>
      </c>
    </row>
    <row r="2448" spans="1:2" x14ac:dyDescent="0.25">
      <c r="A2448" s="1" t="s">
        <v>4214</v>
      </c>
      <c r="B2448" s="1">
        <v>4.5</v>
      </c>
    </row>
    <row r="2449" spans="1:2" x14ac:dyDescent="0.25">
      <c r="A2449" s="1" t="s">
        <v>4217</v>
      </c>
      <c r="B2449" s="1">
        <v>5.9</v>
      </c>
    </row>
    <row r="2450" spans="1:2" x14ac:dyDescent="0.25">
      <c r="A2450" s="1" t="s">
        <v>1251</v>
      </c>
      <c r="B2450" s="1">
        <v>8.1</v>
      </c>
    </row>
    <row r="2451" spans="1:2" x14ac:dyDescent="0.25">
      <c r="A2451" s="1" t="s">
        <v>1875</v>
      </c>
      <c r="B2451" s="1">
        <v>5.7</v>
      </c>
    </row>
    <row r="2452" spans="1:2" x14ac:dyDescent="0.25">
      <c r="A2452" s="1" t="s">
        <v>77</v>
      </c>
      <c r="B2452" s="1">
        <v>6.8</v>
      </c>
    </row>
    <row r="2453" spans="1:2" x14ac:dyDescent="0.25">
      <c r="A2453" s="1" t="s">
        <v>1169</v>
      </c>
      <c r="B2453" s="1">
        <v>7.5</v>
      </c>
    </row>
    <row r="2454" spans="1:2" x14ac:dyDescent="0.25">
      <c r="A2454" s="1" t="s">
        <v>616</v>
      </c>
      <c r="B2454" s="1">
        <v>8.3000000000000007</v>
      </c>
    </row>
    <row r="2455" spans="1:2" x14ac:dyDescent="0.25">
      <c r="A2455" s="1" t="s">
        <v>1175</v>
      </c>
      <c r="B2455" s="1">
        <v>7.4</v>
      </c>
    </row>
    <row r="2456" spans="1:2" x14ac:dyDescent="0.25">
      <c r="A2456" s="1" t="s">
        <v>77</v>
      </c>
      <c r="B2456" s="1">
        <v>8</v>
      </c>
    </row>
    <row r="2457" spans="1:2" x14ac:dyDescent="0.25">
      <c r="A2457" s="1" t="s">
        <v>2932</v>
      </c>
      <c r="B2457" s="1">
        <v>6.9</v>
      </c>
    </row>
    <row r="2458" spans="1:2" x14ac:dyDescent="0.25">
      <c r="A2458" s="1" t="s">
        <v>584</v>
      </c>
      <c r="B2458" s="1">
        <v>6.9</v>
      </c>
    </row>
    <row r="2459" spans="1:2" x14ac:dyDescent="0.25">
      <c r="A2459" s="1" t="s">
        <v>564</v>
      </c>
      <c r="B2459" s="1">
        <v>5.5</v>
      </c>
    </row>
    <row r="2460" spans="1:2" x14ac:dyDescent="0.25">
      <c r="A2460" s="1" t="s">
        <v>2429</v>
      </c>
      <c r="B2460" s="1">
        <v>7.2</v>
      </c>
    </row>
    <row r="2461" spans="1:2" x14ac:dyDescent="0.25">
      <c r="A2461" s="1" t="s">
        <v>2618</v>
      </c>
      <c r="B2461" s="1">
        <v>6.9</v>
      </c>
    </row>
    <row r="2462" spans="1:2" x14ac:dyDescent="0.25">
      <c r="A2462" s="1" t="s">
        <v>1882</v>
      </c>
      <c r="B2462" s="1">
        <v>5.5</v>
      </c>
    </row>
    <row r="2463" spans="1:2" x14ac:dyDescent="0.25">
      <c r="A2463" s="1" t="s">
        <v>2597</v>
      </c>
      <c r="B2463" s="1">
        <v>5.2</v>
      </c>
    </row>
    <row r="2464" spans="1:2" x14ac:dyDescent="0.25">
      <c r="A2464" s="1" t="s">
        <v>82</v>
      </c>
      <c r="B2464" s="1">
        <v>7.1</v>
      </c>
    </row>
    <row r="2465" spans="1:2" x14ac:dyDescent="0.25">
      <c r="A2465" s="1" t="s">
        <v>1043</v>
      </c>
      <c r="B2465" s="1">
        <v>5.5</v>
      </c>
    </row>
    <row r="2466" spans="1:2" x14ac:dyDescent="0.25">
      <c r="A2466" s="1" t="s">
        <v>2360</v>
      </c>
      <c r="B2466" s="1">
        <v>6.7</v>
      </c>
    </row>
    <row r="2467" spans="1:2" x14ac:dyDescent="0.25">
      <c r="A2467" s="1" t="s">
        <v>584</v>
      </c>
      <c r="B2467" s="1">
        <v>5</v>
      </c>
    </row>
    <row r="2468" spans="1:2" x14ac:dyDescent="0.25">
      <c r="A2468" s="1" t="s">
        <v>2013</v>
      </c>
      <c r="B2468" s="1">
        <v>6.4</v>
      </c>
    </row>
    <row r="2469" spans="1:2" x14ac:dyDescent="0.25">
      <c r="A2469" s="1" t="s">
        <v>2914</v>
      </c>
      <c r="B2469" s="1">
        <v>6.6</v>
      </c>
    </row>
    <row r="2470" spans="1:2" x14ac:dyDescent="0.25">
      <c r="A2470" s="1" t="s">
        <v>77</v>
      </c>
      <c r="B2470" s="1">
        <v>5.9</v>
      </c>
    </row>
    <row r="2471" spans="1:2" x14ac:dyDescent="0.25">
      <c r="A2471" s="1" t="s">
        <v>145</v>
      </c>
      <c r="B2471" s="1">
        <v>5.7</v>
      </c>
    </row>
    <row r="2472" spans="1:2" x14ac:dyDescent="0.25">
      <c r="A2472" s="1" t="s">
        <v>3150</v>
      </c>
      <c r="B2472" s="1">
        <v>4.5</v>
      </c>
    </row>
    <row r="2473" spans="1:2" x14ac:dyDescent="0.25">
      <c r="A2473" s="1" t="s">
        <v>1043</v>
      </c>
      <c r="B2473" s="1">
        <v>5</v>
      </c>
    </row>
    <row r="2474" spans="1:2" x14ac:dyDescent="0.25">
      <c r="A2474" s="1" t="s">
        <v>584</v>
      </c>
      <c r="B2474" s="1">
        <v>4.5999999999999996</v>
      </c>
    </row>
    <row r="2475" spans="1:2" x14ac:dyDescent="0.25">
      <c r="A2475" s="1" t="s">
        <v>4251</v>
      </c>
      <c r="B2475" s="1">
        <v>6.5</v>
      </c>
    </row>
    <row r="2476" spans="1:2" x14ac:dyDescent="0.25">
      <c r="A2476" s="1" t="s">
        <v>584</v>
      </c>
      <c r="B2476" s="1">
        <v>4.9000000000000004</v>
      </c>
    </row>
    <row r="2477" spans="1:2" x14ac:dyDescent="0.25">
      <c r="A2477" s="1" t="s">
        <v>579</v>
      </c>
      <c r="B2477" s="1">
        <v>6</v>
      </c>
    </row>
    <row r="2478" spans="1:2" x14ac:dyDescent="0.25">
      <c r="A2478" s="1" t="s">
        <v>3781</v>
      </c>
      <c r="B2478" s="1">
        <v>6.9</v>
      </c>
    </row>
    <row r="2479" spans="1:2" x14ac:dyDescent="0.25">
      <c r="A2479" s="1" t="s">
        <v>2476</v>
      </c>
      <c r="B2479" s="1">
        <v>5.7</v>
      </c>
    </row>
    <row r="2480" spans="1:2" x14ac:dyDescent="0.25">
      <c r="A2480" s="1" t="s">
        <v>883</v>
      </c>
      <c r="B2480" s="1">
        <v>6.9</v>
      </c>
    </row>
    <row r="2481" spans="1:2" x14ac:dyDescent="0.25">
      <c r="A2481" s="1" t="s">
        <v>779</v>
      </c>
      <c r="B2481" s="1">
        <v>4.4000000000000004</v>
      </c>
    </row>
    <row r="2482" spans="1:2" x14ac:dyDescent="0.25">
      <c r="A2482" s="1" t="s">
        <v>2198</v>
      </c>
      <c r="B2482" s="1">
        <v>7</v>
      </c>
    </row>
    <row r="2483" spans="1:2" x14ac:dyDescent="0.25">
      <c r="A2483" s="1" t="s">
        <v>4266</v>
      </c>
      <c r="B2483" s="1">
        <v>5.4</v>
      </c>
    </row>
    <row r="2484" spans="1:2" x14ac:dyDescent="0.25">
      <c r="A2484" s="1" t="s">
        <v>1444</v>
      </c>
      <c r="B2484" s="1">
        <v>5.4</v>
      </c>
    </row>
    <row r="2485" spans="1:2" x14ac:dyDescent="0.25">
      <c r="A2485" s="1" t="s">
        <v>77</v>
      </c>
      <c r="B2485" s="1">
        <v>7.6</v>
      </c>
    </row>
    <row r="2486" spans="1:2" x14ac:dyDescent="0.25">
      <c r="A2486" s="1" t="s">
        <v>678</v>
      </c>
      <c r="B2486" s="1">
        <v>5.9</v>
      </c>
    </row>
    <row r="2487" spans="1:2" x14ac:dyDescent="0.25">
      <c r="A2487" s="1" t="s">
        <v>1175</v>
      </c>
      <c r="B2487" s="1">
        <v>6.6</v>
      </c>
    </row>
    <row r="2488" spans="1:2" x14ac:dyDescent="0.25">
      <c r="A2488" s="1" t="s">
        <v>2013</v>
      </c>
      <c r="B2488" s="1">
        <v>6.7</v>
      </c>
    </row>
    <row r="2489" spans="1:2" x14ac:dyDescent="0.25">
      <c r="A2489" s="1" t="s">
        <v>2075</v>
      </c>
      <c r="B2489" s="1">
        <v>3.9</v>
      </c>
    </row>
    <row r="2490" spans="1:2" x14ac:dyDescent="0.25">
      <c r="A2490" s="1" t="s">
        <v>2068</v>
      </c>
      <c r="B2490" s="1">
        <v>5.7</v>
      </c>
    </row>
    <row r="2491" spans="1:2" x14ac:dyDescent="0.25">
      <c r="A2491" s="1" t="s">
        <v>456</v>
      </c>
      <c r="B2491" s="1">
        <v>6.5</v>
      </c>
    </row>
    <row r="2492" spans="1:2" x14ac:dyDescent="0.25">
      <c r="A2492" s="1" t="s">
        <v>2013</v>
      </c>
      <c r="B2492" s="1">
        <v>6.8</v>
      </c>
    </row>
    <row r="2493" spans="1:2" x14ac:dyDescent="0.25">
      <c r="A2493" s="1" t="s">
        <v>4284</v>
      </c>
      <c r="B2493" s="1">
        <v>7.3</v>
      </c>
    </row>
    <row r="2494" spans="1:2" x14ac:dyDescent="0.25">
      <c r="A2494" s="1" t="s">
        <v>3781</v>
      </c>
      <c r="B2494" s="1">
        <v>7</v>
      </c>
    </row>
    <row r="2495" spans="1:2" x14ac:dyDescent="0.25">
      <c r="A2495" s="1" t="s">
        <v>1175</v>
      </c>
      <c r="B2495" s="1">
        <v>6.5</v>
      </c>
    </row>
    <row r="2496" spans="1:2" x14ac:dyDescent="0.25">
      <c r="A2496" s="1" t="s">
        <v>492</v>
      </c>
      <c r="B2496" s="1">
        <v>7.7</v>
      </c>
    </row>
    <row r="2497" spans="1:2" x14ac:dyDescent="0.25">
      <c r="A2497" s="1" t="s">
        <v>77</v>
      </c>
      <c r="B2497" s="1">
        <v>7.7</v>
      </c>
    </row>
    <row r="2498" spans="1:2" x14ac:dyDescent="0.25">
      <c r="A2498" s="1" t="s">
        <v>584</v>
      </c>
      <c r="B2498" s="1">
        <v>6.8</v>
      </c>
    </row>
    <row r="2499" spans="1:2" x14ac:dyDescent="0.25">
      <c r="A2499" s="1" t="s">
        <v>77</v>
      </c>
      <c r="B2499" s="1">
        <v>7.4</v>
      </c>
    </row>
    <row r="2500" spans="1:2" x14ac:dyDescent="0.25">
      <c r="A2500" s="1" t="s">
        <v>1864</v>
      </c>
      <c r="B2500" s="1">
        <v>5.0999999999999996</v>
      </c>
    </row>
    <row r="2501" spans="1:2" x14ac:dyDescent="0.25">
      <c r="A2501" s="1" t="s">
        <v>537</v>
      </c>
      <c r="B2501" s="1">
        <v>7.4</v>
      </c>
    </row>
    <row r="2502" spans="1:2" x14ac:dyDescent="0.25">
      <c r="A2502" s="1" t="s">
        <v>348</v>
      </c>
      <c r="B2502" s="1">
        <v>7.2</v>
      </c>
    </row>
    <row r="2503" spans="1:2" x14ac:dyDescent="0.25">
      <c r="A2503" s="1" t="s">
        <v>1119</v>
      </c>
      <c r="B2503" s="1">
        <v>8.3000000000000007</v>
      </c>
    </row>
    <row r="2504" spans="1:2" x14ac:dyDescent="0.25">
      <c r="A2504" s="1" t="s">
        <v>2139</v>
      </c>
      <c r="B2504" s="1">
        <v>8.1</v>
      </c>
    </row>
    <row r="2505" spans="1:2" x14ac:dyDescent="0.25">
      <c r="A2505" s="1" t="s">
        <v>4299</v>
      </c>
      <c r="B2505" s="1">
        <v>7.3</v>
      </c>
    </row>
    <row r="2506" spans="1:2" x14ac:dyDescent="0.25">
      <c r="A2506" s="1" t="s">
        <v>579</v>
      </c>
      <c r="B2506" s="1">
        <v>3.6</v>
      </c>
    </row>
    <row r="2507" spans="1:2" x14ac:dyDescent="0.25">
      <c r="A2507" s="1" t="s">
        <v>1392</v>
      </c>
      <c r="B2507" s="1">
        <v>1.6</v>
      </c>
    </row>
    <row r="2508" spans="1:2" x14ac:dyDescent="0.25">
      <c r="A2508" s="1" t="s">
        <v>1394</v>
      </c>
      <c r="B2508" s="1">
        <v>8</v>
      </c>
    </row>
    <row r="2509" spans="1:2" x14ac:dyDescent="0.25">
      <c r="A2509" s="1" t="s">
        <v>682</v>
      </c>
      <c r="B2509" s="1">
        <v>9</v>
      </c>
    </row>
    <row r="2510" spans="1:2" x14ac:dyDescent="0.25">
      <c r="A2510" s="1" t="s">
        <v>2597</v>
      </c>
      <c r="B2510" s="1">
        <v>6.1</v>
      </c>
    </row>
    <row r="2511" spans="1:2" x14ac:dyDescent="0.25">
      <c r="A2511" s="1" t="s">
        <v>3177</v>
      </c>
      <c r="B2511" s="1">
        <v>5.7</v>
      </c>
    </row>
    <row r="2512" spans="1:2" x14ac:dyDescent="0.25">
      <c r="A2512" s="1" t="s">
        <v>1175</v>
      </c>
      <c r="B2512" s="1">
        <v>6.8</v>
      </c>
    </row>
    <row r="2513" spans="1:2" x14ac:dyDescent="0.25">
      <c r="A2513" s="1" t="s">
        <v>3371</v>
      </c>
      <c r="B2513" s="1">
        <v>5.5</v>
      </c>
    </row>
    <row r="2514" spans="1:2" x14ac:dyDescent="0.25">
      <c r="A2514" s="1" t="s">
        <v>3331</v>
      </c>
      <c r="B2514" s="1">
        <v>6.8</v>
      </c>
    </row>
    <row r="2515" spans="1:2" x14ac:dyDescent="0.25">
      <c r="A2515" s="1" t="s">
        <v>883</v>
      </c>
      <c r="B2515" s="1">
        <v>7.3</v>
      </c>
    </row>
    <row r="2516" spans="1:2" x14ac:dyDescent="0.25">
      <c r="A2516" s="1" t="s">
        <v>584</v>
      </c>
      <c r="B2516" s="1">
        <v>6.1</v>
      </c>
    </row>
    <row r="2517" spans="1:2" x14ac:dyDescent="0.25">
      <c r="A2517" s="1" t="s">
        <v>492</v>
      </c>
      <c r="B2517" s="1">
        <v>7.2</v>
      </c>
    </row>
    <row r="2518" spans="1:2" x14ac:dyDescent="0.25">
      <c r="A2518" s="1" t="s">
        <v>579</v>
      </c>
      <c r="B2518" s="1">
        <v>5.9</v>
      </c>
    </row>
    <row r="2519" spans="1:2" x14ac:dyDescent="0.25">
      <c r="A2519" s="1" t="s">
        <v>610</v>
      </c>
      <c r="B2519" s="1">
        <v>6.1</v>
      </c>
    </row>
    <row r="2520" spans="1:2" x14ac:dyDescent="0.25">
      <c r="A2520" s="1" t="s">
        <v>1503</v>
      </c>
      <c r="B2520" s="1">
        <v>6.8</v>
      </c>
    </row>
    <row r="2521" spans="1:2" x14ac:dyDescent="0.25">
      <c r="A2521" s="1" t="s">
        <v>1019</v>
      </c>
      <c r="B2521" s="1">
        <v>7.7</v>
      </c>
    </row>
    <row r="2522" spans="1:2" x14ac:dyDescent="0.25">
      <c r="A2522" s="1" t="s">
        <v>830</v>
      </c>
      <c r="B2522" s="1">
        <v>4.9000000000000004</v>
      </c>
    </row>
    <row r="2523" spans="1:2" x14ac:dyDescent="0.25">
      <c r="A2523" s="1" t="s">
        <v>492</v>
      </c>
      <c r="B2523" s="1">
        <v>6.1</v>
      </c>
    </row>
    <row r="2524" spans="1:2" x14ac:dyDescent="0.25">
      <c r="A2524" s="1" t="s">
        <v>4326</v>
      </c>
      <c r="B2524" s="1">
        <v>2.5</v>
      </c>
    </row>
    <row r="2525" spans="1:2" x14ac:dyDescent="0.25">
      <c r="A2525" s="1" t="s">
        <v>145</v>
      </c>
      <c r="B2525" s="1">
        <v>6.1</v>
      </c>
    </row>
    <row r="2526" spans="1:2" x14ac:dyDescent="0.25">
      <c r="A2526" s="1" t="s">
        <v>1350</v>
      </c>
      <c r="B2526" s="1">
        <v>5.9</v>
      </c>
    </row>
    <row r="2527" spans="1:2" x14ac:dyDescent="0.25">
      <c r="A2527" s="1" t="s">
        <v>2476</v>
      </c>
      <c r="B2527" s="1">
        <v>5.7</v>
      </c>
    </row>
    <row r="2528" spans="1:2" x14ac:dyDescent="0.25">
      <c r="A2528" s="1" t="s">
        <v>532</v>
      </c>
      <c r="B2528" s="1">
        <v>5.6</v>
      </c>
    </row>
    <row r="2529" spans="1:2" x14ac:dyDescent="0.25">
      <c r="A2529" s="1" t="s">
        <v>2162</v>
      </c>
      <c r="B2529" s="1">
        <v>7.2</v>
      </c>
    </row>
    <row r="2530" spans="1:2" x14ac:dyDescent="0.25">
      <c r="A2530" s="1" t="s">
        <v>777</v>
      </c>
      <c r="B2530" s="1">
        <v>7.7</v>
      </c>
    </row>
    <row r="2531" spans="1:2" x14ac:dyDescent="0.25">
      <c r="A2531" s="1" t="s">
        <v>2620</v>
      </c>
      <c r="B2531" s="1">
        <v>7.8</v>
      </c>
    </row>
    <row r="2532" spans="1:2" x14ac:dyDescent="0.25">
      <c r="A2532" s="1" t="s">
        <v>584</v>
      </c>
      <c r="B2532" s="1">
        <v>6.1</v>
      </c>
    </row>
    <row r="2533" spans="1:2" x14ac:dyDescent="0.25">
      <c r="A2533" s="1" t="s">
        <v>4342</v>
      </c>
      <c r="B2533" s="1">
        <v>5.8</v>
      </c>
    </row>
    <row r="2534" spans="1:2" x14ac:dyDescent="0.25">
      <c r="A2534" s="1" t="s">
        <v>77</v>
      </c>
      <c r="B2534" s="1">
        <v>6.5</v>
      </c>
    </row>
    <row r="2535" spans="1:2" x14ac:dyDescent="0.25">
      <c r="A2535" s="1" t="s">
        <v>694</v>
      </c>
      <c r="B2535" s="1">
        <v>7.9</v>
      </c>
    </row>
    <row r="2536" spans="1:2" x14ac:dyDescent="0.25">
      <c r="A2536" s="1" t="s">
        <v>229</v>
      </c>
      <c r="B2536" s="1">
        <v>6.3</v>
      </c>
    </row>
    <row r="2537" spans="1:2" x14ac:dyDescent="0.25">
      <c r="A2537" s="1" t="s">
        <v>1175</v>
      </c>
      <c r="B2537" s="1">
        <v>8.3000000000000007</v>
      </c>
    </row>
    <row r="2538" spans="1:2" x14ac:dyDescent="0.25">
      <c r="A2538" s="1" t="s">
        <v>579</v>
      </c>
      <c r="B2538" s="1">
        <v>6.4</v>
      </c>
    </row>
    <row r="2539" spans="1:2" x14ac:dyDescent="0.25">
      <c r="A2539" s="1" t="s">
        <v>2022</v>
      </c>
      <c r="B2539" s="1">
        <v>6.7</v>
      </c>
    </row>
    <row r="2540" spans="1:2" x14ac:dyDescent="0.25">
      <c r="A2540" s="1" t="s">
        <v>579</v>
      </c>
      <c r="B2540" s="1">
        <v>6.1</v>
      </c>
    </row>
    <row r="2541" spans="1:2" x14ac:dyDescent="0.25">
      <c r="A2541" s="1" t="s">
        <v>1394</v>
      </c>
      <c r="B2541" s="1">
        <v>6</v>
      </c>
    </row>
    <row r="2542" spans="1:2" x14ac:dyDescent="0.25">
      <c r="A2542" s="1" t="s">
        <v>2097</v>
      </c>
      <c r="B2542" s="1">
        <v>5.8</v>
      </c>
    </row>
    <row r="2543" spans="1:2" x14ac:dyDescent="0.25">
      <c r="A2543" s="1" t="s">
        <v>4360</v>
      </c>
      <c r="B2543" s="1">
        <v>5.6</v>
      </c>
    </row>
    <row r="2544" spans="1:2" x14ac:dyDescent="0.25">
      <c r="A2544" s="1" t="s">
        <v>2022</v>
      </c>
      <c r="B2544" s="1">
        <v>6.1</v>
      </c>
    </row>
    <row r="2545" spans="1:2" x14ac:dyDescent="0.25">
      <c r="A2545" s="1" t="s">
        <v>579</v>
      </c>
      <c r="B2545" s="1">
        <v>5.9</v>
      </c>
    </row>
    <row r="2546" spans="1:2" x14ac:dyDescent="0.25">
      <c r="A2546" s="1" t="s">
        <v>492</v>
      </c>
      <c r="B2546" s="1">
        <v>7.3</v>
      </c>
    </row>
    <row r="2547" spans="1:2" x14ac:dyDescent="0.25">
      <c r="A2547" s="1" t="s">
        <v>1299</v>
      </c>
      <c r="B2547" s="1">
        <v>6.8</v>
      </c>
    </row>
    <row r="2548" spans="1:2" x14ac:dyDescent="0.25">
      <c r="A2548" s="1" t="s">
        <v>492</v>
      </c>
      <c r="B2548" s="1">
        <v>5.7</v>
      </c>
    </row>
    <row r="2549" spans="1:2" x14ac:dyDescent="0.25">
      <c r="A2549" s="1" t="s">
        <v>77</v>
      </c>
      <c r="B2549" s="1">
        <v>7.3</v>
      </c>
    </row>
    <row r="2550" spans="1:2" x14ac:dyDescent="0.25">
      <c r="A2550" s="1" t="s">
        <v>1131</v>
      </c>
      <c r="B2550" s="1">
        <v>6.3</v>
      </c>
    </row>
    <row r="2551" spans="1:2" x14ac:dyDescent="0.25">
      <c r="A2551" s="1" t="s">
        <v>3008</v>
      </c>
      <c r="B2551" s="1">
        <v>5.9</v>
      </c>
    </row>
    <row r="2552" spans="1:2" x14ac:dyDescent="0.25">
      <c r="A2552" s="1" t="s">
        <v>643</v>
      </c>
      <c r="B2552" s="1">
        <v>7.1</v>
      </c>
    </row>
    <row r="2553" spans="1:2" x14ac:dyDescent="0.25">
      <c r="A2553" s="1" t="s">
        <v>77</v>
      </c>
      <c r="B2553" s="1">
        <v>8</v>
      </c>
    </row>
    <row r="2554" spans="1:2" x14ac:dyDescent="0.25">
      <c r="A2554" s="1" t="s">
        <v>461</v>
      </c>
      <c r="B2554" s="1">
        <v>5.0999999999999996</v>
      </c>
    </row>
    <row r="2555" spans="1:2" x14ac:dyDescent="0.25">
      <c r="A2555" s="1" t="s">
        <v>599</v>
      </c>
      <c r="B2555" s="1">
        <v>7.1</v>
      </c>
    </row>
    <row r="2556" spans="1:2" x14ac:dyDescent="0.25">
      <c r="A2556" s="1" t="s">
        <v>1383</v>
      </c>
      <c r="B2556" s="1">
        <v>6.5</v>
      </c>
    </row>
    <row r="2557" spans="1:2" x14ac:dyDescent="0.25">
      <c r="A2557" s="1" t="s">
        <v>1882</v>
      </c>
      <c r="B2557" s="1">
        <v>4.5</v>
      </c>
    </row>
    <row r="2558" spans="1:2" x14ac:dyDescent="0.25">
      <c r="A2558" s="1" t="s">
        <v>2524</v>
      </c>
      <c r="B2558" s="1">
        <v>6.6</v>
      </c>
    </row>
    <row r="2559" spans="1:2" x14ac:dyDescent="0.25">
      <c r="A2559" s="1" t="s">
        <v>1901</v>
      </c>
      <c r="B2559" s="1">
        <v>4.3</v>
      </c>
    </row>
    <row r="2560" spans="1:2" x14ac:dyDescent="0.25">
      <c r="A2560" s="1" t="s">
        <v>532</v>
      </c>
      <c r="B2560" s="1">
        <v>6.7</v>
      </c>
    </row>
    <row r="2561" spans="1:2" x14ac:dyDescent="0.25">
      <c r="A2561" s="1" t="s">
        <v>4387</v>
      </c>
      <c r="B2561" s="1">
        <v>5.4</v>
      </c>
    </row>
    <row r="2562" spans="1:2" x14ac:dyDescent="0.25">
      <c r="A2562" s="1" t="s">
        <v>4389</v>
      </c>
      <c r="B2562" s="1">
        <v>6.6</v>
      </c>
    </row>
    <row r="2563" spans="1:2" x14ac:dyDescent="0.25">
      <c r="A2563" s="1" t="s">
        <v>537</v>
      </c>
      <c r="B2563" s="1">
        <v>7.3</v>
      </c>
    </row>
    <row r="2564" spans="1:2" x14ac:dyDescent="0.25">
      <c r="A2564" s="1" t="s">
        <v>1175</v>
      </c>
      <c r="B2564" s="1">
        <v>6.9</v>
      </c>
    </row>
    <row r="2565" spans="1:2" x14ac:dyDescent="0.25">
      <c r="A2565" s="1" t="s">
        <v>1965</v>
      </c>
      <c r="B2565" s="1">
        <v>8</v>
      </c>
    </row>
    <row r="2566" spans="1:2" x14ac:dyDescent="0.25">
      <c r="A2566" s="1" t="s">
        <v>1060</v>
      </c>
      <c r="B2566" s="1">
        <v>7.8</v>
      </c>
    </row>
    <row r="2567" spans="1:2" x14ac:dyDescent="0.25">
      <c r="A2567" s="1" t="s">
        <v>750</v>
      </c>
      <c r="B2567" s="1">
        <v>6.1</v>
      </c>
    </row>
    <row r="2568" spans="1:2" x14ac:dyDescent="0.25">
      <c r="A2568" s="1" t="s">
        <v>1737</v>
      </c>
      <c r="B2568" s="1">
        <v>5.0999999999999996</v>
      </c>
    </row>
    <row r="2569" spans="1:2" x14ac:dyDescent="0.25">
      <c r="A2569" s="1" t="s">
        <v>492</v>
      </c>
      <c r="B2569" s="1">
        <v>7.4</v>
      </c>
    </row>
    <row r="2570" spans="1:2" x14ac:dyDescent="0.25">
      <c r="A2570" s="1" t="s">
        <v>1169</v>
      </c>
      <c r="B2570" s="1">
        <v>7.8</v>
      </c>
    </row>
    <row r="2571" spans="1:2" x14ac:dyDescent="0.25">
      <c r="A2571" s="1" t="s">
        <v>4403</v>
      </c>
      <c r="B2571" s="1">
        <v>8</v>
      </c>
    </row>
    <row r="2572" spans="1:2" x14ac:dyDescent="0.25">
      <c r="A2572" s="1" t="s">
        <v>77</v>
      </c>
      <c r="B2572" s="1">
        <v>6.7</v>
      </c>
    </row>
    <row r="2573" spans="1:2" x14ac:dyDescent="0.25">
      <c r="A2573" s="1" t="s">
        <v>682</v>
      </c>
      <c r="B2573" s="1">
        <v>6.6</v>
      </c>
    </row>
    <row r="2574" spans="1:2" x14ac:dyDescent="0.25">
      <c r="A2574" s="1" t="s">
        <v>492</v>
      </c>
      <c r="B2574" s="1">
        <v>6.4</v>
      </c>
    </row>
    <row r="2575" spans="1:2" x14ac:dyDescent="0.25">
      <c r="A2575" s="1" t="s">
        <v>120</v>
      </c>
      <c r="B2575" s="1">
        <v>6.7</v>
      </c>
    </row>
    <row r="2576" spans="1:2" x14ac:dyDescent="0.25">
      <c r="A2576" s="1" t="s">
        <v>643</v>
      </c>
      <c r="B2576" s="1">
        <v>6.2</v>
      </c>
    </row>
    <row r="2577" spans="1:2" x14ac:dyDescent="0.25">
      <c r="A2577" s="1" t="s">
        <v>980</v>
      </c>
      <c r="B2577" s="1">
        <v>7.3</v>
      </c>
    </row>
    <row r="2578" spans="1:2" x14ac:dyDescent="0.25">
      <c r="A2578" s="1" t="s">
        <v>509</v>
      </c>
      <c r="B2578" s="1">
        <v>8.1</v>
      </c>
    </row>
    <row r="2579" spans="1:2" x14ac:dyDescent="0.25">
      <c r="A2579" s="1" t="s">
        <v>2488</v>
      </c>
      <c r="B2579" s="1">
        <v>7</v>
      </c>
    </row>
    <row r="2580" spans="1:2" x14ac:dyDescent="0.25">
      <c r="A2580" s="1" t="s">
        <v>2162</v>
      </c>
      <c r="B2580" s="1">
        <v>8</v>
      </c>
    </row>
    <row r="2581" spans="1:2" x14ac:dyDescent="0.25">
      <c r="A2581" s="1" t="s">
        <v>641</v>
      </c>
      <c r="B2581" s="1">
        <v>8</v>
      </c>
    </row>
    <row r="2582" spans="1:2" x14ac:dyDescent="0.25">
      <c r="A2582" s="1" t="s">
        <v>579</v>
      </c>
      <c r="B2582" s="1">
        <v>7</v>
      </c>
    </row>
    <row r="2583" spans="1:2" x14ac:dyDescent="0.25">
      <c r="A2583" s="1" t="s">
        <v>4423</v>
      </c>
      <c r="B2583" s="1">
        <v>7.9</v>
      </c>
    </row>
    <row r="2584" spans="1:2" x14ac:dyDescent="0.25">
      <c r="A2584" s="1" t="s">
        <v>4425</v>
      </c>
      <c r="B2584" s="1">
        <v>5.9</v>
      </c>
    </row>
    <row r="2585" spans="1:2" x14ac:dyDescent="0.25">
      <c r="A2585" s="1" t="s">
        <v>584</v>
      </c>
      <c r="B2585" s="1">
        <v>6.6</v>
      </c>
    </row>
    <row r="2586" spans="1:2" x14ac:dyDescent="0.25">
      <c r="A2586" s="1" t="s">
        <v>883</v>
      </c>
      <c r="B2586" s="1">
        <v>6.3</v>
      </c>
    </row>
    <row r="2587" spans="1:2" x14ac:dyDescent="0.25">
      <c r="A2587" s="1" t="s">
        <v>28</v>
      </c>
      <c r="B2587" s="1">
        <v>7.7</v>
      </c>
    </row>
    <row r="2588" spans="1:2" x14ac:dyDescent="0.25">
      <c r="A2588" s="1" t="s">
        <v>579</v>
      </c>
      <c r="B2588" s="1">
        <v>6.9</v>
      </c>
    </row>
    <row r="2589" spans="1:2" x14ac:dyDescent="0.25">
      <c r="A2589" s="1" t="s">
        <v>1019</v>
      </c>
      <c r="B2589" s="1">
        <v>7.1</v>
      </c>
    </row>
    <row r="2590" spans="1:2" x14ac:dyDescent="0.25">
      <c r="A2590" s="1" t="s">
        <v>1796</v>
      </c>
      <c r="B2590" s="1">
        <v>7.4</v>
      </c>
    </row>
    <row r="2591" spans="1:2" x14ac:dyDescent="0.25">
      <c r="A2591" s="1" t="s">
        <v>4435</v>
      </c>
      <c r="B2591" s="1">
        <v>6.5</v>
      </c>
    </row>
    <row r="2592" spans="1:2" x14ac:dyDescent="0.25">
      <c r="A2592" s="1" t="s">
        <v>4437</v>
      </c>
      <c r="B2592" s="1">
        <v>6.5</v>
      </c>
    </row>
    <row r="2593" spans="1:2" x14ac:dyDescent="0.25">
      <c r="A2593" s="1" t="s">
        <v>4440</v>
      </c>
      <c r="B2593" s="1">
        <v>6.8</v>
      </c>
    </row>
    <row r="2594" spans="1:2" x14ac:dyDescent="0.25">
      <c r="A2594" s="1" t="s">
        <v>532</v>
      </c>
      <c r="B2594" s="1">
        <v>7.5</v>
      </c>
    </row>
    <row r="2595" spans="1:2" x14ac:dyDescent="0.25">
      <c r="A2595" s="1" t="s">
        <v>1444</v>
      </c>
      <c r="B2595" s="1">
        <v>6.6</v>
      </c>
    </row>
    <row r="2596" spans="1:2" x14ac:dyDescent="0.25">
      <c r="A2596" s="1" t="s">
        <v>935</v>
      </c>
      <c r="B2596" s="1">
        <v>7.1</v>
      </c>
    </row>
    <row r="2597" spans="1:2" x14ac:dyDescent="0.25">
      <c r="A2597" s="1" t="s">
        <v>986</v>
      </c>
      <c r="B2597" s="1">
        <v>6.6</v>
      </c>
    </row>
    <row r="2598" spans="1:2" x14ac:dyDescent="0.25">
      <c r="A2598" s="1" t="s">
        <v>4446</v>
      </c>
      <c r="B2598" s="1">
        <v>7</v>
      </c>
    </row>
    <row r="2599" spans="1:2" x14ac:dyDescent="0.25">
      <c r="A2599" s="1" t="s">
        <v>883</v>
      </c>
      <c r="B2599" s="1">
        <v>3.3</v>
      </c>
    </row>
    <row r="2600" spans="1:2" x14ac:dyDescent="0.25">
      <c r="A2600" s="1" t="s">
        <v>348</v>
      </c>
      <c r="B2600" s="1">
        <v>6.7</v>
      </c>
    </row>
    <row r="2601" spans="1:2" x14ac:dyDescent="0.25">
      <c r="A2601" s="1" t="s">
        <v>1394</v>
      </c>
      <c r="B2601" s="1">
        <v>6.8</v>
      </c>
    </row>
    <row r="2602" spans="1:2" x14ac:dyDescent="0.25">
      <c r="A2602" s="1" t="s">
        <v>1482</v>
      </c>
      <c r="B2602" s="1">
        <v>6</v>
      </c>
    </row>
    <row r="2603" spans="1:2" x14ac:dyDescent="0.25">
      <c r="A2603" s="1" t="s">
        <v>1737</v>
      </c>
      <c r="B2603" s="1">
        <v>5.4</v>
      </c>
    </row>
    <row r="2604" spans="1:2" x14ac:dyDescent="0.25">
      <c r="A2604" s="1" t="s">
        <v>579</v>
      </c>
      <c r="B2604" s="1">
        <v>4.3</v>
      </c>
    </row>
    <row r="2605" spans="1:2" x14ac:dyDescent="0.25">
      <c r="A2605" s="1" t="s">
        <v>968</v>
      </c>
      <c r="B2605" s="1">
        <v>6.2</v>
      </c>
    </row>
    <row r="2606" spans="1:2" x14ac:dyDescent="0.25">
      <c r="A2606" s="1" t="s">
        <v>4462</v>
      </c>
      <c r="B2606" s="1">
        <v>7.7</v>
      </c>
    </row>
    <row r="2607" spans="1:2" x14ac:dyDescent="0.25">
      <c r="A2607" s="1" t="s">
        <v>2139</v>
      </c>
      <c r="B2607" s="1">
        <v>7.4</v>
      </c>
    </row>
    <row r="2608" spans="1:2" x14ac:dyDescent="0.25">
      <c r="A2608" s="1" t="s">
        <v>1392</v>
      </c>
      <c r="B2608" s="1">
        <v>5.9</v>
      </c>
    </row>
    <row r="2609" spans="1:2" x14ac:dyDescent="0.25">
      <c r="A2609" s="1" t="s">
        <v>77</v>
      </c>
      <c r="B2609" s="1">
        <v>7.8</v>
      </c>
    </row>
    <row r="2610" spans="1:2" x14ac:dyDescent="0.25">
      <c r="A2610" s="1" t="s">
        <v>682</v>
      </c>
      <c r="B2610" s="1">
        <v>7.4</v>
      </c>
    </row>
    <row r="2611" spans="1:2" x14ac:dyDescent="0.25">
      <c r="A2611" s="1" t="s">
        <v>584</v>
      </c>
      <c r="B2611" s="1">
        <v>6.5</v>
      </c>
    </row>
    <row r="2612" spans="1:2" x14ac:dyDescent="0.25">
      <c r="A2612" s="1" t="s">
        <v>1043</v>
      </c>
      <c r="B2612" s="1">
        <v>7</v>
      </c>
    </row>
    <row r="2613" spans="1:2" x14ac:dyDescent="0.25">
      <c r="A2613" s="1" t="s">
        <v>537</v>
      </c>
      <c r="B2613" s="1">
        <v>7.6</v>
      </c>
    </row>
    <row r="2614" spans="1:2" x14ac:dyDescent="0.25">
      <c r="A2614" s="1" t="s">
        <v>883</v>
      </c>
      <c r="B2614" s="1">
        <v>6.9</v>
      </c>
    </row>
    <row r="2615" spans="1:2" x14ac:dyDescent="0.25">
      <c r="A2615" s="1" t="s">
        <v>912</v>
      </c>
      <c r="B2615" s="1">
        <v>5.3</v>
      </c>
    </row>
    <row r="2616" spans="1:2" x14ac:dyDescent="0.25">
      <c r="A2616" s="1" t="s">
        <v>1313</v>
      </c>
      <c r="B2616" s="1">
        <v>6.4</v>
      </c>
    </row>
    <row r="2617" spans="1:2" x14ac:dyDescent="0.25">
      <c r="A2617" s="1" t="s">
        <v>1828</v>
      </c>
      <c r="B2617" s="1">
        <v>7.8</v>
      </c>
    </row>
    <row r="2618" spans="1:2" x14ac:dyDescent="0.25">
      <c r="A2618" s="1" t="s">
        <v>2938</v>
      </c>
      <c r="B2618" s="1">
        <v>6.7</v>
      </c>
    </row>
    <row r="2619" spans="1:2" x14ac:dyDescent="0.25">
      <c r="A2619" s="1" t="s">
        <v>4480</v>
      </c>
      <c r="B2619" s="1">
        <v>5.3</v>
      </c>
    </row>
    <row r="2620" spans="1:2" x14ac:dyDescent="0.25">
      <c r="A2620" s="1" t="s">
        <v>883</v>
      </c>
      <c r="B2620" s="1">
        <v>6.3</v>
      </c>
    </row>
    <row r="2621" spans="1:2" x14ac:dyDescent="0.25">
      <c r="A2621" s="1" t="s">
        <v>120</v>
      </c>
      <c r="B2621" s="1">
        <v>7</v>
      </c>
    </row>
    <row r="2622" spans="1:2" x14ac:dyDescent="0.25">
      <c r="A2622" s="1" t="s">
        <v>492</v>
      </c>
      <c r="B2622" s="1">
        <v>6.6</v>
      </c>
    </row>
    <row r="2623" spans="1:2" x14ac:dyDescent="0.25">
      <c r="A2623" s="1" t="s">
        <v>4485</v>
      </c>
      <c r="B2623" s="1">
        <v>8.4</v>
      </c>
    </row>
    <row r="2624" spans="1:2" x14ac:dyDescent="0.25">
      <c r="A2624" s="1" t="s">
        <v>579</v>
      </c>
      <c r="B2624" s="1">
        <v>5.4</v>
      </c>
    </row>
    <row r="2625" spans="1:2" x14ac:dyDescent="0.25">
      <c r="A2625" s="1" t="s">
        <v>236</v>
      </c>
      <c r="B2625" s="1">
        <v>7.8</v>
      </c>
    </row>
    <row r="2626" spans="1:2" x14ac:dyDescent="0.25">
      <c r="A2626" s="1" t="s">
        <v>75</v>
      </c>
      <c r="B2626" s="1">
        <v>7.6</v>
      </c>
    </row>
    <row r="2627" spans="1:2" x14ac:dyDescent="0.25">
      <c r="A2627" s="1" t="s">
        <v>1394</v>
      </c>
      <c r="B2627" s="1">
        <v>6.6</v>
      </c>
    </row>
    <row r="2628" spans="1:2" x14ac:dyDescent="0.25">
      <c r="A2628" s="1" t="s">
        <v>1019</v>
      </c>
      <c r="B2628" s="1">
        <v>6.4</v>
      </c>
    </row>
    <row r="2629" spans="1:2" x14ac:dyDescent="0.25">
      <c r="A2629" s="1" t="s">
        <v>1468</v>
      </c>
      <c r="B2629" s="1">
        <v>7</v>
      </c>
    </row>
    <row r="2630" spans="1:2" x14ac:dyDescent="0.25">
      <c r="A2630" s="1" t="s">
        <v>348</v>
      </c>
      <c r="B2630" s="1">
        <v>5.7</v>
      </c>
    </row>
    <row r="2631" spans="1:2" x14ac:dyDescent="0.25">
      <c r="A2631" s="1" t="s">
        <v>487</v>
      </c>
      <c r="B2631" s="1">
        <v>5.9</v>
      </c>
    </row>
    <row r="2632" spans="1:2" x14ac:dyDescent="0.25">
      <c r="A2632" s="1" t="s">
        <v>579</v>
      </c>
      <c r="B2632" s="1">
        <v>6.3</v>
      </c>
    </row>
    <row r="2633" spans="1:2" x14ac:dyDescent="0.25">
      <c r="A2633" s="1" t="s">
        <v>883</v>
      </c>
      <c r="B2633" s="1">
        <v>6.3</v>
      </c>
    </row>
    <row r="2634" spans="1:2" x14ac:dyDescent="0.25">
      <c r="A2634" s="1" t="s">
        <v>883</v>
      </c>
      <c r="B2634" s="1">
        <v>6.2</v>
      </c>
    </row>
    <row r="2635" spans="1:2" x14ac:dyDescent="0.25">
      <c r="A2635" s="1" t="s">
        <v>3630</v>
      </c>
      <c r="B2635" s="1">
        <v>2.1</v>
      </c>
    </row>
    <row r="2636" spans="1:2" x14ac:dyDescent="0.25">
      <c r="A2636" s="1" t="s">
        <v>883</v>
      </c>
      <c r="B2636" s="1">
        <v>5</v>
      </c>
    </row>
    <row r="2637" spans="1:2" x14ac:dyDescent="0.25">
      <c r="A2637" s="1" t="s">
        <v>292</v>
      </c>
      <c r="B2637" s="1">
        <v>5.3</v>
      </c>
    </row>
    <row r="2638" spans="1:2" x14ac:dyDescent="0.25">
      <c r="A2638" s="1" t="s">
        <v>77</v>
      </c>
      <c r="B2638" s="1">
        <v>7.1</v>
      </c>
    </row>
    <row r="2639" spans="1:2" x14ac:dyDescent="0.25">
      <c r="A2639" s="1" t="s">
        <v>1175</v>
      </c>
      <c r="B2639" s="1">
        <v>7</v>
      </c>
    </row>
    <row r="2640" spans="1:2" x14ac:dyDescent="0.25">
      <c r="A2640" s="1" t="s">
        <v>4511</v>
      </c>
      <c r="B2640" s="1">
        <v>7</v>
      </c>
    </row>
    <row r="2641" spans="1:2" x14ac:dyDescent="0.25">
      <c r="A2641" s="1" t="s">
        <v>3177</v>
      </c>
      <c r="B2641" s="1">
        <v>7.1</v>
      </c>
    </row>
    <row r="2642" spans="1:2" x14ac:dyDescent="0.25">
      <c r="A2642" s="1" t="s">
        <v>492</v>
      </c>
      <c r="B2642" s="1">
        <v>7</v>
      </c>
    </row>
    <row r="2643" spans="1:2" x14ac:dyDescent="0.25">
      <c r="A2643" s="1" t="s">
        <v>1175</v>
      </c>
      <c r="B2643" s="1">
        <v>7.7</v>
      </c>
    </row>
    <row r="2644" spans="1:2" x14ac:dyDescent="0.25">
      <c r="A2644" s="1" t="s">
        <v>883</v>
      </c>
      <c r="B2644" s="1">
        <v>7.1</v>
      </c>
    </row>
    <row r="2645" spans="1:2" x14ac:dyDescent="0.25">
      <c r="A2645" s="1" t="s">
        <v>1394</v>
      </c>
      <c r="B2645" s="1">
        <v>6.8</v>
      </c>
    </row>
    <row r="2646" spans="1:2" x14ac:dyDescent="0.25">
      <c r="A2646" s="1" t="s">
        <v>1871</v>
      </c>
      <c r="B2646" s="1">
        <v>7.5</v>
      </c>
    </row>
    <row r="2647" spans="1:2" x14ac:dyDescent="0.25">
      <c r="A2647" s="1" t="s">
        <v>1643</v>
      </c>
      <c r="B2647" s="1">
        <v>6.3</v>
      </c>
    </row>
    <row r="2648" spans="1:2" x14ac:dyDescent="0.25">
      <c r="A2648" s="1" t="s">
        <v>1129</v>
      </c>
      <c r="B2648" s="1">
        <v>7.3</v>
      </c>
    </row>
    <row r="2649" spans="1:2" x14ac:dyDescent="0.25">
      <c r="A2649" s="1" t="s">
        <v>1313</v>
      </c>
      <c r="B2649" s="1">
        <v>6.8</v>
      </c>
    </row>
    <row r="2650" spans="1:2" x14ac:dyDescent="0.25">
      <c r="A2650" s="1" t="s">
        <v>750</v>
      </c>
      <c r="B2650" s="1">
        <v>7.2</v>
      </c>
    </row>
    <row r="2651" spans="1:2" x14ac:dyDescent="0.25">
      <c r="A2651" s="1" t="s">
        <v>348</v>
      </c>
      <c r="B2651" s="1">
        <v>6.4</v>
      </c>
    </row>
    <row r="2652" spans="1:2" x14ac:dyDescent="0.25">
      <c r="A2652" s="1" t="s">
        <v>883</v>
      </c>
      <c r="B2652" s="1">
        <v>6</v>
      </c>
    </row>
    <row r="2653" spans="1:2" x14ac:dyDescent="0.25">
      <c r="A2653" s="1" t="s">
        <v>678</v>
      </c>
      <c r="B2653" s="1">
        <v>6.4</v>
      </c>
    </row>
    <row r="2654" spans="1:2" x14ac:dyDescent="0.25">
      <c r="A2654" s="1" t="s">
        <v>750</v>
      </c>
      <c r="B2654" s="1">
        <v>7.5</v>
      </c>
    </row>
    <row r="2655" spans="1:2" x14ac:dyDescent="0.25">
      <c r="A2655" s="1" t="s">
        <v>1901</v>
      </c>
      <c r="B2655" s="1">
        <v>7.1</v>
      </c>
    </row>
    <row r="2656" spans="1:2" x14ac:dyDescent="0.25">
      <c r="A2656" s="1" t="s">
        <v>579</v>
      </c>
      <c r="B2656" s="1">
        <v>4.5999999999999996</v>
      </c>
    </row>
    <row r="2657" spans="1:2" x14ac:dyDescent="0.25">
      <c r="A2657" s="1" t="s">
        <v>694</v>
      </c>
      <c r="B2657" s="1">
        <v>7.7</v>
      </c>
    </row>
    <row r="2658" spans="1:2" x14ac:dyDescent="0.25">
      <c r="A2658" s="1" t="s">
        <v>509</v>
      </c>
      <c r="B2658" s="1">
        <v>5.6</v>
      </c>
    </row>
    <row r="2659" spans="1:2" x14ac:dyDescent="0.25">
      <c r="A2659" s="1" t="s">
        <v>348</v>
      </c>
      <c r="B2659" s="1">
        <v>8.3000000000000007</v>
      </c>
    </row>
    <row r="2660" spans="1:2" x14ac:dyDescent="0.25">
      <c r="A2660" s="1" t="s">
        <v>2476</v>
      </c>
      <c r="B2660" s="1">
        <v>6.6</v>
      </c>
    </row>
    <row r="2661" spans="1:2" x14ac:dyDescent="0.25">
      <c r="A2661" s="1" t="s">
        <v>304</v>
      </c>
      <c r="B2661" s="1">
        <v>7.2</v>
      </c>
    </row>
    <row r="2662" spans="1:2" x14ac:dyDescent="0.25">
      <c r="A2662" s="1" t="s">
        <v>11</v>
      </c>
      <c r="B2662" s="1">
        <v>8.6999999999999993</v>
      </c>
    </row>
    <row r="2663" spans="1:2" x14ac:dyDescent="0.25">
      <c r="A2663" s="1" t="s">
        <v>579</v>
      </c>
      <c r="B2663" s="1">
        <v>6</v>
      </c>
    </row>
    <row r="2664" spans="1:2" x14ac:dyDescent="0.25">
      <c r="A2664" s="1" t="s">
        <v>1901</v>
      </c>
      <c r="B2664" s="1">
        <v>8</v>
      </c>
    </row>
    <row r="2665" spans="1:2" x14ac:dyDescent="0.25">
      <c r="A2665" s="1" t="s">
        <v>1041</v>
      </c>
      <c r="B2665" s="1">
        <v>4.5</v>
      </c>
    </row>
    <row r="2666" spans="1:2" x14ac:dyDescent="0.25">
      <c r="A2666" s="1" t="s">
        <v>567</v>
      </c>
      <c r="B2666" s="1">
        <v>7.9</v>
      </c>
    </row>
    <row r="2667" spans="1:2" x14ac:dyDescent="0.25">
      <c r="A2667" s="1" t="s">
        <v>348</v>
      </c>
      <c r="B2667" s="1">
        <v>7.5</v>
      </c>
    </row>
    <row r="2668" spans="1:2" x14ac:dyDescent="0.25">
      <c r="A2668" s="1" t="s">
        <v>4559</v>
      </c>
      <c r="B2668" s="1">
        <v>6.8</v>
      </c>
    </row>
    <row r="2669" spans="1:2" x14ac:dyDescent="0.25">
      <c r="A2669" s="1" t="s">
        <v>1343</v>
      </c>
      <c r="B2669" s="1">
        <v>7.2</v>
      </c>
    </row>
    <row r="2670" spans="1:2" x14ac:dyDescent="0.25">
      <c r="A2670" s="1" t="s">
        <v>532</v>
      </c>
      <c r="B2670" s="1">
        <v>7.1</v>
      </c>
    </row>
    <row r="2671" spans="1:2" x14ac:dyDescent="0.25">
      <c r="A2671" s="1" t="s">
        <v>77</v>
      </c>
      <c r="B2671" s="1">
        <v>7.4</v>
      </c>
    </row>
    <row r="2672" spans="1:2" x14ac:dyDescent="0.25">
      <c r="A2672" s="1" t="s">
        <v>682</v>
      </c>
      <c r="B2672" s="1">
        <v>7.6</v>
      </c>
    </row>
    <row r="2673" spans="1:2" x14ac:dyDescent="0.25">
      <c r="A2673" s="1" t="s">
        <v>77</v>
      </c>
      <c r="B2673" s="1">
        <v>6.9</v>
      </c>
    </row>
    <row r="2674" spans="1:2" x14ac:dyDescent="0.25">
      <c r="A2674" s="1" t="s">
        <v>1737</v>
      </c>
      <c r="B2674" s="1">
        <v>6</v>
      </c>
    </row>
    <row r="2675" spans="1:2" x14ac:dyDescent="0.25">
      <c r="A2675" s="1" t="s">
        <v>1175</v>
      </c>
      <c r="B2675" s="1">
        <v>7.3</v>
      </c>
    </row>
    <row r="2676" spans="1:2" x14ac:dyDescent="0.25">
      <c r="A2676" s="1" t="s">
        <v>348</v>
      </c>
      <c r="B2676" s="1">
        <v>4.5999999999999996</v>
      </c>
    </row>
    <row r="2677" spans="1:2" x14ac:dyDescent="0.25">
      <c r="A2677" s="1" t="s">
        <v>750</v>
      </c>
      <c r="B2677" s="1">
        <v>6</v>
      </c>
    </row>
    <row r="2678" spans="1:2" x14ac:dyDescent="0.25">
      <c r="A2678" s="1" t="s">
        <v>3312</v>
      </c>
      <c r="B2678" s="1">
        <v>5.5</v>
      </c>
    </row>
    <row r="2679" spans="1:2" x14ac:dyDescent="0.25">
      <c r="A2679" s="1" t="s">
        <v>77</v>
      </c>
      <c r="B2679" s="1">
        <v>7.5</v>
      </c>
    </row>
    <row r="2680" spans="1:2" x14ac:dyDescent="0.25">
      <c r="A2680" s="1" t="s">
        <v>1343</v>
      </c>
      <c r="B2680" s="1">
        <v>6.3</v>
      </c>
    </row>
    <row r="2681" spans="1:2" x14ac:dyDescent="0.25">
      <c r="A2681" s="1" t="s">
        <v>579</v>
      </c>
      <c r="B2681" s="1">
        <v>5.0999999999999996</v>
      </c>
    </row>
    <row r="2682" spans="1:2" x14ac:dyDescent="0.25">
      <c r="A2682" s="1" t="s">
        <v>883</v>
      </c>
      <c r="B2682" s="1">
        <v>6.8</v>
      </c>
    </row>
    <row r="2683" spans="1:2" x14ac:dyDescent="0.25">
      <c r="A2683" s="1" t="s">
        <v>579</v>
      </c>
      <c r="B2683" s="1">
        <v>5.3</v>
      </c>
    </row>
    <row r="2684" spans="1:2" x14ac:dyDescent="0.25">
      <c r="A2684" s="1" t="s">
        <v>750</v>
      </c>
      <c r="B2684" s="1">
        <v>7.3</v>
      </c>
    </row>
    <row r="2685" spans="1:2" x14ac:dyDescent="0.25">
      <c r="A2685" s="1" t="s">
        <v>2013</v>
      </c>
      <c r="B2685" s="1">
        <v>7.3</v>
      </c>
    </row>
    <row r="2686" spans="1:2" x14ac:dyDescent="0.25">
      <c r="A2686" s="1" t="s">
        <v>537</v>
      </c>
      <c r="B2686" s="1">
        <v>7.1</v>
      </c>
    </row>
    <row r="2687" spans="1:2" x14ac:dyDescent="0.25">
      <c r="A2687" s="1" t="s">
        <v>304</v>
      </c>
      <c r="B2687" s="1">
        <v>7.6</v>
      </c>
    </row>
    <row r="2688" spans="1:2" x14ac:dyDescent="0.25">
      <c r="A2688" s="1" t="s">
        <v>584</v>
      </c>
      <c r="B2688" s="1">
        <v>5.3</v>
      </c>
    </row>
    <row r="2689" spans="1:2" x14ac:dyDescent="0.25">
      <c r="A2689" s="1" t="s">
        <v>77</v>
      </c>
      <c r="B2689" s="1">
        <v>7.8</v>
      </c>
    </row>
    <row r="2690" spans="1:2" x14ac:dyDescent="0.25">
      <c r="A2690" s="1" t="s">
        <v>2013</v>
      </c>
      <c r="B2690" s="1">
        <v>7.7</v>
      </c>
    </row>
    <row r="2691" spans="1:2" x14ac:dyDescent="0.25">
      <c r="A2691" s="1" t="s">
        <v>682</v>
      </c>
      <c r="B2691" s="1">
        <v>7.7</v>
      </c>
    </row>
    <row r="2692" spans="1:2" x14ac:dyDescent="0.25">
      <c r="A2692" s="1" t="s">
        <v>2205</v>
      </c>
      <c r="B2692" s="1">
        <v>5.4</v>
      </c>
    </row>
    <row r="2693" spans="1:2" x14ac:dyDescent="0.25">
      <c r="A2693" s="1" t="s">
        <v>492</v>
      </c>
      <c r="B2693" s="1">
        <v>6.2</v>
      </c>
    </row>
    <row r="2694" spans="1:2" x14ac:dyDescent="0.25">
      <c r="A2694" s="1" t="s">
        <v>2097</v>
      </c>
      <c r="B2694" s="1">
        <v>7.4</v>
      </c>
    </row>
    <row r="2695" spans="1:2" x14ac:dyDescent="0.25">
      <c r="A2695" s="1" t="s">
        <v>2932</v>
      </c>
      <c r="B2695" s="1">
        <v>6.2</v>
      </c>
    </row>
    <row r="2696" spans="1:2" x14ac:dyDescent="0.25">
      <c r="A2696" s="1" t="s">
        <v>814</v>
      </c>
      <c r="B2696" s="1">
        <v>5.0999999999999996</v>
      </c>
    </row>
    <row r="2697" spans="1:2" x14ac:dyDescent="0.25">
      <c r="A2697" s="1" t="s">
        <v>1468</v>
      </c>
      <c r="B2697" s="1">
        <v>6.8</v>
      </c>
    </row>
    <row r="2698" spans="1:2" x14ac:dyDescent="0.25">
      <c r="A2698" s="1" t="s">
        <v>1737</v>
      </c>
      <c r="B2698" s="1">
        <v>5.8</v>
      </c>
    </row>
    <row r="2699" spans="1:2" x14ac:dyDescent="0.25">
      <c r="A2699" s="1" t="s">
        <v>757</v>
      </c>
      <c r="B2699" s="1">
        <v>6.4</v>
      </c>
    </row>
    <row r="2700" spans="1:2" x14ac:dyDescent="0.25">
      <c r="A2700" s="1" t="s">
        <v>1175</v>
      </c>
      <c r="B2700" s="1">
        <v>6</v>
      </c>
    </row>
    <row r="2701" spans="1:2" x14ac:dyDescent="0.25">
      <c r="A2701" s="1" t="s">
        <v>584</v>
      </c>
      <c r="B2701" s="1">
        <v>6.9</v>
      </c>
    </row>
    <row r="2702" spans="1:2" x14ac:dyDescent="0.25">
      <c r="A2702" s="1" t="s">
        <v>1482</v>
      </c>
      <c r="B2702" s="1">
        <v>5.5</v>
      </c>
    </row>
    <row r="2703" spans="1:2" x14ac:dyDescent="0.25">
      <c r="A2703" s="1" t="s">
        <v>2162</v>
      </c>
      <c r="B2703" s="1">
        <v>5.4</v>
      </c>
    </row>
    <row r="2704" spans="1:2" x14ac:dyDescent="0.25">
      <c r="A2704" s="1" t="s">
        <v>478</v>
      </c>
      <c r="B2704" s="1">
        <v>8.3000000000000007</v>
      </c>
    </row>
    <row r="2705" spans="1:2" x14ac:dyDescent="0.25">
      <c r="A2705" s="1" t="s">
        <v>4613</v>
      </c>
      <c r="B2705" s="1">
        <v>7.9</v>
      </c>
    </row>
    <row r="2706" spans="1:2" x14ac:dyDescent="0.25">
      <c r="A2706" s="1" t="s">
        <v>492</v>
      </c>
      <c r="B2706" s="1">
        <v>6.5</v>
      </c>
    </row>
    <row r="2707" spans="1:2" x14ac:dyDescent="0.25">
      <c r="A2707" s="1" t="s">
        <v>694</v>
      </c>
      <c r="B2707" s="1">
        <v>6.6</v>
      </c>
    </row>
    <row r="2708" spans="1:2" x14ac:dyDescent="0.25">
      <c r="A2708" s="1" t="s">
        <v>1175</v>
      </c>
      <c r="B2708" s="1">
        <v>8.3000000000000007</v>
      </c>
    </row>
    <row r="2709" spans="1:2" x14ac:dyDescent="0.25">
      <c r="A2709" s="1" t="s">
        <v>1737</v>
      </c>
      <c r="B2709" s="1">
        <v>6.2</v>
      </c>
    </row>
    <row r="2710" spans="1:2" x14ac:dyDescent="0.25">
      <c r="A2710" s="1" t="s">
        <v>2640</v>
      </c>
      <c r="B2710" s="1">
        <v>6.9</v>
      </c>
    </row>
    <row r="2711" spans="1:2" x14ac:dyDescent="0.25">
      <c r="A2711" s="1" t="s">
        <v>1343</v>
      </c>
      <c r="B2711" s="1">
        <v>5.9</v>
      </c>
    </row>
    <row r="2712" spans="1:2" x14ac:dyDescent="0.25">
      <c r="A2712" s="1" t="s">
        <v>779</v>
      </c>
      <c r="B2712" s="1">
        <v>6.1</v>
      </c>
    </row>
    <row r="2713" spans="1:2" x14ac:dyDescent="0.25">
      <c r="A2713" s="1" t="s">
        <v>584</v>
      </c>
      <c r="B2713" s="1">
        <v>5.8</v>
      </c>
    </row>
    <row r="2714" spans="1:2" x14ac:dyDescent="0.25">
      <c r="A2714" s="1" t="s">
        <v>1737</v>
      </c>
      <c r="B2714" s="1">
        <v>5.9</v>
      </c>
    </row>
    <row r="2715" spans="1:2" x14ac:dyDescent="0.25">
      <c r="A2715" s="1" t="s">
        <v>2075</v>
      </c>
      <c r="B2715" s="1">
        <v>5.5</v>
      </c>
    </row>
    <row r="2716" spans="1:2" x14ac:dyDescent="0.25">
      <c r="A2716" s="1" t="s">
        <v>492</v>
      </c>
      <c r="B2716" s="1">
        <v>5</v>
      </c>
    </row>
    <row r="2717" spans="1:2" x14ac:dyDescent="0.25">
      <c r="A2717" s="1" t="s">
        <v>1299</v>
      </c>
      <c r="B2717" s="1">
        <v>7</v>
      </c>
    </row>
    <row r="2718" spans="1:2" x14ac:dyDescent="0.25">
      <c r="A2718" s="1" t="s">
        <v>2488</v>
      </c>
      <c r="B2718" s="1">
        <v>6.4</v>
      </c>
    </row>
    <row r="2719" spans="1:2" x14ac:dyDescent="0.25">
      <c r="A2719" s="1" t="s">
        <v>1043</v>
      </c>
      <c r="B2719" s="1">
        <v>5.9</v>
      </c>
    </row>
    <row r="2720" spans="1:2" x14ac:dyDescent="0.25">
      <c r="A2720" s="1" t="s">
        <v>1343</v>
      </c>
      <c r="B2720" s="1">
        <v>7</v>
      </c>
    </row>
    <row r="2721" spans="1:2" x14ac:dyDescent="0.25">
      <c r="A2721" s="1" t="s">
        <v>1737</v>
      </c>
      <c r="B2721" s="1">
        <v>6.1</v>
      </c>
    </row>
    <row r="2722" spans="1:2" x14ac:dyDescent="0.25">
      <c r="A2722" s="1" t="s">
        <v>4636</v>
      </c>
      <c r="B2722" s="1">
        <v>6.9</v>
      </c>
    </row>
    <row r="2723" spans="1:2" x14ac:dyDescent="0.25">
      <c r="A2723" s="1" t="s">
        <v>4639</v>
      </c>
      <c r="B2723" s="1">
        <v>7.5</v>
      </c>
    </row>
    <row r="2724" spans="1:2" x14ac:dyDescent="0.25">
      <c r="A2724" s="1" t="s">
        <v>883</v>
      </c>
      <c r="B2724" s="1">
        <v>7.3</v>
      </c>
    </row>
    <row r="2725" spans="1:2" x14ac:dyDescent="0.25">
      <c r="A2725" s="1" t="s">
        <v>2756</v>
      </c>
      <c r="B2725" s="1">
        <v>6.5</v>
      </c>
    </row>
    <row r="2726" spans="1:2" x14ac:dyDescent="0.25">
      <c r="A2726" s="1" t="s">
        <v>82</v>
      </c>
      <c r="B2726" s="1">
        <v>6.2</v>
      </c>
    </row>
    <row r="2727" spans="1:2" x14ac:dyDescent="0.25">
      <c r="A2727" s="1" t="s">
        <v>1043</v>
      </c>
      <c r="B2727" s="1">
        <v>6</v>
      </c>
    </row>
    <row r="2728" spans="1:2" x14ac:dyDescent="0.25">
      <c r="A2728" s="1" t="s">
        <v>1043</v>
      </c>
      <c r="B2728" s="1">
        <v>6.3</v>
      </c>
    </row>
    <row r="2729" spans="1:2" x14ac:dyDescent="0.25">
      <c r="A2729" s="1" t="s">
        <v>883</v>
      </c>
      <c r="B2729" s="1">
        <v>5.8</v>
      </c>
    </row>
    <row r="2730" spans="1:2" x14ac:dyDescent="0.25">
      <c r="A2730" s="1" t="s">
        <v>3177</v>
      </c>
      <c r="B2730" s="1">
        <v>6.1</v>
      </c>
    </row>
    <row r="2731" spans="1:2" x14ac:dyDescent="0.25">
      <c r="A2731" s="1" t="s">
        <v>4651</v>
      </c>
      <c r="B2731" s="1">
        <v>6.9</v>
      </c>
    </row>
    <row r="2732" spans="1:2" x14ac:dyDescent="0.25">
      <c r="A2732" s="1" t="s">
        <v>3312</v>
      </c>
      <c r="B2732" s="1">
        <v>5.4</v>
      </c>
    </row>
    <row r="2733" spans="1:2" x14ac:dyDescent="0.25">
      <c r="A2733" s="1" t="s">
        <v>1960</v>
      </c>
      <c r="B2733" s="1">
        <v>6.7</v>
      </c>
    </row>
    <row r="2734" spans="1:2" x14ac:dyDescent="0.25">
      <c r="A2734" s="1" t="s">
        <v>3563</v>
      </c>
      <c r="B2734" s="1">
        <v>7.4</v>
      </c>
    </row>
    <row r="2735" spans="1:2" x14ac:dyDescent="0.25">
      <c r="A2735" s="1" t="s">
        <v>883</v>
      </c>
      <c r="B2735" s="1">
        <v>5.6</v>
      </c>
    </row>
    <row r="2736" spans="1:2" x14ac:dyDescent="0.25">
      <c r="A2736" s="1" t="s">
        <v>4659</v>
      </c>
      <c r="B2736" s="1">
        <v>6.5</v>
      </c>
    </row>
    <row r="2737" spans="1:2" x14ac:dyDescent="0.25">
      <c r="A2737" s="1" t="s">
        <v>23</v>
      </c>
      <c r="B2737" s="1">
        <v>6.5</v>
      </c>
    </row>
    <row r="2738" spans="1:2" x14ac:dyDescent="0.25">
      <c r="A2738" s="1" t="s">
        <v>610</v>
      </c>
      <c r="B2738" s="1">
        <v>5.8</v>
      </c>
    </row>
    <row r="2739" spans="1:2" x14ac:dyDescent="0.25">
      <c r="A2739" s="1" t="s">
        <v>1394</v>
      </c>
      <c r="B2739" s="1">
        <v>5</v>
      </c>
    </row>
    <row r="2740" spans="1:2" x14ac:dyDescent="0.25">
      <c r="A2740" s="1" t="s">
        <v>584</v>
      </c>
      <c r="B2740" s="1">
        <v>5.5</v>
      </c>
    </row>
    <row r="2741" spans="1:2" x14ac:dyDescent="0.25">
      <c r="A2741" s="1" t="s">
        <v>584</v>
      </c>
      <c r="B2741" s="1">
        <v>6.5</v>
      </c>
    </row>
    <row r="2742" spans="1:2" x14ac:dyDescent="0.25">
      <c r="A2742" s="1" t="s">
        <v>682</v>
      </c>
      <c r="B2742" s="1">
        <v>7.2</v>
      </c>
    </row>
    <row r="2743" spans="1:2" x14ac:dyDescent="0.25">
      <c r="A2743" s="1" t="s">
        <v>1043</v>
      </c>
      <c r="B2743" s="1">
        <v>5.2</v>
      </c>
    </row>
    <row r="2744" spans="1:2" x14ac:dyDescent="0.25">
      <c r="A2744" s="1" t="s">
        <v>2097</v>
      </c>
      <c r="B2744" s="1">
        <v>5.7</v>
      </c>
    </row>
    <row r="2745" spans="1:2" x14ac:dyDescent="0.25">
      <c r="A2745" s="1" t="s">
        <v>1043</v>
      </c>
      <c r="B2745" s="1">
        <v>4.7</v>
      </c>
    </row>
    <row r="2746" spans="1:2" x14ac:dyDescent="0.25">
      <c r="A2746" s="1" t="s">
        <v>1713</v>
      </c>
      <c r="B2746" s="1">
        <v>5.9</v>
      </c>
    </row>
    <row r="2747" spans="1:2" x14ac:dyDescent="0.25">
      <c r="A2747" s="1" t="s">
        <v>1875</v>
      </c>
      <c r="B2747" s="1">
        <v>6.8</v>
      </c>
    </row>
    <row r="2748" spans="1:2" x14ac:dyDescent="0.25">
      <c r="A2748" s="1" t="s">
        <v>1394</v>
      </c>
      <c r="B2748" s="1">
        <v>5.9</v>
      </c>
    </row>
    <row r="2749" spans="1:2" x14ac:dyDescent="0.25">
      <c r="A2749" s="1" t="s">
        <v>883</v>
      </c>
      <c r="B2749" s="1">
        <v>7.7</v>
      </c>
    </row>
    <row r="2750" spans="1:2" x14ac:dyDescent="0.25">
      <c r="A2750" s="1" t="s">
        <v>974</v>
      </c>
      <c r="B2750" s="1">
        <v>4.4000000000000004</v>
      </c>
    </row>
    <row r="2751" spans="1:2" x14ac:dyDescent="0.25">
      <c r="A2751" s="1" t="s">
        <v>883</v>
      </c>
      <c r="B2751" s="1">
        <v>6.6</v>
      </c>
    </row>
    <row r="2752" spans="1:2" x14ac:dyDescent="0.25">
      <c r="A2752" s="1" t="s">
        <v>2395</v>
      </c>
      <c r="B2752" s="1">
        <v>6.7</v>
      </c>
    </row>
    <row r="2753" spans="1:2" x14ac:dyDescent="0.25">
      <c r="A2753" s="1" t="s">
        <v>948</v>
      </c>
      <c r="B2753" s="1">
        <v>5.5</v>
      </c>
    </row>
    <row r="2754" spans="1:2" x14ac:dyDescent="0.25">
      <c r="A2754" s="1" t="s">
        <v>2597</v>
      </c>
      <c r="B2754" s="1">
        <v>6.5</v>
      </c>
    </row>
    <row r="2755" spans="1:2" x14ac:dyDescent="0.25">
      <c r="A2755" s="1" t="s">
        <v>755</v>
      </c>
      <c r="B2755" s="1">
        <v>6.2</v>
      </c>
    </row>
    <row r="2756" spans="1:2" x14ac:dyDescent="0.25">
      <c r="A2756" s="1" t="s">
        <v>4010</v>
      </c>
      <c r="B2756" s="1">
        <v>7.1</v>
      </c>
    </row>
    <row r="2757" spans="1:2" x14ac:dyDescent="0.25">
      <c r="A2757" s="1" t="s">
        <v>1882</v>
      </c>
      <c r="B2757" s="1">
        <v>6.1</v>
      </c>
    </row>
    <row r="2758" spans="1:2" x14ac:dyDescent="0.25">
      <c r="A2758" s="1" t="s">
        <v>390</v>
      </c>
      <c r="B2758" s="1">
        <v>6</v>
      </c>
    </row>
    <row r="2759" spans="1:2" x14ac:dyDescent="0.25">
      <c r="A2759" s="1" t="s">
        <v>1175</v>
      </c>
      <c r="B2759" s="1">
        <v>7.4</v>
      </c>
    </row>
    <row r="2760" spans="1:2" x14ac:dyDescent="0.25">
      <c r="A2760" s="1" t="s">
        <v>348</v>
      </c>
      <c r="B2760" s="1">
        <v>5.9</v>
      </c>
    </row>
    <row r="2761" spans="1:2" x14ac:dyDescent="0.25">
      <c r="A2761" s="1" t="s">
        <v>1392</v>
      </c>
      <c r="B2761" s="1">
        <v>4.0999999999999996</v>
      </c>
    </row>
    <row r="2762" spans="1:2" x14ac:dyDescent="0.25">
      <c r="A2762" s="1" t="s">
        <v>161</v>
      </c>
      <c r="B2762" s="1">
        <v>5.9</v>
      </c>
    </row>
    <row r="2763" spans="1:2" x14ac:dyDescent="0.25">
      <c r="A2763" s="1" t="s">
        <v>537</v>
      </c>
      <c r="B2763" s="1">
        <v>7</v>
      </c>
    </row>
    <row r="2764" spans="1:2" x14ac:dyDescent="0.25">
      <c r="A2764" s="1" t="s">
        <v>1808</v>
      </c>
      <c r="B2764" s="1">
        <v>6.8</v>
      </c>
    </row>
    <row r="2765" spans="1:2" x14ac:dyDescent="0.25">
      <c r="A2765" s="1" t="s">
        <v>77</v>
      </c>
      <c r="B2765" s="1">
        <v>7.4</v>
      </c>
    </row>
    <row r="2766" spans="1:2" x14ac:dyDescent="0.25">
      <c r="A2766" s="1" t="s">
        <v>292</v>
      </c>
      <c r="B2766" s="1">
        <v>7.1</v>
      </c>
    </row>
    <row r="2767" spans="1:2" x14ac:dyDescent="0.25">
      <c r="A2767" s="1" t="s">
        <v>2360</v>
      </c>
      <c r="B2767" s="1">
        <v>7</v>
      </c>
    </row>
    <row r="2768" spans="1:2" x14ac:dyDescent="0.25">
      <c r="A2768" s="1" t="s">
        <v>584</v>
      </c>
      <c r="B2768" s="1">
        <v>5.8</v>
      </c>
    </row>
    <row r="2769" spans="1:2" x14ac:dyDescent="0.25">
      <c r="A2769" s="1" t="s">
        <v>579</v>
      </c>
      <c r="B2769" s="1">
        <v>7.8</v>
      </c>
    </row>
    <row r="2770" spans="1:2" x14ac:dyDescent="0.25">
      <c r="A2770" s="1" t="s">
        <v>4710</v>
      </c>
      <c r="B2770" s="1">
        <v>6.5</v>
      </c>
    </row>
    <row r="2771" spans="1:2" x14ac:dyDescent="0.25">
      <c r="A2771" s="1" t="s">
        <v>4712</v>
      </c>
      <c r="B2771" s="1">
        <v>7</v>
      </c>
    </row>
    <row r="2772" spans="1:2" x14ac:dyDescent="0.25">
      <c r="A2772" s="1" t="s">
        <v>2022</v>
      </c>
      <c r="B2772" s="1">
        <v>6.3</v>
      </c>
    </row>
    <row r="2773" spans="1:2" x14ac:dyDescent="0.25">
      <c r="A2773" s="1" t="s">
        <v>584</v>
      </c>
      <c r="B2773" s="1">
        <v>5.3</v>
      </c>
    </row>
    <row r="2774" spans="1:2" x14ac:dyDescent="0.25">
      <c r="A2774" s="1" t="s">
        <v>495</v>
      </c>
      <c r="B2774" s="1">
        <v>5.5</v>
      </c>
    </row>
    <row r="2775" spans="1:2" x14ac:dyDescent="0.25">
      <c r="A2775" s="1" t="s">
        <v>750</v>
      </c>
      <c r="B2775" s="1">
        <v>7.4</v>
      </c>
    </row>
    <row r="2776" spans="1:2" x14ac:dyDescent="0.25">
      <c r="A2776" s="1" t="s">
        <v>579</v>
      </c>
      <c r="B2776" s="1">
        <v>4.3</v>
      </c>
    </row>
    <row r="2777" spans="1:2" x14ac:dyDescent="0.25">
      <c r="A2777" s="1" t="s">
        <v>1251</v>
      </c>
      <c r="B2777" s="1">
        <v>5.2</v>
      </c>
    </row>
    <row r="2778" spans="1:2" x14ac:dyDescent="0.25">
      <c r="A2778" s="1" t="s">
        <v>4722</v>
      </c>
      <c r="B2778" s="1">
        <v>6.7</v>
      </c>
    </row>
    <row r="2779" spans="1:2" x14ac:dyDescent="0.25">
      <c r="A2779" s="1" t="s">
        <v>682</v>
      </c>
      <c r="B2779" s="1">
        <v>8.6</v>
      </c>
    </row>
    <row r="2780" spans="1:2" x14ac:dyDescent="0.25">
      <c r="A2780" s="1" t="s">
        <v>1667</v>
      </c>
      <c r="B2780" s="1">
        <v>6.1</v>
      </c>
    </row>
    <row r="2781" spans="1:2" x14ac:dyDescent="0.25">
      <c r="A2781" s="1" t="s">
        <v>2658</v>
      </c>
      <c r="B2781" s="1">
        <v>5.8</v>
      </c>
    </row>
    <row r="2782" spans="1:2" x14ac:dyDescent="0.25">
      <c r="A2782" s="1" t="s">
        <v>4730</v>
      </c>
      <c r="B2782" s="1">
        <v>7.7</v>
      </c>
    </row>
    <row r="2783" spans="1:2" x14ac:dyDescent="0.25">
      <c r="A2783" s="1" t="s">
        <v>537</v>
      </c>
      <c r="B2783" s="1">
        <v>8</v>
      </c>
    </row>
    <row r="2784" spans="1:2" x14ac:dyDescent="0.25">
      <c r="A2784" s="1" t="s">
        <v>4734</v>
      </c>
      <c r="B2784" s="1">
        <v>5.6</v>
      </c>
    </row>
    <row r="2785" spans="1:2" x14ac:dyDescent="0.25">
      <c r="A2785" s="1" t="s">
        <v>883</v>
      </c>
      <c r="B2785" s="1">
        <v>6.7</v>
      </c>
    </row>
    <row r="2786" spans="1:2" x14ac:dyDescent="0.25">
      <c r="A2786" s="1" t="s">
        <v>1175</v>
      </c>
      <c r="B2786" s="1">
        <v>6.6</v>
      </c>
    </row>
    <row r="2787" spans="1:2" x14ac:dyDescent="0.25">
      <c r="A2787" s="1" t="s">
        <v>948</v>
      </c>
      <c r="B2787" s="1">
        <v>4.0999999999999996</v>
      </c>
    </row>
    <row r="2788" spans="1:2" x14ac:dyDescent="0.25">
      <c r="A2788" s="1" t="s">
        <v>4742</v>
      </c>
      <c r="B2788" s="1">
        <v>7.3</v>
      </c>
    </row>
    <row r="2789" spans="1:2" x14ac:dyDescent="0.25">
      <c r="A2789" s="1" t="s">
        <v>883</v>
      </c>
      <c r="B2789" s="1">
        <v>6.5</v>
      </c>
    </row>
    <row r="2790" spans="1:2" x14ac:dyDescent="0.25">
      <c r="A2790" s="1" t="s">
        <v>77</v>
      </c>
      <c r="B2790" s="1">
        <v>7</v>
      </c>
    </row>
    <row r="2791" spans="1:2" x14ac:dyDescent="0.25">
      <c r="A2791" s="1" t="s">
        <v>1888</v>
      </c>
      <c r="B2791" s="1">
        <v>5.5</v>
      </c>
    </row>
    <row r="2792" spans="1:2" x14ac:dyDescent="0.25">
      <c r="A2792" s="1" t="s">
        <v>158</v>
      </c>
      <c r="B2792" s="1">
        <v>6.6</v>
      </c>
    </row>
    <row r="2793" spans="1:2" x14ac:dyDescent="0.25">
      <c r="A2793" s="1" t="s">
        <v>757</v>
      </c>
      <c r="B2793" s="1">
        <v>7.1</v>
      </c>
    </row>
    <row r="2794" spans="1:2" x14ac:dyDescent="0.25">
      <c r="A2794" s="1" t="s">
        <v>750</v>
      </c>
      <c r="B2794" s="1">
        <v>7.9</v>
      </c>
    </row>
    <row r="2795" spans="1:2" x14ac:dyDescent="0.25">
      <c r="A2795" s="1" t="s">
        <v>77</v>
      </c>
      <c r="B2795" s="1">
        <v>7.1</v>
      </c>
    </row>
    <row r="2796" spans="1:2" x14ac:dyDescent="0.25">
      <c r="A2796" s="1" t="s">
        <v>319</v>
      </c>
      <c r="B2796" s="1">
        <v>5.6</v>
      </c>
    </row>
    <row r="2797" spans="1:2" x14ac:dyDescent="0.25">
      <c r="A2797" s="1" t="s">
        <v>1672</v>
      </c>
      <c r="B2797" s="1">
        <v>7.3</v>
      </c>
    </row>
    <row r="2798" spans="1:2" x14ac:dyDescent="0.25">
      <c r="A2798" s="1" t="s">
        <v>579</v>
      </c>
      <c r="B2798" s="1">
        <v>3.3</v>
      </c>
    </row>
    <row r="2799" spans="1:2" x14ac:dyDescent="0.25">
      <c r="A2799" s="1" t="s">
        <v>1875</v>
      </c>
      <c r="B2799" s="1">
        <v>6.5</v>
      </c>
    </row>
    <row r="2800" spans="1:2" x14ac:dyDescent="0.25">
      <c r="A2800" s="1" t="s">
        <v>1043</v>
      </c>
      <c r="B2800" s="1">
        <v>4.8</v>
      </c>
    </row>
    <row r="2801" spans="1:2" x14ac:dyDescent="0.25">
      <c r="A2801" s="1" t="s">
        <v>4251</v>
      </c>
      <c r="B2801" s="1">
        <v>5.2</v>
      </c>
    </row>
    <row r="2802" spans="1:2" x14ac:dyDescent="0.25">
      <c r="A2802" s="1" t="s">
        <v>883</v>
      </c>
      <c r="B2802" s="1">
        <v>6.3</v>
      </c>
    </row>
    <row r="2803" spans="1:2" x14ac:dyDescent="0.25">
      <c r="A2803" s="1" t="s">
        <v>77</v>
      </c>
      <c r="B2803" s="1">
        <v>7.2</v>
      </c>
    </row>
    <row r="2804" spans="1:2" x14ac:dyDescent="0.25">
      <c r="A2804" s="1" t="s">
        <v>678</v>
      </c>
      <c r="B2804" s="1">
        <v>6.8</v>
      </c>
    </row>
    <row r="2805" spans="1:2" x14ac:dyDescent="0.25">
      <c r="A2805" s="1" t="s">
        <v>1459</v>
      </c>
      <c r="B2805" s="1">
        <v>5.7</v>
      </c>
    </row>
    <row r="2806" spans="1:2" x14ac:dyDescent="0.25">
      <c r="A2806" s="1" t="s">
        <v>77</v>
      </c>
      <c r="B2806" s="1">
        <v>7.2</v>
      </c>
    </row>
    <row r="2807" spans="1:2" x14ac:dyDescent="0.25">
      <c r="A2807" s="1" t="s">
        <v>599</v>
      </c>
      <c r="B2807" s="1">
        <v>6.9</v>
      </c>
    </row>
    <row r="2808" spans="1:2" x14ac:dyDescent="0.25">
      <c r="A2808" s="1" t="s">
        <v>2022</v>
      </c>
      <c r="B2808" s="1">
        <v>6.2</v>
      </c>
    </row>
    <row r="2809" spans="1:2" x14ac:dyDescent="0.25">
      <c r="A2809" s="1" t="s">
        <v>1796</v>
      </c>
      <c r="B2809" s="1">
        <v>6.7</v>
      </c>
    </row>
    <row r="2810" spans="1:2" x14ac:dyDescent="0.25">
      <c r="A2810" s="1" t="s">
        <v>883</v>
      </c>
      <c r="B2810" s="1">
        <v>6.5</v>
      </c>
    </row>
    <row r="2811" spans="1:2" x14ac:dyDescent="0.25">
      <c r="A2811" s="1" t="s">
        <v>750</v>
      </c>
      <c r="B2811" s="1">
        <v>7.2</v>
      </c>
    </row>
    <row r="2812" spans="1:2" x14ac:dyDescent="0.25">
      <c r="A2812" s="1" t="s">
        <v>579</v>
      </c>
      <c r="B2812" s="1">
        <v>5.3</v>
      </c>
    </row>
    <row r="2813" spans="1:2" x14ac:dyDescent="0.25">
      <c r="A2813" s="1" t="s">
        <v>77</v>
      </c>
      <c r="B2813" s="1">
        <v>6.7</v>
      </c>
    </row>
    <row r="2814" spans="1:2" x14ac:dyDescent="0.25">
      <c r="A2814" s="1" t="s">
        <v>584</v>
      </c>
      <c r="B2814" s="1">
        <v>3.6</v>
      </c>
    </row>
    <row r="2815" spans="1:2" x14ac:dyDescent="0.25">
      <c r="A2815" s="1" t="s">
        <v>603</v>
      </c>
      <c r="B2815" s="1">
        <v>5.7</v>
      </c>
    </row>
    <row r="2816" spans="1:2" x14ac:dyDescent="0.25">
      <c r="A2816" s="1" t="s">
        <v>1114</v>
      </c>
      <c r="B2816" s="1">
        <v>7.3</v>
      </c>
    </row>
    <row r="2817" spans="1:2" x14ac:dyDescent="0.25">
      <c r="A2817" s="1" t="s">
        <v>1175</v>
      </c>
      <c r="B2817" s="1">
        <v>5</v>
      </c>
    </row>
    <row r="2818" spans="1:2" x14ac:dyDescent="0.25">
      <c r="A2818" s="1" t="s">
        <v>537</v>
      </c>
      <c r="B2818" s="1">
        <v>6.6</v>
      </c>
    </row>
    <row r="2819" spans="1:2" x14ac:dyDescent="0.25">
      <c r="A2819" s="1" t="s">
        <v>883</v>
      </c>
      <c r="B2819" s="1">
        <v>7.3</v>
      </c>
    </row>
    <row r="2820" spans="1:2" x14ac:dyDescent="0.25">
      <c r="A2820" s="1" t="s">
        <v>4791</v>
      </c>
      <c r="B2820" s="1">
        <v>6.2</v>
      </c>
    </row>
    <row r="2821" spans="1:2" x14ac:dyDescent="0.25">
      <c r="A2821" s="1" t="s">
        <v>4072</v>
      </c>
      <c r="B2821" s="1">
        <v>6.6</v>
      </c>
    </row>
    <row r="2822" spans="1:2" x14ac:dyDescent="0.25">
      <c r="A2822" s="1" t="s">
        <v>1394</v>
      </c>
      <c r="B2822" s="1">
        <v>6.3</v>
      </c>
    </row>
    <row r="2823" spans="1:2" x14ac:dyDescent="0.25">
      <c r="A2823" s="1" t="s">
        <v>348</v>
      </c>
      <c r="B2823" s="1">
        <v>3.3</v>
      </c>
    </row>
    <row r="2824" spans="1:2" x14ac:dyDescent="0.25">
      <c r="A2824" s="1" t="s">
        <v>579</v>
      </c>
      <c r="B2824" s="1">
        <v>3.5</v>
      </c>
    </row>
    <row r="2825" spans="1:2" x14ac:dyDescent="0.25">
      <c r="A2825" s="1" t="s">
        <v>883</v>
      </c>
      <c r="B2825" s="1">
        <v>5.5</v>
      </c>
    </row>
    <row r="2826" spans="1:2" x14ac:dyDescent="0.25">
      <c r="A2826" s="1" t="s">
        <v>584</v>
      </c>
      <c r="B2826" s="1">
        <v>5.9</v>
      </c>
    </row>
    <row r="2827" spans="1:2" x14ac:dyDescent="0.25">
      <c r="A2827" s="1" t="s">
        <v>883</v>
      </c>
      <c r="B2827" s="1">
        <v>4.7</v>
      </c>
    </row>
    <row r="2828" spans="1:2" x14ac:dyDescent="0.25">
      <c r="A2828" s="1" t="s">
        <v>584</v>
      </c>
      <c r="B2828" s="1">
        <v>3.9</v>
      </c>
    </row>
    <row r="2829" spans="1:2" x14ac:dyDescent="0.25">
      <c r="A2829" s="1" t="s">
        <v>782</v>
      </c>
      <c r="B2829" s="1">
        <v>6.1</v>
      </c>
    </row>
    <row r="2830" spans="1:2" x14ac:dyDescent="0.25">
      <c r="A2830" s="1" t="s">
        <v>883</v>
      </c>
      <c r="B2830" s="1">
        <v>6.7</v>
      </c>
    </row>
    <row r="2831" spans="1:2" x14ac:dyDescent="0.25">
      <c r="A2831" s="1" t="s">
        <v>1590</v>
      </c>
      <c r="B2831" s="1">
        <v>7.3</v>
      </c>
    </row>
    <row r="2832" spans="1:2" x14ac:dyDescent="0.25">
      <c r="A2832" s="1" t="s">
        <v>77</v>
      </c>
      <c r="B2832" s="1">
        <v>6.7</v>
      </c>
    </row>
    <row r="2833" spans="1:2" x14ac:dyDescent="0.25">
      <c r="A2833" s="1" t="s">
        <v>579</v>
      </c>
      <c r="B2833" s="1">
        <v>6.1</v>
      </c>
    </row>
    <row r="2834" spans="1:2" x14ac:dyDescent="0.25">
      <c r="A2834" s="1" t="s">
        <v>19</v>
      </c>
      <c r="B2834" s="1">
        <v>6.9</v>
      </c>
    </row>
    <row r="2835" spans="1:2" x14ac:dyDescent="0.25">
      <c r="A2835" s="1" t="s">
        <v>77</v>
      </c>
      <c r="B2835" s="1">
        <v>7.9</v>
      </c>
    </row>
    <row r="2836" spans="1:2" x14ac:dyDescent="0.25">
      <c r="A2836" s="1" t="s">
        <v>1882</v>
      </c>
      <c r="B2836" s="1">
        <v>4.5</v>
      </c>
    </row>
    <row r="2837" spans="1:2" x14ac:dyDescent="0.25">
      <c r="A2837" s="1" t="s">
        <v>476</v>
      </c>
      <c r="B2837" s="1">
        <v>7.6</v>
      </c>
    </row>
    <row r="2838" spans="1:2" x14ac:dyDescent="0.25">
      <c r="A2838" s="1" t="s">
        <v>1169</v>
      </c>
      <c r="B2838" s="1">
        <v>7.5</v>
      </c>
    </row>
    <row r="2839" spans="1:2" x14ac:dyDescent="0.25">
      <c r="A2839" s="1" t="s">
        <v>649</v>
      </c>
      <c r="B2839" s="1">
        <v>7.1</v>
      </c>
    </row>
    <row r="2840" spans="1:2" x14ac:dyDescent="0.25">
      <c r="A2840" s="1" t="s">
        <v>77</v>
      </c>
      <c r="B2840" s="1">
        <v>6.9</v>
      </c>
    </row>
    <row r="2841" spans="1:2" x14ac:dyDescent="0.25">
      <c r="A2841" s="1" t="s">
        <v>3312</v>
      </c>
      <c r="B2841" s="1">
        <v>8.5</v>
      </c>
    </row>
    <row r="2842" spans="1:2" x14ac:dyDescent="0.25">
      <c r="A2842" s="1" t="s">
        <v>1882</v>
      </c>
      <c r="B2842" s="1">
        <v>7.5</v>
      </c>
    </row>
    <row r="2843" spans="1:2" x14ac:dyDescent="0.25">
      <c r="A2843" s="1" t="s">
        <v>1468</v>
      </c>
      <c r="B2843" s="1">
        <v>6.6</v>
      </c>
    </row>
    <row r="2844" spans="1:2" x14ac:dyDescent="0.25">
      <c r="A2844" s="1" t="s">
        <v>3865</v>
      </c>
      <c r="B2844" s="1">
        <v>8</v>
      </c>
    </row>
    <row r="2845" spans="1:2" x14ac:dyDescent="0.25">
      <c r="A2845" s="1" t="s">
        <v>19</v>
      </c>
      <c r="B2845" s="1">
        <v>7</v>
      </c>
    </row>
    <row r="2846" spans="1:2" x14ac:dyDescent="0.25">
      <c r="A2846" s="1" t="s">
        <v>1965</v>
      </c>
      <c r="B2846" s="1">
        <v>6.8</v>
      </c>
    </row>
    <row r="2847" spans="1:2" x14ac:dyDescent="0.25">
      <c r="A2847" s="1" t="s">
        <v>883</v>
      </c>
      <c r="B2847" s="1">
        <v>6.7</v>
      </c>
    </row>
    <row r="2848" spans="1:2" x14ac:dyDescent="0.25">
      <c r="A2848" s="1" t="s">
        <v>2476</v>
      </c>
      <c r="B2848" s="1">
        <v>6.5</v>
      </c>
    </row>
    <row r="2849" spans="1:2" x14ac:dyDescent="0.25">
      <c r="A2849" s="1" t="s">
        <v>998</v>
      </c>
      <c r="B2849" s="1">
        <v>8</v>
      </c>
    </row>
    <row r="2850" spans="1:2" x14ac:dyDescent="0.25">
      <c r="A2850" s="1" t="s">
        <v>779</v>
      </c>
      <c r="B2850" s="1">
        <v>6.5</v>
      </c>
    </row>
    <row r="2851" spans="1:2" x14ac:dyDescent="0.25">
      <c r="A2851" s="1" t="s">
        <v>492</v>
      </c>
      <c r="B2851" s="1">
        <v>4.9000000000000004</v>
      </c>
    </row>
    <row r="2852" spans="1:2" x14ac:dyDescent="0.25">
      <c r="A2852" s="1" t="s">
        <v>1444</v>
      </c>
      <c r="B2852" s="1">
        <v>7.1</v>
      </c>
    </row>
    <row r="2853" spans="1:2" x14ac:dyDescent="0.25">
      <c r="A2853" s="1" t="s">
        <v>1394</v>
      </c>
      <c r="B2853" s="1">
        <v>7</v>
      </c>
    </row>
    <row r="2854" spans="1:2" x14ac:dyDescent="0.25">
      <c r="A2854" s="1" t="s">
        <v>750</v>
      </c>
      <c r="B2854" s="1">
        <v>7</v>
      </c>
    </row>
    <row r="2855" spans="1:2" x14ac:dyDescent="0.25">
      <c r="A2855" s="1" t="s">
        <v>2162</v>
      </c>
      <c r="B2855" s="1">
        <v>4.5</v>
      </c>
    </row>
    <row r="2856" spans="1:2" x14ac:dyDescent="0.25">
      <c r="A2856" s="1" t="s">
        <v>4844</v>
      </c>
      <c r="B2856" s="1">
        <v>7.7</v>
      </c>
    </row>
    <row r="2857" spans="1:2" x14ac:dyDescent="0.25">
      <c r="A2857" s="1" t="s">
        <v>158</v>
      </c>
      <c r="B2857" s="1">
        <v>6.7</v>
      </c>
    </row>
    <row r="2858" spans="1:2" x14ac:dyDescent="0.25">
      <c r="A2858" s="1" t="s">
        <v>883</v>
      </c>
      <c r="B2858" s="1">
        <v>7</v>
      </c>
    </row>
    <row r="2859" spans="1:2" x14ac:dyDescent="0.25">
      <c r="A2859" s="1" t="s">
        <v>579</v>
      </c>
      <c r="B2859" s="1">
        <v>6.5</v>
      </c>
    </row>
    <row r="2860" spans="1:2" x14ac:dyDescent="0.25">
      <c r="A2860" s="1" t="s">
        <v>567</v>
      </c>
      <c r="B2860" s="1">
        <v>6.2</v>
      </c>
    </row>
    <row r="2861" spans="1:2" x14ac:dyDescent="0.25">
      <c r="A2861" s="1" t="s">
        <v>492</v>
      </c>
      <c r="B2861" s="1">
        <v>5.7</v>
      </c>
    </row>
    <row r="2862" spans="1:2" x14ac:dyDescent="0.25">
      <c r="A2862" s="1" t="s">
        <v>2167</v>
      </c>
      <c r="B2862" s="1">
        <v>6.4</v>
      </c>
    </row>
    <row r="2863" spans="1:2" x14ac:dyDescent="0.25">
      <c r="A2863" s="1" t="s">
        <v>1392</v>
      </c>
      <c r="B2863" s="1">
        <v>5.4</v>
      </c>
    </row>
    <row r="2864" spans="1:2" x14ac:dyDescent="0.25">
      <c r="A2864" s="1" t="s">
        <v>381</v>
      </c>
      <c r="B2864" s="1">
        <v>6.6</v>
      </c>
    </row>
    <row r="2865" spans="1:2" x14ac:dyDescent="0.25">
      <c r="A2865" s="1" t="s">
        <v>2162</v>
      </c>
      <c r="B2865" s="1">
        <v>6.1</v>
      </c>
    </row>
    <row r="2866" spans="1:2" x14ac:dyDescent="0.25">
      <c r="A2866" s="1" t="s">
        <v>1175</v>
      </c>
      <c r="B2866" s="1">
        <v>7.6</v>
      </c>
    </row>
    <row r="2867" spans="1:2" x14ac:dyDescent="0.25">
      <c r="A2867" s="1" t="s">
        <v>1175</v>
      </c>
      <c r="B2867" s="1">
        <v>6.2</v>
      </c>
    </row>
    <row r="2868" spans="1:2" x14ac:dyDescent="0.25">
      <c r="A2868" s="1" t="s">
        <v>2395</v>
      </c>
      <c r="B2868" s="1">
        <v>6.6</v>
      </c>
    </row>
    <row r="2869" spans="1:2" x14ac:dyDescent="0.25">
      <c r="A2869" s="1" t="s">
        <v>768</v>
      </c>
      <c r="B2869" s="1">
        <v>7.3</v>
      </c>
    </row>
    <row r="2870" spans="1:2" x14ac:dyDescent="0.25">
      <c r="A2870" s="1" t="s">
        <v>2205</v>
      </c>
      <c r="B2870" s="1">
        <v>4.2</v>
      </c>
    </row>
    <row r="2871" spans="1:2" x14ac:dyDescent="0.25">
      <c r="A2871" s="1" t="s">
        <v>1444</v>
      </c>
      <c r="B2871" s="1">
        <v>6.5</v>
      </c>
    </row>
    <row r="2872" spans="1:2" x14ac:dyDescent="0.25">
      <c r="A2872" s="1" t="s">
        <v>782</v>
      </c>
      <c r="B2872" s="1">
        <v>6.5</v>
      </c>
    </row>
    <row r="2873" spans="1:2" x14ac:dyDescent="0.25">
      <c r="A2873" s="1" t="s">
        <v>120</v>
      </c>
      <c r="B2873" s="1">
        <v>5.7</v>
      </c>
    </row>
    <row r="2874" spans="1:2" x14ac:dyDescent="0.25">
      <c r="A2874" s="1" t="s">
        <v>2597</v>
      </c>
      <c r="B2874" s="1">
        <v>7.3</v>
      </c>
    </row>
    <row r="2875" spans="1:2" x14ac:dyDescent="0.25">
      <c r="A2875" s="1" t="s">
        <v>2597</v>
      </c>
      <c r="B2875" s="1">
        <v>6.9</v>
      </c>
    </row>
    <row r="2876" spans="1:2" x14ac:dyDescent="0.25">
      <c r="A2876" s="1" t="s">
        <v>579</v>
      </c>
      <c r="B2876" s="1">
        <v>5</v>
      </c>
    </row>
    <row r="2877" spans="1:2" x14ac:dyDescent="0.25">
      <c r="A2877" s="1" t="s">
        <v>883</v>
      </c>
      <c r="B2877" s="1">
        <v>7.3</v>
      </c>
    </row>
    <row r="2878" spans="1:2" x14ac:dyDescent="0.25">
      <c r="A2878" s="1" t="s">
        <v>579</v>
      </c>
      <c r="B2878" s="1">
        <v>6.5</v>
      </c>
    </row>
    <row r="2879" spans="1:2" x14ac:dyDescent="0.25">
      <c r="A2879" s="1" t="s">
        <v>2597</v>
      </c>
      <c r="B2879" s="1">
        <v>2.1</v>
      </c>
    </row>
    <row r="2880" spans="1:2" x14ac:dyDescent="0.25">
      <c r="A2880" s="1" t="s">
        <v>2139</v>
      </c>
      <c r="B2880" s="1">
        <v>7</v>
      </c>
    </row>
    <row r="2881" spans="1:2" x14ac:dyDescent="0.25">
      <c r="A2881" s="1" t="s">
        <v>641</v>
      </c>
      <c r="B2881" s="1">
        <v>8</v>
      </c>
    </row>
    <row r="2882" spans="1:2" x14ac:dyDescent="0.25">
      <c r="A2882" s="1" t="s">
        <v>641</v>
      </c>
      <c r="B2882" s="1">
        <v>7.1</v>
      </c>
    </row>
    <row r="2883" spans="1:2" x14ac:dyDescent="0.25">
      <c r="A2883" s="1" t="s">
        <v>4887</v>
      </c>
      <c r="B2883" s="1">
        <v>6.7</v>
      </c>
    </row>
    <row r="2884" spans="1:2" x14ac:dyDescent="0.25">
      <c r="A2884" s="1" t="s">
        <v>682</v>
      </c>
      <c r="B2884" s="1">
        <v>8.9</v>
      </c>
    </row>
    <row r="2885" spans="1:2" x14ac:dyDescent="0.25">
      <c r="A2885" s="1" t="s">
        <v>750</v>
      </c>
      <c r="B2885" s="1">
        <v>7.9</v>
      </c>
    </row>
    <row r="2886" spans="1:2" x14ac:dyDescent="0.25">
      <c r="A2886" s="1" t="s">
        <v>4072</v>
      </c>
      <c r="B2886" s="1">
        <v>5.6</v>
      </c>
    </row>
    <row r="2887" spans="1:2" x14ac:dyDescent="0.25">
      <c r="A2887" s="1" t="s">
        <v>4894</v>
      </c>
      <c r="B2887" s="1">
        <v>8</v>
      </c>
    </row>
    <row r="2888" spans="1:2" x14ac:dyDescent="0.25">
      <c r="A2888" s="1" t="s">
        <v>1251</v>
      </c>
      <c r="B2888" s="1">
        <v>6.2</v>
      </c>
    </row>
    <row r="2889" spans="1:2" x14ac:dyDescent="0.25">
      <c r="A2889" s="1" t="s">
        <v>883</v>
      </c>
      <c r="B2889" s="1">
        <v>7.9</v>
      </c>
    </row>
    <row r="2890" spans="1:2" x14ac:dyDescent="0.25">
      <c r="A2890" s="1" t="s">
        <v>2360</v>
      </c>
      <c r="B2890" s="1">
        <v>8.1</v>
      </c>
    </row>
    <row r="2891" spans="1:2" x14ac:dyDescent="0.25">
      <c r="A2891" s="1" t="s">
        <v>1095</v>
      </c>
      <c r="B2891" s="1">
        <v>7.6</v>
      </c>
    </row>
    <row r="2892" spans="1:2" x14ac:dyDescent="0.25">
      <c r="A2892" s="1" t="s">
        <v>2097</v>
      </c>
      <c r="B2892" s="1">
        <v>3.5</v>
      </c>
    </row>
    <row r="2893" spans="1:2" x14ac:dyDescent="0.25">
      <c r="A2893" s="1" t="s">
        <v>599</v>
      </c>
      <c r="B2893" s="1">
        <v>7.6</v>
      </c>
    </row>
    <row r="2894" spans="1:2" x14ac:dyDescent="0.25">
      <c r="A2894" s="1" t="s">
        <v>1960</v>
      </c>
      <c r="B2894" s="1">
        <v>6.5</v>
      </c>
    </row>
    <row r="2895" spans="1:2" x14ac:dyDescent="0.25">
      <c r="A2895" s="1" t="s">
        <v>4907</v>
      </c>
      <c r="B2895" s="1">
        <v>5.6</v>
      </c>
    </row>
    <row r="2896" spans="1:2" x14ac:dyDescent="0.25">
      <c r="A2896" s="1" t="s">
        <v>492</v>
      </c>
      <c r="B2896" s="1">
        <v>7.7</v>
      </c>
    </row>
    <row r="2897" spans="1:2" x14ac:dyDescent="0.25">
      <c r="A2897" s="1" t="s">
        <v>1043</v>
      </c>
      <c r="B2897" s="1">
        <v>5.2</v>
      </c>
    </row>
    <row r="2898" spans="1:2" x14ac:dyDescent="0.25">
      <c r="A2898" s="1" t="s">
        <v>584</v>
      </c>
      <c r="B2898" s="1">
        <v>6.1</v>
      </c>
    </row>
    <row r="2899" spans="1:2" x14ac:dyDescent="0.25">
      <c r="A2899" s="1" t="s">
        <v>492</v>
      </c>
      <c r="B2899" s="1">
        <v>7.4</v>
      </c>
    </row>
    <row r="2900" spans="1:2" x14ac:dyDescent="0.25">
      <c r="A2900" s="1" t="s">
        <v>19</v>
      </c>
      <c r="B2900" s="1">
        <v>6.8</v>
      </c>
    </row>
    <row r="2901" spans="1:2" x14ac:dyDescent="0.25">
      <c r="A2901" s="1" t="s">
        <v>927</v>
      </c>
      <c r="B2901" s="1">
        <v>6.4</v>
      </c>
    </row>
    <row r="2902" spans="1:2" x14ac:dyDescent="0.25">
      <c r="A2902" s="1" t="s">
        <v>492</v>
      </c>
      <c r="B2902" s="1">
        <v>5.7</v>
      </c>
    </row>
    <row r="2903" spans="1:2" x14ac:dyDescent="0.25">
      <c r="A2903" s="1" t="s">
        <v>348</v>
      </c>
      <c r="B2903" s="1">
        <v>6.7</v>
      </c>
    </row>
    <row r="2904" spans="1:2" x14ac:dyDescent="0.25">
      <c r="A2904" s="1" t="s">
        <v>584</v>
      </c>
      <c r="B2904" s="1">
        <v>5.6</v>
      </c>
    </row>
    <row r="2905" spans="1:2" x14ac:dyDescent="0.25">
      <c r="A2905" s="1" t="s">
        <v>682</v>
      </c>
      <c r="B2905" s="1">
        <v>7.6</v>
      </c>
    </row>
    <row r="2906" spans="1:2" x14ac:dyDescent="0.25">
      <c r="A2906" s="1" t="s">
        <v>77</v>
      </c>
      <c r="B2906" s="1">
        <v>6.5</v>
      </c>
    </row>
    <row r="2907" spans="1:2" x14ac:dyDescent="0.25">
      <c r="A2907" s="1" t="s">
        <v>120</v>
      </c>
      <c r="B2907" s="1">
        <v>6.3</v>
      </c>
    </row>
    <row r="2908" spans="1:2" x14ac:dyDescent="0.25">
      <c r="A2908" s="1" t="s">
        <v>492</v>
      </c>
      <c r="B2908" s="1">
        <v>7.1</v>
      </c>
    </row>
    <row r="2909" spans="1:2" x14ac:dyDescent="0.25">
      <c r="A2909" s="1" t="s">
        <v>584</v>
      </c>
      <c r="B2909" s="1">
        <v>7.1</v>
      </c>
    </row>
    <row r="2910" spans="1:2" x14ac:dyDescent="0.25">
      <c r="A2910" s="1" t="s">
        <v>3709</v>
      </c>
      <c r="B2910" s="1">
        <v>6.9</v>
      </c>
    </row>
    <row r="2911" spans="1:2" x14ac:dyDescent="0.25">
      <c r="A2911" s="1" t="s">
        <v>883</v>
      </c>
      <c r="B2911" s="1">
        <v>5.4</v>
      </c>
    </row>
    <row r="2912" spans="1:2" x14ac:dyDescent="0.25">
      <c r="A2912" s="1" t="s">
        <v>579</v>
      </c>
      <c r="B2912" s="1">
        <v>5.0999999999999996</v>
      </c>
    </row>
    <row r="2913" spans="1:2" x14ac:dyDescent="0.25">
      <c r="A2913" s="1" t="s">
        <v>1251</v>
      </c>
      <c r="B2913" s="1">
        <v>5.3</v>
      </c>
    </row>
    <row r="2914" spans="1:2" x14ac:dyDescent="0.25">
      <c r="A2914" s="1" t="s">
        <v>4937</v>
      </c>
      <c r="B2914" s="1">
        <v>7.3</v>
      </c>
    </row>
    <row r="2915" spans="1:2" x14ac:dyDescent="0.25">
      <c r="A2915" s="1" t="s">
        <v>883</v>
      </c>
      <c r="B2915" s="1">
        <v>7.3</v>
      </c>
    </row>
    <row r="2916" spans="1:2" x14ac:dyDescent="0.25">
      <c r="A2916" s="1" t="s">
        <v>4941</v>
      </c>
      <c r="B2916" s="1">
        <v>7.1</v>
      </c>
    </row>
    <row r="2917" spans="1:2" x14ac:dyDescent="0.25">
      <c r="A2917" s="1" t="s">
        <v>145</v>
      </c>
      <c r="B2917" s="1">
        <v>6</v>
      </c>
    </row>
    <row r="2918" spans="1:2" x14ac:dyDescent="0.25">
      <c r="A2918" s="1" t="s">
        <v>348</v>
      </c>
      <c r="B2918" s="1">
        <v>6.6</v>
      </c>
    </row>
    <row r="2919" spans="1:2" x14ac:dyDescent="0.25">
      <c r="A2919" s="1" t="s">
        <v>492</v>
      </c>
      <c r="B2919" s="1">
        <v>7.2</v>
      </c>
    </row>
    <row r="2920" spans="1:2" x14ac:dyDescent="0.25">
      <c r="A2920" s="1" t="s">
        <v>1055</v>
      </c>
      <c r="B2920" s="1">
        <v>7.2</v>
      </c>
    </row>
    <row r="2921" spans="1:2" x14ac:dyDescent="0.25">
      <c r="A2921" s="1" t="s">
        <v>537</v>
      </c>
      <c r="B2921" s="1">
        <v>6.9</v>
      </c>
    </row>
    <row r="2922" spans="1:2" x14ac:dyDescent="0.25">
      <c r="A2922" s="1" t="s">
        <v>2330</v>
      </c>
      <c r="B2922" s="1">
        <v>6.8</v>
      </c>
    </row>
    <row r="2923" spans="1:2" x14ac:dyDescent="0.25">
      <c r="A2923" s="1" t="s">
        <v>219</v>
      </c>
      <c r="B2923" s="1">
        <v>7.7</v>
      </c>
    </row>
    <row r="2924" spans="1:2" x14ac:dyDescent="0.25">
      <c r="A2924" s="1" t="s">
        <v>2097</v>
      </c>
      <c r="B2924" s="1">
        <v>7.4</v>
      </c>
    </row>
    <row r="2925" spans="1:2" x14ac:dyDescent="0.25">
      <c r="A2925" s="1" t="s">
        <v>2932</v>
      </c>
      <c r="B2925" s="1">
        <v>6.5</v>
      </c>
    </row>
    <row r="2926" spans="1:2" x14ac:dyDescent="0.25">
      <c r="A2926" s="1" t="s">
        <v>682</v>
      </c>
      <c r="B2926" s="1">
        <v>6.4</v>
      </c>
    </row>
    <row r="2927" spans="1:2" x14ac:dyDescent="0.25">
      <c r="A2927" s="1" t="s">
        <v>4960</v>
      </c>
      <c r="B2927" s="1">
        <v>5.6</v>
      </c>
    </row>
    <row r="2928" spans="1:2" x14ac:dyDescent="0.25">
      <c r="A2928" s="1" t="s">
        <v>4511</v>
      </c>
      <c r="B2928" s="1">
        <v>6.8</v>
      </c>
    </row>
    <row r="2929" spans="1:2" x14ac:dyDescent="0.25">
      <c r="A2929" s="1" t="s">
        <v>492</v>
      </c>
      <c r="B2929" s="1">
        <v>5.5</v>
      </c>
    </row>
    <row r="2930" spans="1:2" x14ac:dyDescent="0.25">
      <c r="A2930" s="1" t="s">
        <v>610</v>
      </c>
      <c r="B2930" s="1">
        <v>6.9</v>
      </c>
    </row>
    <row r="2931" spans="1:2" x14ac:dyDescent="0.25">
      <c r="A2931" s="1" t="s">
        <v>2284</v>
      </c>
      <c r="B2931" s="1">
        <v>6</v>
      </c>
    </row>
    <row r="2932" spans="1:2" x14ac:dyDescent="0.25">
      <c r="A2932" s="1" t="s">
        <v>750</v>
      </c>
      <c r="B2932" s="1">
        <v>6.4</v>
      </c>
    </row>
    <row r="2933" spans="1:2" x14ac:dyDescent="0.25">
      <c r="A2933" s="1" t="s">
        <v>1076</v>
      </c>
      <c r="B2933" s="1">
        <v>6.6</v>
      </c>
    </row>
    <row r="2934" spans="1:2" x14ac:dyDescent="0.25">
      <c r="A2934" s="1" t="s">
        <v>4972</v>
      </c>
      <c r="B2934" s="1">
        <v>8.1</v>
      </c>
    </row>
    <row r="2935" spans="1:2" x14ac:dyDescent="0.25">
      <c r="A2935" s="1" t="s">
        <v>492</v>
      </c>
      <c r="B2935" s="1">
        <v>6.9</v>
      </c>
    </row>
    <row r="2936" spans="1:2" x14ac:dyDescent="0.25">
      <c r="A2936" s="1" t="s">
        <v>1202</v>
      </c>
      <c r="B2936" s="1">
        <v>6.5</v>
      </c>
    </row>
    <row r="2937" spans="1:2" x14ac:dyDescent="0.25">
      <c r="A2937" s="1" t="s">
        <v>1350</v>
      </c>
      <c r="B2937" s="1">
        <v>7.4</v>
      </c>
    </row>
    <row r="2938" spans="1:2" x14ac:dyDescent="0.25">
      <c r="A2938" s="1" t="s">
        <v>883</v>
      </c>
      <c r="B2938" s="1">
        <v>6.9</v>
      </c>
    </row>
    <row r="2939" spans="1:2" x14ac:dyDescent="0.25">
      <c r="A2939" s="1" t="s">
        <v>755</v>
      </c>
      <c r="B2939" s="1">
        <v>6.7</v>
      </c>
    </row>
    <row r="2940" spans="1:2" x14ac:dyDescent="0.25">
      <c r="A2940" s="1" t="s">
        <v>883</v>
      </c>
      <c r="B2940" s="1">
        <v>7.6</v>
      </c>
    </row>
    <row r="2941" spans="1:2" x14ac:dyDescent="0.25">
      <c r="A2941" s="1" t="s">
        <v>2162</v>
      </c>
      <c r="B2941" s="1">
        <v>5.4</v>
      </c>
    </row>
    <row r="2942" spans="1:2" x14ac:dyDescent="0.25">
      <c r="A2942" s="1" t="s">
        <v>1175</v>
      </c>
      <c r="B2942" s="1">
        <v>7.3</v>
      </c>
    </row>
    <row r="2943" spans="1:2" x14ac:dyDescent="0.25">
      <c r="A2943" s="1" t="s">
        <v>492</v>
      </c>
      <c r="B2943" s="1">
        <v>6</v>
      </c>
    </row>
    <row r="2944" spans="1:2" x14ac:dyDescent="0.25">
      <c r="A2944" s="1" t="s">
        <v>757</v>
      </c>
      <c r="B2944" s="1">
        <v>7.2</v>
      </c>
    </row>
    <row r="2945" spans="1:2" x14ac:dyDescent="0.25">
      <c r="A2945" s="1" t="s">
        <v>1533</v>
      </c>
      <c r="B2945" s="1">
        <v>6</v>
      </c>
    </row>
    <row r="2946" spans="1:2" x14ac:dyDescent="0.25">
      <c r="A2946" s="1" t="s">
        <v>348</v>
      </c>
      <c r="B2946" s="1">
        <v>3.1</v>
      </c>
    </row>
    <row r="2947" spans="1:2" x14ac:dyDescent="0.25">
      <c r="A2947" s="1" t="s">
        <v>1459</v>
      </c>
      <c r="B2947" s="1">
        <v>6.2</v>
      </c>
    </row>
    <row r="2948" spans="1:2" x14ac:dyDescent="0.25">
      <c r="A2948" s="1" t="s">
        <v>4993</v>
      </c>
      <c r="B2948" s="1">
        <v>6.3</v>
      </c>
    </row>
    <row r="2949" spans="1:2" x14ac:dyDescent="0.25">
      <c r="A2949" s="1" t="s">
        <v>1175</v>
      </c>
      <c r="B2949" s="1">
        <v>6.7</v>
      </c>
    </row>
    <row r="2950" spans="1:2" x14ac:dyDescent="0.25">
      <c r="A2950" s="1" t="s">
        <v>4998</v>
      </c>
      <c r="B2950" s="1">
        <v>8</v>
      </c>
    </row>
    <row r="2951" spans="1:2" x14ac:dyDescent="0.25">
      <c r="A2951" s="1" t="s">
        <v>1882</v>
      </c>
      <c r="B2951" s="1">
        <v>7</v>
      </c>
    </row>
    <row r="2952" spans="1:2" x14ac:dyDescent="0.25">
      <c r="A2952" s="1" t="s">
        <v>158</v>
      </c>
      <c r="B2952" s="1">
        <v>7.2</v>
      </c>
    </row>
    <row r="2953" spans="1:2" x14ac:dyDescent="0.25">
      <c r="A2953" s="1" t="s">
        <v>95</v>
      </c>
      <c r="B2953" s="1">
        <v>3.5</v>
      </c>
    </row>
    <row r="2954" spans="1:2" x14ac:dyDescent="0.25">
      <c r="A2954" s="1" t="s">
        <v>492</v>
      </c>
      <c r="B2954" s="1">
        <v>7.5</v>
      </c>
    </row>
    <row r="2955" spans="1:2" x14ac:dyDescent="0.25">
      <c r="A2955" s="1" t="s">
        <v>19</v>
      </c>
      <c r="B2955" s="1">
        <v>6.7</v>
      </c>
    </row>
    <row r="2956" spans="1:2" x14ac:dyDescent="0.25">
      <c r="A2956" s="1" t="s">
        <v>682</v>
      </c>
      <c r="B2956" s="1">
        <v>9.1999999999999993</v>
      </c>
    </row>
    <row r="2957" spans="1:2" x14ac:dyDescent="0.25">
      <c r="A2957" s="1" t="s">
        <v>2597</v>
      </c>
      <c r="B2957" s="1">
        <v>6.1</v>
      </c>
    </row>
    <row r="2958" spans="1:2" x14ac:dyDescent="0.25">
      <c r="A2958" s="1" t="s">
        <v>492</v>
      </c>
      <c r="B2958" s="1">
        <v>7.7</v>
      </c>
    </row>
    <row r="2959" spans="1:2" x14ac:dyDescent="0.25">
      <c r="A2959" s="1" t="s">
        <v>2597</v>
      </c>
      <c r="B2959" s="1">
        <v>7.6</v>
      </c>
    </row>
    <row r="2960" spans="1:2" x14ac:dyDescent="0.25">
      <c r="A2960" s="1" t="s">
        <v>883</v>
      </c>
      <c r="B2960" s="1">
        <v>6.1</v>
      </c>
    </row>
    <row r="2961" spans="1:2" x14ac:dyDescent="0.25">
      <c r="A2961" s="1" t="s">
        <v>1043</v>
      </c>
      <c r="B2961" s="1">
        <v>4.9000000000000004</v>
      </c>
    </row>
    <row r="2962" spans="1:2" x14ac:dyDescent="0.25">
      <c r="A2962" s="1" t="s">
        <v>19</v>
      </c>
      <c r="B2962" s="1">
        <v>6.8</v>
      </c>
    </row>
    <row r="2963" spans="1:2" x14ac:dyDescent="0.25">
      <c r="A2963" s="1" t="s">
        <v>2641</v>
      </c>
      <c r="B2963" s="1">
        <v>7</v>
      </c>
    </row>
    <row r="2964" spans="1:2" x14ac:dyDescent="0.25">
      <c r="A2964" s="1" t="s">
        <v>883</v>
      </c>
      <c r="B2964" s="1">
        <v>5.7</v>
      </c>
    </row>
    <row r="2965" spans="1:2" x14ac:dyDescent="0.25">
      <c r="A2965" s="1" t="s">
        <v>2013</v>
      </c>
      <c r="B2965" s="1">
        <v>7.5</v>
      </c>
    </row>
    <row r="2966" spans="1:2" x14ac:dyDescent="0.25">
      <c r="A2966" s="1" t="s">
        <v>599</v>
      </c>
      <c r="B2966" s="1">
        <v>7.4</v>
      </c>
    </row>
    <row r="2967" spans="1:2" x14ac:dyDescent="0.25">
      <c r="A2967" s="1" t="s">
        <v>120</v>
      </c>
      <c r="B2967" s="1">
        <v>7.2</v>
      </c>
    </row>
    <row r="2968" spans="1:2" x14ac:dyDescent="0.25">
      <c r="A2968" s="1" t="s">
        <v>28</v>
      </c>
      <c r="B2968" s="1">
        <v>6.8</v>
      </c>
    </row>
    <row r="2969" spans="1:2" x14ac:dyDescent="0.25">
      <c r="A2969" s="1" t="s">
        <v>19</v>
      </c>
      <c r="B2969" s="1">
        <v>6.8</v>
      </c>
    </row>
    <row r="2970" spans="1:2" x14ac:dyDescent="0.25">
      <c r="A2970" s="1" t="s">
        <v>145</v>
      </c>
      <c r="B2970" s="1">
        <v>5.2</v>
      </c>
    </row>
    <row r="2971" spans="1:2" x14ac:dyDescent="0.25">
      <c r="A2971" s="1" t="s">
        <v>2842</v>
      </c>
      <c r="B2971" s="1">
        <v>7.2</v>
      </c>
    </row>
    <row r="2972" spans="1:2" x14ac:dyDescent="0.25">
      <c r="A2972" s="1" t="s">
        <v>1737</v>
      </c>
      <c r="B2972" s="1">
        <v>4</v>
      </c>
    </row>
    <row r="2973" spans="1:2" x14ac:dyDescent="0.25">
      <c r="A2973" s="1" t="s">
        <v>579</v>
      </c>
      <c r="B2973" s="1">
        <v>6.8</v>
      </c>
    </row>
    <row r="2974" spans="1:2" x14ac:dyDescent="0.25">
      <c r="A2974" s="1" t="s">
        <v>5029</v>
      </c>
      <c r="B2974" s="1">
        <v>6.9</v>
      </c>
    </row>
    <row r="2975" spans="1:2" x14ac:dyDescent="0.25">
      <c r="A2975" s="1" t="s">
        <v>3008</v>
      </c>
      <c r="B2975" s="1">
        <v>7.3</v>
      </c>
    </row>
    <row r="2976" spans="1:2" x14ac:dyDescent="0.25">
      <c r="A2976" s="1" t="s">
        <v>750</v>
      </c>
      <c r="B2976" s="1">
        <v>6.1</v>
      </c>
    </row>
    <row r="2977" spans="1:2" x14ac:dyDescent="0.25">
      <c r="A2977" s="1" t="s">
        <v>2162</v>
      </c>
      <c r="B2977" s="1">
        <v>6</v>
      </c>
    </row>
    <row r="2978" spans="1:2" x14ac:dyDescent="0.25">
      <c r="A2978" s="1" t="s">
        <v>883</v>
      </c>
      <c r="B2978" s="1">
        <v>7</v>
      </c>
    </row>
    <row r="2979" spans="1:2" x14ac:dyDescent="0.25">
      <c r="A2979" s="1" t="s">
        <v>2676</v>
      </c>
      <c r="B2979" s="1">
        <v>7.1</v>
      </c>
    </row>
    <row r="2980" spans="1:2" x14ac:dyDescent="0.25">
      <c r="A2980" s="1" t="s">
        <v>2938</v>
      </c>
      <c r="B2980" s="1">
        <v>6.2</v>
      </c>
    </row>
    <row r="2981" spans="1:2" x14ac:dyDescent="0.25">
      <c r="A2981" s="1" t="s">
        <v>77</v>
      </c>
      <c r="B2981" s="1">
        <v>7.6</v>
      </c>
    </row>
    <row r="2982" spans="1:2" x14ac:dyDescent="0.25">
      <c r="A2982" s="1" t="s">
        <v>1175</v>
      </c>
      <c r="B2982" s="1">
        <v>7.6</v>
      </c>
    </row>
    <row r="2983" spans="1:2" x14ac:dyDescent="0.25">
      <c r="A2983" s="1" t="s">
        <v>492</v>
      </c>
      <c r="B2983" s="1">
        <v>6.4</v>
      </c>
    </row>
    <row r="2984" spans="1:2" x14ac:dyDescent="0.25">
      <c r="A2984" s="1" t="s">
        <v>1196</v>
      </c>
      <c r="B2984" s="1">
        <v>6.2</v>
      </c>
    </row>
    <row r="2985" spans="1:2" x14ac:dyDescent="0.25">
      <c r="A2985" s="1" t="s">
        <v>5043</v>
      </c>
      <c r="B2985" s="1">
        <v>7.5</v>
      </c>
    </row>
    <row r="2986" spans="1:2" x14ac:dyDescent="0.25">
      <c r="A2986" s="1" t="s">
        <v>1343</v>
      </c>
      <c r="B2986" s="1">
        <v>2</v>
      </c>
    </row>
    <row r="2987" spans="1:2" x14ac:dyDescent="0.25">
      <c r="A2987" s="1" t="s">
        <v>5047</v>
      </c>
      <c r="B2987" s="1">
        <v>6.2</v>
      </c>
    </row>
    <row r="2988" spans="1:2" x14ac:dyDescent="0.25">
      <c r="A2988" s="1" t="s">
        <v>3567</v>
      </c>
      <c r="B2988" s="1">
        <v>6.5</v>
      </c>
    </row>
    <row r="2989" spans="1:2" x14ac:dyDescent="0.25">
      <c r="A2989" s="1" t="s">
        <v>1299</v>
      </c>
      <c r="B2989" s="1">
        <v>6.8</v>
      </c>
    </row>
    <row r="2990" spans="1:2" x14ac:dyDescent="0.25">
      <c r="A2990" s="1" t="s">
        <v>492</v>
      </c>
      <c r="B2990" s="1">
        <v>6.3</v>
      </c>
    </row>
    <row r="2991" spans="1:2" x14ac:dyDescent="0.25">
      <c r="A2991" s="1" t="s">
        <v>2395</v>
      </c>
      <c r="B2991" s="1">
        <v>6.3</v>
      </c>
    </row>
    <row r="2992" spans="1:2" x14ac:dyDescent="0.25">
      <c r="A2992" s="1" t="s">
        <v>599</v>
      </c>
      <c r="B2992" s="1">
        <v>6.6</v>
      </c>
    </row>
    <row r="2993" spans="1:2" x14ac:dyDescent="0.25">
      <c r="A2993" s="1" t="s">
        <v>537</v>
      </c>
      <c r="B2993" s="1">
        <v>6.4</v>
      </c>
    </row>
    <row r="2994" spans="1:2" x14ac:dyDescent="0.25">
      <c r="A2994" s="1" t="s">
        <v>1394</v>
      </c>
      <c r="B2994" s="1">
        <v>7.5</v>
      </c>
    </row>
    <row r="2995" spans="1:2" x14ac:dyDescent="0.25">
      <c r="A2995" s="1" t="s">
        <v>1299</v>
      </c>
      <c r="B2995" s="1">
        <v>6.5</v>
      </c>
    </row>
    <row r="2996" spans="1:2" x14ac:dyDescent="0.25">
      <c r="A2996" s="1" t="s">
        <v>77</v>
      </c>
      <c r="B2996" s="1">
        <v>7.2</v>
      </c>
    </row>
    <row r="2997" spans="1:2" x14ac:dyDescent="0.25">
      <c r="A2997" s="1" t="s">
        <v>424</v>
      </c>
      <c r="B2997" s="1">
        <v>6.3</v>
      </c>
    </row>
    <row r="2998" spans="1:2" x14ac:dyDescent="0.25">
      <c r="A2998" s="1" t="s">
        <v>2299</v>
      </c>
      <c r="B2998" s="1">
        <v>7</v>
      </c>
    </row>
    <row r="2999" spans="1:2" x14ac:dyDescent="0.25">
      <c r="A2999" s="1" t="s">
        <v>883</v>
      </c>
      <c r="B2999" s="1">
        <v>6.3</v>
      </c>
    </row>
    <row r="3000" spans="1:2" x14ac:dyDescent="0.25">
      <c r="A3000" s="1" t="s">
        <v>579</v>
      </c>
      <c r="B3000" s="1">
        <v>2.2999999999999998</v>
      </c>
    </row>
    <row r="3001" spans="1:2" x14ac:dyDescent="0.25">
      <c r="A3001" s="1" t="s">
        <v>1175</v>
      </c>
      <c r="B3001" s="1">
        <v>7.1</v>
      </c>
    </row>
    <row r="3002" spans="1:2" x14ac:dyDescent="0.25">
      <c r="A3002" s="1" t="s">
        <v>77</v>
      </c>
      <c r="B3002" s="1">
        <v>6.7</v>
      </c>
    </row>
    <row r="3003" spans="1:2" x14ac:dyDescent="0.25">
      <c r="A3003" s="1" t="s">
        <v>2139</v>
      </c>
      <c r="B3003" s="1">
        <v>6.5</v>
      </c>
    </row>
    <row r="3004" spans="1:2" x14ac:dyDescent="0.25">
      <c r="A3004" s="1" t="s">
        <v>579</v>
      </c>
      <c r="B3004" s="1">
        <v>5.9</v>
      </c>
    </row>
    <row r="3005" spans="1:2" x14ac:dyDescent="0.25">
      <c r="A3005" s="1" t="s">
        <v>2022</v>
      </c>
      <c r="B3005" s="1">
        <v>6</v>
      </c>
    </row>
    <row r="3006" spans="1:2" x14ac:dyDescent="0.25">
      <c r="A3006" s="1" t="s">
        <v>1175</v>
      </c>
      <c r="B3006" s="1">
        <v>6.9</v>
      </c>
    </row>
    <row r="3007" spans="1:2" x14ac:dyDescent="0.25">
      <c r="A3007" s="1" t="s">
        <v>4690</v>
      </c>
      <c r="B3007" s="1">
        <v>7.3</v>
      </c>
    </row>
    <row r="3008" spans="1:2" x14ac:dyDescent="0.25">
      <c r="A3008" s="1" t="s">
        <v>579</v>
      </c>
      <c r="B3008" s="1">
        <v>7.7</v>
      </c>
    </row>
    <row r="3009" spans="1:2" x14ac:dyDescent="0.25">
      <c r="A3009" s="1" t="s">
        <v>883</v>
      </c>
      <c r="B3009" s="1">
        <v>7</v>
      </c>
    </row>
    <row r="3010" spans="1:2" x14ac:dyDescent="0.25">
      <c r="A3010" s="1" t="s">
        <v>532</v>
      </c>
      <c r="B3010" s="1">
        <v>6.4</v>
      </c>
    </row>
    <row r="3011" spans="1:2" x14ac:dyDescent="0.25">
      <c r="A3011" s="1" t="s">
        <v>1503</v>
      </c>
      <c r="B3011" s="1">
        <v>5.6</v>
      </c>
    </row>
    <row r="3012" spans="1:2" x14ac:dyDescent="0.25">
      <c r="A3012" s="1" t="s">
        <v>5086</v>
      </c>
      <c r="B3012" s="1">
        <v>8.1999999999999993</v>
      </c>
    </row>
    <row r="3013" spans="1:2" x14ac:dyDescent="0.25">
      <c r="A3013" s="1" t="s">
        <v>492</v>
      </c>
      <c r="B3013" s="1">
        <v>6.5</v>
      </c>
    </row>
    <row r="3014" spans="1:2" x14ac:dyDescent="0.25">
      <c r="A3014" s="1" t="s">
        <v>158</v>
      </c>
      <c r="B3014" s="1">
        <v>8.1</v>
      </c>
    </row>
    <row r="3015" spans="1:2" x14ac:dyDescent="0.25">
      <c r="A3015" s="1" t="s">
        <v>1737</v>
      </c>
      <c r="B3015" s="1">
        <v>5.4</v>
      </c>
    </row>
    <row r="3016" spans="1:2" x14ac:dyDescent="0.25">
      <c r="A3016" s="1" t="s">
        <v>5093</v>
      </c>
      <c r="B3016" s="1">
        <v>6.3</v>
      </c>
    </row>
    <row r="3017" spans="1:2" x14ac:dyDescent="0.25">
      <c r="A3017" s="1" t="s">
        <v>682</v>
      </c>
      <c r="B3017" s="1">
        <v>7.8</v>
      </c>
    </row>
    <row r="3018" spans="1:2" x14ac:dyDescent="0.25">
      <c r="A3018" s="1" t="s">
        <v>1468</v>
      </c>
      <c r="B3018" s="1">
        <v>6.8</v>
      </c>
    </row>
    <row r="3019" spans="1:2" x14ac:dyDescent="0.25">
      <c r="A3019" s="1" t="s">
        <v>5098</v>
      </c>
      <c r="B3019" s="1">
        <v>7.1</v>
      </c>
    </row>
    <row r="3020" spans="1:2" x14ac:dyDescent="0.25">
      <c r="A3020" s="1" t="s">
        <v>5100</v>
      </c>
      <c r="B3020" s="1">
        <v>6.2</v>
      </c>
    </row>
    <row r="3021" spans="1:2" x14ac:dyDescent="0.25">
      <c r="A3021" s="1" t="s">
        <v>348</v>
      </c>
      <c r="B3021" s="1">
        <v>7.3</v>
      </c>
    </row>
    <row r="3022" spans="1:2" x14ac:dyDescent="0.25">
      <c r="A3022" s="1" t="s">
        <v>492</v>
      </c>
      <c r="B3022" s="1">
        <v>5.9</v>
      </c>
    </row>
    <row r="3023" spans="1:2" x14ac:dyDescent="0.25">
      <c r="A3023" s="1" t="s">
        <v>1482</v>
      </c>
      <c r="B3023" s="1">
        <v>3.6</v>
      </c>
    </row>
    <row r="3024" spans="1:2" x14ac:dyDescent="0.25">
      <c r="A3024" s="1" t="s">
        <v>537</v>
      </c>
      <c r="B3024" s="1">
        <v>7.7</v>
      </c>
    </row>
    <row r="3025" spans="1:2" x14ac:dyDescent="0.25">
      <c r="A3025" s="1" t="s">
        <v>1175</v>
      </c>
      <c r="B3025" s="1">
        <v>7.3</v>
      </c>
    </row>
    <row r="3026" spans="1:2" x14ac:dyDescent="0.25">
      <c r="A3026" s="1" t="s">
        <v>750</v>
      </c>
      <c r="B3026" s="1">
        <v>7.4</v>
      </c>
    </row>
    <row r="3027" spans="1:2" x14ac:dyDescent="0.25">
      <c r="A3027" s="1" t="s">
        <v>616</v>
      </c>
      <c r="B3027" s="1">
        <v>6.6</v>
      </c>
    </row>
    <row r="3028" spans="1:2" x14ac:dyDescent="0.25">
      <c r="A3028" s="1" t="s">
        <v>1394</v>
      </c>
      <c r="B3028" s="1">
        <v>6.9</v>
      </c>
    </row>
    <row r="3029" spans="1:2" x14ac:dyDescent="0.25">
      <c r="A3029" s="1" t="s">
        <v>77</v>
      </c>
      <c r="B3029" s="1">
        <v>6.8</v>
      </c>
    </row>
    <row r="3030" spans="1:2" x14ac:dyDescent="0.25">
      <c r="A3030" s="1" t="s">
        <v>1901</v>
      </c>
      <c r="B3030" s="1">
        <v>7.2</v>
      </c>
    </row>
    <row r="3031" spans="1:2" x14ac:dyDescent="0.25">
      <c r="A3031" s="1" t="s">
        <v>1468</v>
      </c>
      <c r="B3031" s="1">
        <v>7.7</v>
      </c>
    </row>
    <row r="3032" spans="1:2" x14ac:dyDescent="0.25">
      <c r="A3032" s="1" t="s">
        <v>225</v>
      </c>
      <c r="B3032" s="1">
        <v>8.1</v>
      </c>
    </row>
    <row r="3033" spans="1:2" x14ac:dyDescent="0.25">
      <c r="A3033" s="1" t="s">
        <v>77</v>
      </c>
      <c r="B3033" s="1">
        <v>7.7</v>
      </c>
    </row>
    <row r="3034" spans="1:2" x14ac:dyDescent="0.25">
      <c r="A3034" s="1" t="s">
        <v>567</v>
      </c>
      <c r="B3034" s="1">
        <v>7.6</v>
      </c>
    </row>
    <row r="3035" spans="1:2" x14ac:dyDescent="0.25">
      <c r="A3035" s="1" t="s">
        <v>584</v>
      </c>
      <c r="B3035" s="1">
        <v>7.2</v>
      </c>
    </row>
    <row r="3036" spans="1:2" x14ac:dyDescent="0.25">
      <c r="A3036" s="1" t="s">
        <v>5123</v>
      </c>
      <c r="B3036" s="1">
        <v>7.2</v>
      </c>
    </row>
    <row r="3037" spans="1:2" x14ac:dyDescent="0.25">
      <c r="A3037" s="1" t="s">
        <v>1169</v>
      </c>
      <c r="B3037" s="1">
        <v>8.1</v>
      </c>
    </row>
    <row r="3038" spans="1:2" x14ac:dyDescent="0.25">
      <c r="A3038" s="1" t="s">
        <v>5126</v>
      </c>
      <c r="B3038" s="1">
        <v>7.5</v>
      </c>
    </row>
    <row r="3039" spans="1:2" x14ac:dyDescent="0.25">
      <c r="A3039" s="1" t="s">
        <v>5129</v>
      </c>
      <c r="B3039" s="1">
        <v>8.1</v>
      </c>
    </row>
    <row r="3040" spans="1:2" x14ac:dyDescent="0.25">
      <c r="A3040" s="1" t="s">
        <v>5132</v>
      </c>
      <c r="B3040" s="1">
        <v>7.8</v>
      </c>
    </row>
    <row r="3041" spans="1:2" x14ac:dyDescent="0.25">
      <c r="A3041" s="1" t="s">
        <v>1175</v>
      </c>
      <c r="B3041" s="1">
        <v>7.8</v>
      </c>
    </row>
    <row r="3042" spans="1:2" x14ac:dyDescent="0.25">
      <c r="A3042" s="1" t="s">
        <v>5136</v>
      </c>
      <c r="B3042" s="1">
        <v>7.6</v>
      </c>
    </row>
    <row r="3043" spans="1:2" x14ac:dyDescent="0.25">
      <c r="A3043" s="1" t="s">
        <v>1343</v>
      </c>
      <c r="B3043" s="1">
        <v>7.4</v>
      </c>
    </row>
    <row r="3044" spans="1:2" x14ac:dyDescent="0.25">
      <c r="A3044" s="1" t="s">
        <v>883</v>
      </c>
      <c r="B3044" s="1">
        <v>6.3</v>
      </c>
    </row>
    <row r="3045" spans="1:2" x14ac:dyDescent="0.25">
      <c r="A3045" s="1" t="s">
        <v>492</v>
      </c>
      <c r="B3045" s="1">
        <v>6.9</v>
      </c>
    </row>
    <row r="3046" spans="1:2" x14ac:dyDescent="0.25">
      <c r="A3046" s="1" t="s">
        <v>757</v>
      </c>
      <c r="B3046" s="1">
        <v>8.6</v>
      </c>
    </row>
    <row r="3047" spans="1:2" x14ac:dyDescent="0.25">
      <c r="A3047" s="1" t="s">
        <v>5143</v>
      </c>
      <c r="B3047" s="1">
        <v>5.0999999999999996</v>
      </c>
    </row>
    <row r="3048" spans="1:2" x14ac:dyDescent="0.25">
      <c r="A3048" s="1" t="s">
        <v>584</v>
      </c>
      <c r="B3048" s="1">
        <v>6.4</v>
      </c>
    </row>
    <row r="3049" spans="1:2" x14ac:dyDescent="0.25">
      <c r="A3049" s="1" t="s">
        <v>1299</v>
      </c>
      <c r="B3049" s="1">
        <v>7.9</v>
      </c>
    </row>
    <row r="3050" spans="1:2" x14ac:dyDescent="0.25">
      <c r="A3050" s="1" t="s">
        <v>1383</v>
      </c>
      <c r="B3050" s="1">
        <v>6.9</v>
      </c>
    </row>
    <row r="3051" spans="1:2" x14ac:dyDescent="0.25">
      <c r="A3051" s="1" t="s">
        <v>579</v>
      </c>
      <c r="B3051" s="1">
        <v>7.5</v>
      </c>
    </row>
    <row r="3052" spans="1:2" x14ac:dyDescent="0.25">
      <c r="A3052" s="1" t="s">
        <v>225</v>
      </c>
      <c r="B3052" s="1">
        <v>7.2</v>
      </c>
    </row>
    <row r="3053" spans="1:2" x14ac:dyDescent="0.25">
      <c r="A3053" s="1" t="s">
        <v>5093</v>
      </c>
      <c r="B3053" s="1">
        <v>5.8</v>
      </c>
    </row>
    <row r="3054" spans="1:2" x14ac:dyDescent="0.25">
      <c r="A3054" s="1" t="s">
        <v>1051</v>
      </c>
      <c r="B3054" s="1">
        <v>2.9</v>
      </c>
    </row>
    <row r="3055" spans="1:2" x14ac:dyDescent="0.25">
      <c r="A3055" s="1" t="s">
        <v>492</v>
      </c>
      <c r="B3055" s="1">
        <v>6.2</v>
      </c>
    </row>
    <row r="3056" spans="1:2" x14ac:dyDescent="0.25">
      <c r="A3056" s="1" t="s">
        <v>871</v>
      </c>
      <c r="B3056" s="1">
        <v>6.8</v>
      </c>
    </row>
    <row r="3057" spans="1:2" x14ac:dyDescent="0.25">
      <c r="A3057" s="1" t="s">
        <v>4072</v>
      </c>
      <c r="B3057" s="1">
        <v>6.1</v>
      </c>
    </row>
    <row r="3058" spans="1:2" x14ac:dyDescent="0.25">
      <c r="A3058" s="1" t="s">
        <v>2031</v>
      </c>
      <c r="B3058" s="1">
        <v>7.7</v>
      </c>
    </row>
    <row r="3059" spans="1:2" x14ac:dyDescent="0.25">
      <c r="A3059" s="1" t="s">
        <v>1882</v>
      </c>
      <c r="B3059" s="1">
        <v>5.2</v>
      </c>
    </row>
    <row r="3060" spans="1:2" x14ac:dyDescent="0.25">
      <c r="A3060" s="1" t="s">
        <v>3008</v>
      </c>
      <c r="B3060" s="1">
        <v>6.8</v>
      </c>
    </row>
    <row r="3061" spans="1:2" x14ac:dyDescent="0.25">
      <c r="A3061" s="1" t="s">
        <v>537</v>
      </c>
      <c r="B3061" s="1">
        <v>7</v>
      </c>
    </row>
    <row r="3062" spans="1:2" x14ac:dyDescent="0.25">
      <c r="A3062" s="1" t="s">
        <v>492</v>
      </c>
      <c r="B3062" s="1">
        <v>5.9</v>
      </c>
    </row>
    <row r="3063" spans="1:2" x14ac:dyDescent="0.25">
      <c r="A3063" s="1" t="s">
        <v>1131</v>
      </c>
      <c r="B3063" s="1">
        <v>7.1</v>
      </c>
    </row>
    <row r="3064" spans="1:2" x14ac:dyDescent="0.25">
      <c r="A3064" s="1" t="s">
        <v>1535</v>
      </c>
      <c r="B3064" s="1">
        <v>5.5</v>
      </c>
    </row>
    <row r="3065" spans="1:2" x14ac:dyDescent="0.25">
      <c r="A3065" s="1" t="s">
        <v>883</v>
      </c>
      <c r="B3065" s="1">
        <v>7.4</v>
      </c>
    </row>
    <row r="3066" spans="1:2" x14ac:dyDescent="0.25">
      <c r="A3066" s="1" t="s">
        <v>2022</v>
      </c>
      <c r="B3066" s="1">
        <v>7.3</v>
      </c>
    </row>
    <row r="3067" spans="1:2" x14ac:dyDescent="0.25">
      <c r="A3067" s="1" t="s">
        <v>579</v>
      </c>
      <c r="B3067" s="1">
        <v>4.5999999999999996</v>
      </c>
    </row>
    <row r="3068" spans="1:2" x14ac:dyDescent="0.25">
      <c r="A3068" s="1" t="s">
        <v>77</v>
      </c>
      <c r="B3068" s="1">
        <v>7.2</v>
      </c>
    </row>
    <row r="3069" spans="1:2" x14ac:dyDescent="0.25">
      <c r="A3069" s="1" t="s">
        <v>584</v>
      </c>
      <c r="B3069" s="1">
        <v>5.0999999999999996</v>
      </c>
    </row>
    <row r="3070" spans="1:2" x14ac:dyDescent="0.25">
      <c r="A3070" s="1" t="s">
        <v>883</v>
      </c>
      <c r="B3070" s="1">
        <v>6.7</v>
      </c>
    </row>
    <row r="3071" spans="1:2" x14ac:dyDescent="0.25">
      <c r="A3071" s="1" t="s">
        <v>871</v>
      </c>
      <c r="B3071" s="1">
        <v>5.3</v>
      </c>
    </row>
    <row r="3072" spans="1:2" x14ac:dyDescent="0.25">
      <c r="A3072" s="1" t="s">
        <v>855</v>
      </c>
      <c r="B3072" s="1">
        <v>7.8</v>
      </c>
    </row>
    <row r="3073" spans="1:2" x14ac:dyDescent="0.25">
      <c r="A3073" s="1" t="s">
        <v>267</v>
      </c>
      <c r="B3073" s="1">
        <v>6.7</v>
      </c>
    </row>
    <row r="3074" spans="1:2" x14ac:dyDescent="0.25">
      <c r="A3074" s="1" t="s">
        <v>2198</v>
      </c>
      <c r="B3074" s="1">
        <v>7.2</v>
      </c>
    </row>
    <row r="3075" spans="1:2" x14ac:dyDescent="0.25">
      <c r="A3075" s="1" t="s">
        <v>1808</v>
      </c>
      <c r="B3075" s="1">
        <v>5.8</v>
      </c>
    </row>
    <row r="3076" spans="1:2" x14ac:dyDescent="0.25">
      <c r="A3076" s="1" t="s">
        <v>492</v>
      </c>
      <c r="B3076" s="1">
        <v>7</v>
      </c>
    </row>
    <row r="3077" spans="1:2" x14ac:dyDescent="0.25">
      <c r="A3077" s="1" t="s">
        <v>11</v>
      </c>
      <c r="B3077" s="1">
        <v>3.8</v>
      </c>
    </row>
    <row r="3078" spans="1:2" x14ac:dyDescent="0.25">
      <c r="A3078" s="1" t="s">
        <v>567</v>
      </c>
      <c r="B3078" s="1">
        <v>5.7</v>
      </c>
    </row>
    <row r="3079" spans="1:2" x14ac:dyDescent="0.25">
      <c r="A3079" s="1" t="s">
        <v>77</v>
      </c>
      <c r="B3079" s="1">
        <v>6.7</v>
      </c>
    </row>
    <row r="3080" spans="1:2" x14ac:dyDescent="0.25">
      <c r="A3080" s="1" t="s">
        <v>77</v>
      </c>
      <c r="B3080" s="1">
        <v>6.2</v>
      </c>
    </row>
    <row r="3081" spans="1:2" x14ac:dyDescent="0.25">
      <c r="A3081" s="1" t="s">
        <v>1459</v>
      </c>
      <c r="B3081" s="1">
        <v>6.2</v>
      </c>
    </row>
    <row r="3082" spans="1:2" x14ac:dyDescent="0.25">
      <c r="A3082" s="1" t="s">
        <v>579</v>
      </c>
      <c r="B3082" s="1">
        <v>4.7</v>
      </c>
    </row>
    <row r="3083" spans="1:2" x14ac:dyDescent="0.25">
      <c r="A3083" s="1" t="s">
        <v>750</v>
      </c>
      <c r="B3083" s="1">
        <v>6.3</v>
      </c>
    </row>
    <row r="3084" spans="1:2" x14ac:dyDescent="0.25">
      <c r="A3084" s="1" t="s">
        <v>883</v>
      </c>
      <c r="B3084" s="1">
        <v>7.3</v>
      </c>
    </row>
    <row r="3085" spans="1:2" x14ac:dyDescent="0.25">
      <c r="A3085" s="1" t="s">
        <v>694</v>
      </c>
      <c r="B3085" s="1">
        <v>7.1</v>
      </c>
    </row>
    <row r="3086" spans="1:2" x14ac:dyDescent="0.25">
      <c r="A3086" s="1" t="s">
        <v>158</v>
      </c>
      <c r="B3086" s="1">
        <v>7.1</v>
      </c>
    </row>
    <row r="3087" spans="1:2" x14ac:dyDescent="0.25">
      <c r="A3087" s="1" t="s">
        <v>1533</v>
      </c>
      <c r="B3087" s="1">
        <v>6.7</v>
      </c>
    </row>
    <row r="3088" spans="1:2" x14ac:dyDescent="0.25">
      <c r="A3088" s="1" t="s">
        <v>77</v>
      </c>
      <c r="B3088" s="1">
        <v>6.9</v>
      </c>
    </row>
    <row r="3089" spans="1:2" x14ac:dyDescent="0.25">
      <c r="A3089" s="1" t="s">
        <v>5209</v>
      </c>
      <c r="B3089" s="1">
        <v>2.1</v>
      </c>
    </row>
    <row r="3090" spans="1:2" x14ac:dyDescent="0.25">
      <c r="A3090" s="1" t="s">
        <v>2162</v>
      </c>
      <c r="B3090" s="1">
        <v>6.6</v>
      </c>
    </row>
    <row r="3091" spans="1:2" x14ac:dyDescent="0.25">
      <c r="A3091" s="1" t="s">
        <v>3008</v>
      </c>
      <c r="B3091" s="1">
        <v>8.3000000000000007</v>
      </c>
    </row>
    <row r="3092" spans="1:2" x14ac:dyDescent="0.25">
      <c r="A3092" s="1" t="s">
        <v>567</v>
      </c>
      <c r="B3092" s="1">
        <v>7.2</v>
      </c>
    </row>
    <row r="3093" spans="1:2" x14ac:dyDescent="0.25">
      <c r="A3093" s="1" t="s">
        <v>492</v>
      </c>
      <c r="B3093" s="1">
        <v>5.6</v>
      </c>
    </row>
    <row r="3094" spans="1:2" x14ac:dyDescent="0.25">
      <c r="A3094" s="1" t="s">
        <v>2893</v>
      </c>
      <c r="B3094" s="1">
        <v>7.7</v>
      </c>
    </row>
    <row r="3095" spans="1:2" x14ac:dyDescent="0.25">
      <c r="A3095" s="1" t="s">
        <v>492</v>
      </c>
      <c r="B3095" s="1">
        <v>6.6</v>
      </c>
    </row>
    <row r="3096" spans="1:2" x14ac:dyDescent="0.25">
      <c r="A3096" s="1" t="s">
        <v>883</v>
      </c>
      <c r="B3096" s="1">
        <v>7.4</v>
      </c>
    </row>
    <row r="3097" spans="1:2" x14ac:dyDescent="0.25">
      <c r="A3097" s="1" t="s">
        <v>2139</v>
      </c>
      <c r="B3097" s="1">
        <v>7.1</v>
      </c>
    </row>
    <row r="3098" spans="1:2" x14ac:dyDescent="0.25">
      <c r="A3098" s="1" t="s">
        <v>2097</v>
      </c>
      <c r="B3098" s="1">
        <v>7.9</v>
      </c>
    </row>
    <row r="3099" spans="1:2" x14ac:dyDescent="0.25">
      <c r="A3099" s="1" t="s">
        <v>883</v>
      </c>
      <c r="B3099" s="1">
        <v>6.7</v>
      </c>
    </row>
    <row r="3100" spans="1:2" x14ac:dyDescent="0.25">
      <c r="A3100" s="1" t="s">
        <v>757</v>
      </c>
      <c r="B3100" s="1">
        <v>6.6</v>
      </c>
    </row>
    <row r="3101" spans="1:2" x14ac:dyDescent="0.25">
      <c r="A3101" s="1" t="s">
        <v>1175</v>
      </c>
      <c r="B3101" s="1">
        <v>7.9</v>
      </c>
    </row>
    <row r="3102" spans="1:2" x14ac:dyDescent="0.25">
      <c r="A3102" s="1" t="s">
        <v>4907</v>
      </c>
      <c r="B3102" s="1">
        <v>4.9000000000000004</v>
      </c>
    </row>
    <row r="3103" spans="1:2" x14ac:dyDescent="0.25">
      <c r="A3103" s="1" t="s">
        <v>883</v>
      </c>
      <c r="B3103" s="1">
        <v>7.2</v>
      </c>
    </row>
    <row r="3104" spans="1:2" x14ac:dyDescent="0.25">
      <c r="A3104" s="1" t="s">
        <v>883</v>
      </c>
      <c r="B3104" s="1">
        <v>6.1</v>
      </c>
    </row>
    <row r="3105" spans="1:2" x14ac:dyDescent="0.25">
      <c r="A3105" s="1" t="s">
        <v>4025</v>
      </c>
      <c r="B3105" s="1">
        <v>5.3</v>
      </c>
    </row>
    <row r="3106" spans="1:2" x14ac:dyDescent="0.25">
      <c r="A3106" s="1" t="s">
        <v>584</v>
      </c>
      <c r="B3106" s="1">
        <v>5</v>
      </c>
    </row>
    <row r="3107" spans="1:2" x14ac:dyDescent="0.25">
      <c r="A3107" s="1" t="s">
        <v>750</v>
      </c>
      <c r="B3107" s="1">
        <v>7.6</v>
      </c>
    </row>
    <row r="3108" spans="1:2" x14ac:dyDescent="0.25">
      <c r="A3108" s="1" t="s">
        <v>2124</v>
      </c>
      <c r="B3108" s="1">
        <v>7.6</v>
      </c>
    </row>
    <row r="3109" spans="1:2" x14ac:dyDescent="0.25">
      <c r="A3109" s="1" t="s">
        <v>3177</v>
      </c>
      <c r="B3109" s="1">
        <v>6.6</v>
      </c>
    </row>
    <row r="3110" spans="1:2" x14ac:dyDescent="0.25">
      <c r="A3110" s="1" t="s">
        <v>1737</v>
      </c>
      <c r="B3110" s="1">
        <v>6.6</v>
      </c>
    </row>
    <row r="3111" spans="1:2" x14ac:dyDescent="0.25">
      <c r="A3111" s="1" t="s">
        <v>5246</v>
      </c>
      <c r="B3111" s="1">
        <v>7.3</v>
      </c>
    </row>
    <row r="3112" spans="1:2" x14ac:dyDescent="0.25">
      <c r="A3112" s="1" t="s">
        <v>5248</v>
      </c>
      <c r="B3112" s="1">
        <v>6.6</v>
      </c>
    </row>
    <row r="3113" spans="1:2" x14ac:dyDescent="0.25">
      <c r="A3113" s="1" t="s">
        <v>2162</v>
      </c>
      <c r="B3113" s="1">
        <v>6.9</v>
      </c>
    </row>
    <row r="3114" spans="1:2" x14ac:dyDescent="0.25">
      <c r="A3114" s="1" t="s">
        <v>2162</v>
      </c>
      <c r="B3114" s="1">
        <v>5.8</v>
      </c>
    </row>
    <row r="3115" spans="1:2" x14ac:dyDescent="0.25">
      <c r="A3115" s="1" t="s">
        <v>2476</v>
      </c>
      <c r="B3115" s="1">
        <v>4.4000000000000004</v>
      </c>
    </row>
    <row r="3116" spans="1:2" x14ac:dyDescent="0.25">
      <c r="A3116" s="1" t="s">
        <v>2938</v>
      </c>
      <c r="B3116" s="1">
        <v>6.6</v>
      </c>
    </row>
    <row r="3117" spans="1:2" x14ac:dyDescent="0.25">
      <c r="A3117" s="1" t="s">
        <v>883</v>
      </c>
      <c r="B3117" s="1">
        <v>7.6</v>
      </c>
    </row>
    <row r="3118" spans="1:2" x14ac:dyDescent="0.25">
      <c r="A3118" s="1" t="s">
        <v>2162</v>
      </c>
      <c r="B3118" s="1">
        <v>4.5999999999999996</v>
      </c>
    </row>
    <row r="3119" spans="1:2" x14ac:dyDescent="0.25">
      <c r="A3119" s="1" t="s">
        <v>2198</v>
      </c>
      <c r="B3119" s="1">
        <v>6.8</v>
      </c>
    </row>
    <row r="3120" spans="1:2" x14ac:dyDescent="0.25">
      <c r="A3120" s="1" t="s">
        <v>2678</v>
      </c>
      <c r="B3120" s="1">
        <v>4.9000000000000004</v>
      </c>
    </row>
    <row r="3121" spans="1:2" x14ac:dyDescent="0.25">
      <c r="A3121" s="1" t="s">
        <v>1927</v>
      </c>
      <c r="B3121" s="1">
        <v>7.3</v>
      </c>
    </row>
    <row r="3122" spans="1:2" x14ac:dyDescent="0.25">
      <c r="A3122" s="1" t="s">
        <v>3177</v>
      </c>
      <c r="B3122" s="1">
        <v>5</v>
      </c>
    </row>
    <row r="3123" spans="1:2" x14ac:dyDescent="0.25">
      <c r="A3123" s="1" t="s">
        <v>537</v>
      </c>
      <c r="B3123" s="1">
        <v>8</v>
      </c>
    </row>
    <row r="3124" spans="1:2" x14ac:dyDescent="0.25">
      <c r="A3124" s="1" t="s">
        <v>1482</v>
      </c>
      <c r="B3124" s="1">
        <v>5.2</v>
      </c>
    </row>
    <row r="3125" spans="1:2" x14ac:dyDescent="0.25">
      <c r="A3125" s="1" t="s">
        <v>292</v>
      </c>
      <c r="B3125" s="1">
        <v>8.5</v>
      </c>
    </row>
    <row r="3126" spans="1:2" x14ac:dyDescent="0.25">
      <c r="A3126" s="1" t="s">
        <v>1737</v>
      </c>
      <c r="B3126" s="1">
        <v>6.5</v>
      </c>
    </row>
    <row r="3127" spans="1:2" x14ac:dyDescent="0.25">
      <c r="A3127" s="1" t="s">
        <v>579</v>
      </c>
      <c r="B3127" s="1">
        <v>7.4</v>
      </c>
    </row>
    <row r="3128" spans="1:2" x14ac:dyDescent="0.25">
      <c r="A3128" s="1" t="s">
        <v>2097</v>
      </c>
      <c r="B3128" s="1">
        <v>7.7</v>
      </c>
    </row>
    <row r="3129" spans="1:2" x14ac:dyDescent="0.25">
      <c r="A3129" s="1" t="s">
        <v>883</v>
      </c>
      <c r="B3129" s="1">
        <v>7.4</v>
      </c>
    </row>
    <row r="3130" spans="1:2" x14ac:dyDescent="0.25">
      <c r="A3130" s="1" t="s">
        <v>1960</v>
      </c>
      <c r="B3130" s="1">
        <v>5.0999999999999996</v>
      </c>
    </row>
    <row r="3131" spans="1:2" x14ac:dyDescent="0.25">
      <c r="A3131" s="1" t="s">
        <v>1024</v>
      </c>
      <c r="B3131" s="1">
        <v>5</v>
      </c>
    </row>
    <row r="3132" spans="1:2" x14ac:dyDescent="0.25">
      <c r="A3132" s="1" t="s">
        <v>1175</v>
      </c>
      <c r="B3132" s="1">
        <v>7.2</v>
      </c>
    </row>
    <row r="3133" spans="1:2" x14ac:dyDescent="0.25">
      <c r="A3133" s="1" t="s">
        <v>883</v>
      </c>
      <c r="B3133" s="1">
        <v>6.4</v>
      </c>
    </row>
    <row r="3134" spans="1:2" x14ac:dyDescent="0.25">
      <c r="A3134" s="1" t="s">
        <v>883</v>
      </c>
      <c r="B3134" s="1">
        <v>5.6</v>
      </c>
    </row>
    <row r="3135" spans="1:2" x14ac:dyDescent="0.25">
      <c r="A3135" s="1" t="s">
        <v>1043</v>
      </c>
      <c r="B3135" s="1">
        <v>6.1</v>
      </c>
    </row>
    <row r="3136" spans="1:2" x14ac:dyDescent="0.25">
      <c r="A3136" s="1" t="s">
        <v>1394</v>
      </c>
      <c r="B3136" s="1">
        <v>5.2</v>
      </c>
    </row>
    <row r="3137" spans="1:2" x14ac:dyDescent="0.25">
      <c r="A3137" s="1" t="s">
        <v>1175</v>
      </c>
      <c r="B3137" s="1">
        <v>7.3</v>
      </c>
    </row>
    <row r="3138" spans="1:2" x14ac:dyDescent="0.25">
      <c r="A3138" s="1" t="s">
        <v>1175</v>
      </c>
      <c r="B3138" s="1">
        <v>7.5</v>
      </c>
    </row>
    <row r="3139" spans="1:2" x14ac:dyDescent="0.25">
      <c r="A3139" s="1" t="s">
        <v>5290</v>
      </c>
      <c r="B3139" s="1">
        <v>4.5</v>
      </c>
    </row>
    <row r="3140" spans="1:2" x14ac:dyDescent="0.25">
      <c r="A3140" s="1" t="s">
        <v>948</v>
      </c>
      <c r="B3140" s="1">
        <v>6.6</v>
      </c>
    </row>
    <row r="3141" spans="1:2" x14ac:dyDescent="0.25">
      <c r="A3141" s="1" t="s">
        <v>682</v>
      </c>
      <c r="B3141" s="1">
        <v>5.3</v>
      </c>
    </row>
    <row r="3142" spans="1:2" x14ac:dyDescent="0.25">
      <c r="A3142" s="1" t="s">
        <v>1882</v>
      </c>
      <c r="B3142" s="1">
        <v>4.9000000000000004</v>
      </c>
    </row>
    <row r="3143" spans="1:2" x14ac:dyDescent="0.25">
      <c r="A3143" s="1" t="s">
        <v>3670</v>
      </c>
      <c r="B3143" s="1">
        <v>7.7</v>
      </c>
    </row>
    <row r="3144" spans="1:2" x14ac:dyDescent="0.25">
      <c r="A3144" s="1" t="s">
        <v>2528</v>
      </c>
      <c r="B3144" s="1">
        <v>8</v>
      </c>
    </row>
    <row r="3145" spans="1:2" x14ac:dyDescent="0.25">
      <c r="A3145" s="1" t="s">
        <v>1503</v>
      </c>
      <c r="B3145" s="1">
        <v>3.8</v>
      </c>
    </row>
    <row r="3146" spans="1:2" x14ac:dyDescent="0.25">
      <c r="A3146" s="1" t="s">
        <v>2676</v>
      </c>
      <c r="B3146" s="1">
        <v>7.6</v>
      </c>
    </row>
    <row r="3147" spans="1:2" x14ac:dyDescent="0.25">
      <c r="A3147" s="1" t="s">
        <v>1882</v>
      </c>
      <c r="B3147" s="1">
        <v>5.9</v>
      </c>
    </row>
    <row r="3148" spans="1:2" x14ac:dyDescent="0.25">
      <c r="A3148" s="1" t="s">
        <v>1737</v>
      </c>
      <c r="B3148" s="1">
        <v>6.2</v>
      </c>
    </row>
    <row r="3149" spans="1:2" x14ac:dyDescent="0.25">
      <c r="A3149" s="1" t="s">
        <v>883</v>
      </c>
      <c r="B3149" s="1">
        <v>7.2</v>
      </c>
    </row>
    <row r="3150" spans="1:2" x14ac:dyDescent="0.25">
      <c r="A3150" s="1" t="s">
        <v>3331</v>
      </c>
      <c r="B3150" s="1">
        <v>6.3</v>
      </c>
    </row>
    <row r="3151" spans="1:2" x14ac:dyDescent="0.25">
      <c r="A3151" s="1" t="s">
        <v>1462</v>
      </c>
      <c r="B3151" s="1">
        <v>5.2</v>
      </c>
    </row>
    <row r="3152" spans="1:2" x14ac:dyDescent="0.25">
      <c r="A3152" s="1" t="s">
        <v>883</v>
      </c>
      <c r="B3152" s="1">
        <v>6.9</v>
      </c>
    </row>
    <row r="3153" spans="1:2" x14ac:dyDescent="0.25">
      <c r="A3153" s="1" t="s">
        <v>23</v>
      </c>
      <c r="B3153" s="1">
        <v>6.8</v>
      </c>
    </row>
    <row r="3154" spans="1:2" x14ac:dyDescent="0.25">
      <c r="A3154" s="1" t="s">
        <v>77</v>
      </c>
      <c r="B3154" s="1">
        <v>6.1</v>
      </c>
    </row>
    <row r="3155" spans="1:2" x14ac:dyDescent="0.25">
      <c r="A3155" s="1" t="s">
        <v>1089</v>
      </c>
      <c r="B3155" s="1">
        <v>5.9</v>
      </c>
    </row>
    <row r="3156" spans="1:2" x14ac:dyDescent="0.25">
      <c r="A3156" s="1" t="s">
        <v>883</v>
      </c>
      <c r="B3156" s="1">
        <v>6.9</v>
      </c>
    </row>
    <row r="3157" spans="1:2" x14ac:dyDescent="0.25">
      <c r="A3157" s="1" t="s">
        <v>3639</v>
      </c>
      <c r="B3157" s="1">
        <v>7.7</v>
      </c>
    </row>
    <row r="3158" spans="1:2" x14ac:dyDescent="0.25">
      <c r="A3158" s="1" t="s">
        <v>1882</v>
      </c>
      <c r="B3158" s="1">
        <v>5.3</v>
      </c>
    </row>
    <row r="3159" spans="1:2" x14ac:dyDescent="0.25">
      <c r="A3159" s="1" t="s">
        <v>883</v>
      </c>
      <c r="B3159" s="1">
        <v>7</v>
      </c>
    </row>
    <row r="3160" spans="1:2" x14ac:dyDescent="0.25">
      <c r="A3160" s="1" t="s">
        <v>883</v>
      </c>
      <c r="B3160" s="1">
        <v>6.6</v>
      </c>
    </row>
    <row r="3161" spans="1:2" x14ac:dyDescent="0.25">
      <c r="A3161" s="1" t="s">
        <v>1808</v>
      </c>
      <c r="B3161" s="1">
        <v>6.4</v>
      </c>
    </row>
    <row r="3162" spans="1:2" x14ac:dyDescent="0.25">
      <c r="A3162" s="1" t="s">
        <v>1888</v>
      </c>
      <c r="B3162" s="1">
        <v>7.9</v>
      </c>
    </row>
    <row r="3163" spans="1:2" x14ac:dyDescent="0.25">
      <c r="A3163" s="1" t="s">
        <v>1175</v>
      </c>
      <c r="B3163" s="1">
        <v>7.7</v>
      </c>
    </row>
    <row r="3164" spans="1:2" x14ac:dyDescent="0.25">
      <c r="A3164" s="1" t="s">
        <v>1175</v>
      </c>
      <c r="B3164" s="1">
        <v>7.2</v>
      </c>
    </row>
    <row r="3165" spans="1:2" x14ac:dyDescent="0.25">
      <c r="A3165" s="1" t="s">
        <v>883</v>
      </c>
      <c r="B3165" s="1">
        <v>6.8</v>
      </c>
    </row>
    <row r="3166" spans="1:2" x14ac:dyDescent="0.25">
      <c r="A3166" s="1" t="s">
        <v>5333</v>
      </c>
      <c r="B3166" s="1">
        <v>7.4</v>
      </c>
    </row>
    <row r="3167" spans="1:2" x14ac:dyDescent="0.25">
      <c r="A3167" s="1" t="s">
        <v>1175</v>
      </c>
      <c r="B3167" s="1">
        <v>4.5999999999999996</v>
      </c>
    </row>
    <row r="3168" spans="1:2" x14ac:dyDescent="0.25">
      <c r="A3168" s="1" t="s">
        <v>883</v>
      </c>
      <c r="B3168" s="1">
        <v>6.4</v>
      </c>
    </row>
    <row r="3169" spans="1:2" x14ac:dyDescent="0.25">
      <c r="A3169" s="1" t="s">
        <v>5338</v>
      </c>
      <c r="B3169" s="1">
        <v>7</v>
      </c>
    </row>
    <row r="3170" spans="1:2" x14ac:dyDescent="0.25">
      <c r="A3170" s="1" t="s">
        <v>1394</v>
      </c>
      <c r="B3170" s="1">
        <v>7.7</v>
      </c>
    </row>
    <row r="3171" spans="1:2" x14ac:dyDescent="0.25">
      <c r="A3171" s="1" t="s">
        <v>682</v>
      </c>
      <c r="B3171" s="1">
        <v>6.8</v>
      </c>
    </row>
    <row r="3172" spans="1:2" x14ac:dyDescent="0.25">
      <c r="A3172" s="1" t="s">
        <v>5343</v>
      </c>
      <c r="B3172" s="1">
        <v>7</v>
      </c>
    </row>
    <row r="3173" spans="1:2" x14ac:dyDescent="0.25">
      <c r="A3173" s="1" t="s">
        <v>1175</v>
      </c>
      <c r="B3173" s="1">
        <v>7</v>
      </c>
    </row>
    <row r="3174" spans="1:2" x14ac:dyDescent="0.25">
      <c r="A3174" s="1" t="s">
        <v>1927</v>
      </c>
      <c r="B3174" s="1">
        <v>6.3</v>
      </c>
    </row>
    <row r="3175" spans="1:2" x14ac:dyDescent="0.25">
      <c r="A3175" s="1" t="s">
        <v>5349</v>
      </c>
      <c r="B3175" s="1">
        <v>7.1</v>
      </c>
    </row>
    <row r="3176" spans="1:2" x14ac:dyDescent="0.25">
      <c r="A3176" s="1" t="s">
        <v>3008</v>
      </c>
      <c r="B3176" s="1">
        <v>7.1</v>
      </c>
    </row>
    <row r="3177" spans="1:2" x14ac:dyDescent="0.25">
      <c r="A3177" s="1" t="s">
        <v>750</v>
      </c>
      <c r="B3177" s="1">
        <v>6.1</v>
      </c>
    </row>
    <row r="3178" spans="1:2" x14ac:dyDescent="0.25">
      <c r="A3178" s="1" t="s">
        <v>77</v>
      </c>
      <c r="B3178" s="1">
        <v>7.3</v>
      </c>
    </row>
    <row r="3179" spans="1:2" x14ac:dyDescent="0.25">
      <c r="A3179" s="1" t="s">
        <v>1175</v>
      </c>
      <c r="B3179" s="1">
        <v>6.2</v>
      </c>
    </row>
    <row r="3180" spans="1:2" x14ac:dyDescent="0.25">
      <c r="A3180" s="1" t="s">
        <v>5358</v>
      </c>
      <c r="B3180" s="1">
        <v>6.2</v>
      </c>
    </row>
    <row r="3181" spans="1:2" x14ac:dyDescent="0.25">
      <c r="A3181" s="1" t="s">
        <v>5098</v>
      </c>
      <c r="B3181" s="1">
        <v>3.3</v>
      </c>
    </row>
    <row r="3182" spans="1:2" x14ac:dyDescent="0.25">
      <c r="A3182" s="1" t="s">
        <v>5365</v>
      </c>
      <c r="B3182" s="1">
        <v>7.4</v>
      </c>
    </row>
    <row r="3183" spans="1:2" x14ac:dyDescent="0.25">
      <c r="A3183" s="1" t="s">
        <v>1175</v>
      </c>
      <c r="B3183" s="1">
        <v>8</v>
      </c>
    </row>
    <row r="3184" spans="1:2" x14ac:dyDescent="0.25">
      <c r="A3184" s="1" t="s">
        <v>2162</v>
      </c>
      <c r="B3184" s="1">
        <v>5.9</v>
      </c>
    </row>
    <row r="3185" spans="1:2" x14ac:dyDescent="0.25">
      <c r="A3185" s="1" t="s">
        <v>883</v>
      </c>
      <c r="B3185" s="1">
        <v>6.8</v>
      </c>
    </row>
    <row r="3186" spans="1:2" x14ac:dyDescent="0.25">
      <c r="A3186" s="1" t="s">
        <v>1394</v>
      </c>
      <c r="B3186" s="1">
        <v>7.4</v>
      </c>
    </row>
    <row r="3187" spans="1:2" x14ac:dyDescent="0.25">
      <c r="A3187" s="1" t="s">
        <v>927</v>
      </c>
      <c r="B3187" s="1">
        <v>6.7</v>
      </c>
    </row>
    <row r="3188" spans="1:2" x14ac:dyDescent="0.25">
      <c r="A3188" s="1" t="s">
        <v>2528</v>
      </c>
      <c r="B3188" s="1">
        <v>5.5</v>
      </c>
    </row>
    <row r="3189" spans="1:2" x14ac:dyDescent="0.25">
      <c r="A3189" s="1" t="s">
        <v>682</v>
      </c>
      <c r="B3189" s="1">
        <v>5.7</v>
      </c>
    </row>
    <row r="3190" spans="1:2" x14ac:dyDescent="0.25">
      <c r="A3190" s="1" t="s">
        <v>492</v>
      </c>
      <c r="B3190" s="1">
        <v>7.2</v>
      </c>
    </row>
    <row r="3191" spans="1:2" x14ac:dyDescent="0.25">
      <c r="A3191" s="1" t="s">
        <v>1175</v>
      </c>
      <c r="B3191" s="1">
        <v>5.9</v>
      </c>
    </row>
    <row r="3192" spans="1:2" x14ac:dyDescent="0.25">
      <c r="A3192" s="1" t="s">
        <v>579</v>
      </c>
      <c r="B3192" s="1">
        <v>6.7</v>
      </c>
    </row>
    <row r="3193" spans="1:2" x14ac:dyDescent="0.25">
      <c r="A3193" s="1" t="s">
        <v>492</v>
      </c>
      <c r="B3193" s="1">
        <v>7.1</v>
      </c>
    </row>
    <row r="3194" spans="1:2" x14ac:dyDescent="0.25">
      <c r="A3194" s="1" t="s">
        <v>1175</v>
      </c>
      <c r="B3194" s="1">
        <v>7.7</v>
      </c>
    </row>
    <row r="3195" spans="1:2" x14ac:dyDescent="0.25">
      <c r="A3195" s="1" t="s">
        <v>1796</v>
      </c>
      <c r="B3195" s="1">
        <v>7.4</v>
      </c>
    </row>
    <row r="3196" spans="1:2" x14ac:dyDescent="0.25">
      <c r="A3196" s="1" t="s">
        <v>1175</v>
      </c>
      <c r="B3196" s="1">
        <v>8.4</v>
      </c>
    </row>
    <row r="3197" spans="1:2" x14ac:dyDescent="0.25">
      <c r="A3197" s="1" t="s">
        <v>5386</v>
      </c>
      <c r="B3197" s="1">
        <v>7.2</v>
      </c>
    </row>
    <row r="3198" spans="1:2" x14ac:dyDescent="0.25">
      <c r="A3198" s="1" t="s">
        <v>935</v>
      </c>
      <c r="B3198" s="1">
        <v>8.1</v>
      </c>
    </row>
    <row r="3199" spans="1:2" x14ac:dyDescent="0.25">
      <c r="A3199" s="1" t="s">
        <v>1060</v>
      </c>
      <c r="B3199" s="1">
        <v>7.8</v>
      </c>
    </row>
    <row r="3200" spans="1:2" x14ac:dyDescent="0.25">
      <c r="A3200" s="1" t="s">
        <v>3008</v>
      </c>
      <c r="B3200" s="1">
        <v>6.8</v>
      </c>
    </row>
    <row r="3201" spans="1:2" x14ac:dyDescent="0.25">
      <c r="A3201" s="1" t="s">
        <v>682</v>
      </c>
      <c r="B3201" s="1">
        <v>7.7</v>
      </c>
    </row>
    <row r="3202" spans="1:2" x14ac:dyDescent="0.25">
      <c r="A3202" s="1" t="s">
        <v>2124</v>
      </c>
      <c r="B3202" s="1">
        <v>6.5</v>
      </c>
    </row>
    <row r="3203" spans="1:2" x14ac:dyDescent="0.25">
      <c r="A3203" s="1" t="s">
        <v>120</v>
      </c>
      <c r="B3203" s="1">
        <v>7.3</v>
      </c>
    </row>
    <row r="3204" spans="1:2" x14ac:dyDescent="0.25">
      <c r="A3204" s="1" t="s">
        <v>2075</v>
      </c>
      <c r="B3204" s="1">
        <v>5.9</v>
      </c>
    </row>
    <row r="3205" spans="1:2" x14ac:dyDescent="0.25">
      <c r="A3205" s="1" t="s">
        <v>1175</v>
      </c>
      <c r="B3205" s="1">
        <v>8.6999999999999993</v>
      </c>
    </row>
    <row r="3206" spans="1:2" x14ac:dyDescent="0.25">
      <c r="A3206" s="1" t="s">
        <v>4734</v>
      </c>
      <c r="B3206" s="1">
        <v>6.1</v>
      </c>
    </row>
    <row r="3207" spans="1:2" x14ac:dyDescent="0.25">
      <c r="A3207" s="1" t="s">
        <v>2395</v>
      </c>
      <c r="B3207" s="1">
        <v>7.6</v>
      </c>
    </row>
    <row r="3208" spans="1:2" x14ac:dyDescent="0.25">
      <c r="A3208" s="1" t="s">
        <v>5406</v>
      </c>
      <c r="B3208" s="1">
        <v>6.5</v>
      </c>
    </row>
    <row r="3209" spans="1:2" x14ac:dyDescent="0.25">
      <c r="A3209" s="1" t="s">
        <v>1796</v>
      </c>
      <c r="B3209" s="1">
        <v>7.3</v>
      </c>
    </row>
    <row r="3210" spans="1:2" x14ac:dyDescent="0.25">
      <c r="A3210" s="1" t="s">
        <v>579</v>
      </c>
      <c r="B3210" s="1">
        <v>6.2</v>
      </c>
    </row>
    <row r="3211" spans="1:2" x14ac:dyDescent="0.25">
      <c r="A3211" s="1" t="s">
        <v>2162</v>
      </c>
      <c r="B3211" s="1">
        <v>5</v>
      </c>
    </row>
    <row r="3212" spans="1:2" x14ac:dyDescent="0.25">
      <c r="A3212" s="1" t="s">
        <v>1175</v>
      </c>
      <c r="B3212" s="1">
        <v>7.8</v>
      </c>
    </row>
    <row r="3213" spans="1:2" x14ac:dyDescent="0.25">
      <c r="A3213" s="1" t="s">
        <v>584</v>
      </c>
      <c r="B3213" s="1">
        <v>8.1</v>
      </c>
    </row>
    <row r="3214" spans="1:2" x14ac:dyDescent="0.25">
      <c r="A3214" s="1" t="s">
        <v>4039</v>
      </c>
      <c r="B3214" s="1">
        <v>6.7</v>
      </c>
    </row>
    <row r="3215" spans="1:2" x14ac:dyDescent="0.25">
      <c r="A3215" s="1" t="s">
        <v>77</v>
      </c>
      <c r="B3215" s="1">
        <v>7.1</v>
      </c>
    </row>
    <row r="3216" spans="1:2" x14ac:dyDescent="0.25">
      <c r="A3216" s="1" t="s">
        <v>3709</v>
      </c>
      <c r="B3216" s="1">
        <v>5.6</v>
      </c>
    </row>
    <row r="3217" spans="1:2" x14ac:dyDescent="0.25">
      <c r="A3217" s="1" t="s">
        <v>77</v>
      </c>
      <c r="B3217" s="1">
        <v>7.6</v>
      </c>
    </row>
    <row r="3218" spans="1:2" x14ac:dyDescent="0.25">
      <c r="A3218" s="1" t="s">
        <v>292</v>
      </c>
      <c r="B3218" s="1">
        <v>4.5999999999999996</v>
      </c>
    </row>
    <row r="3219" spans="1:2" x14ac:dyDescent="0.25">
      <c r="A3219" s="1" t="s">
        <v>883</v>
      </c>
      <c r="B3219" s="1">
        <v>7.1</v>
      </c>
    </row>
    <row r="3220" spans="1:2" x14ac:dyDescent="0.25">
      <c r="A3220" s="1" t="s">
        <v>1482</v>
      </c>
      <c r="B3220" s="1">
        <v>7.3</v>
      </c>
    </row>
    <row r="3221" spans="1:2" x14ac:dyDescent="0.25">
      <c r="A3221" s="1" t="s">
        <v>1503</v>
      </c>
      <c r="B3221" s="1">
        <v>4</v>
      </c>
    </row>
    <row r="3222" spans="1:2" x14ac:dyDescent="0.25">
      <c r="A3222" s="1" t="s">
        <v>1175</v>
      </c>
      <c r="B3222" s="1">
        <v>8</v>
      </c>
    </row>
    <row r="3223" spans="1:2" x14ac:dyDescent="0.25">
      <c r="A3223" s="1" t="s">
        <v>3968</v>
      </c>
      <c r="B3223" s="1">
        <v>6.7</v>
      </c>
    </row>
    <row r="3224" spans="1:2" x14ac:dyDescent="0.25">
      <c r="A3224" s="1" t="s">
        <v>579</v>
      </c>
      <c r="B3224" s="1">
        <v>4.5999999999999996</v>
      </c>
    </row>
    <row r="3225" spans="1:2" x14ac:dyDescent="0.25">
      <c r="A3225" s="1" t="s">
        <v>579</v>
      </c>
      <c r="B3225" s="1">
        <v>4</v>
      </c>
    </row>
    <row r="3226" spans="1:2" x14ac:dyDescent="0.25">
      <c r="A3226" s="1" t="s">
        <v>5432</v>
      </c>
      <c r="B3226" s="1">
        <v>7</v>
      </c>
    </row>
    <row r="3227" spans="1:2" x14ac:dyDescent="0.25">
      <c r="A3227" s="1" t="s">
        <v>782</v>
      </c>
      <c r="B3227" s="1">
        <v>5.9</v>
      </c>
    </row>
    <row r="3228" spans="1:2" x14ac:dyDescent="0.25">
      <c r="A3228" s="1" t="s">
        <v>678</v>
      </c>
      <c r="B3228" s="1">
        <v>7.5</v>
      </c>
    </row>
    <row r="3229" spans="1:2" x14ac:dyDescent="0.25">
      <c r="A3229" s="1" t="s">
        <v>968</v>
      </c>
      <c r="B3229" s="1">
        <v>4.7</v>
      </c>
    </row>
    <row r="3230" spans="1:2" x14ac:dyDescent="0.25">
      <c r="A3230" s="1" t="s">
        <v>492</v>
      </c>
      <c r="B3230" s="1">
        <v>6.7</v>
      </c>
    </row>
    <row r="3231" spans="1:2" x14ac:dyDescent="0.25">
      <c r="A3231" s="1" t="s">
        <v>968</v>
      </c>
      <c r="B3231" s="1">
        <v>6.7</v>
      </c>
    </row>
    <row r="3232" spans="1:2" x14ac:dyDescent="0.25">
      <c r="A3232" s="1" t="s">
        <v>492</v>
      </c>
      <c r="B3232" s="1">
        <v>7.1</v>
      </c>
    </row>
    <row r="3233" spans="1:2" x14ac:dyDescent="0.25">
      <c r="A3233" s="1" t="s">
        <v>26</v>
      </c>
      <c r="B3233" s="1">
        <v>2.7</v>
      </c>
    </row>
    <row r="3234" spans="1:2" x14ac:dyDescent="0.25">
      <c r="A3234" s="1" t="s">
        <v>1175</v>
      </c>
      <c r="B3234" s="1">
        <v>7.3</v>
      </c>
    </row>
    <row r="3235" spans="1:2" x14ac:dyDescent="0.25">
      <c r="A3235" s="1" t="s">
        <v>579</v>
      </c>
      <c r="B3235" s="1">
        <v>7.6</v>
      </c>
    </row>
    <row r="3236" spans="1:2" x14ac:dyDescent="0.25">
      <c r="A3236" s="1" t="s">
        <v>579</v>
      </c>
      <c r="B3236" s="1">
        <v>5.8</v>
      </c>
    </row>
    <row r="3237" spans="1:2" x14ac:dyDescent="0.25">
      <c r="A3237" s="1" t="s">
        <v>1449</v>
      </c>
      <c r="B3237" s="1">
        <v>6.5</v>
      </c>
    </row>
    <row r="3238" spans="1:2" x14ac:dyDescent="0.25">
      <c r="A3238" s="1" t="s">
        <v>883</v>
      </c>
      <c r="B3238" s="1">
        <v>6.6</v>
      </c>
    </row>
    <row r="3239" spans="1:2" x14ac:dyDescent="0.25">
      <c r="A3239" s="1" t="s">
        <v>63</v>
      </c>
      <c r="B3239" s="1">
        <v>6.9</v>
      </c>
    </row>
    <row r="3240" spans="1:2" x14ac:dyDescent="0.25">
      <c r="A3240" s="1" t="s">
        <v>1392</v>
      </c>
      <c r="B3240" s="1">
        <v>8.5</v>
      </c>
    </row>
    <row r="3241" spans="1:2" x14ac:dyDescent="0.25">
      <c r="A3241" s="1" t="s">
        <v>63</v>
      </c>
      <c r="B3241" s="1">
        <v>4.8</v>
      </c>
    </row>
    <row r="3242" spans="1:2" x14ac:dyDescent="0.25">
      <c r="A3242" s="1" t="s">
        <v>1394</v>
      </c>
      <c r="B3242" s="1">
        <v>7</v>
      </c>
    </row>
    <row r="3243" spans="1:2" x14ac:dyDescent="0.25">
      <c r="A3243" s="1" t="s">
        <v>1175</v>
      </c>
      <c r="B3243" s="1">
        <v>5.4</v>
      </c>
    </row>
    <row r="3244" spans="1:2" x14ac:dyDescent="0.25">
      <c r="A3244" s="1" t="s">
        <v>1175</v>
      </c>
      <c r="B3244" s="1">
        <v>6.9</v>
      </c>
    </row>
    <row r="3245" spans="1:2" x14ac:dyDescent="0.25">
      <c r="A3245" s="1" t="s">
        <v>1459</v>
      </c>
      <c r="B3245" s="1">
        <v>6.6</v>
      </c>
    </row>
    <row r="3246" spans="1:2" x14ac:dyDescent="0.25">
      <c r="A3246" s="1" t="s">
        <v>2235</v>
      </c>
      <c r="B3246" s="1">
        <v>5.9</v>
      </c>
    </row>
    <row r="3247" spans="1:2" x14ac:dyDescent="0.25">
      <c r="A3247" s="1" t="s">
        <v>5465</v>
      </c>
      <c r="B3247" s="1">
        <v>6.3</v>
      </c>
    </row>
    <row r="3248" spans="1:2" x14ac:dyDescent="0.25">
      <c r="A3248" s="1" t="s">
        <v>579</v>
      </c>
      <c r="B3248" s="1">
        <v>6.3</v>
      </c>
    </row>
    <row r="3249" spans="1:2" x14ac:dyDescent="0.25">
      <c r="A3249" s="1" t="s">
        <v>750</v>
      </c>
      <c r="B3249" s="1">
        <v>7</v>
      </c>
    </row>
    <row r="3250" spans="1:2" x14ac:dyDescent="0.25">
      <c r="A3250" s="1" t="s">
        <v>579</v>
      </c>
      <c r="B3250" s="1">
        <v>6.3</v>
      </c>
    </row>
    <row r="3251" spans="1:2" x14ac:dyDescent="0.25">
      <c r="A3251" s="1" t="s">
        <v>77</v>
      </c>
      <c r="B3251" s="1">
        <v>6.2</v>
      </c>
    </row>
    <row r="3252" spans="1:2" x14ac:dyDescent="0.25">
      <c r="A3252" s="1" t="s">
        <v>883</v>
      </c>
      <c r="B3252" s="1">
        <v>7.7</v>
      </c>
    </row>
    <row r="3253" spans="1:2" x14ac:dyDescent="0.25">
      <c r="A3253" s="1" t="s">
        <v>269</v>
      </c>
      <c r="B3253" s="1">
        <v>6.5</v>
      </c>
    </row>
    <row r="3254" spans="1:2" x14ac:dyDescent="0.25">
      <c r="A3254" s="1" t="s">
        <v>537</v>
      </c>
      <c r="B3254" s="1">
        <v>5.8</v>
      </c>
    </row>
    <row r="3255" spans="1:2" x14ac:dyDescent="0.25">
      <c r="A3255" s="1" t="s">
        <v>1175</v>
      </c>
      <c r="B3255" s="1">
        <v>6.1</v>
      </c>
    </row>
    <row r="3256" spans="1:2" x14ac:dyDescent="0.25">
      <c r="A3256" s="1" t="s">
        <v>685</v>
      </c>
      <c r="B3256" s="1">
        <v>8.1999999999999993</v>
      </c>
    </row>
    <row r="3257" spans="1:2" x14ac:dyDescent="0.25">
      <c r="A3257" s="1" t="s">
        <v>537</v>
      </c>
      <c r="B3257" s="1">
        <v>6</v>
      </c>
    </row>
    <row r="3258" spans="1:2" x14ac:dyDescent="0.25">
      <c r="A3258" s="1" t="s">
        <v>5483</v>
      </c>
      <c r="B3258" s="1">
        <v>6.8</v>
      </c>
    </row>
    <row r="3259" spans="1:2" x14ac:dyDescent="0.25">
      <c r="A3259" s="1" t="s">
        <v>5486</v>
      </c>
      <c r="B3259" s="1">
        <v>7</v>
      </c>
    </row>
    <row r="3260" spans="1:2" x14ac:dyDescent="0.25">
      <c r="A3260" s="1" t="s">
        <v>3008</v>
      </c>
      <c r="B3260" s="1">
        <v>6.8</v>
      </c>
    </row>
    <row r="3261" spans="1:2" x14ac:dyDescent="0.25">
      <c r="A3261" s="1" t="s">
        <v>5491</v>
      </c>
      <c r="B3261" s="1">
        <v>7.1</v>
      </c>
    </row>
    <row r="3262" spans="1:2" x14ac:dyDescent="0.25">
      <c r="A3262" s="1" t="s">
        <v>1175</v>
      </c>
      <c r="B3262" s="1">
        <v>6.9</v>
      </c>
    </row>
    <row r="3263" spans="1:2" x14ac:dyDescent="0.25">
      <c r="A3263" s="1" t="s">
        <v>883</v>
      </c>
      <c r="B3263" s="1">
        <v>6.9</v>
      </c>
    </row>
    <row r="3264" spans="1:2" x14ac:dyDescent="0.25">
      <c r="A3264" s="1" t="s">
        <v>1875</v>
      </c>
      <c r="B3264" s="1">
        <v>7.2</v>
      </c>
    </row>
    <row r="3265" spans="1:2" x14ac:dyDescent="0.25">
      <c r="A3265" s="1" t="s">
        <v>579</v>
      </c>
      <c r="B3265" s="1">
        <v>7.8</v>
      </c>
    </row>
    <row r="3266" spans="1:2" x14ac:dyDescent="0.25">
      <c r="A3266" s="1" t="s">
        <v>883</v>
      </c>
      <c r="B3266" s="1">
        <v>7.3</v>
      </c>
    </row>
    <row r="3267" spans="1:2" x14ac:dyDescent="0.25">
      <c r="A3267" s="1" t="s">
        <v>750</v>
      </c>
      <c r="B3267" s="1">
        <v>7.5</v>
      </c>
    </row>
    <row r="3268" spans="1:2" x14ac:dyDescent="0.25">
      <c r="A3268" s="1" t="s">
        <v>2678</v>
      </c>
      <c r="B3268" s="1">
        <v>6</v>
      </c>
    </row>
    <row r="3269" spans="1:2" x14ac:dyDescent="0.25">
      <c r="A3269" s="1" t="s">
        <v>1737</v>
      </c>
      <c r="B3269" s="1">
        <v>6.8</v>
      </c>
    </row>
    <row r="3270" spans="1:2" x14ac:dyDescent="0.25">
      <c r="A3270" s="1" t="s">
        <v>579</v>
      </c>
      <c r="B3270" s="1">
        <v>3.9</v>
      </c>
    </row>
    <row r="3271" spans="1:2" x14ac:dyDescent="0.25">
      <c r="A3271" s="1" t="s">
        <v>492</v>
      </c>
      <c r="B3271" s="1">
        <v>6.1</v>
      </c>
    </row>
    <row r="3272" spans="1:2" x14ac:dyDescent="0.25">
      <c r="A3272" s="1" t="s">
        <v>537</v>
      </c>
      <c r="B3272" s="1">
        <v>7.5</v>
      </c>
    </row>
    <row r="3273" spans="1:2" x14ac:dyDescent="0.25">
      <c r="A3273" s="1" t="s">
        <v>678</v>
      </c>
      <c r="B3273" s="1">
        <v>8.1999999999999993</v>
      </c>
    </row>
    <row r="3274" spans="1:2" x14ac:dyDescent="0.25">
      <c r="A3274" s="1" t="s">
        <v>2678</v>
      </c>
      <c r="B3274" s="1">
        <v>7.8</v>
      </c>
    </row>
    <row r="3275" spans="1:2" x14ac:dyDescent="0.25">
      <c r="A3275" s="1" t="s">
        <v>5513</v>
      </c>
      <c r="B3275" s="1">
        <v>5.2</v>
      </c>
    </row>
    <row r="3276" spans="1:2" x14ac:dyDescent="0.25">
      <c r="A3276" s="1" t="s">
        <v>2198</v>
      </c>
      <c r="B3276" s="1">
        <v>6.8</v>
      </c>
    </row>
    <row r="3277" spans="1:2" x14ac:dyDescent="0.25">
      <c r="A3277" s="1" t="s">
        <v>5518</v>
      </c>
      <c r="B3277" s="1">
        <v>7</v>
      </c>
    </row>
    <row r="3278" spans="1:2" x14ac:dyDescent="0.25">
      <c r="A3278" s="1" t="s">
        <v>584</v>
      </c>
      <c r="B3278" s="1">
        <v>6.5</v>
      </c>
    </row>
    <row r="3279" spans="1:2" x14ac:dyDescent="0.25">
      <c r="A3279" s="1" t="s">
        <v>883</v>
      </c>
      <c r="B3279" s="1">
        <v>6.4</v>
      </c>
    </row>
    <row r="3280" spans="1:2" x14ac:dyDescent="0.25">
      <c r="A3280" s="1" t="s">
        <v>495</v>
      </c>
      <c r="B3280" s="1">
        <v>5.3</v>
      </c>
    </row>
    <row r="3281" spans="1:2" x14ac:dyDescent="0.25">
      <c r="A3281" s="1" t="s">
        <v>26</v>
      </c>
      <c r="B3281" s="1">
        <v>7.6</v>
      </c>
    </row>
    <row r="3282" spans="1:2" x14ac:dyDescent="0.25">
      <c r="A3282" s="1" t="s">
        <v>1237</v>
      </c>
      <c r="B3282" s="1">
        <v>7.1</v>
      </c>
    </row>
    <row r="3283" spans="1:2" x14ac:dyDescent="0.25">
      <c r="A3283" s="1" t="s">
        <v>883</v>
      </c>
      <c r="B3283" s="1">
        <v>6.5</v>
      </c>
    </row>
    <row r="3284" spans="1:2" x14ac:dyDescent="0.25">
      <c r="A3284" s="1" t="s">
        <v>2097</v>
      </c>
      <c r="B3284" s="1">
        <v>8.5</v>
      </c>
    </row>
    <row r="3285" spans="1:2" x14ac:dyDescent="0.25">
      <c r="A3285" s="1" t="s">
        <v>682</v>
      </c>
      <c r="B3285" s="1">
        <v>8.6999999999999993</v>
      </c>
    </row>
    <row r="3286" spans="1:2" x14ac:dyDescent="0.25">
      <c r="A3286" s="1" t="s">
        <v>2167</v>
      </c>
      <c r="B3286" s="1">
        <v>7.1</v>
      </c>
    </row>
    <row r="3287" spans="1:2" x14ac:dyDescent="0.25">
      <c r="A3287" s="1" t="s">
        <v>1175</v>
      </c>
      <c r="B3287" s="1">
        <v>8.3000000000000007</v>
      </c>
    </row>
    <row r="3288" spans="1:2" x14ac:dyDescent="0.25">
      <c r="A3288" s="1" t="s">
        <v>77</v>
      </c>
      <c r="B3288" s="1">
        <v>7.4</v>
      </c>
    </row>
    <row r="3289" spans="1:2" x14ac:dyDescent="0.25">
      <c r="A3289" s="1" t="s">
        <v>682</v>
      </c>
      <c r="B3289" s="1">
        <v>7.5</v>
      </c>
    </row>
    <row r="3290" spans="1:2" x14ac:dyDescent="0.25">
      <c r="A3290" s="1" t="s">
        <v>492</v>
      </c>
      <c r="B3290" s="1">
        <v>7.2</v>
      </c>
    </row>
    <row r="3291" spans="1:2" x14ac:dyDescent="0.25">
      <c r="A3291" s="1" t="s">
        <v>579</v>
      </c>
      <c r="B3291" s="1">
        <v>7.6</v>
      </c>
    </row>
    <row r="3292" spans="1:2" x14ac:dyDescent="0.25">
      <c r="A3292" s="1" t="s">
        <v>19</v>
      </c>
      <c r="B3292" s="1">
        <v>7.8</v>
      </c>
    </row>
    <row r="3293" spans="1:2" x14ac:dyDescent="0.25">
      <c r="A3293" s="1" t="s">
        <v>1175</v>
      </c>
      <c r="B3293" s="1">
        <v>8.1999999999999993</v>
      </c>
    </row>
    <row r="3294" spans="1:2" x14ac:dyDescent="0.25">
      <c r="A3294" s="1" t="s">
        <v>5248</v>
      </c>
      <c r="B3294" s="1">
        <v>6.6</v>
      </c>
    </row>
    <row r="3295" spans="1:2" x14ac:dyDescent="0.25">
      <c r="A3295" s="1" t="s">
        <v>2162</v>
      </c>
      <c r="B3295" s="1">
        <v>5.7</v>
      </c>
    </row>
    <row r="3296" spans="1:2" x14ac:dyDescent="0.25">
      <c r="A3296" s="1" t="s">
        <v>579</v>
      </c>
      <c r="B3296" s="1">
        <v>7.4</v>
      </c>
    </row>
    <row r="3297" spans="1:2" x14ac:dyDescent="0.25">
      <c r="A3297" s="1" t="s">
        <v>5550</v>
      </c>
      <c r="B3297" s="1">
        <v>8</v>
      </c>
    </row>
    <row r="3298" spans="1:2" x14ac:dyDescent="0.25">
      <c r="A3298" s="1" t="s">
        <v>2476</v>
      </c>
      <c r="B3298" s="1">
        <v>5.4</v>
      </c>
    </row>
    <row r="3299" spans="1:2" x14ac:dyDescent="0.25">
      <c r="A3299" s="1" t="s">
        <v>77</v>
      </c>
      <c r="B3299" s="1">
        <v>7.4</v>
      </c>
    </row>
    <row r="3300" spans="1:2" x14ac:dyDescent="0.25">
      <c r="A3300" s="1" t="s">
        <v>1482</v>
      </c>
      <c r="B3300" s="1">
        <v>5.7</v>
      </c>
    </row>
    <row r="3301" spans="1:2" x14ac:dyDescent="0.25">
      <c r="A3301" s="1" t="s">
        <v>1737</v>
      </c>
      <c r="B3301" s="1">
        <v>6.8</v>
      </c>
    </row>
    <row r="3302" spans="1:2" x14ac:dyDescent="0.25">
      <c r="A3302" s="1" t="s">
        <v>5557</v>
      </c>
      <c r="B3302" s="1">
        <v>5.4</v>
      </c>
    </row>
    <row r="3303" spans="1:2" x14ac:dyDescent="0.25">
      <c r="A3303" s="1" t="s">
        <v>2488</v>
      </c>
      <c r="B3303" s="1">
        <v>5.0999999999999996</v>
      </c>
    </row>
    <row r="3304" spans="1:2" x14ac:dyDescent="0.25">
      <c r="A3304" s="1" t="s">
        <v>1882</v>
      </c>
      <c r="B3304" s="1">
        <v>5.9</v>
      </c>
    </row>
    <row r="3305" spans="1:2" x14ac:dyDescent="0.25">
      <c r="A3305" s="1" t="s">
        <v>1145</v>
      </c>
      <c r="B3305" s="1">
        <v>8.1999999999999993</v>
      </c>
    </row>
    <row r="3306" spans="1:2" x14ac:dyDescent="0.25">
      <c r="A3306" s="1" t="s">
        <v>659</v>
      </c>
      <c r="B3306" s="1">
        <v>5.3</v>
      </c>
    </row>
    <row r="3307" spans="1:2" x14ac:dyDescent="0.25">
      <c r="A3307" s="1" t="s">
        <v>3177</v>
      </c>
      <c r="B3307" s="1">
        <v>4.3</v>
      </c>
    </row>
    <row r="3308" spans="1:2" x14ac:dyDescent="0.25">
      <c r="A3308" s="1" t="s">
        <v>5566</v>
      </c>
      <c r="B3308" s="1">
        <v>7.2</v>
      </c>
    </row>
    <row r="3309" spans="1:2" x14ac:dyDescent="0.25">
      <c r="A3309" s="1" t="s">
        <v>610</v>
      </c>
      <c r="B3309" s="1">
        <v>5.9</v>
      </c>
    </row>
    <row r="3310" spans="1:2" x14ac:dyDescent="0.25">
      <c r="A3310" s="1" t="s">
        <v>579</v>
      </c>
      <c r="B3310" s="1">
        <v>3</v>
      </c>
    </row>
    <row r="3311" spans="1:2" x14ac:dyDescent="0.25">
      <c r="A3311" s="1" t="s">
        <v>77</v>
      </c>
      <c r="B3311" s="1">
        <v>7.9</v>
      </c>
    </row>
    <row r="3312" spans="1:2" x14ac:dyDescent="0.25">
      <c r="A3312" s="1" t="s">
        <v>968</v>
      </c>
      <c r="B3312" s="1">
        <v>3.2</v>
      </c>
    </row>
    <row r="3313" spans="1:2" x14ac:dyDescent="0.25">
      <c r="A3313" s="1" t="s">
        <v>1477</v>
      </c>
      <c r="B3313" s="1">
        <v>6.5</v>
      </c>
    </row>
    <row r="3314" spans="1:2" x14ac:dyDescent="0.25">
      <c r="A3314" s="1" t="s">
        <v>883</v>
      </c>
      <c r="B3314" s="1">
        <v>7</v>
      </c>
    </row>
    <row r="3315" spans="1:2" x14ac:dyDescent="0.25">
      <c r="A3315" s="1" t="s">
        <v>883</v>
      </c>
      <c r="B3315" s="1">
        <v>6.9</v>
      </c>
    </row>
    <row r="3316" spans="1:2" x14ac:dyDescent="0.25">
      <c r="A3316" s="1" t="s">
        <v>584</v>
      </c>
      <c r="B3316" s="1">
        <v>4.4000000000000004</v>
      </c>
    </row>
    <row r="3317" spans="1:2" x14ac:dyDescent="0.25">
      <c r="A3317" s="1" t="s">
        <v>5582</v>
      </c>
      <c r="B3317" s="1">
        <v>6</v>
      </c>
    </row>
    <row r="3318" spans="1:2" x14ac:dyDescent="0.25">
      <c r="A3318" s="1" t="s">
        <v>2476</v>
      </c>
      <c r="B3318" s="1">
        <v>5.3</v>
      </c>
    </row>
    <row r="3319" spans="1:2" x14ac:dyDescent="0.25">
      <c r="A3319" s="1" t="s">
        <v>348</v>
      </c>
      <c r="B3319" s="1">
        <v>5.3</v>
      </c>
    </row>
    <row r="3320" spans="1:2" x14ac:dyDescent="0.25">
      <c r="A3320" s="1" t="s">
        <v>1175</v>
      </c>
      <c r="B3320" s="1">
        <v>7.1</v>
      </c>
    </row>
    <row r="3321" spans="1:2" x14ac:dyDescent="0.25">
      <c r="A3321" s="1" t="s">
        <v>2022</v>
      </c>
      <c r="B3321" s="1">
        <v>5.4</v>
      </c>
    </row>
    <row r="3322" spans="1:2" x14ac:dyDescent="0.25">
      <c r="A3322" s="1" t="s">
        <v>537</v>
      </c>
      <c r="B3322" s="1">
        <v>6.9</v>
      </c>
    </row>
    <row r="3323" spans="1:2" x14ac:dyDescent="0.25">
      <c r="A3323" s="1" t="s">
        <v>682</v>
      </c>
      <c r="B3323" s="1">
        <v>7.3</v>
      </c>
    </row>
    <row r="3324" spans="1:2" x14ac:dyDescent="0.25">
      <c r="A3324" s="1" t="s">
        <v>5248</v>
      </c>
      <c r="B3324" s="1">
        <v>6.6</v>
      </c>
    </row>
    <row r="3325" spans="1:2" x14ac:dyDescent="0.25">
      <c r="A3325" s="1" t="s">
        <v>5596</v>
      </c>
      <c r="B3325" s="1">
        <v>5.4</v>
      </c>
    </row>
    <row r="3326" spans="1:2" x14ac:dyDescent="0.25">
      <c r="A3326" s="1" t="s">
        <v>678</v>
      </c>
      <c r="B3326" s="1">
        <v>8.4</v>
      </c>
    </row>
    <row r="3327" spans="1:2" x14ac:dyDescent="0.25">
      <c r="A3327" s="1" t="s">
        <v>2395</v>
      </c>
      <c r="B3327" s="1">
        <v>6.3</v>
      </c>
    </row>
    <row r="3328" spans="1:2" x14ac:dyDescent="0.25">
      <c r="A3328" s="1" t="s">
        <v>603</v>
      </c>
      <c r="B3328" s="1">
        <v>6.1</v>
      </c>
    </row>
    <row r="3329" spans="1:2" x14ac:dyDescent="0.25">
      <c r="A3329" s="1" t="s">
        <v>584</v>
      </c>
      <c r="B3329" s="1">
        <v>5.3</v>
      </c>
    </row>
    <row r="3330" spans="1:2" x14ac:dyDescent="0.25">
      <c r="A3330" s="1" t="s">
        <v>579</v>
      </c>
      <c r="B3330" s="1">
        <v>5.3</v>
      </c>
    </row>
    <row r="3331" spans="1:2" x14ac:dyDescent="0.25">
      <c r="A3331" s="1" t="s">
        <v>1533</v>
      </c>
      <c r="B3331" s="1">
        <v>7.4</v>
      </c>
    </row>
    <row r="3332" spans="1:2" x14ac:dyDescent="0.25">
      <c r="A3332" s="1" t="s">
        <v>1882</v>
      </c>
      <c r="B3332" s="1">
        <v>4.0999999999999996</v>
      </c>
    </row>
    <row r="3333" spans="1:2" x14ac:dyDescent="0.25">
      <c r="A3333" s="1" t="s">
        <v>883</v>
      </c>
      <c r="B3333" s="1">
        <v>6.7</v>
      </c>
    </row>
    <row r="3334" spans="1:2" x14ac:dyDescent="0.25">
      <c r="A3334" s="1" t="s">
        <v>935</v>
      </c>
      <c r="B3334" s="1">
        <v>5.8</v>
      </c>
    </row>
    <row r="3335" spans="1:2" x14ac:dyDescent="0.25">
      <c r="A3335" s="1" t="s">
        <v>1175</v>
      </c>
      <c r="B3335" s="1">
        <v>8</v>
      </c>
    </row>
    <row r="3336" spans="1:2" x14ac:dyDescent="0.25">
      <c r="A3336" s="1" t="s">
        <v>584</v>
      </c>
      <c r="B3336" s="1">
        <v>6.5</v>
      </c>
    </row>
    <row r="3337" spans="1:2" x14ac:dyDescent="0.25">
      <c r="A3337" s="1" t="s">
        <v>2162</v>
      </c>
      <c r="B3337" s="1">
        <v>6.8</v>
      </c>
    </row>
    <row r="3338" spans="1:2" x14ac:dyDescent="0.25">
      <c r="A3338" s="1" t="s">
        <v>1892</v>
      </c>
      <c r="B3338" s="1">
        <v>7.4</v>
      </c>
    </row>
    <row r="3339" spans="1:2" x14ac:dyDescent="0.25">
      <c r="A3339" s="1" t="s">
        <v>2205</v>
      </c>
      <c r="B3339" s="1">
        <v>8.3000000000000007</v>
      </c>
    </row>
    <row r="3340" spans="1:2" x14ac:dyDescent="0.25">
      <c r="A3340" s="1" t="s">
        <v>2162</v>
      </c>
      <c r="B3340" s="1">
        <v>5.3</v>
      </c>
    </row>
    <row r="3341" spans="1:2" x14ac:dyDescent="0.25">
      <c r="A3341" s="1" t="s">
        <v>3192</v>
      </c>
      <c r="B3341" s="1">
        <v>8.1</v>
      </c>
    </row>
    <row r="3342" spans="1:2" x14ac:dyDescent="0.25">
      <c r="A3342" s="1" t="s">
        <v>579</v>
      </c>
      <c r="B3342" s="1">
        <v>8</v>
      </c>
    </row>
    <row r="3343" spans="1:2" x14ac:dyDescent="0.25">
      <c r="A3343" s="1" t="s">
        <v>2162</v>
      </c>
      <c r="B3343" s="1">
        <v>5.7</v>
      </c>
    </row>
    <row r="3344" spans="1:2" x14ac:dyDescent="0.25">
      <c r="A3344" s="1" t="s">
        <v>1175</v>
      </c>
      <c r="B3344" s="1">
        <v>7.1</v>
      </c>
    </row>
    <row r="3345" spans="1:2" x14ac:dyDescent="0.25">
      <c r="A3345" s="1" t="s">
        <v>1535</v>
      </c>
      <c r="B3345" s="1">
        <v>7.8</v>
      </c>
    </row>
    <row r="3346" spans="1:2" x14ac:dyDescent="0.25">
      <c r="A3346" s="1" t="s">
        <v>1882</v>
      </c>
      <c r="B3346" s="1">
        <v>5.9</v>
      </c>
    </row>
    <row r="3347" spans="1:2" x14ac:dyDescent="0.25">
      <c r="A3347" s="1" t="s">
        <v>77</v>
      </c>
      <c r="B3347" s="1">
        <v>7.8</v>
      </c>
    </row>
    <row r="3348" spans="1:2" x14ac:dyDescent="0.25">
      <c r="A3348" s="1" t="s">
        <v>1462</v>
      </c>
      <c r="B3348" s="1">
        <v>7.2</v>
      </c>
    </row>
    <row r="3349" spans="1:2" x14ac:dyDescent="0.25">
      <c r="A3349" s="1" t="s">
        <v>968</v>
      </c>
      <c r="B3349" s="1">
        <v>5.0999999999999996</v>
      </c>
    </row>
    <row r="3350" spans="1:2" x14ac:dyDescent="0.25">
      <c r="A3350" s="1" t="s">
        <v>26</v>
      </c>
      <c r="B3350" s="1">
        <v>5.0999999999999996</v>
      </c>
    </row>
    <row r="3351" spans="1:2" x14ac:dyDescent="0.25">
      <c r="A3351" s="1" t="s">
        <v>1875</v>
      </c>
      <c r="B3351" s="1">
        <v>6.9</v>
      </c>
    </row>
    <row r="3352" spans="1:2" x14ac:dyDescent="0.25">
      <c r="A3352" s="1" t="s">
        <v>2362</v>
      </c>
      <c r="B3352" s="1">
        <v>4.5999999999999996</v>
      </c>
    </row>
    <row r="3353" spans="1:2" x14ac:dyDescent="0.25">
      <c r="A3353" s="1" t="s">
        <v>5248</v>
      </c>
      <c r="B3353" s="1">
        <v>6.7</v>
      </c>
    </row>
    <row r="3354" spans="1:2" x14ac:dyDescent="0.25">
      <c r="A3354" s="1" t="s">
        <v>1175</v>
      </c>
      <c r="B3354" s="1">
        <v>7.1</v>
      </c>
    </row>
    <row r="3355" spans="1:2" x14ac:dyDescent="0.25">
      <c r="A3355" s="1" t="s">
        <v>492</v>
      </c>
      <c r="B3355" s="1">
        <v>7.6</v>
      </c>
    </row>
    <row r="3356" spans="1:2" x14ac:dyDescent="0.25">
      <c r="A3356" s="1" t="s">
        <v>77</v>
      </c>
      <c r="B3356" s="1">
        <v>8.1</v>
      </c>
    </row>
    <row r="3357" spans="1:2" x14ac:dyDescent="0.25">
      <c r="A3357" s="1" t="s">
        <v>1175</v>
      </c>
      <c r="B3357" s="1">
        <v>7</v>
      </c>
    </row>
    <row r="3358" spans="1:2" x14ac:dyDescent="0.25">
      <c r="A3358" s="1" t="s">
        <v>5647</v>
      </c>
      <c r="B3358" s="1">
        <v>7.1</v>
      </c>
    </row>
    <row r="3359" spans="1:2" x14ac:dyDescent="0.25">
      <c r="A3359" s="1" t="s">
        <v>77</v>
      </c>
      <c r="B3359" s="1">
        <v>7.6</v>
      </c>
    </row>
    <row r="3360" spans="1:2" x14ac:dyDescent="0.25">
      <c r="A3360" s="1" t="s">
        <v>492</v>
      </c>
      <c r="B3360" s="1">
        <v>7.1</v>
      </c>
    </row>
    <row r="3361" spans="1:2" x14ac:dyDescent="0.25">
      <c r="A3361" s="1" t="s">
        <v>5653</v>
      </c>
      <c r="B3361" s="1">
        <v>7.7</v>
      </c>
    </row>
    <row r="3362" spans="1:2" x14ac:dyDescent="0.25">
      <c r="A3362" s="1" t="s">
        <v>26</v>
      </c>
      <c r="B3362" s="1">
        <v>7.6</v>
      </c>
    </row>
    <row r="3363" spans="1:2" x14ac:dyDescent="0.25">
      <c r="A3363" s="1" t="s">
        <v>1350</v>
      </c>
      <c r="B3363" s="1">
        <v>5.7</v>
      </c>
    </row>
    <row r="3364" spans="1:2" x14ac:dyDescent="0.25">
      <c r="A3364" s="1" t="s">
        <v>26</v>
      </c>
      <c r="B3364" s="1">
        <v>7.1</v>
      </c>
    </row>
    <row r="3365" spans="1:2" x14ac:dyDescent="0.25">
      <c r="A3365" s="1" t="s">
        <v>492</v>
      </c>
      <c r="B3365" s="1">
        <v>6.2</v>
      </c>
    </row>
    <row r="3366" spans="1:2" x14ac:dyDescent="0.25">
      <c r="A3366" s="1" t="s">
        <v>1882</v>
      </c>
      <c r="B3366" s="1">
        <v>6.1</v>
      </c>
    </row>
    <row r="3367" spans="1:2" x14ac:dyDescent="0.25">
      <c r="A3367" s="1" t="s">
        <v>4993</v>
      </c>
      <c r="B3367" s="1">
        <v>5.9</v>
      </c>
    </row>
    <row r="3368" spans="1:2" x14ac:dyDescent="0.25">
      <c r="A3368" s="1" t="s">
        <v>3008</v>
      </c>
      <c r="B3368" s="1">
        <v>6.8</v>
      </c>
    </row>
    <row r="3369" spans="1:2" x14ac:dyDescent="0.25">
      <c r="A3369" s="1" t="s">
        <v>2198</v>
      </c>
      <c r="B3369" s="1">
        <v>6.8</v>
      </c>
    </row>
    <row r="3370" spans="1:2" x14ac:dyDescent="0.25">
      <c r="A3370" s="1" t="s">
        <v>2075</v>
      </c>
      <c r="B3370" s="1">
        <v>5.0999999999999996</v>
      </c>
    </row>
    <row r="3371" spans="1:2" x14ac:dyDescent="0.25">
      <c r="A3371" s="1" t="s">
        <v>682</v>
      </c>
      <c r="B3371" s="1">
        <v>7.7</v>
      </c>
    </row>
    <row r="3372" spans="1:2" x14ac:dyDescent="0.25">
      <c r="A3372" s="1" t="s">
        <v>5386</v>
      </c>
      <c r="B3372" s="1">
        <v>3.9</v>
      </c>
    </row>
    <row r="3373" spans="1:2" x14ac:dyDescent="0.25">
      <c r="A3373" s="1" t="s">
        <v>1882</v>
      </c>
      <c r="B3373" s="1">
        <v>5.7</v>
      </c>
    </row>
    <row r="3374" spans="1:2" x14ac:dyDescent="0.25">
      <c r="A3374" s="1" t="s">
        <v>1043</v>
      </c>
      <c r="B3374" s="1">
        <v>4.7</v>
      </c>
    </row>
    <row r="3375" spans="1:2" x14ac:dyDescent="0.25">
      <c r="A3375" s="1" t="s">
        <v>1175</v>
      </c>
      <c r="B3375" s="1">
        <v>5.9</v>
      </c>
    </row>
    <row r="3376" spans="1:2" x14ac:dyDescent="0.25">
      <c r="A3376" s="1" t="s">
        <v>1901</v>
      </c>
      <c r="B3376" s="1">
        <v>8.1</v>
      </c>
    </row>
    <row r="3377" spans="1:2" x14ac:dyDescent="0.25">
      <c r="A3377" s="1" t="s">
        <v>883</v>
      </c>
      <c r="B3377" s="1">
        <v>7.6</v>
      </c>
    </row>
    <row r="3378" spans="1:2" x14ac:dyDescent="0.25">
      <c r="A3378" s="1" t="s">
        <v>19</v>
      </c>
      <c r="B3378" s="1">
        <v>7.5</v>
      </c>
    </row>
    <row r="3379" spans="1:2" x14ac:dyDescent="0.25">
      <c r="A3379" s="1" t="s">
        <v>5684</v>
      </c>
      <c r="B3379" s="1">
        <v>5.0999999999999996</v>
      </c>
    </row>
    <row r="3380" spans="1:2" x14ac:dyDescent="0.25">
      <c r="A3380" s="1" t="s">
        <v>1737</v>
      </c>
      <c r="B3380" s="1">
        <v>6.9</v>
      </c>
    </row>
    <row r="3381" spans="1:2" x14ac:dyDescent="0.25">
      <c r="A3381" s="1" t="s">
        <v>82</v>
      </c>
      <c r="B3381" s="1">
        <v>7.6</v>
      </c>
    </row>
    <row r="3382" spans="1:2" x14ac:dyDescent="0.25">
      <c r="A3382" s="1" t="s">
        <v>755</v>
      </c>
      <c r="B3382" s="1">
        <v>7.6</v>
      </c>
    </row>
    <row r="3383" spans="1:2" x14ac:dyDescent="0.25">
      <c r="A3383" s="1" t="s">
        <v>4712</v>
      </c>
      <c r="B3383" s="1">
        <v>7.6</v>
      </c>
    </row>
    <row r="3384" spans="1:2" x14ac:dyDescent="0.25">
      <c r="A3384" s="1" t="s">
        <v>2075</v>
      </c>
      <c r="B3384" s="1">
        <v>5.3</v>
      </c>
    </row>
    <row r="3385" spans="1:2" x14ac:dyDescent="0.25">
      <c r="A3385" s="1" t="s">
        <v>1394</v>
      </c>
      <c r="B3385" s="1">
        <v>8.5</v>
      </c>
    </row>
    <row r="3386" spans="1:2" x14ac:dyDescent="0.25">
      <c r="A3386" s="1" t="s">
        <v>1175</v>
      </c>
      <c r="B3386" s="1">
        <v>7</v>
      </c>
    </row>
    <row r="3387" spans="1:2" x14ac:dyDescent="0.25">
      <c r="A3387" s="1" t="s">
        <v>5697</v>
      </c>
      <c r="B3387" s="1">
        <v>7.8</v>
      </c>
    </row>
    <row r="3388" spans="1:2" x14ac:dyDescent="0.25">
      <c r="A3388" s="1" t="s">
        <v>883</v>
      </c>
      <c r="B3388" s="1">
        <v>7.2</v>
      </c>
    </row>
    <row r="3389" spans="1:2" x14ac:dyDescent="0.25">
      <c r="A3389" s="1" t="s">
        <v>77</v>
      </c>
      <c r="B3389" s="1">
        <v>8</v>
      </c>
    </row>
    <row r="3390" spans="1:2" x14ac:dyDescent="0.25">
      <c r="A3390" s="1" t="s">
        <v>1394</v>
      </c>
      <c r="B3390" s="1">
        <v>8.1</v>
      </c>
    </row>
    <row r="3391" spans="1:2" x14ac:dyDescent="0.25">
      <c r="A3391" s="1" t="s">
        <v>1175</v>
      </c>
      <c r="B3391" s="1">
        <v>6.8</v>
      </c>
    </row>
    <row r="3392" spans="1:2" x14ac:dyDescent="0.25">
      <c r="A3392" s="1" t="s">
        <v>1175</v>
      </c>
      <c r="B3392" s="1">
        <v>7.2</v>
      </c>
    </row>
    <row r="3393" spans="1:2" x14ac:dyDescent="0.25">
      <c r="A3393" s="1" t="s">
        <v>883</v>
      </c>
      <c r="B3393" s="1">
        <v>7.4</v>
      </c>
    </row>
    <row r="3394" spans="1:2" x14ac:dyDescent="0.25">
      <c r="A3394" s="1" t="s">
        <v>2597</v>
      </c>
      <c r="B3394" s="1">
        <v>6.1</v>
      </c>
    </row>
    <row r="3395" spans="1:2" x14ac:dyDescent="0.25">
      <c r="A3395" s="1" t="s">
        <v>158</v>
      </c>
      <c r="B3395" s="1">
        <v>7</v>
      </c>
    </row>
    <row r="3396" spans="1:2" x14ac:dyDescent="0.25">
      <c r="A3396" s="1" t="s">
        <v>750</v>
      </c>
      <c r="B3396" s="1">
        <v>5.3</v>
      </c>
    </row>
    <row r="3397" spans="1:2" x14ac:dyDescent="0.25">
      <c r="A3397" s="1" t="s">
        <v>584</v>
      </c>
      <c r="B3397" s="1">
        <v>4.7</v>
      </c>
    </row>
    <row r="3398" spans="1:2" x14ac:dyDescent="0.25">
      <c r="A3398" s="1" t="s">
        <v>1043</v>
      </c>
      <c r="B3398" s="1">
        <v>5.7</v>
      </c>
    </row>
    <row r="3399" spans="1:2" x14ac:dyDescent="0.25">
      <c r="A3399" s="1" t="s">
        <v>492</v>
      </c>
      <c r="B3399" s="1">
        <v>6.5</v>
      </c>
    </row>
    <row r="3400" spans="1:2" x14ac:dyDescent="0.25">
      <c r="A3400" s="1" t="s">
        <v>5719</v>
      </c>
      <c r="B3400" s="1">
        <v>8</v>
      </c>
    </row>
    <row r="3401" spans="1:2" x14ac:dyDescent="0.25">
      <c r="A3401" s="1" t="s">
        <v>329</v>
      </c>
      <c r="B3401" s="1">
        <v>3.3</v>
      </c>
    </row>
    <row r="3402" spans="1:2" x14ac:dyDescent="0.25">
      <c r="A3402" s="1" t="s">
        <v>77</v>
      </c>
      <c r="B3402" s="1">
        <v>6.9</v>
      </c>
    </row>
    <row r="3403" spans="1:2" x14ac:dyDescent="0.25">
      <c r="A3403" s="1" t="s">
        <v>5727</v>
      </c>
      <c r="B3403" s="1">
        <v>8.1</v>
      </c>
    </row>
    <row r="3404" spans="1:2" x14ac:dyDescent="0.25">
      <c r="A3404" s="1" t="s">
        <v>5730</v>
      </c>
      <c r="B3404" s="1">
        <v>6.8</v>
      </c>
    </row>
    <row r="3405" spans="1:2" x14ac:dyDescent="0.25">
      <c r="A3405" s="1" t="s">
        <v>579</v>
      </c>
      <c r="B3405" s="1">
        <v>4.5999999999999996</v>
      </c>
    </row>
    <row r="3406" spans="1:2" x14ac:dyDescent="0.25">
      <c r="A3406" s="1" t="s">
        <v>883</v>
      </c>
      <c r="B3406" s="1">
        <v>7</v>
      </c>
    </row>
    <row r="3407" spans="1:2" x14ac:dyDescent="0.25">
      <c r="A3407" s="1" t="s">
        <v>5737</v>
      </c>
      <c r="B3407" s="1">
        <v>6.7</v>
      </c>
    </row>
    <row r="3408" spans="1:2" x14ac:dyDescent="0.25">
      <c r="A3408" s="1" t="s">
        <v>883</v>
      </c>
      <c r="B3408" s="1">
        <v>5.8</v>
      </c>
    </row>
    <row r="3409" spans="1:2" x14ac:dyDescent="0.25">
      <c r="A3409" s="1" t="s">
        <v>1175</v>
      </c>
      <c r="B3409" s="1">
        <v>4.5</v>
      </c>
    </row>
    <row r="3410" spans="1:2" x14ac:dyDescent="0.25">
      <c r="A3410" s="1" t="s">
        <v>77</v>
      </c>
      <c r="B3410" s="1">
        <v>6.6</v>
      </c>
    </row>
    <row r="3411" spans="1:2" x14ac:dyDescent="0.25">
      <c r="A3411" s="1" t="s">
        <v>1175</v>
      </c>
      <c r="B3411" s="1">
        <v>6.6</v>
      </c>
    </row>
    <row r="3412" spans="1:2" x14ac:dyDescent="0.25">
      <c r="A3412" s="1" t="s">
        <v>4734</v>
      </c>
      <c r="B3412" s="1">
        <v>7.8</v>
      </c>
    </row>
    <row r="3413" spans="1:2" x14ac:dyDescent="0.25">
      <c r="A3413" s="1" t="s">
        <v>5749</v>
      </c>
      <c r="B3413" s="1">
        <v>7.7</v>
      </c>
    </row>
    <row r="3414" spans="1:2" x14ac:dyDescent="0.25">
      <c r="A3414" s="1" t="s">
        <v>5752</v>
      </c>
      <c r="B3414" s="1">
        <v>5.7</v>
      </c>
    </row>
    <row r="3415" spans="1:2" x14ac:dyDescent="0.25">
      <c r="A3415" s="1" t="s">
        <v>682</v>
      </c>
      <c r="B3415" s="1">
        <v>7.1</v>
      </c>
    </row>
    <row r="3416" spans="1:2" x14ac:dyDescent="0.25">
      <c r="A3416" s="1" t="s">
        <v>1811</v>
      </c>
      <c r="B3416" s="1">
        <v>6.4</v>
      </c>
    </row>
    <row r="3417" spans="1:2" x14ac:dyDescent="0.25">
      <c r="A3417" s="1" t="s">
        <v>678</v>
      </c>
      <c r="B3417" s="1">
        <v>7</v>
      </c>
    </row>
    <row r="3418" spans="1:2" x14ac:dyDescent="0.25">
      <c r="A3418" s="1" t="s">
        <v>1175</v>
      </c>
      <c r="B3418" s="1">
        <v>5.8</v>
      </c>
    </row>
    <row r="3419" spans="1:2" x14ac:dyDescent="0.25">
      <c r="A3419" s="1" t="s">
        <v>5760</v>
      </c>
      <c r="B3419" s="1">
        <v>7.8</v>
      </c>
    </row>
    <row r="3420" spans="1:2" x14ac:dyDescent="0.25">
      <c r="A3420" s="1" t="s">
        <v>1175</v>
      </c>
      <c r="B3420" s="1">
        <v>7.2</v>
      </c>
    </row>
    <row r="3421" spans="1:2" x14ac:dyDescent="0.25">
      <c r="A3421" s="1" t="s">
        <v>1503</v>
      </c>
      <c r="B3421" s="1">
        <v>5.6</v>
      </c>
    </row>
    <row r="3422" spans="1:2" x14ac:dyDescent="0.25">
      <c r="A3422" s="1" t="s">
        <v>77</v>
      </c>
      <c r="B3422" s="1">
        <v>6.8</v>
      </c>
    </row>
    <row r="3423" spans="1:2" x14ac:dyDescent="0.25">
      <c r="A3423" s="1" t="s">
        <v>1811</v>
      </c>
      <c r="B3423" s="1">
        <v>7.3</v>
      </c>
    </row>
    <row r="3424" spans="1:2" x14ac:dyDescent="0.25">
      <c r="A3424" s="1" t="s">
        <v>2097</v>
      </c>
      <c r="B3424" s="1">
        <v>7.3</v>
      </c>
    </row>
    <row r="3425" spans="1:2" x14ac:dyDescent="0.25">
      <c r="A3425" s="1" t="s">
        <v>682</v>
      </c>
      <c r="B3425" s="1">
        <v>7.8</v>
      </c>
    </row>
    <row r="3426" spans="1:2" x14ac:dyDescent="0.25">
      <c r="A3426" s="1" t="s">
        <v>3709</v>
      </c>
      <c r="B3426" s="1">
        <v>6.7</v>
      </c>
    </row>
    <row r="3427" spans="1:2" x14ac:dyDescent="0.25">
      <c r="A3427" s="1" t="s">
        <v>682</v>
      </c>
      <c r="B3427" s="1">
        <v>7.5</v>
      </c>
    </row>
    <row r="3428" spans="1:2" x14ac:dyDescent="0.25">
      <c r="A3428" s="1" t="s">
        <v>1882</v>
      </c>
      <c r="B3428" s="1">
        <v>6.3</v>
      </c>
    </row>
    <row r="3429" spans="1:2" x14ac:dyDescent="0.25">
      <c r="A3429" s="1" t="s">
        <v>1459</v>
      </c>
      <c r="B3429" s="1">
        <v>6.3</v>
      </c>
    </row>
    <row r="3430" spans="1:2" x14ac:dyDescent="0.25">
      <c r="A3430" s="1" t="s">
        <v>77</v>
      </c>
      <c r="B3430" s="1">
        <v>6.8</v>
      </c>
    </row>
    <row r="3431" spans="1:2" x14ac:dyDescent="0.25">
      <c r="A3431" s="1" t="s">
        <v>77</v>
      </c>
      <c r="B3431" s="1">
        <v>7.8</v>
      </c>
    </row>
    <row r="3432" spans="1:2" x14ac:dyDescent="0.25">
      <c r="A3432" s="1" t="s">
        <v>77</v>
      </c>
      <c r="B3432" s="1">
        <v>6.9</v>
      </c>
    </row>
    <row r="3433" spans="1:2" x14ac:dyDescent="0.25">
      <c r="A3433" s="1" t="s">
        <v>492</v>
      </c>
      <c r="B3433" s="1">
        <v>7.2</v>
      </c>
    </row>
    <row r="3434" spans="1:2" x14ac:dyDescent="0.25">
      <c r="A3434" s="1" t="s">
        <v>1643</v>
      </c>
      <c r="B3434" s="1">
        <v>7.2</v>
      </c>
    </row>
    <row r="3435" spans="1:2" x14ac:dyDescent="0.25">
      <c r="A3435" s="1" t="s">
        <v>2676</v>
      </c>
      <c r="B3435" s="1">
        <v>5.4</v>
      </c>
    </row>
    <row r="3436" spans="1:2" x14ac:dyDescent="0.25">
      <c r="A3436" s="1" t="s">
        <v>492</v>
      </c>
      <c r="B3436" s="1">
        <v>7.1</v>
      </c>
    </row>
    <row r="3437" spans="1:2" x14ac:dyDescent="0.25">
      <c r="A3437" s="1" t="s">
        <v>2387</v>
      </c>
      <c r="B3437" s="1">
        <v>6.8</v>
      </c>
    </row>
    <row r="3438" spans="1:2" x14ac:dyDescent="0.25">
      <c r="A3438" s="1" t="s">
        <v>883</v>
      </c>
      <c r="B3438" s="1">
        <v>7.4</v>
      </c>
    </row>
    <row r="3439" spans="1:2" x14ac:dyDescent="0.25">
      <c r="A3439" s="1" t="s">
        <v>492</v>
      </c>
      <c r="B3439" s="1">
        <v>6.7</v>
      </c>
    </row>
    <row r="3440" spans="1:2" x14ac:dyDescent="0.25">
      <c r="A3440" s="1" t="s">
        <v>1313</v>
      </c>
      <c r="B3440" s="1">
        <v>7.2</v>
      </c>
    </row>
    <row r="3441" spans="1:2" x14ac:dyDescent="0.25">
      <c r="A3441" s="1" t="s">
        <v>1076</v>
      </c>
      <c r="B3441" s="1">
        <v>7.5</v>
      </c>
    </row>
    <row r="3442" spans="1:2" x14ac:dyDescent="0.25">
      <c r="A3442" s="1" t="s">
        <v>927</v>
      </c>
      <c r="B3442" s="1">
        <v>6.8</v>
      </c>
    </row>
    <row r="3443" spans="1:2" x14ac:dyDescent="0.25">
      <c r="A3443" s="1" t="s">
        <v>750</v>
      </c>
      <c r="B3443" s="1">
        <v>7.9</v>
      </c>
    </row>
    <row r="3444" spans="1:2" x14ac:dyDescent="0.25">
      <c r="A3444" s="1" t="s">
        <v>1175</v>
      </c>
      <c r="B3444" s="1">
        <v>6.7</v>
      </c>
    </row>
    <row r="3445" spans="1:2" x14ac:dyDescent="0.25">
      <c r="A3445" s="1" t="s">
        <v>584</v>
      </c>
      <c r="B3445" s="1">
        <v>5.8</v>
      </c>
    </row>
    <row r="3446" spans="1:2" x14ac:dyDescent="0.25">
      <c r="A3446" s="1" t="s">
        <v>750</v>
      </c>
      <c r="B3446" s="1">
        <v>6.5</v>
      </c>
    </row>
    <row r="3447" spans="1:2" x14ac:dyDescent="0.25">
      <c r="A3447" s="1" t="s">
        <v>1175</v>
      </c>
      <c r="B3447" s="1">
        <v>7.2</v>
      </c>
    </row>
    <row r="3448" spans="1:2" x14ac:dyDescent="0.25">
      <c r="A3448" s="1" t="s">
        <v>1737</v>
      </c>
      <c r="B3448" s="1">
        <v>6.5</v>
      </c>
    </row>
    <row r="3449" spans="1:2" x14ac:dyDescent="0.25">
      <c r="A3449" s="1" t="s">
        <v>584</v>
      </c>
      <c r="B3449" s="1">
        <v>6.2</v>
      </c>
    </row>
    <row r="3450" spans="1:2" x14ac:dyDescent="0.25">
      <c r="A3450" s="1" t="s">
        <v>1350</v>
      </c>
      <c r="B3450" s="1">
        <v>8.6</v>
      </c>
    </row>
    <row r="3451" spans="1:2" x14ac:dyDescent="0.25">
      <c r="A3451" s="1" t="s">
        <v>1175</v>
      </c>
      <c r="B3451" s="1">
        <v>6.5</v>
      </c>
    </row>
    <row r="3452" spans="1:2" x14ac:dyDescent="0.25">
      <c r="A3452" s="1" t="s">
        <v>968</v>
      </c>
      <c r="B3452" s="1">
        <v>6.3</v>
      </c>
    </row>
    <row r="3453" spans="1:2" x14ac:dyDescent="0.25">
      <c r="A3453" s="1" t="s">
        <v>2476</v>
      </c>
      <c r="B3453" s="1">
        <v>6.7</v>
      </c>
    </row>
    <row r="3454" spans="1:2" x14ac:dyDescent="0.25">
      <c r="A3454" s="1" t="s">
        <v>1175</v>
      </c>
      <c r="B3454" s="1">
        <v>6.7</v>
      </c>
    </row>
    <row r="3455" spans="1:2" x14ac:dyDescent="0.25">
      <c r="A3455" s="1" t="s">
        <v>310</v>
      </c>
      <c r="B3455" s="1">
        <v>5.0999999999999996</v>
      </c>
    </row>
    <row r="3456" spans="1:2" x14ac:dyDescent="0.25">
      <c r="A3456" s="1" t="s">
        <v>2041</v>
      </c>
      <c r="B3456" s="1">
        <v>7.7</v>
      </c>
    </row>
    <row r="3457" spans="1:2" x14ac:dyDescent="0.25">
      <c r="A3457" s="1" t="s">
        <v>1175</v>
      </c>
      <c r="B3457" s="1">
        <v>6.7</v>
      </c>
    </row>
    <row r="3458" spans="1:2" x14ac:dyDescent="0.25">
      <c r="A3458" s="1" t="s">
        <v>5825</v>
      </c>
      <c r="B3458" s="1">
        <v>6.6</v>
      </c>
    </row>
    <row r="3459" spans="1:2" x14ac:dyDescent="0.25">
      <c r="A3459" s="1" t="s">
        <v>348</v>
      </c>
      <c r="B3459" s="1">
        <v>8.1999999999999993</v>
      </c>
    </row>
    <row r="3460" spans="1:2" x14ac:dyDescent="0.25">
      <c r="A3460" s="1" t="s">
        <v>1175</v>
      </c>
      <c r="B3460" s="1">
        <v>8.1</v>
      </c>
    </row>
    <row r="3461" spans="1:2" x14ac:dyDescent="0.25">
      <c r="A3461" s="1" t="s">
        <v>883</v>
      </c>
      <c r="B3461" s="1">
        <v>7.2</v>
      </c>
    </row>
    <row r="3462" spans="1:2" x14ac:dyDescent="0.25">
      <c r="A3462" s="1" t="s">
        <v>1175</v>
      </c>
      <c r="B3462" s="1">
        <v>7.4</v>
      </c>
    </row>
    <row r="3463" spans="1:2" x14ac:dyDescent="0.25">
      <c r="A3463" s="1" t="s">
        <v>1175</v>
      </c>
      <c r="B3463" s="1">
        <v>6.5</v>
      </c>
    </row>
    <row r="3464" spans="1:2" x14ac:dyDescent="0.25">
      <c r="A3464" s="1" t="s">
        <v>579</v>
      </c>
      <c r="B3464" s="1">
        <v>6.2</v>
      </c>
    </row>
    <row r="3465" spans="1:2" x14ac:dyDescent="0.25">
      <c r="A3465" s="1" t="s">
        <v>1043</v>
      </c>
      <c r="B3465" s="1">
        <v>6.1</v>
      </c>
    </row>
    <row r="3466" spans="1:2" x14ac:dyDescent="0.25">
      <c r="A3466" s="1" t="s">
        <v>1175</v>
      </c>
      <c r="B3466" s="1">
        <v>7.2</v>
      </c>
    </row>
    <row r="3467" spans="1:2" x14ac:dyDescent="0.25">
      <c r="A3467" s="1" t="s">
        <v>1043</v>
      </c>
      <c r="B3467" s="1">
        <v>7.7</v>
      </c>
    </row>
    <row r="3468" spans="1:2" x14ac:dyDescent="0.25">
      <c r="A3468" s="1" t="s">
        <v>3968</v>
      </c>
      <c r="B3468" s="1">
        <v>7.1</v>
      </c>
    </row>
    <row r="3469" spans="1:2" x14ac:dyDescent="0.25">
      <c r="A3469" s="1" t="s">
        <v>492</v>
      </c>
      <c r="B3469" s="1">
        <v>7.4</v>
      </c>
    </row>
    <row r="3470" spans="1:2" x14ac:dyDescent="0.25">
      <c r="A3470" s="1" t="s">
        <v>1175</v>
      </c>
      <c r="B3470" s="1">
        <v>7.7</v>
      </c>
    </row>
    <row r="3471" spans="1:2" x14ac:dyDescent="0.25">
      <c r="A3471" s="1" t="s">
        <v>883</v>
      </c>
      <c r="B3471" s="1">
        <v>6.6</v>
      </c>
    </row>
    <row r="3472" spans="1:2" x14ac:dyDescent="0.25">
      <c r="A3472" s="1" t="s">
        <v>1299</v>
      </c>
      <c r="B3472" s="1">
        <v>6</v>
      </c>
    </row>
    <row r="3473" spans="1:2" x14ac:dyDescent="0.25">
      <c r="A3473" s="1" t="s">
        <v>750</v>
      </c>
      <c r="B3473" s="1">
        <v>8.4</v>
      </c>
    </row>
    <row r="3474" spans="1:2" x14ac:dyDescent="0.25">
      <c r="A3474" s="1" t="s">
        <v>4690</v>
      </c>
      <c r="B3474" s="1">
        <v>8.9</v>
      </c>
    </row>
    <row r="3475" spans="1:2" x14ac:dyDescent="0.25">
      <c r="A3475" s="1" t="s">
        <v>883</v>
      </c>
      <c r="B3475" s="1">
        <v>7.9</v>
      </c>
    </row>
    <row r="3476" spans="1:2" x14ac:dyDescent="0.25">
      <c r="A3476" s="1" t="s">
        <v>883</v>
      </c>
      <c r="B3476" s="1">
        <v>6</v>
      </c>
    </row>
    <row r="3477" spans="1:2" x14ac:dyDescent="0.25">
      <c r="A3477" s="1" t="s">
        <v>2167</v>
      </c>
      <c r="B3477" s="1">
        <v>6.1</v>
      </c>
    </row>
    <row r="3478" spans="1:2" x14ac:dyDescent="0.25">
      <c r="A3478" s="1" t="s">
        <v>5855</v>
      </c>
      <c r="B3478" s="1">
        <v>6.2</v>
      </c>
    </row>
    <row r="3479" spans="1:2" x14ac:dyDescent="0.25">
      <c r="A3479" s="1" t="s">
        <v>579</v>
      </c>
      <c r="B3479" s="1">
        <v>6.8</v>
      </c>
    </row>
    <row r="3480" spans="1:2" x14ac:dyDescent="0.25">
      <c r="A3480" s="1" t="s">
        <v>5644</v>
      </c>
      <c r="B3480" s="1">
        <v>5.9</v>
      </c>
    </row>
    <row r="3481" spans="1:2" x14ac:dyDescent="0.25">
      <c r="A3481" s="1" t="s">
        <v>1019</v>
      </c>
      <c r="B3481" s="1">
        <v>6.1</v>
      </c>
    </row>
    <row r="3482" spans="1:2" x14ac:dyDescent="0.25">
      <c r="A3482" s="1" t="s">
        <v>120</v>
      </c>
      <c r="B3482" s="1">
        <v>7.6</v>
      </c>
    </row>
    <row r="3483" spans="1:2" x14ac:dyDescent="0.25">
      <c r="A3483" s="1" t="s">
        <v>1299</v>
      </c>
      <c r="B3483" s="1">
        <v>8.1</v>
      </c>
    </row>
    <row r="3484" spans="1:2" x14ac:dyDescent="0.25">
      <c r="A3484" s="1" t="s">
        <v>1043</v>
      </c>
      <c r="B3484" s="1">
        <v>5.7</v>
      </c>
    </row>
    <row r="3485" spans="1:2" x14ac:dyDescent="0.25">
      <c r="A3485" s="1" t="s">
        <v>2162</v>
      </c>
      <c r="B3485" s="1">
        <v>6.6</v>
      </c>
    </row>
    <row r="3486" spans="1:2" x14ac:dyDescent="0.25">
      <c r="A3486" s="1" t="s">
        <v>19</v>
      </c>
      <c r="B3486" s="1">
        <v>7.3</v>
      </c>
    </row>
    <row r="3487" spans="1:2" x14ac:dyDescent="0.25">
      <c r="A3487" s="1" t="s">
        <v>1462</v>
      </c>
      <c r="B3487" s="1">
        <v>5</v>
      </c>
    </row>
    <row r="3488" spans="1:2" x14ac:dyDescent="0.25">
      <c r="A3488" s="1" t="s">
        <v>2476</v>
      </c>
      <c r="B3488" s="1">
        <v>7</v>
      </c>
    </row>
    <row r="3489" spans="1:2" x14ac:dyDescent="0.25">
      <c r="A3489" s="1" t="s">
        <v>1175</v>
      </c>
      <c r="B3489" s="1">
        <v>3.4</v>
      </c>
    </row>
    <row r="3490" spans="1:2" x14ac:dyDescent="0.25">
      <c r="A3490" s="1" t="s">
        <v>2075</v>
      </c>
      <c r="B3490" s="1">
        <v>5.9</v>
      </c>
    </row>
    <row r="3491" spans="1:2" x14ac:dyDescent="0.25">
      <c r="A3491" s="1" t="s">
        <v>1919</v>
      </c>
      <c r="B3491" s="1">
        <v>6</v>
      </c>
    </row>
    <row r="3492" spans="1:2" x14ac:dyDescent="0.25">
      <c r="A3492" s="1" t="s">
        <v>77</v>
      </c>
      <c r="B3492" s="1">
        <v>7.4</v>
      </c>
    </row>
    <row r="3493" spans="1:2" x14ac:dyDescent="0.25">
      <c r="A3493" s="1" t="s">
        <v>1828</v>
      </c>
      <c r="B3493" s="1">
        <v>7.4</v>
      </c>
    </row>
    <row r="3494" spans="1:2" x14ac:dyDescent="0.25">
      <c r="A3494" s="1" t="s">
        <v>2162</v>
      </c>
      <c r="B3494" s="1">
        <v>4.2</v>
      </c>
    </row>
    <row r="3495" spans="1:2" x14ac:dyDescent="0.25">
      <c r="A3495" s="1" t="s">
        <v>1875</v>
      </c>
      <c r="B3495" s="1">
        <v>6.2</v>
      </c>
    </row>
    <row r="3496" spans="1:2" x14ac:dyDescent="0.25">
      <c r="A3496" s="1" t="s">
        <v>5290</v>
      </c>
      <c r="B3496" s="1">
        <v>5.4</v>
      </c>
    </row>
    <row r="3497" spans="1:2" x14ac:dyDescent="0.25">
      <c r="A3497" s="1" t="s">
        <v>1709</v>
      </c>
      <c r="B3497" s="1">
        <v>7.2</v>
      </c>
    </row>
    <row r="3498" spans="1:2" x14ac:dyDescent="0.25">
      <c r="A3498" s="1" t="s">
        <v>492</v>
      </c>
      <c r="B3498" s="1">
        <v>6.7</v>
      </c>
    </row>
    <row r="3499" spans="1:2" x14ac:dyDescent="0.25">
      <c r="A3499" s="1" t="s">
        <v>682</v>
      </c>
      <c r="B3499" s="1">
        <v>7.2</v>
      </c>
    </row>
    <row r="3500" spans="1:2" x14ac:dyDescent="0.25">
      <c r="A3500" s="1" t="s">
        <v>1392</v>
      </c>
      <c r="B3500" s="1">
        <v>7.4</v>
      </c>
    </row>
    <row r="3501" spans="1:2" x14ac:dyDescent="0.25">
      <c r="A3501" s="1" t="s">
        <v>883</v>
      </c>
      <c r="B3501" s="1">
        <v>5.6</v>
      </c>
    </row>
    <row r="3502" spans="1:2" x14ac:dyDescent="0.25">
      <c r="A3502" s="1" t="s">
        <v>492</v>
      </c>
      <c r="B3502" s="1">
        <v>6.8</v>
      </c>
    </row>
    <row r="3503" spans="1:2" x14ac:dyDescent="0.25">
      <c r="A3503" s="1" t="s">
        <v>26</v>
      </c>
      <c r="B3503" s="1">
        <v>7.7</v>
      </c>
    </row>
    <row r="3504" spans="1:2" x14ac:dyDescent="0.25">
      <c r="A3504" s="1" t="s">
        <v>1533</v>
      </c>
      <c r="B3504" s="1">
        <v>7</v>
      </c>
    </row>
    <row r="3505" spans="1:2" x14ac:dyDescent="0.25">
      <c r="A3505" s="1" t="s">
        <v>1175</v>
      </c>
      <c r="B3505" s="1">
        <v>7.2</v>
      </c>
    </row>
    <row r="3506" spans="1:2" x14ac:dyDescent="0.25">
      <c r="A3506" s="1" t="s">
        <v>1060</v>
      </c>
      <c r="B3506" s="1">
        <v>7.2</v>
      </c>
    </row>
    <row r="3507" spans="1:2" x14ac:dyDescent="0.25">
      <c r="A3507" s="1" t="s">
        <v>1864</v>
      </c>
      <c r="B3507" s="1">
        <v>6.2</v>
      </c>
    </row>
    <row r="3508" spans="1:2" x14ac:dyDescent="0.25">
      <c r="A3508" s="1" t="s">
        <v>77</v>
      </c>
      <c r="B3508" s="1">
        <v>6.9</v>
      </c>
    </row>
    <row r="3509" spans="1:2" x14ac:dyDescent="0.25">
      <c r="A3509" s="1" t="s">
        <v>883</v>
      </c>
      <c r="B3509" s="1">
        <v>7</v>
      </c>
    </row>
    <row r="3510" spans="1:2" x14ac:dyDescent="0.25">
      <c r="A3510" s="1" t="s">
        <v>1175</v>
      </c>
      <c r="B3510" s="1">
        <v>6.7</v>
      </c>
    </row>
    <row r="3511" spans="1:2" x14ac:dyDescent="0.25">
      <c r="A3511" s="1" t="s">
        <v>871</v>
      </c>
      <c r="B3511" s="1">
        <v>7.4</v>
      </c>
    </row>
    <row r="3512" spans="1:2" x14ac:dyDescent="0.25">
      <c r="A3512" s="1" t="s">
        <v>492</v>
      </c>
      <c r="B3512" s="1">
        <v>6.1</v>
      </c>
    </row>
    <row r="3513" spans="1:2" x14ac:dyDescent="0.25">
      <c r="A3513" s="1" t="s">
        <v>5917</v>
      </c>
      <c r="B3513" s="1">
        <v>8.1999999999999993</v>
      </c>
    </row>
    <row r="3514" spans="1:2" x14ac:dyDescent="0.25">
      <c r="A3514" s="1" t="s">
        <v>5353</v>
      </c>
      <c r="B3514" s="1">
        <v>7.7</v>
      </c>
    </row>
    <row r="3515" spans="1:2" x14ac:dyDescent="0.25">
      <c r="A3515" s="1" t="s">
        <v>5025</v>
      </c>
      <c r="B3515" s="1">
        <v>7.3</v>
      </c>
    </row>
    <row r="3516" spans="1:2" x14ac:dyDescent="0.25">
      <c r="A3516" s="1" t="s">
        <v>5924</v>
      </c>
      <c r="B3516" s="1">
        <v>7.6</v>
      </c>
    </row>
    <row r="3517" spans="1:2" x14ac:dyDescent="0.25">
      <c r="A3517" s="1" t="s">
        <v>267</v>
      </c>
      <c r="B3517" s="1">
        <v>5.6</v>
      </c>
    </row>
    <row r="3518" spans="1:2" x14ac:dyDescent="0.25">
      <c r="A3518" s="1" t="s">
        <v>2162</v>
      </c>
      <c r="B3518" s="1">
        <v>6.4</v>
      </c>
    </row>
    <row r="3519" spans="1:2" x14ac:dyDescent="0.25">
      <c r="A3519" s="1" t="s">
        <v>2022</v>
      </c>
      <c r="B3519" s="1">
        <v>6.8</v>
      </c>
    </row>
    <row r="3520" spans="1:2" x14ac:dyDescent="0.25">
      <c r="A3520" s="1" t="s">
        <v>348</v>
      </c>
      <c r="B3520" s="1">
        <v>6.1</v>
      </c>
    </row>
    <row r="3521" spans="1:2" x14ac:dyDescent="0.25">
      <c r="A3521" s="1" t="s">
        <v>335</v>
      </c>
      <c r="B3521" s="1">
        <v>6</v>
      </c>
    </row>
    <row r="3522" spans="1:2" x14ac:dyDescent="0.25">
      <c r="A3522" s="1" t="s">
        <v>750</v>
      </c>
      <c r="B3522" s="1">
        <v>6.1</v>
      </c>
    </row>
    <row r="3523" spans="1:2" x14ac:dyDescent="0.25">
      <c r="A3523" s="1" t="s">
        <v>649</v>
      </c>
      <c r="B3523" s="1">
        <v>5.5</v>
      </c>
    </row>
    <row r="3524" spans="1:2" x14ac:dyDescent="0.25">
      <c r="A3524" s="1" t="s">
        <v>795</v>
      </c>
      <c r="B3524" s="1">
        <v>6.9</v>
      </c>
    </row>
    <row r="3525" spans="1:2" x14ac:dyDescent="0.25">
      <c r="A3525" s="1" t="s">
        <v>267</v>
      </c>
      <c r="B3525" s="1">
        <v>4.0999999999999996</v>
      </c>
    </row>
    <row r="3526" spans="1:2" x14ac:dyDescent="0.25">
      <c r="A3526" s="1" t="s">
        <v>883</v>
      </c>
      <c r="B3526" s="1">
        <v>5.4</v>
      </c>
    </row>
    <row r="3527" spans="1:2" x14ac:dyDescent="0.25">
      <c r="A3527" s="1" t="s">
        <v>1643</v>
      </c>
      <c r="B3527" s="1">
        <v>8.1999999999999993</v>
      </c>
    </row>
    <row r="3528" spans="1:2" x14ac:dyDescent="0.25">
      <c r="A3528" s="1" t="s">
        <v>579</v>
      </c>
      <c r="B3528" s="1">
        <v>5.7</v>
      </c>
    </row>
    <row r="3529" spans="1:2" x14ac:dyDescent="0.25">
      <c r="A3529" s="1" t="s">
        <v>1175</v>
      </c>
      <c r="B3529" s="1">
        <v>7.9</v>
      </c>
    </row>
    <row r="3530" spans="1:2" x14ac:dyDescent="0.25">
      <c r="A3530" s="1" t="s">
        <v>750</v>
      </c>
      <c r="B3530" s="1">
        <v>7.1</v>
      </c>
    </row>
    <row r="3531" spans="1:2" x14ac:dyDescent="0.25">
      <c r="A3531" s="1" t="s">
        <v>1394</v>
      </c>
      <c r="B3531" s="1">
        <v>6.4</v>
      </c>
    </row>
    <row r="3532" spans="1:2" x14ac:dyDescent="0.25">
      <c r="A3532" s="1" t="s">
        <v>2139</v>
      </c>
      <c r="B3532" s="1">
        <v>7.5</v>
      </c>
    </row>
    <row r="3533" spans="1:2" x14ac:dyDescent="0.25">
      <c r="A3533" s="1" t="s">
        <v>5954</v>
      </c>
      <c r="B3533" s="1">
        <v>6.4</v>
      </c>
    </row>
    <row r="3534" spans="1:2" x14ac:dyDescent="0.25">
      <c r="A3534" s="1" t="s">
        <v>492</v>
      </c>
      <c r="B3534" s="1">
        <v>7.2</v>
      </c>
    </row>
    <row r="3535" spans="1:2" x14ac:dyDescent="0.25">
      <c r="A3535" s="1" t="s">
        <v>579</v>
      </c>
      <c r="B3535" s="1">
        <v>6</v>
      </c>
    </row>
    <row r="3536" spans="1:2" x14ac:dyDescent="0.25">
      <c r="A3536" s="1" t="s">
        <v>5961</v>
      </c>
      <c r="B3536" s="1">
        <v>5.6</v>
      </c>
    </row>
    <row r="3537" spans="1:2" x14ac:dyDescent="0.25">
      <c r="A3537" s="1" t="s">
        <v>2676</v>
      </c>
      <c r="B3537" s="1">
        <v>8.4</v>
      </c>
    </row>
    <row r="3538" spans="1:2" x14ac:dyDescent="0.25">
      <c r="A3538" s="1" t="s">
        <v>883</v>
      </c>
      <c r="B3538" s="1">
        <v>7.5</v>
      </c>
    </row>
    <row r="3539" spans="1:2" x14ac:dyDescent="0.25">
      <c r="A3539" s="1" t="s">
        <v>77</v>
      </c>
      <c r="B3539" s="1">
        <v>7.2</v>
      </c>
    </row>
    <row r="3540" spans="1:2" x14ac:dyDescent="0.25">
      <c r="A3540" s="1" t="s">
        <v>77</v>
      </c>
      <c r="B3540" s="1">
        <v>7.2</v>
      </c>
    </row>
    <row r="3541" spans="1:2" x14ac:dyDescent="0.25">
      <c r="A3541" s="1" t="s">
        <v>1394</v>
      </c>
      <c r="B3541" s="1">
        <v>6.5</v>
      </c>
    </row>
    <row r="3542" spans="1:2" x14ac:dyDescent="0.25">
      <c r="A3542" s="1" t="s">
        <v>2528</v>
      </c>
      <c r="B3542" s="1">
        <v>6.4</v>
      </c>
    </row>
    <row r="3543" spans="1:2" x14ac:dyDescent="0.25">
      <c r="A3543" s="1" t="s">
        <v>1875</v>
      </c>
      <c r="B3543" s="1">
        <v>7.5</v>
      </c>
    </row>
    <row r="3544" spans="1:2" x14ac:dyDescent="0.25">
      <c r="A3544" s="1" t="s">
        <v>5972</v>
      </c>
      <c r="B3544" s="1">
        <v>6.9</v>
      </c>
    </row>
    <row r="3545" spans="1:2" x14ac:dyDescent="0.25">
      <c r="A3545" s="1" t="s">
        <v>492</v>
      </c>
      <c r="B3545" s="1">
        <v>7</v>
      </c>
    </row>
    <row r="3546" spans="1:2" x14ac:dyDescent="0.25">
      <c r="A3546" s="1" t="s">
        <v>2284</v>
      </c>
      <c r="B3546" s="1">
        <v>6.3</v>
      </c>
    </row>
    <row r="3547" spans="1:2" x14ac:dyDescent="0.25">
      <c r="A3547" s="1" t="s">
        <v>2162</v>
      </c>
      <c r="B3547" s="1">
        <v>5.5</v>
      </c>
    </row>
    <row r="3548" spans="1:2" x14ac:dyDescent="0.25">
      <c r="A3548" s="1" t="s">
        <v>1175</v>
      </c>
      <c r="B3548" s="1">
        <v>6.6</v>
      </c>
    </row>
    <row r="3549" spans="1:2" x14ac:dyDescent="0.25">
      <c r="A3549" s="1" t="s">
        <v>2235</v>
      </c>
      <c r="B3549" s="1">
        <v>5.2</v>
      </c>
    </row>
    <row r="3550" spans="1:2" x14ac:dyDescent="0.25">
      <c r="A3550" s="1" t="s">
        <v>5981</v>
      </c>
      <c r="B3550" s="1">
        <v>8.3000000000000007</v>
      </c>
    </row>
    <row r="3551" spans="1:2" x14ac:dyDescent="0.25">
      <c r="A3551" s="1" t="s">
        <v>682</v>
      </c>
      <c r="B3551" s="1">
        <v>7.2</v>
      </c>
    </row>
    <row r="3552" spans="1:2" x14ac:dyDescent="0.25">
      <c r="A3552" s="1" t="s">
        <v>1175</v>
      </c>
      <c r="B3552" s="1">
        <v>7.2</v>
      </c>
    </row>
    <row r="3553" spans="1:2" x14ac:dyDescent="0.25">
      <c r="A3553" s="1" t="s">
        <v>3630</v>
      </c>
      <c r="B3553" s="1">
        <v>7.8</v>
      </c>
    </row>
    <row r="3554" spans="1:2" x14ac:dyDescent="0.25">
      <c r="A3554" s="1" t="s">
        <v>2162</v>
      </c>
      <c r="B3554" s="1">
        <v>6.4</v>
      </c>
    </row>
    <row r="3555" spans="1:2" x14ac:dyDescent="0.25">
      <c r="A3555" s="1" t="s">
        <v>5991</v>
      </c>
      <c r="B3555" s="1">
        <v>8.1</v>
      </c>
    </row>
    <row r="3556" spans="1:2" x14ac:dyDescent="0.25">
      <c r="A3556" s="1" t="s">
        <v>4734</v>
      </c>
      <c r="B3556" s="1">
        <v>5.6</v>
      </c>
    </row>
    <row r="3557" spans="1:2" x14ac:dyDescent="0.25">
      <c r="A3557" s="1" t="s">
        <v>1175</v>
      </c>
      <c r="B3557" s="1">
        <v>6.6</v>
      </c>
    </row>
    <row r="3558" spans="1:2" x14ac:dyDescent="0.25">
      <c r="A3558" s="1" t="s">
        <v>2007</v>
      </c>
      <c r="B3558" s="1">
        <v>7.7</v>
      </c>
    </row>
    <row r="3559" spans="1:2" x14ac:dyDescent="0.25">
      <c r="A3559" s="1" t="s">
        <v>77</v>
      </c>
      <c r="B3559" s="1">
        <v>6.5</v>
      </c>
    </row>
    <row r="3560" spans="1:2" x14ac:dyDescent="0.25">
      <c r="A3560" s="1" t="s">
        <v>5999</v>
      </c>
      <c r="B3560" s="1">
        <v>6.1</v>
      </c>
    </row>
    <row r="3561" spans="1:2" x14ac:dyDescent="0.25">
      <c r="A3561" s="1" t="s">
        <v>6001</v>
      </c>
      <c r="B3561" s="1">
        <v>5.7</v>
      </c>
    </row>
    <row r="3562" spans="1:2" x14ac:dyDescent="0.25">
      <c r="A3562" s="1" t="s">
        <v>3312</v>
      </c>
      <c r="B3562" s="1">
        <v>5.9</v>
      </c>
    </row>
    <row r="3563" spans="1:2" x14ac:dyDescent="0.25">
      <c r="A3563" s="1" t="s">
        <v>883</v>
      </c>
      <c r="B3563" s="1">
        <v>7.7</v>
      </c>
    </row>
    <row r="3564" spans="1:2" x14ac:dyDescent="0.25">
      <c r="A3564" s="1" t="s">
        <v>1175</v>
      </c>
      <c r="B3564" s="1">
        <v>7.1</v>
      </c>
    </row>
    <row r="3565" spans="1:2" x14ac:dyDescent="0.25">
      <c r="A3565" s="1" t="s">
        <v>6009</v>
      </c>
      <c r="B3565" s="1">
        <v>7.6</v>
      </c>
    </row>
    <row r="3566" spans="1:2" x14ac:dyDescent="0.25">
      <c r="A3566" s="1" t="s">
        <v>1175</v>
      </c>
      <c r="B3566" s="1">
        <v>7.4</v>
      </c>
    </row>
    <row r="3567" spans="1:2" x14ac:dyDescent="0.25">
      <c r="A3567" s="1" t="s">
        <v>26</v>
      </c>
      <c r="B3567" s="1">
        <v>6.8</v>
      </c>
    </row>
    <row r="3568" spans="1:2" x14ac:dyDescent="0.25">
      <c r="A3568" s="1" t="s">
        <v>2097</v>
      </c>
      <c r="B3568" s="1">
        <v>6.5</v>
      </c>
    </row>
    <row r="3569" spans="1:2" x14ac:dyDescent="0.25">
      <c r="A3569" s="1" t="s">
        <v>1175</v>
      </c>
      <c r="B3569" s="1">
        <v>7.3</v>
      </c>
    </row>
    <row r="3570" spans="1:2" x14ac:dyDescent="0.25">
      <c r="A3570" s="1" t="s">
        <v>682</v>
      </c>
      <c r="B3570" s="1">
        <v>7.3</v>
      </c>
    </row>
    <row r="3571" spans="1:2" x14ac:dyDescent="0.25">
      <c r="A3571" s="1" t="s">
        <v>1643</v>
      </c>
      <c r="B3571" s="1">
        <v>6.5</v>
      </c>
    </row>
    <row r="3572" spans="1:2" x14ac:dyDescent="0.25">
      <c r="A3572" s="1" t="s">
        <v>584</v>
      </c>
      <c r="B3572" s="1">
        <v>6</v>
      </c>
    </row>
    <row r="3573" spans="1:2" x14ac:dyDescent="0.25">
      <c r="A3573" s="1" t="s">
        <v>750</v>
      </c>
      <c r="B3573" s="1">
        <v>5.3</v>
      </c>
    </row>
    <row r="3574" spans="1:2" x14ac:dyDescent="0.25">
      <c r="A3574" s="1" t="s">
        <v>883</v>
      </c>
      <c r="B3574" s="1">
        <v>6.6</v>
      </c>
    </row>
    <row r="3575" spans="1:2" x14ac:dyDescent="0.25">
      <c r="A3575" s="1" t="s">
        <v>354</v>
      </c>
      <c r="B3575" s="1">
        <v>8.6999999999999993</v>
      </c>
    </row>
    <row r="3576" spans="1:2" x14ac:dyDescent="0.25">
      <c r="A3576" s="1" t="s">
        <v>579</v>
      </c>
      <c r="B3576" s="1">
        <v>6.2</v>
      </c>
    </row>
    <row r="3577" spans="1:2" x14ac:dyDescent="0.25">
      <c r="A3577" s="1" t="s">
        <v>304</v>
      </c>
      <c r="B3577" s="1">
        <v>5.8</v>
      </c>
    </row>
    <row r="3578" spans="1:2" x14ac:dyDescent="0.25">
      <c r="A3578" s="1" t="s">
        <v>584</v>
      </c>
      <c r="B3578" s="1">
        <v>5.7</v>
      </c>
    </row>
    <row r="3579" spans="1:2" x14ac:dyDescent="0.25">
      <c r="A3579" s="1" t="s">
        <v>1299</v>
      </c>
      <c r="B3579" s="1">
        <v>6.1</v>
      </c>
    </row>
    <row r="3580" spans="1:2" x14ac:dyDescent="0.25">
      <c r="A3580" s="1" t="s">
        <v>935</v>
      </c>
      <c r="B3580" s="1">
        <v>6.4</v>
      </c>
    </row>
    <row r="3581" spans="1:2" x14ac:dyDescent="0.25">
      <c r="A3581" s="1" t="s">
        <v>2528</v>
      </c>
      <c r="B3581" s="1">
        <v>4.5999999999999996</v>
      </c>
    </row>
    <row r="3582" spans="1:2" x14ac:dyDescent="0.25">
      <c r="A3582" s="1" t="s">
        <v>682</v>
      </c>
      <c r="B3582" s="1">
        <v>5.9</v>
      </c>
    </row>
    <row r="3583" spans="1:2" x14ac:dyDescent="0.25">
      <c r="A3583" s="1" t="s">
        <v>694</v>
      </c>
      <c r="B3583" s="1">
        <v>7.7</v>
      </c>
    </row>
    <row r="3584" spans="1:2" x14ac:dyDescent="0.25">
      <c r="A3584" s="1" t="s">
        <v>492</v>
      </c>
      <c r="B3584" s="1">
        <v>7.1</v>
      </c>
    </row>
    <row r="3585" spans="1:2" x14ac:dyDescent="0.25">
      <c r="A3585" s="1" t="s">
        <v>5861</v>
      </c>
      <c r="B3585" s="1">
        <v>6.2</v>
      </c>
    </row>
    <row r="3586" spans="1:2" x14ac:dyDescent="0.25">
      <c r="A3586" s="1" t="s">
        <v>3630</v>
      </c>
      <c r="B3586" s="1">
        <v>7.7</v>
      </c>
    </row>
    <row r="3587" spans="1:2" x14ac:dyDescent="0.25">
      <c r="A3587" s="1" t="s">
        <v>492</v>
      </c>
      <c r="B3587" s="1">
        <v>7.5</v>
      </c>
    </row>
    <row r="3588" spans="1:2" x14ac:dyDescent="0.25">
      <c r="A3588" s="1" t="s">
        <v>579</v>
      </c>
      <c r="B3588" s="1">
        <v>6.9</v>
      </c>
    </row>
    <row r="3589" spans="1:2" x14ac:dyDescent="0.25">
      <c r="A3589" s="1" t="s">
        <v>750</v>
      </c>
      <c r="B3589" s="1">
        <v>7.1</v>
      </c>
    </row>
    <row r="3590" spans="1:2" x14ac:dyDescent="0.25">
      <c r="A3590" s="1" t="s">
        <v>2162</v>
      </c>
      <c r="B3590" s="1">
        <v>6.3</v>
      </c>
    </row>
    <row r="3591" spans="1:2" x14ac:dyDescent="0.25">
      <c r="A3591" s="1" t="s">
        <v>1841</v>
      </c>
      <c r="B3591" s="1">
        <v>8.3000000000000007</v>
      </c>
    </row>
    <row r="3592" spans="1:2" x14ac:dyDescent="0.25">
      <c r="A3592" s="1" t="s">
        <v>1175</v>
      </c>
      <c r="B3592" s="1">
        <v>7.1</v>
      </c>
    </row>
    <row r="3593" spans="1:2" x14ac:dyDescent="0.25">
      <c r="A3593" s="1" t="s">
        <v>6054</v>
      </c>
      <c r="B3593" s="1">
        <v>7.2</v>
      </c>
    </row>
    <row r="3594" spans="1:2" x14ac:dyDescent="0.25">
      <c r="A3594" s="1" t="s">
        <v>2162</v>
      </c>
      <c r="B3594" s="1">
        <v>6.9</v>
      </c>
    </row>
    <row r="3595" spans="1:2" x14ac:dyDescent="0.25">
      <c r="A3595" s="1" t="s">
        <v>584</v>
      </c>
      <c r="B3595" s="1">
        <v>6.1</v>
      </c>
    </row>
    <row r="3596" spans="1:2" x14ac:dyDescent="0.25">
      <c r="A3596" s="1" t="s">
        <v>5123</v>
      </c>
      <c r="B3596" s="1">
        <v>6.3</v>
      </c>
    </row>
    <row r="3597" spans="1:2" x14ac:dyDescent="0.25">
      <c r="A3597" s="1" t="s">
        <v>1882</v>
      </c>
      <c r="B3597" s="1">
        <v>6.1</v>
      </c>
    </row>
    <row r="3598" spans="1:2" x14ac:dyDescent="0.25">
      <c r="A3598" s="1" t="s">
        <v>5025</v>
      </c>
      <c r="B3598" s="1">
        <v>7.8</v>
      </c>
    </row>
    <row r="3599" spans="1:2" x14ac:dyDescent="0.25">
      <c r="A3599" s="1" t="s">
        <v>267</v>
      </c>
      <c r="B3599" s="1">
        <v>4.7</v>
      </c>
    </row>
    <row r="3600" spans="1:2" x14ac:dyDescent="0.25">
      <c r="A3600" s="1" t="s">
        <v>883</v>
      </c>
      <c r="B3600" s="1">
        <v>6.7</v>
      </c>
    </row>
    <row r="3601" spans="1:2" x14ac:dyDescent="0.25">
      <c r="A3601" s="1" t="s">
        <v>6069</v>
      </c>
      <c r="B3601" s="1">
        <v>6.6</v>
      </c>
    </row>
    <row r="3602" spans="1:2" x14ac:dyDescent="0.25">
      <c r="A3602" s="1" t="s">
        <v>584</v>
      </c>
      <c r="B3602" s="1">
        <v>6.9</v>
      </c>
    </row>
    <row r="3603" spans="1:2" x14ac:dyDescent="0.25">
      <c r="A3603" s="1" t="s">
        <v>883</v>
      </c>
      <c r="B3603" s="1">
        <v>7.1</v>
      </c>
    </row>
    <row r="3604" spans="1:2" x14ac:dyDescent="0.25">
      <c r="A3604" s="1" t="s">
        <v>1175</v>
      </c>
      <c r="B3604" s="1">
        <v>6.7</v>
      </c>
    </row>
    <row r="3605" spans="1:2" x14ac:dyDescent="0.25">
      <c r="A3605" s="1" t="s">
        <v>1175</v>
      </c>
      <c r="B3605" s="1">
        <v>7.1</v>
      </c>
    </row>
    <row r="3606" spans="1:2" x14ac:dyDescent="0.25">
      <c r="A3606" s="1" t="s">
        <v>1299</v>
      </c>
      <c r="B3606" s="1">
        <v>6.6</v>
      </c>
    </row>
    <row r="3607" spans="1:2" x14ac:dyDescent="0.25">
      <c r="A3607" s="1" t="s">
        <v>3364</v>
      </c>
      <c r="B3607" s="1">
        <v>4.8</v>
      </c>
    </row>
    <row r="3608" spans="1:2" x14ac:dyDescent="0.25">
      <c r="A3608" s="1" t="s">
        <v>1927</v>
      </c>
      <c r="B3608" s="1">
        <v>6.4</v>
      </c>
    </row>
    <row r="3609" spans="1:2" x14ac:dyDescent="0.25">
      <c r="A3609" s="1" t="s">
        <v>492</v>
      </c>
      <c r="B3609" s="1">
        <v>7.3</v>
      </c>
    </row>
    <row r="3610" spans="1:2" x14ac:dyDescent="0.25">
      <c r="A3610" s="1" t="s">
        <v>492</v>
      </c>
      <c r="B3610" s="1">
        <v>6.9</v>
      </c>
    </row>
    <row r="3611" spans="1:2" x14ac:dyDescent="0.25">
      <c r="A3611" s="1" t="s">
        <v>1643</v>
      </c>
      <c r="B3611" s="1">
        <v>7.2</v>
      </c>
    </row>
    <row r="3612" spans="1:2" x14ac:dyDescent="0.25">
      <c r="A3612" s="1" t="s">
        <v>492</v>
      </c>
      <c r="B3612" s="1">
        <v>6.5</v>
      </c>
    </row>
    <row r="3613" spans="1:2" x14ac:dyDescent="0.25">
      <c r="A3613" s="1" t="s">
        <v>883</v>
      </c>
      <c r="B3613" s="1">
        <v>6.6</v>
      </c>
    </row>
    <row r="3614" spans="1:2" x14ac:dyDescent="0.25">
      <c r="A3614" s="1" t="s">
        <v>492</v>
      </c>
      <c r="B3614" s="1">
        <v>6.7</v>
      </c>
    </row>
    <row r="3615" spans="1:2" x14ac:dyDescent="0.25">
      <c r="A3615" s="1" t="s">
        <v>1713</v>
      </c>
      <c r="B3615" s="1">
        <v>7.3</v>
      </c>
    </row>
    <row r="3616" spans="1:2" x14ac:dyDescent="0.25">
      <c r="A3616" s="1" t="s">
        <v>6091</v>
      </c>
      <c r="B3616" s="1">
        <v>7</v>
      </c>
    </row>
    <row r="3617" spans="1:2" x14ac:dyDescent="0.25">
      <c r="A3617" s="1" t="s">
        <v>678</v>
      </c>
      <c r="B3617" s="1">
        <v>5.5</v>
      </c>
    </row>
    <row r="3618" spans="1:2" x14ac:dyDescent="0.25">
      <c r="A3618" s="1" t="s">
        <v>77</v>
      </c>
      <c r="B3618" s="1">
        <v>6.7</v>
      </c>
    </row>
    <row r="3619" spans="1:2" x14ac:dyDescent="0.25">
      <c r="A3619" s="1" t="s">
        <v>1394</v>
      </c>
      <c r="B3619" s="1">
        <v>3.9</v>
      </c>
    </row>
    <row r="3620" spans="1:2" x14ac:dyDescent="0.25">
      <c r="A3620" s="1" t="s">
        <v>26</v>
      </c>
      <c r="B3620" s="1">
        <v>7.5</v>
      </c>
    </row>
    <row r="3621" spans="1:2" x14ac:dyDescent="0.25">
      <c r="A3621" s="1" t="s">
        <v>1175</v>
      </c>
      <c r="B3621" s="1">
        <v>7</v>
      </c>
    </row>
    <row r="3622" spans="1:2" x14ac:dyDescent="0.25">
      <c r="A3622" s="1" t="s">
        <v>6102</v>
      </c>
      <c r="B3622" s="1">
        <v>6.7</v>
      </c>
    </row>
    <row r="3623" spans="1:2" x14ac:dyDescent="0.25">
      <c r="A3623" s="1" t="s">
        <v>883</v>
      </c>
      <c r="B3623" s="1">
        <v>7.4</v>
      </c>
    </row>
    <row r="3624" spans="1:2" x14ac:dyDescent="0.25">
      <c r="A3624" s="1" t="s">
        <v>3268</v>
      </c>
      <c r="B3624" s="1">
        <v>8</v>
      </c>
    </row>
    <row r="3625" spans="1:2" x14ac:dyDescent="0.25">
      <c r="A3625" s="1" t="s">
        <v>5709</v>
      </c>
      <c r="B3625" s="1">
        <v>7.7</v>
      </c>
    </row>
    <row r="3626" spans="1:2" x14ac:dyDescent="0.25">
      <c r="A3626" s="1" t="s">
        <v>2395</v>
      </c>
      <c r="B3626" s="1">
        <v>8.5</v>
      </c>
    </row>
    <row r="3627" spans="1:2" x14ac:dyDescent="0.25">
      <c r="A3627" s="1" t="s">
        <v>77</v>
      </c>
      <c r="B3627" s="1">
        <v>7.7</v>
      </c>
    </row>
    <row r="3628" spans="1:2" x14ac:dyDescent="0.25">
      <c r="A3628" s="1" t="s">
        <v>584</v>
      </c>
      <c r="B3628" s="1">
        <v>6.5</v>
      </c>
    </row>
    <row r="3629" spans="1:2" x14ac:dyDescent="0.25">
      <c r="A3629" s="1" t="s">
        <v>1871</v>
      </c>
      <c r="B3629" s="1">
        <v>7</v>
      </c>
    </row>
    <row r="3630" spans="1:2" x14ac:dyDescent="0.25">
      <c r="A3630" s="1" t="s">
        <v>750</v>
      </c>
      <c r="B3630" s="1">
        <v>5.5</v>
      </c>
    </row>
    <row r="3631" spans="1:2" x14ac:dyDescent="0.25">
      <c r="A3631" s="1" t="s">
        <v>492</v>
      </c>
      <c r="B3631" s="1">
        <v>6.3</v>
      </c>
    </row>
    <row r="3632" spans="1:2" x14ac:dyDescent="0.25">
      <c r="A3632" s="1" t="s">
        <v>2597</v>
      </c>
      <c r="B3632" s="1">
        <v>7.9</v>
      </c>
    </row>
    <row r="3633" spans="1:2" x14ac:dyDescent="0.25">
      <c r="A3633" s="1" t="s">
        <v>26</v>
      </c>
      <c r="B3633" s="1">
        <v>7.4</v>
      </c>
    </row>
    <row r="3634" spans="1:2" x14ac:dyDescent="0.25">
      <c r="A3634" s="1" t="s">
        <v>26</v>
      </c>
      <c r="B3634" s="1">
        <v>7.5</v>
      </c>
    </row>
    <row r="3635" spans="1:2" x14ac:dyDescent="0.25">
      <c r="A3635" s="1" t="s">
        <v>1299</v>
      </c>
      <c r="B3635" s="1">
        <v>6.7</v>
      </c>
    </row>
    <row r="3636" spans="1:2" x14ac:dyDescent="0.25">
      <c r="A3636" s="1" t="s">
        <v>1882</v>
      </c>
      <c r="B3636" s="1">
        <v>4.2</v>
      </c>
    </row>
    <row r="3637" spans="1:2" x14ac:dyDescent="0.25">
      <c r="A3637" s="1" t="s">
        <v>579</v>
      </c>
      <c r="B3637" s="1">
        <v>7</v>
      </c>
    </row>
    <row r="3638" spans="1:2" x14ac:dyDescent="0.25">
      <c r="A3638" s="1" t="s">
        <v>4010</v>
      </c>
      <c r="B3638" s="1">
        <v>7</v>
      </c>
    </row>
    <row r="3639" spans="1:2" x14ac:dyDescent="0.25">
      <c r="A3639" s="1" t="s">
        <v>6128</v>
      </c>
      <c r="B3639" s="1">
        <v>6.8</v>
      </c>
    </row>
    <row r="3640" spans="1:2" x14ac:dyDescent="0.25">
      <c r="A3640" s="1" t="s">
        <v>678</v>
      </c>
      <c r="B3640" s="1">
        <v>7.5</v>
      </c>
    </row>
    <row r="3641" spans="1:2" x14ac:dyDescent="0.25">
      <c r="A3641" s="1" t="s">
        <v>2417</v>
      </c>
      <c r="B3641" s="1">
        <v>5.3</v>
      </c>
    </row>
    <row r="3642" spans="1:2" x14ac:dyDescent="0.25">
      <c r="A3642" s="1" t="s">
        <v>6133</v>
      </c>
      <c r="B3642" s="1">
        <v>7.3</v>
      </c>
    </row>
    <row r="3643" spans="1:2" x14ac:dyDescent="0.25">
      <c r="A3643" s="1" t="s">
        <v>579</v>
      </c>
      <c r="B3643" s="1">
        <v>5.6</v>
      </c>
    </row>
    <row r="3644" spans="1:2" x14ac:dyDescent="0.25">
      <c r="A3644" s="1" t="s">
        <v>883</v>
      </c>
      <c r="B3644" s="1">
        <v>5.6</v>
      </c>
    </row>
    <row r="3645" spans="1:2" x14ac:dyDescent="0.25">
      <c r="A3645" s="1" t="s">
        <v>492</v>
      </c>
      <c r="B3645" s="1">
        <v>6.6</v>
      </c>
    </row>
    <row r="3646" spans="1:2" x14ac:dyDescent="0.25">
      <c r="A3646" s="1" t="s">
        <v>492</v>
      </c>
      <c r="B3646" s="1">
        <v>6.3</v>
      </c>
    </row>
    <row r="3647" spans="1:2" x14ac:dyDescent="0.25">
      <c r="A3647" s="1" t="s">
        <v>1175</v>
      </c>
      <c r="B3647" s="1">
        <v>7.5</v>
      </c>
    </row>
    <row r="3648" spans="1:2" x14ac:dyDescent="0.25">
      <c r="A3648" s="1" t="s">
        <v>584</v>
      </c>
      <c r="B3648" s="1">
        <v>7.6</v>
      </c>
    </row>
    <row r="3649" spans="1:2" x14ac:dyDescent="0.25">
      <c r="A3649" s="1" t="s">
        <v>579</v>
      </c>
      <c r="B3649" s="1">
        <v>7.8</v>
      </c>
    </row>
    <row r="3650" spans="1:2" x14ac:dyDescent="0.25">
      <c r="A3650" s="1" t="s">
        <v>883</v>
      </c>
      <c r="B3650" s="1">
        <v>7.3</v>
      </c>
    </row>
    <row r="3651" spans="1:2" x14ac:dyDescent="0.25">
      <c r="A3651" s="1" t="s">
        <v>883</v>
      </c>
      <c r="B3651" s="1">
        <v>7.1</v>
      </c>
    </row>
    <row r="3652" spans="1:2" x14ac:dyDescent="0.25">
      <c r="A3652" s="1" t="s">
        <v>6146</v>
      </c>
      <c r="B3652" s="1">
        <v>6.1</v>
      </c>
    </row>
    <row r="3653" spans="1:2" x14ac:dyDescent="0.25">
      <c r="A3653" s="1" t="s">
        <v>2597</v>
      </c>
      <c r="B3653" s="1">
        <v>6.9</v>
      </c>
    </row>
    <row r="3654" spans="1:2" x14ac:dyDescent="0.25">
      <c r="A3654" s="1" t="s">
        <v>1175</v>
      </c>
      <c r="B3654" s="1">
        <v>7.5</v>
      </c>
    </row>
    <row r="3655" spans="1:2" x14ac:dyDescent="0.25">
      <c r="A3655" s="1" t="s">
        <v>935</v>
      </c>
      <c r="B3655" s="1">
        <v>7</v>
      </c>
    </row>
    <row r="3656" spans="1:2" x14ac:dyDescent="0.25">
      <c r="A3656" s="1" t="s">
        <v>1965</v>
      </c>
      <c r="B3656" s="1">
        <v>6.9</v>
      </c>
    </row>
    <row r="3657" spans="1:2" x14ac:dyDescent="0.25">
      <c r="A3657" s="1" t="s">
        <v>26</v>
      </c>
      <c r="B3657" s="1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3517-FC35-428A-B8DA-51CC078E68D1}">
  <dimension ref="A1:F3657"/>
  <sheetViews>
    <sheetView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15" bestFit="1" customWidth="1"/>
    <col min="5" max="5" width="18" bestFit="1" customWidth="1"/>
  </cols>
  <sheetData>
    <row r="1" spans="1:6" ht="19.5" x14ac:dyDescent="0.3">
      <c r="A1" s="2" t="s">
        <v>1</v>
      </c>
      <c r="B1" s="2" t="s">
        <v>9</v>
      </c>
    </row>
    <row r="2" spans="1:6" ht="15.75" x14ac:dyDescent="0.25">
      <c r="A2" s="1">
        <v>178</v>
      </c>
      <c r="B2" s="1">
        <v>7.9</v>
      </c>
      <c r="E2" s="6" t="s">
        <v>6169</v>
      </c>
      <c r="F2" s="7" t="s">
        <v>6170</v>
      </c>
    </row>
    <row r="3" spans="1:6" x14ac:dyDescent="0.25">
      <c r="A3" s="1">
        <v>169</v>
      </c>
      <c r="B3" s="1">
        <v>7.1</v>
      </c>
      <c r="E3" s="10" t="s">
        <v>6171</v>
      </c>
      <c r="F3" s="11">
        <f>AVERAGE(A:A)</f>
        <v>110.16821663019694</v>
      </c>
    </row>
    <row r="4" spans="1:6" x14ac:dyDescent="0.25">
      <c r="A4" s="1">
        <v>148</v>
      </c>
      <c r="B4" s="1">
        <v>6.8</v>
      </c>
      <c r="E4" s="10" t="s">
        <v>6172</v>
      </c>
      <c r="F4" s="11">
        <f>MEDIAN(A:A)</f>
        <v>106</v>
      </c>
    </row>
    <row r="5" spans="1:6" x14ac:dyDescent="0.25">
      <c r="A5" s="1">
        <v>164</v>
      </c>
      <c r="B5" s="1">
        <v>8.5</v>
      </c>
      <c r="E5" s="10" t="s">
        <v>6173</v>
      </c>
      <c r="F5" s="11">
        <f>MODE(A:A)</f>
        <v>101</v>
      </c>
    </row>
    <row r="6" spans="1:6" x14ac:dyDescent="0.25">
      <c r="A6" s="1">
        <v>132</v>
      </c>
      <c r="B6" s="1">
        <v>6.6</v>
      </c>
      <c r="E6" s="10" t="s">
        <v>6174</v>
      </c>
      <c r="F6" s="11">
        <f>STDEV(A:A)</f>
        <v>22.696495970733046</v>
      </c>
    </row>
    <row r="7" spans="1:6" x14ac:dyDescent="0.25">
      <c r="A7" s="1">
        <v>156</v>
      </c>
      <c r="B7" s="1">
        <v>6.2</v>
      </c>
      <c r="E7" s="9" t="s">
        <v>6175</v>
      </c>
      <c r="F7" s="8">
        <f>VAR(A:A)</f>
        <v>515.13092934950146</v>
      </c>
    </row>
    <row r="8" spans="1:6" x14ac:dyDescent="0.25">
      <c r="A8" s="1">
        <v>100</v>
      </c>
      <c r="B8" s="1">
        <v>7.8</v>
      </c>
    </row>
    <row r="9" spans="1:6" x14ac:dyDescent="0.25">
      <c r="A9" s="1">
        <v>141</v>
      </c>
      <c r="B9" s="1">
        <v>7.5</v>
      </c>
    </row>
    <row r="10" spans="1:6" x14ac:dyDescent="0.25">
      <c r="A10" s="1">
        <v>153</v>
      </c>
      <c r="B10" s="1">
        <v>7.5</v>
      </c>
    </row>
    <row r="11" spans="1:6" x14ac:dyDescent="0.25">
      <c r="A11" s="1">
        <v>183</v>
      </c>
      <c r="B11" s="1">
        <v>6.9</v>
      </c>
    </row>
    <row r="12" spans="1:6" x14ac:dyDescent="0.25">
      <c r="A12" s="1">
        <v>169</v>
      </c>
      <c r="B12" s="1">
        <v>6.1</v>
      </c>
    </row>
    <row r="13" spans="1:6" x14ac:dyDescent="0.25">
      <c r="A13" s="1">
        <v>106</v>
      </c>
      <c r="B13" s="1">
        <v>6.7</v>
      </c>
    </row>
    <row r="14" spans="1:6" x14ac:dyDescent="0.25">
      <c r="A14" s="1">
        <v>151</v>
      </c>
      <c r="B14" s="1">
        <v>7.3</v>
      </c>
    </row>
    <row r="15" spans="1:6" x14ac:dyDescent="0.25">
      <c r="A15" s="1">
        <v>150</v>
      </c>
      <c r="B15" s="1">
        <v>6.5</v>
      </c>
    </row>
    <row r="16" spans="1:6" x14ac:dyDescent="0.25">
      <c r="A16" s="1">
        <v>143</v>
      </c>
      <c r="B16" s="1">
        <v>7.2</v>
      </c>
    </row>
    <row r="17" spans="1:2" x14ac:dyDescent="0.25">
      <c r="A17" s="1">
        <v>150</v>
      </c>
      <c r="B17" s="1">
        <v>6.6</v>
      </c>
    </row>
    <row r="18" spans="1:2" x14ac:dyDescent="0.25">
      <c r="A18" s="1">
        <v>173</v>
      </c>
      <c r="B18" s="1">
        <v>8.1</v>
      </c>
    </row>
    <row r="19" spans="1:2" x14ac:dyDescent="0.25">
      <c r="A19" s="1">
        <v>136</v>
      </c>
      <c r="B19" s="1">
        <v>6.7</v>
      </c>
    </row>
    <row r="20" spans="1:2" x14ac:dyDescent="0.25">
      <c r="A20" s="1">
        <v>106</v>
      </c>
      <c r="B20" s="1">
        <v>6.8</v>
      </c>
    </row>
    <row r="21" spans="1:2" x14ac:dyDescent="0.25">
      <c r="A21" s="1">
        <v>164</v>
      </c>
      <c r="B21" s="1">
        <v>7.5</v>
      </c>
    </row>
    <row r="22" spans="1:2" x14ac:dyDescent="0.25">
      <c r="A22" s="1">
        <v>153</v>
      </c>
      <c r="B22" s="1">
        <v>7</v>
      </c>
    </row>
    <row r="23" spans="1:2" x14ac:dyDescent="0.25">
      <c r="A23" s="1">
        <v>156</v>
      </c>
      <c r="B23" s="1">
        <v>6.7</v>
      </c>
    </row>
    <row r="24" spans="1:2" x14ac:dyDescent="0.25">
      <c r="A24" s="1">
        <v>186</v>
      </c>
      <c r="B24" s="1">
        <v>7.9</v>
      </c>
    </row>
    <row r="25" spans="1:2" x14ac:dyDescent="0.25">
      <c r="A25" s="1">
        <v>113</v>
      </c>
      <c r="B25" s="1">
        <v>6.1</v>
      </c>
    </row>
    <row r="26" spans="1:2" x14ac:dyDescent="0.25">
      <c r="A26" s="1">
        <v>201</v>
      </c>
      <c r="B26" s="1">
        <v>7.2</v>
      </c>
    </row>
    <row r="27" spans="1:2" x14ac:dyDescent="0.25">
      <c r="A27" s="1">
        <v>194</v>
      </c>
      <c r="B27" s="1">
        <v>7.7</v>
      </c>
    </row>
    <row r="28" spans="1:2" x14ac:dyDescent="0.25">
      <c r="A28" s="1">
        <v>147</v>
      </c>
      <c r="B28" s="1">
        <v>8.1999999999999993</v>
      </c>
    </row>
    <row r="29" spans="1:2" x14ac:dyDescent="0.25">
      <c r="A29" s="1">
        <v>131</v>
      </c>
      <c r="B29" s="1">
        <v>5.9</v>
      </c>
    </row>
    <row r="30" spans="1:2" x14ac:dyDescent="0.25">
      <c r="A30" s="1">
        <v>124</v>
      </c>
      <c r="B30" s="1">
        <v>7</v>
      </c>
    </row>
    <row r="31" spans="1:2" x14ac:dyDescent="0.25">
      <c r="A31" s="1">
        <v>143</v>
      </c>
      <c r="B31" s="1">
        <v>7.8</v>
      </c>
    </row>
    <row r="32" spans="1:2" x14ac:dyDescent="0.25">
      <c r="A32" s="1">
        <v>135</v>
      </c>
      <c r="B32" s="1">
        <v>7.3</v>
      </c>
    </row>
    <row r="33" spans="1:2" x14ac:dyDescent="0.25">
      <c r="A33" s="1">
        <v>195</v>
      </c>
      <c r="B33" s="1">
        <v>7.2</v>
      </c>
    </row>
    <row r="34" spans="1:2" x14ac:dyDescent="0.25">
      <c r="A34" s="1">
        <v>108</v>
      </c>
      <c r="B34" s="1">
        <v>6.5</v>
      </c>
    </row>
    <row r="35" spans="1:2" x14ac:dyDescent="0.25">
      <c r="A35" s="1">
        <v>104</v>
      </c>
      <c r="B35" s="1">
        <v>6.8</v>
      </c>
    </row>
    <row r="36" spans="1:2" x14ac:dyDescent="0.25">
      <c r="A36" s="1">
        <v>104</v>
      </c>
      <c r="B36" s="1">
        <v>7.3</v>
      </c>
    </row>
    <row r="37" spans="1:2" x14ac:dyDescent="0.25">
      <c r="A37" s="1">
        <v>150</v>
      </c>
      <c r="B37" s="1">
        <v>6</v>
      </c>
    </row>
    <row r="38" spans="1:2" x14ac:dyDescent="0.25">
      <c r="A38" s="1">
        <v>165</v>
      </c>
      <c r="B38" s="1">
        <v>5.7</v>
      </c>
    </row>
    <row r="39" spans="1:2" x14ac:dyDescent="0.25">
      <c r="A39" s="1">
        <v>130</v>
      </c>
      <c r="B39" s="1">
        <v>6.4</v>
      </c>
    </row>
    <row r="40" spans="1:2" x14ac:dyDescent="0.25">
      <c r="A40" s="1">
        <v>142</v>
      </c>
      <c r="B40" s="1">
        <v>6.7</v>
      </c>
    </row>
    <row r="41" spans="1:2" x14ac:dyDescent="0.25">
      <c r="A41" s="1">
        <v>125</v>
      </c>
      <c r="B41" s="1">
        <v>6.8</v>
      </c>
    </row>
    <row r="42" spans="1:2" x14ac:dyDescent="0.25">
      <c r="A42" s="1">
        <v>106</v>
      </c>
      <c r="B42" s="1">
        <v>6.3</v>
      </c>
    </row>
    <row r="43" spans="1:2" x14ac:dyDescent="0.25">
      <c r="A43" s="1">
        <v>123</v>
      </c>
      <c r="B43" s="1">
        <v>5.6</v>
      </c>
    </row>
    <row r="44" spans="1:2" x14ac:dyDescent="0.25">
      <c r="A44" s="1">
        <v>103</v>
      </c>
      <c r="B44" s="1">
        <v>8.3000000000000007</v>
      </c>
    </row>
    <row r="45" spans="1:2" x14ac:dyDescent="0.25">
      <c r="A45" s="1">
        <v>118</v>
      </c>
      <c r="B45" s="1">
        <v>6.6</v>
      </c>
    </row>
    <row r="46" spans="1:2" x14ac:dyDescent="0.25">
      <c r="A46" s="1">
        <v>140</v>
      </c>
      <c r="B46" s="1">
        <v>7.2</v>
      </c>
    </row>
    <row r="47" spans="1:2" x14ac:dyDescent="0.25">
      <c r="A47" s="1">
        <v>123</v>
      </c>
      <c r="B47" s="1">
        <v>7</v>
      </c>
    </row>
    <row r="48" spans="1:2" x14ac:dyDescent="0.25">
      <c r="A48" s="1">
        <v>149</v>
      </c>
      <c r="B48" s="1">
        <v>8</v>
      </c>
    </row>
    <row r="49" spans="1:2" x14ac:dyDescent="0.25">
      <c r="A49" s="1">
        <v>132</v>
      </c>
      <c r="B49" s="1">
        <v>7.8</v>
      </c>
    </row>
    <row r="50" spans="1:2" x14ac:dyDescent="0.25">
      <c r="A50" s="1">
        <v>114</v>
      </c>
      <c r="B50" s="1">
        <v>6.3</v>
      </c>
    </row>
    <row r="51" spans="1:2" x14ac:dyDescent="0.25">
      <c r="A51" s="1">
        <v>143</v>
      </c>
      <c r="B51" s="1">
        <v>7.3</v>
      </c>
    </row>
    <row r="52" spans="1:2" x14ac:dyDescent="0.25">
      <c r="A52" s="1">
        <v>116</v>
      </c>
      <c r="B52" s="1">
        <v>6.6</v>
      </c>
    </row>
    <row r="53" spans="1:2" x14ac:dyDescent="0.25">
      <c r="A53" s="1">
        <v>131</v>
      </c>
      <c r="B53" s="1">
        <v>7</v>
      </c>
    </row>
    <row r="54" spans="1:2" x14ac:dyDescent="0.25">
      <c r="A54" s="1">
        <v>154</v>
      </c>
      <c r="B54" s="1">
        <v>6.3</v>
      </c>
    </row>
    <row r="55" spans="1:2" x14ac:dyDescent="0.25">
      <c r="A55" s="1">
        <v>122</v>
      </c>
      <c r="B55" s="1">
        <v>6.2</v>
      </c>
    </row>
    <row r="56" spans="1:2" x14ac:dyDescent="0.25">
      <c r="A56" s="1">
        <v>93</v>
      </c>
      <c r="B56" s="1">
        <v>7.2</v>
      </c>
    </row>
    <row r="57" spans="1:2" x14ac:dyDescent="0.25">
      <c r="A57" s="1">
        <v>122</v>
      </c>
      <c r="B57" s="1">
        <v>7.5</v>
      </c>
    </row>
    <row r="58" spans="1:2" x14ac:dyDescent="0.25">
      <c r="A58" s="1">
        <v>98</v>
      </c>
      <c r="B58" s="1">
        <v>8.4</v>
      </c>
    </row>
    <row r="59" spans="1:2" x14ac:dyDescent="0.25">
      <c r="A59" s="1">
        <v>91</v>
      </c>
      <c r="B59" s="1">
        <v>6.2</v>
      </c>
    </row>
    <row r="60" spans="1:2" x14ac:dyDescent="0.25">
      <c r="A60" s="1">
        <v>158</v>
      </c>
      <c r="B60" s="1">
        <v>5.8</v>
      </c>
    </row>
    <row r="61" spans="1:2" x14ac:dyDescent="0.25">
      <c r="A61" s="1">
        <v>96</v>
      </c>
      <c r="B61" s="1">
        <v>6.8</v>
      </c>
    </row>
    <row r="62" spans="1:2" x14ac:dyDescent="0.25">
      <c r="A62" s="1">
        <v>127</v>
      </c>
      <c r="B62" s="1">
        <v>5.4</v>
      </c>
    </row>
    <row r="63" spans="1:2" x14ac:dyDescent="0.25">
      <c r="A63" s="1">
        <v>110</v>
      </c>
      <c r="B63" s="1">
        <v>6.6</v>
      </c>
    </row>
    <row r="64" spans="1:2" x14ac:dyDescent="0.25">
      <c r="A64" s="1">
        <v>150</v>
      </c>
      <c r="B64" s="1">
        <v>6.9</v>
      </c>
    </row>
    <row r="65" spans="1:2" x14ac:dyDescent="0.25">
      <c r="A65" s="1">
        <v>144</v>
      </c>
      <c r="B65" s="1">
        <v>7.3</v>
      </c>
    </row>
    <row r="66" spans="1:2" x14ac:dyDescent="0.25">
      <c r="A66" s="1">
        <v>152</v>
      </c>
      <c r="B66" s="1">
        <v>9</v>
      </c>
    </row>
    <row r="67" spans="1:2" x14ac:dyDescent="0.25">
      <c r="A67" s="1">
        <v>96</v>
      </c>
      <c r="B67" s="1">
        <v>8.3000000000000007</v>
      </c>
    </row>
    <row r="68" spans="1:2" x14ac:dyDescent="0.25">
      <c r="A68" s="1">
        <v>94</v>
      </c>
      <c r="B68" s="1">
        <v>6.5</v>
      </c>
    </row>
    <row r="69" spans="1:2" x14ac:dyDescent="0.25">
      <c r="A69" s="1">
        <v>126</v>
      </c>
      <c r="B69" s="1">
        <v>7.9</v>
      </c>
    </row>
    <row r="70" spans="1:2" x14ac:dyDescent="0.25">
      <c r="A70" s="1">
        <v>126</v>
      </c>
      <c r="B70" s="1">
        <v>7.5</v>
      </c>
    </row>
    <row r="71" spans="1:2" x14ac:dyDescent="0.25">
      <c r="A71" s="1">
        <v>106</v>
      </c>
      <c r="B71" s="1">
        <v>4.8</v>
      </c>
    </row>
    <row r="72" spans="1:2" x14ac:dyDescent="0.25">
      <c r="A72" s="1">
        <v>112</v>
      </c>
      <c r="B72" s="1">
        <v>5.2</v>
      </c>
    </row>
    <row r="73" spans="1:2" x14ac:dyDescent="0.25">
      <c r="A73" s="1">
        <v>123</v>
      </c>
      <c r="B73" s="1">
        <v>6.9</v>
      </c>
    </row>
    <row r="74" spans="1:2" x14ac:dyDescent="0.25">
      <c r="A74" s="1">
        <v>96</v>
      </c>
      <c r="B74" s="1">
        <v>5.4</v>
      </c>
    </row>
    <row r="75" spans="1:2" x14ac:dyDescent="0.25">
      <c r="A75" s="1">
        <v>113</v>
      </c>
      <c r="B75" s="1">
        <v>7.9</v>
      </c>
    </row>
    <row r="76" spans="1:2" x14ac:dyDescent="0.25">
      <c r="A76" s="1">
        <v>176</v>
      </c>
      <c r="B76" s="1">
        <v>6.1</v>
      </c>
    </row>
    <row r="77" spans="1:2" x14ac:dyDescent="0.25">
      <c r="A77" s="1">
        <v>118</v>
      </c>
      <c r="B77" s="1">
        <v>5.8</v>
      </c>
    </row>
    <row r="78" spans="1:2" x14ac:dyDescent="0.25">
      <c r="A78" s="1">
        <v>95</v>
      </c>
      <c r="B78" s="1">
        <v>8.3000000000000007</v>
      </c>
    </row>
    <row r="79" spans="1:2" x14ac:dyDescent="0.25">
      <c r="A79" s="1">
        <v>106</v>
      </c>
      <c r="B79" s="1">
        <v>7.8</v>
      </c>
    </row>
    <row r="80" spans="1:2" x14ac:dyDescent="0.25">
      <c r="A80" s="1">
        <v>124</v>
      </c>
      <c r="B80" s="1">
        <v>7</v>
      </c>
    </row>
    <row r="81" spans="1:2" x14ac:dyDescent="0.25">
      <c r="A81" s="1">
        <v>132</v>
      </c>
      <c r="B81" s="1">
        <v>6.1</v>
      </c>
    </row>
    <row r="82" spans="1:2" x14ac:dyDescent="0.25">
      <c r="A82" s="1">
        <v>97</v>
      </c>
      <c r="B82" s="1">
        <v>7</v>
      </c>
    </row>
    <row r="83" spans="1:2" x14ac:dyDescent="0.25">
      <c r="A83" s="1">
        <v>130</v>
      </c>
      <c r="B83" s="1">
        <v>7.6</v>
      </c>
    </row>
    <row r="84" spans="1:2" x14ac:dyDescent="0.25">
      <c r="A84" s="1">
        <v>128</v>
      </c>
      <c r="B84" s="1">
        <v>6.3</v>
      </c>
    </row>
    <row r="85" spans="1:2" x14ac:dyDescent="0.25">
      <c r="A85" s="1">
        <v>136</v>
      </c>
      <c r="B85" s="1">
        <v>7.8</v>
      </c>
    </row>
    <row r="86" spans="1:2" x14ac:dyDescent="0.25">
      <c r="A86" s="1">
        <v>93</v>
      </c>
      <c r="B86" s="1">
        <v>6.4</v>
      </c>
    </row>
    <row r="87" spans="1:2" x14ac:dyDescent="0.25">
      <c r="A87" s="1">
        <v>130</v>
      </c>
      <c r="B87" s="1">
        <v>6.5</v>
      </c>
    </row>
    <row r="88" spans="1:2" x14ac:dyDescent="0.25">
      <c r="A88" s="1">
        <v>102</v>
      </c>
      <c r="B88" s="1">
        <v>7.9</v>
      </c>
    </row>
    <row r="89" spans="1:2" x14ac:dyDescent="0.25">
      <c r="A89" s="1">
        <v>101</v>
      </c>
      <c r="B89" s="1">
        <v>7.8</v>
      </c>
    </row>
    <row r="90" spans="1:2" x14ac:dyDescent="0.25">
      <c r="A90" s="1">
        <v>100</v>
      </c>
      <c r="B90" s="1">
        <v>6.6</v>
      </c>
    </row>
    <row r="91" spans="1:2" x14ac:dyDescent="0.25">
      <c r="A91" s="1">
        <v>120</v>
      </c>
      <c r="B91" s="1">
        <v>5.5</v>
      </c>
    </row>
    <row r="92" spans="1:2" x14ac:dyDescent="0.25">
      <c r="A92" s="1">
        <v>98</v>
      </c>
      <c r="B92" s="1">
        <v>8.1999999999999993</v>
      </c>
    </row>
    <row r="93" spans="1:2" x14ac:dyDescent="0.25">
      <c r="A93" s="1">
        <v>109</v>
      </c>
      <c r="B93" s="1">
        <v>6.4</v>
      </c>
    </row>
    <row r="94" spans="1:2" x14ac:dyDescent="0.25">
      <c r="A94" s="1">
        <v>121</v>
      </c>
      <c r="B94" s="1">
        <v>8.1</v>
      </c>
    </row>
    <row r="95" spans="1:2" x14ac:dyDescent="0.25">
      <c r="A95" s="1">
        <v>169</v>
      </c>
      <c r="B95" s="1">
        <v>8.6</v>
      </c>
    </row>
    <row r="96" spans="1:2" x14ac:dyDescent="0.25">
      <c r="A96" s="1">
        <v>148</v>
      </c>
      <c r="B96" s="1">
        <v>8.8000000000000007</v>
      </c>
    </row>
    <row r="97" spans="1:2" x14ac:dyDescent="0.25">
      <c r="A97" s="1">
        <v>106</v>
      </c>
      <c r="B97" s="1">
        <v>6.7</v>
      </c>
    </row>
    <row r="98" spans="1:2" x14ac:dyDescent="0.25">
      <c r="A98" s="1">
        <v>166</v>
      </c>
      <c r="B98" s="1">
        <v>7.8</v>
      </c>
    </row>
    <row r="99" spans="1:2" x14ac:dyDescent="0.25">
      <c r="A99" s="1">
        <v>132</v>
      </c>
      <c r="B99" s="1">
        <v>7.8</v>
      </c>
    </row>
    <row r="100" spans="1:2" x14ac:dyDescent="0.25">
      <c r="A100" s="1">
        <v>137</v>
      </c>
      <c r="B100" s="1">
        <v>6.6</v>
      </c>
    </row>
    <row r="101" spans="1:2" x14ac:dyDescent="0.25">
      <c r="A101" s="1">
        <v>109</v>
      </c>
      <c r="B101" s="1">
        <v>6.1</v>
      </c>
    </row>
    <row r="102" spans="1:2" x14ac:dyDescent="0.25">
      <c r="A102" s="1">
        <v>98</v>
      </c>
      <c r="B102" s="1">
        <v>5.6</v>
      </c>
    </row>
    <row r="103" spans="1:2" x14ac:dyDescent="0.25">
      <c r="A103" s="1">
        <v>113</v>
      </c>
      <c r="B103" s="1">
        <v>6.4</v>
      </c>
    </row>
    <row r="104" spans="1:2" x14ac:dyDescent="0.25">
      <c r="A104" s="1">
        <v>93</v>
      </c>
      <c r="B104" s="1">
        <v>6.1</v>
      </c>
    </row>
    <row r="105" spans="1:2" x14ac:dyDescent="0.25">
      <c r="A105" s="1">
        <v>123</v>
      </c>
      <c r="B105" s="1">
        <v>7.3</v>
      </c>
    </row>
    <row r="106" spans="1:2" x14ac:dyDescent="0.25">
      <c r="A106" s="1">
        <v>126</v>
      </c>
      <c r="B106" s="1">
        <v>6.6</v>
      </c>
    </row>
    <row r="107" spans="1:2" x14ac:dyDescent="0.25">
      <c r="A107" s="1">
        <v>113</v>
      </c>
      <c r="B107" s="1">
        <v>6.3</v>
      </c>
    </row>
    <row r="108" spans="1:2" x14ac:dyDescent="0.25">
      <c r="A108" s="1">
        <v>184</v>
      </c>
      <c r="B108" s="1">
        <v>6.1</v>
      </c>
    </row>
    <row r="109" spans="1:2" x14ac:dyDescent="0.25">
      <c r="A109" s="1">
        <v>144</v>
      </c>
      <c r="B109" s="1">
        <v>7.1</v>
      </c>
    </row>
    <row r="110" spans="1:2" x14ac:dyDescent="0.25">
      <c r="A110" s="1">
        <v>206</v>
      </c>
      <c r="B110" s="1">
        <v>5.5</v>
      </c>
    </row>
    <row r="111" spans="1:2" x14ac:dyDescent="0.25">
      <c r="A111" s="1">
        <v>138</v>
      </c>
      <c r="B111" s="1">
        <v>7.5</v>
      </c>
    </row>
    <row r="112" spans="1:2" x14ac:dyDescent="0.25">
      <c r="A112" s="1">
        <v>157</v>
      </c>
      <c r="B112" s="1">
        <v>7.6</v>
      </c>
    </row>
    <row r="113" spans="1:2" x14ac:dyDescent="0.25">
      <c r="A113" s="1">
        <v>102</v>
      </c>
      <c r="B113" s="1">
        <v>6.4</v>
      </c>
    </row>
    <row r="114" spans="1:2" x14ac:dyDescent="0.25">
      <c r="A114" s="1">
        <v>104</v>
      </c>
      <c r="B114" s="1">
        <v>7.2</v>
      </c>
    </row>
    <row r="115" spans="1:2" x14ac:dyDescent="0.25">
      <c r="A115" s="1">
        <v>115</v>
      </c>
      <c r="B115" s="1">
        <v>6.7</v>
      </c>
    </row>
    <row r="116" spans="1:2" x14ac:dyDescent="0.25">
      <c r="A116" s="1">
        <v>111</v>
      </c>
      <c r="B116" s="1">
        <v>8</v>
      </c>
    </row>
    <row r="117" spans="1:2" x14ac:dyDescent="0.25">
      <c r="A117" s="1">
        <v>128</v>
      </c>
      <c r="B117" s="1">
        <v>8.3000000000000007</v>
      </c>
    </row>
    <row r="118" spans="1:2" x14ac:dyDescent="0.25">
      <c r="A118" s="1">
        <v>89</v>
      </c>
      <c r="B118" s="1">
        <v>6.7</v>
      </c>
    </row>
    <row r="119" spans="1:2" x14ac:dyDescent="0.25">
      <c r="A119" s="1">
        <v>105</v>
      </c>
      <c r="B119" s="1">
        <v>5.9</v>
      </c>
    </row>
    <row r="120" spans="1:2" x14ac:dyDescent="0.25">
      <c r="A120" s="1">
        <v>119</v>
      </c>
      <c r="B120" s="1">
        <v>6.7</v>
      </c>
    </row>
    <row r="121" spans="1:2" x14ac:dyDescent="0.25">
      <c r="A121" s="1">
        <v>129</v>
      </c>
      <c r="B121" s="1">
        <v>6.7</v>
      </c>
    </row>
    <row r="122" spans="1:2" x14ac:dyDescent="0.25">
      <c r="A122" s="1">
        <v>102</v>
      </c>
      <c r="B122" s="1">
        <v>7.6</v>
      </c>
    </row>
    <row r="123" spans="1:2" x14ac:dyDescent="0.25">
      <c r="A123" s="1">
        <v>138</v>
      </c>
      <c r="B123" s="1">
        <v>7.2</v>
      </c>
    </row>
    <row r="124" spans="1:2" x14ac:dyDescent="0.25">
      <c r="A124" s="1">
        <v>112</v>
      </c>
      <c r="B124" s="1">
        <v>7.1</v>
      </c>
    </row>
    <row r="125" spans="1:2" x14ac:dyDescent="0.25">
      <c r="A125" s="1">
        <v>120</v>
      </c>
      <c r="B125" s="1">
        <v>8.1</v>
      </c>
    </row>
    <row r="126" spans="1:2" x14ac:dyDescent="0.25">
      <c r="A126" s="1">
        <v>146</v>
      </c>
      <c r="B126" s="1">
        <v>6.7</v>
      </c>
    </row>
    <row r="127" spans="1:2" x14ac:dyDescent="0.25">
      <c r="A127" s="1">
        <v>115</v>
      </c>
      <c r="B127" s="1">
        <v>7</v>
      </c>
    </row>
    <row r="128" spans="1:2" x14ac:dyDescent="0.25">
      <c r="A128" s="1">
        <v>96</v>
      </c>
      <c r="B128" s="1">
        <v>6.9</v>
      </c>
    </row>
    <row r="129" spans="1:2" x14ac:dyDescent="0.25">
      <c r="A129" s="1">
        <v>88</v>
      </c>
      <c r="B129" s="1">
        <v>5.0999999999999996</v>
      </c>
    </row>
    <row r="130" spans="1:2" x14ac:dyDescent="0.25">
      <c r="A130" s="1">
        <v>99</v>
      </c>
      <c r="B130" s="1">
        <v>5.8</v>
      </c>
    </row>
    <row r="131" spans="1:2" x14ac:dyDescent="0.25">
      <c r="A131" s="1">
        <v>113</v>
      </c>
      <c r="B131" s="1">
        <v>6.2</v>
      </c>
    </row>
    <row r="132" spans="1:2" x14ac:dyDescent="0.25">
      <c r="A132" s="1">
        <v>131</v>
      </c>
      <c r="B132" s="1">
        <v>7.4</v>
      </c>
    </row>
    <row r="133" spans="1:2" x14ac:dyDescent="0.25">
      <c r="A133" s="1">
        <v>119</v>
      </c>
      <c r="B133" s="1">
        <v>5.8</v>
      </c>
    </row>
    <row r="134" spans="1:2" x14ac:dyDescent="0.25">
      <c r="A134" s="1">
        <v>91</v>
      </c>
      <c r="B134" s="1">
        <v>6.2</v>
      </c>
    </row>
    <row r="135" spans="1:2" x14ac:dyDescent="0.25">
      <c r="A135" s="1">
        <v>90</v>
      </c>
      <c r="B135" s="1">
        <v>7.3</v>
      </c>
    </row>
    <row r="136" spans="1:2" x14ac:dyDescent="0.25">
      <c r="A136" s="1">
        <v>103</v>
      </c>
      <c r="B136" s="1">
        <v>4.2</v>
      </c>
    </row>
    <row r="137" spans="1:2" x14ac:dyDescent="0.25">
      <c r="A137" s="1">
        <v>124</v>
      </c>
      <c r="B137" s="1">
        <v>6.9</v>
      </c>
    </row>
    <row r="138" spans="1:2" x14ac:dyDescent="0.25">
      <c r="A138" s="1">
        <v>131</v>
      </c>
      <c r="B138" s="1">
        <v>6.4</v>
      </c>
    </row>
    <row r="139" spans="1:2" x14ac:dyDescent="0.25">
      <c r="A139" s="1">
        <v>88</v>
      </c>
      <c r="B139" s="1">
        <v>5.4</v>
      </c>
    </row>
    <row r="140" spans="1:2" x14ac:dyDescent="0.25">
      <c r="A140" s="1">
        <v>85</v>
      </c>
      <c r="B140" s="1">
        <v>6.7</v>
      </c>
    </row>
    <row r="141" spans="1:2" x14ac:dyDescent="0.25">
      <c r="A141" s="1">
        <v>111</v>
      </c>
      <c r="B141" s="1">
        <v>5.8</v>
      </c>
    </row>
    <row r="142" spans="1:2" x14ac:dyDescent="0.25">
      <c r="A142" s="1">
        <v>92</v>
      </c>
      <c r="B142" s="1">
        <v>6.9</v>
      </c>
    </row>
    <row r="143" spans="1:2" x14ac:dyDescent="0.25">
      <c r="A143" s="1">
        <v>196</v>
      </c>
      <c r="B143" s="1">
        <v>7.2</v>
      </c>
    </row>
    <row r="144" spans="1:2" x14ac:dyDescent="0.25">
      <c r="A144" s="1">
        <v>93</v>
      </c>
      <c r="B144" s="1">
        <v>6.9</v>
      </c>
    </row>
    <row r="145" spans="1:2" x14ac:dyDescent="0.25">
      <c r="A145" s="1">
        <v>133</v>
      </c>
      <c r="B145" s="1">
        <v>6.1</v>
      </c>
    </row>
    <row r="146" spans="1:2" x14ac:dyDescent="0.25">
      <c r="A146" s="1">
        <v>116</v>
      </c>
      <c r="B146" s="1">
        <v>5.5</v>
      </c>
    </row>
    <row r="147" spans="1:2" x14ac:dyDescent="0.25">
      <c r="A147" s="1">
        <v>153</v>
      </c>
      <c r="B147" s="1">
        <v>6.6</v>
      </c>
    </row>
    <row r="148" spans="1:2" x14ac:dyDescent="0.25">
      <c r="A148" s="1">
        <v>88</v>
      </c>
      <c r="B148" s="1">
        <v>6.1</v>
      </c>
    </row>
    <row r="149" spans="1:2" x14ac:dyDescent="0.25">
      <c r="A149" s="1">
        <v>115</v>
      </c>
      <c r="B149" s="1">
        <v>6.3</v>
      </c>
    </row>
    <row r="150" spans="1:2" x14ac:dyDescent="0.25">
      <c r="A150" s="1">
        <v>95</v>
      </c>
      <c r="B150" s="1">
        <v>7.2</v>
      </c>
    </row>
    <row r="151" spans="1:2" x14ac:dyDescent="0.25">
      <c r="A151" s="1">
        <v>133</v>
      </c>
      <c r="B151" s="1">
        <v>7.4</v>
      </c>
    </row>
    <row r="152" spans="1:2" x14ac:dyDescent="0.25">
      <c r="A152" s="1">
        <v>97</v>
      </c>
      <c r="B152" s="1">
        <v>7.3</v>
      </c>
    </row>
    <row r="153" spans="1:2" x14ac:dyDescent="0.25">
      <c r="A153" s="1">
        <v>90</v>
      </c>
      <c r="B153" s="1">
        <v>6.1</v>
      </c>
    </row>
    <row r="154" spans="1:2" x14ac:dyDescent="0.25">
      <c r="A154" s="1">
        <v>154</v>
      </c>
      <c r="B154" s="1">
        <v>7.7</v>
      </c>
    </row>
    <row r="155" spans="1:2" x14ac:dyDescent="0.25">
      <c r="A155" s="1">
        <v>150</v>
      </c>
      <c r="B155" s="1">
        <v>6.1</v>
      </c>
    </row>
    <row r="156" spans="1:2" x14ac:dyDescent="0.25">
      <c r="A156" s="1">
        <v>127</v>
      </c>
      <c r="B156" s="1">
        <v>8</v>
      </c>
    </row>
    <row r="157" spans="1:2" x14ac:dyDescent="0.25">
      <c r="A157" s="1">
        <v>121</v>
      </c>
      <c r="B157" s="1">
        <v>7.3</v>
      </c>
    </row>
    <row r="158" spans="1:2" x14ac:dyDescent="0.25">
      <c r="A158" s="1">
        <v>102</v>
      </c>
      <c r="B158" s="1">
        <v>7.9</v>
      </c>
    </row>
    <row r="159" spans="1:2" x14ac:dyDescent="0.25">
      <c r="A159" s="1">
        <v>126</v>
      </c>
      <c r="B159" s="1">
        <v>5.5</v>
      </c>
    </row>
    <row r="160" spans="1:2" x14ac:dyDescent="0.25">
      <c r="A160" s="1">
        <v>121</v>
      </c>
      <c r="B160" s="1">
        <v>5</v>
      </c>
    </row>
    <row r="161" spans="1:2" x14ac:dyDescent="0.25">
      <c r="A161" s="1">
        <v>215</v>
      </c>
      <c r="B161" s="1">
        <v>7.7</v>
      </c>
    </row>
    <row r="162" spans="1:2" x14ac:dyDescent="0.25">
      <c r="A162" s="1">
        <v>127</v>
      </c>
      <c r="B162" s="1">
        <v>6.6</v>
      </c>
    </row>
    <row r="163" spans="1:2" x14ac:dyDescent="0.25">
      <c r="A163" s="1">
        <v>138</v>
      </c>
      <c r="B163" s="1">
        <v>5.7</v>
      </c>
    </row>
    <row r="164" spans="1:2" x14ac:dyDescent="0.25">
      <c r="A164" s="1">
        <v>122</v>
      </c>
      <c r="B164" s="1">
        <v>5.8</v>
      </c>
    </row>
    <row r="165" spans="1:2" x14ac:dyDescent="0.25">
      <c r="A165" s="1">
        <v>124</v>
      </c>
      <c r="B165" s="1">
        <v>6</v>
      </c>
    </row>
    <row r="166" spans="1:2" x14ac:dyDescent="0.25">
      <c r="A166" s="1">
        <v>106</v>
      </c>
      <c r="B166" s="1">
        <v>6.4</v>
      </c>
    </row>
    <row r="167" spans="1:2" x14ac:dyDescent="0.25">
      <c r="A167" s="1">
        <v>124</v>
      </c>
      <c r="B167" s="1">
        <v>6.9</v>
      </c>
    </row>
    <row r="168" spans="1:2" x14ac:dyDescent="0.25">
      <c r="A168" s="1">
        <v>128</v>
      </c>
      <c r="B168" s="1">
        <v>6.4</v>
      </c>
    </row>
    <row r="169" spans="1:2" x14ac:dyDescent="0.25">
      <c r="A169" s="1">
        <v>138</v>
      </c>
      <c r="B169" s="1">
        <v>7.4</v>
      </c>
    </row>
    <row r="170" spans="1:2" x14ac:dyDescent="0.25">
      <c r="A170" s="1">
        <v>115</v>
      </c>
      <c r="B170" s="1">
        <v>5.5</v>
      </c>
    </row>
    <row r="171" spans="1:2" x14ac:dyDescent="0.25">
      <c r="A171" s="1">
        <v>100</v>
      </c>
      <c r="B171" s="1">
        <v>5.9</v>
      </c>
    </row>
    <row r="172" spans="1:2" x14ac:dyDescent="0.25">
      <c r="A172" s="1">
        <v>135</v>
      </c>
      <c r="B172" s="1">
        <v>6.8</v>
      </c>
    </row>
    <row r="173" spans="1:2" x14ac:dyDescent="0.25">
      <c r="A173" s="1">
        <v>117</v>
      </c>
      <c r="B173" s="1">
        <v>6.8</v>
      </c>
    </row>
    <row r="174" spans="1:2" x14ac:dyDescent="0.25">
      <c r="A174" s="1">
        <v>156</v>
      </c>
      <c r="B174" s="1">
        <v>8.1</v>
      </c>
    </row>
    <row r="175" spans="1:2" x14ac:dyDescent="0.25">
      <c r="A175" s="1">
        <v>96</v>
      </c>
      <c r="B175" s="1">
        <v>6.5</v>
      </c>
    </row>
    <row r="176" spans="1:2" x14ac:dyDescent="0.25">
      <c r="A176" s="1">
        <v>107</v>
      </c>
      <c r="B176" s="1">
        <v>7.2</v>
      </c>
    </row>
    <row r="177" spans="1:2" x14ac:dyDescent="0.25">
      <c r="A177" s="1">
        <v>92</v>
      </c>
      <c r="B177" s="1">
        <v>6.7</v>
      </c>
    </row>
    <row r="178" spans="1:2" x14ac:dyDescent="0.25">
      <c r="A178" s="1">
        <v>115</v>
      </c>
      <c r="B178" s="1">
        <v>8.1</v>
      </c>
    </row>
    <row r="179" spans="1:2" x14ac:dyDescent="0.25">
      <c r="A179" s="1">
        <v>92</v>
      </c>
      <c r="B179" s="1">
        <v>7.6</v>
      </c>
    </row>
    <row r="180" spans="1:2" x14ac:dyDescent="0.25">
      <c r="A180" s="1">
        <v>117</v>
      </c>
      <c r="B180" s="1">
        <v>7.4</v>
      </c>
    </row>
    <row r="181" spans="1:2" x14ac:dyDescent="0.25">
      <c r="A181" s="1">
        <v>146</v>
      </c>
      <c r="B181" s="1">
        <v>7.6</v>
      </c>
    </row>
    <row r="182" spans="1:2" x14ac:dyDescent="0.25">
      <c r="A182" s="1">
        <v>94</v>
      </c>
      <c r="B182" s="1">
        <v>6.7</v>
      </c>
    </row>
    <row r="183" spans="1:2" x14ac:dyDescent="0.25">
      <c r="A183" s="1">
        <v>116</v>
      </c>
      <c r="B183" s="1">
        <v>6.5</v>
      </c>
    </row>
    <row r="184" spans="1:2" x14ac:dyDescent="0.25">
      <c r="A184" s="1">
        <v>147</v>
      </c>
      <c r="B184" s="1">
        <v>6.6</v>
      </c>
    </row>
    <row r="185" spans="1:2" x14ac:dyDescent="0.25">
      <c r="A185" s="1">
        <v>90</v>
      </c>
      <c r="B185" s="1">
        <v>6.7</v>
      </c>
    </row>
    <row r="186" spans="1:2" x14ac:dyDescent="0.25">
      <c r="A186" s="1">
        <v>101</v>
      </c>
      <c r="B186" s="1">
        <v>6.4</v>
      </c>
    </row>
    <row r="187" spans="1:2" x14ac:dyDescent="0.25">
      <c r="A187" s="1">
        <v>138</v>
      </c>
      <c r="B187" s="1">
        <v>5.8</v>
      </c>
    </row>
    <row r="188" spans="1:2" x14ac:dyDescent="0.25">
      <c r="A188" s="1">
        <v>107</v>
      </c>
      <c r="B188" s="1">
        <v>7.4</v>
      </c>
    </row>
    <row r="189" spans="1:2" x14ac:dyDescent="0.25">
      <c r="A189" s="1">
        <v>142</v>
      </c>
      <c r="B189" s="1">
        <v>7.8</v>
      </c>
    </row>
    <row r="190" spans="1:2" x14ac:dyDescent="0.25">
      <c r="A190" s="1">
        <v>165</v>
      </c>
      <c r="B190" s="1">
        <v>6.6</v>
      </c>
    </row>
    <row r="191" spans="1:2" x14ac:dyDescent="0.25">
      <c r="A191" s="1">
        <v>100</v>
      </c>
      <c r="B191" s="1">
        <v>4.9000000000000004</v>
      </c>
    </row>
    <row r="192" spans="1:2" x14ac:dyDescent="0.25">
      <c r="A192" s="1">
        <v>82</v>
      </c>
      <c r="B192" s="1">
        <v>6.5</v>
      </c>
    </row>
    <row r="193" spans="1:2" x14ac:dyDescent="0.25">
      <c r="A193" s="1">
        <v>98</v>
      </c>
      <c r="B193" s="1">
        <v>6.2</v>
      </c>
    </row>
    <row r="194" spans="1:2" x14ac:dyDescent="0.25">
      <c r="A194" s="1">
        <v>95</v>
      </c>
      <c r="B194" s="1">
        <v>7.3</v>
      </c>
    </row>
    <row r="195" spans="1:2" x14ac:dyDescent="0.25">
      <c r="A195" s="1">
        <v>159</v>
      </c>
      <c r="B195" s="1">
        <v>7.5</v>
      </c>
    </row>
    <row r="196" spans="1:2" x14ac:dyDescent="0.25">
      <c r="A196" s="1">
        <v>96</v>
      </c>
      <c r="B196" s="1">
        <v>5.6</v>
      </c>
    </row>
    <row r="197" spans="1:2" x14ac:dyDescent="0.25">
      <c r="A197" s="1">
        <v>143</v>
      </c>
      <c r="B197" s="1">
        <v>8.1</v>
      </c>
    </row>
    <row r="198" spans="1:2" x14ac:dyDescent="0.25">
      <c r="A198" s="1">
        <v>123</v>
      </c>
      <c r="B198" s="1">
        <v>6.7</v>
      </c>
    </row>
    <row r="199" spans="1:2" x14ac:dyDescent="0.25">
      <c r="A199" s="1">
        <v>174</v>
      </c>
      <c r="B199" s="1">
        <v>6.6</v>
      </c>
    </row>
    <row r="200" spans="1:2" x14ac:dyDescent="0.25">
      <c r="A200" s="1">
        <v>101</v>
      </c>
      <c r="B200" s="1">
        <v>6.4</v>
      </c>
    </row>
    <row r="201" spans="1:2" x14ac:dyDescent="0.25">
      <c r="A201" s="1">
        <v>134</v>
      </c>
      <c r="B201" s="1">
        <v>7.5</v>
      </c>
    </row>
    <row r="202" spans="1:2" x14ac:dyDescent="0.25">
      <c r="A202" s="1">
        <v>132</v>
      </c>
      <c r="B202" s="1">
        <v>7.3</v>
      </c>
    </row>
    <row r="203" spans="1:2" x14ac:dyDescent="0.25">
      <c r="A203" s="1">
        <v>129</v>
      </c>
      <c r="B203" s="1">
        <v>7.5</v>
      </c>
    </row>
    <row r="204" spans="1:2" x14ac:dyDescent="0.25">
      <c r="A204" s="1">
        <v>106</v>
      </c>
      <c r="B204" s="1">
        <v>5.8</v>
      </c>
    </row>
    <row r="205" spans="1:2" x14ac:dyDescent="0.25">
      <c r="A205" s="1">
        <v>113</v>
      </c>
      <c r="B205" s="1">
        <v>7.5</v>
      </c>
    </row>
    <row r="206" spans="1:2" x14ac:dyDescent="0.25">
      <c r="A206" s="1">
        <v>102</v>
      </c>
      <c r="B206" s="1">
        <v>6.6</v>
      </c>
    </row>
    <row r="207" spans="1:2" x14ac:dyDescent="0.25">
      <c r="A207" s="1">
        <v>135</v>
      </c>
      <c r="B207" s="1">
        <v>6.7</v>
      </c>
    </row>
    <row r="208" spans="1:2" x14ac:dyDescent="0.25">
      <c r="A208" s="1">
        <v>125</v>
      </c>
      <c r="B208" s="1">
        <v>3.7</v>
      </c>
    </row>
    <row r="209" spans="1:2" x14ac:dyDescent="0.25">
      <c r="A209" s="1">
        <v>110</v>
      </c>
      <c r="B209" s="1">
        <v>6</v>
      </c>
    </row>
    <row r="210" spans="1:2" x14ac:dyDescent="0.25">
      <c r="A210" s="1">
        <v>124</v>
      </c>
      <c r="B210" s="1">
        <v>6.4</v>
      </c>
    </row>
    <row r="211" spans="1:2" x14ac:dyDescent="0.25">
      <c r="A211" s="1">
        <v>123</v>
      </c>
      <c r="B211" s="1">
        <v>6.1</v>
      </c>
    </row>
    <row r="212" spans="1:2" x14ac:dyDescent="0.25">
      <c r="A212" s="1">
        <v>130</v>
      </c>
      <c r="B212" s="1">
        <v>6.4</v>
      </c>
    </row>
    <row r="213" spans="1:2" x14ac:dyDescent="0.25">
      <c r="A213" s="1">
        <v>92</v>
      </c>
      <c r="B213" s="1">
        <v>5.6</v>
      </c>
    </row>
    <row r="214" spans="1:2" x14ac:dyDescent="0.25">
      <c r="A214" s="1">
        <v>127</v>
      </c>
      <c r="B214" s="1">
        <v>8</v>
      </c>
    </row>
    <row r="215" spans="1:2" x14ac:dyDescent="0.25">
      <c r="A215" s="1">
        <v>123</v>
      </c>
      <c r="B215" s="1">
        <v>5.2</v>
      </c>
    </row>
    <row r="216" spans="1:2" x14ac:dyDescent="0.25">
      <c r="A216" s="1">
        <v>123</v>
      </c>
      <c r="B216" s="1">
        <v>7.1</v>
      </c>
    </row>
    <row r="217" spans="1:2" x14ac:dyDescent="0.25">
      <c r="A217" s="1">
        <v>107</v>
      </c>
      <c r="B217" s="1">
        <v>4.8</v>
      </c>
    </row>
    <row r="218" spans="1:2" x14ac:dyDescent="0.25">
      <c r="A218" s="1">
        <v>124</v>
      </c>
      <c r="B218" s="1">
        <v>7</v>
      </c>
    </row>
    <row r="219" spans="1:2" x14ac:dyDescent="0.25">
      <c r="A219" s="1">
        <v>77</v>
      </c>
      <c r="B219" s="1">
        <v>5.4</v>
      </c>
    </row>
    <row r="220" spans="1:2" x14ac:dyDescent="0.25">
      <c r="A220" s="1">
        <v>109</v>
      </c>
      <c r="B220" s="1">
        <v>6.6</v>
      </c>
    </row>
    <row r="221" spans="1:2" x14ac:dyDescent="0.25">
      <c r="A221" s="1">
        <v>134</v>
      </c>
      <c r="B221" s="1">
        <v>6.7</v>
      </c>
    </row>
    <row r="222" spans="1:2" x14ac:dyDescent="0.25">
      <c r="A222" s="1">
        <v>117</v>
      </c>
      <c r="B222" s="1">
        <v>6.2</v>
      </c>
    </row>
    <row r="223" spans="1:2" x14ac:dyDescent="0.25">
      <c r="A223" s="1">
        <v>135</v>
      </c>
      <c r="B223" s="1">
        <v>6.1</v>
      </c>
    </row>
    <row r="224" spans="1:2" x14ac:dyDescent="0.25">
      <c r="A224" s="1">
        <v>121</v>
      </c>
      <c r="B224" s="1">
        <v>5.3</v>
      </c>
    </row>
    <row r="225" spans="1:2" x14ac:dyDescent="0.25">
      <c r="A225" s="1">
        <v>117</v>
      </c>
      <c r="B225" s="1">
        <v>6.3</v>
      </c>
    </row>
    <row r="226" spans="1:2" x14ac:dyDescent="0.25">
      <c r="A226" s="1">
        <v>124</v>
      </c>
      <c r="B226" s="1">
        <v>7</v>
      </c>
    </row>
    <row r="227" spans="1:2" x14ac:dyDescent="0.25">
      <c r="A227" s="1">
        <v>140</v>
      </c>
      <c r="B227" s="1">
        <v>7.6</v>
      </c>
    </row>
    <row r="228" spans="1:2" x14ac:dyDescent="0.25">
      <c r="A228" s="1">
        <v>142</v>
      </c>
      <c r="B228" s="1">
        <v>6.7</v>
      </c>
    </row>
    <row r="229" spans="1:2" x14ac:dyDescent="0.25">
      <c r="A229" s="1">
        <v>92</v>
      </c>
      <c r="B229" s="1">
        <v>8.1</v>
      </c>
    </row>
    <row r="230" spans="1:2" x14ac:dyDescent="0.25">
      <c r="A230" s="1">
        <v>138</v>
      </c>
      <c r="B230" s="1">
        <v>6.7</v>
      </c>
    </row>
    <row r="231" spans="1:2" x14ac:dyDescent="0.25">
      <c r="A231" s="1">
        <v>136</v>
      </c>
      <c r="B231" s="1">
        <v>6.5</v>
      </c>
    </row>
    <row r="232" spans="1:2" x14ac:dyDescent="0.25">
      <c r="A232" s="1">
        <v>98</v>
      </c>
      <c r="B232" s="1">
        <v>7.3</v>
      </c>
    </row>
    <row r="233" spans="1:2" x14ac:dyDescent="0.25">
      <c r="A233" s="1">
        <v>153</v>
      </c>
      <c r="B233" s="1">
        <v>6</v>
      </c>
    </row>
    <row r="234" spans="1:2" x14ac:dyDescent="0.25">
      <c r="A234" s="1">
        <v>120</v>
      </c>
      <c r="B234" s="1">
        <v>6.1</v>
      </c>
    </row>
    <row r="235" spans="1:2" x14ac:dyDescent="0.25">
      <c r="A235" s="1">
        <v>101</v>
      </c>
      <c r="B235" s="1">
        <v>5.9</v>
      </c>
    </row>
    <row r="236" spans="1:2" x14ac:dyDescent="0.25">
      <c r="A236" s="1">
        <v>91</v>
      </c>
      <c r="B236" s="1">
        <v>7.8</v>
      </c>
    </row>
    <row r="237" spans="1:2" x14ac:dyDescent="0.25">
      <c r="A237" s="1">
        <v>108</v>
      </c>
      <c r="B237" s="1">
        <v>5.8</v>
      </c>
    </row>
    <row r="238" spans="1:2" x14ac:dyDescent="0.25">
      <c r="A238" s="1">
        <v>100</v>
      </c>
      <c r="B238" s="1">
        <v>4.3</v>
      </c>
    </row>
    <row r="239" spans="1:2" x14ac:dyDescent="0.25">
      <c r="A239" s="1">
        <v>108</v>
      </c>
      <c r="B239" s="1">
        <v>6.4</v>
      </c>
    </row>
    <row r="240" spans="1:2" x14ac:dyDescent="0.25">
      <c r="A240" s="1">
        <v>114</v>
      </c>
      <c r="B240" s="1">
        <v>6.1</v>
      </c>
    </row>
    <row r="241" spans="1:2" x14ac:dyDescent="0.25">
      <c r="A241" s="1">
        <v>119</v>
      </c>
      <c r="B241" s="1">
        <v>6.5</v>
      </c>
    </row>
    <row r="242" spans="1:2" x14ac:dyDescent="0.25">
      <c r="A242" s="1">
        <v>142</v>
      </c>
      <c r="B242" s="1">
        <v>7.1</v>
      </c>
    </row>
    <row r="243" spans="1:2" x14ac:dyDescent="0.25">
      <c r="A243" s="1">
        <v>125</v>
      </c>
      <c r="B243" s="1">
        <v>6.4</v>
      </c>
    </row>
    <row r="244" spans="1:2" x14ac:dyDescent="0.25">
      <c r="A244" s="1">
        <v>126</v>
      </c>
      <c r="B244" s="1">
        <v>6.5</v>
      </c>
    </row>
    <row r="245" spans="1:2" x14ac:dyDescent="0.25">
      <c r="A245" s="1">
        <v>119</v>
      </c>
      <c r="B245" s="1">
        <v>6.3</v>
      </c>
    </row>
    <row r="246" spans="1:2" x14ac:dyDescent="0.25">
      <c r="A246" s="1">
        <v>170</v>
      </c>
      <c r="B246" s="1">
        <v>7.5</v>
      </c>
    </row>
    <row r="247" spans="1:2" x14ac:dyDescent="0.25">
      <c r="A247" s="1">
        <v>85</v>
      </c>
      <c r="B247" s="1">
        <v>4.9000000000000004</v>
      </c>
    </row>
    <row r="248" spans="1:2" x14ac:dyDescent="0.25">
      <c r="A248" s="1">
        <v>119</v>
      </c>
      <c r="B248" s="1">
        <v>5.8</v>
      </c>
    </row>
    <row r="249" spans="1:2" x14ac:dyDescent="0.25">
      <c r="A249" s="1">
        <v>102</v>
      </c>
      <c r="B249" s="1">
        <v>6.2</v>
      </c>
    </row>
    <row r="250" spans="1:2" x14ac:dyDescent="0.25">
      <c r="A250" s="1">
        <v>103</v>
      </c>
      <c r="B250" s="1">
        <v>5.5</v>
      </c>
    </row>
    <row r="251" spans="1:2" x14ac:dyDescent="0.25">
      <c r="A251" s="1">
        <v>76</v>
      </c>
      <c r="B251" s="1">
        <v>5.4</v>
      </c>
    </row>
    <row r="252" spans="1:2" x14ac:dyDescent="0.25">
      <c r="A252" s="1">
        <v>120</v>
      </c>
      <c r="B252" s="1">
        <v>5.8</v>
      </c>
    </row>
    <row r="253" spans="1:2" x14ac:dyDescent="0.25">
      <c r="A253" s="1">
        <v>127</v>
      </c>
      <c r="B253" s="1">
        <v>7.1</v>
      </c>
    </row>
    <row r="254" spans="1:2" x14ac:dyDescent="0.25">
      <c r="A254" s="1">
        <v>105</v>
      </c>
      <c r="B254" s="1">
        <v>5.4</v>
      </c>
    </row>
    <row r="255" spans="1:2" x14ac:dyDescent="0.25">
      <c r="A255" s="1">
        <v>121</v>
      </c>
      <c r="B255" s="1">
        <v>3.7</v>
      </c>
    </row>
    <row r="256" spans="1:2" x14ac:dyDescent="0.25">
      <c r="A256" s="1">
        <v>114</v>
      </c>
      <c r="B256" s="1">
        <v>6.7</v>
      </c>
    </row>
    <row r="257" spans="1:2" x14ac:dyDescent="0.25">
      <c r="A257" s="1">
        <v>129</v>
      </c>
      <c r="B257" s="1">
        <v>7.2</v>
      </c>
    </row>
    <row r="258" spans="1:2" x14ac:dyDescent="0.25">
      <c r="A258" s="1">
        <v>171</v>
      </c>
      <c r="B258" s="1">
        <v>8.8000000000000007</v>
      </c>
    </row>
    <row r="259" spans="1:2" x14ac:dyDescent="0.25">
      <c r="A259" s="1">
        <v>120</v>
      </c>
      <c r="B259" s="1">
        <v>5.8</v>
      </c>
    </row>
    <row r="260" spans="1:2" x14ac:dyDescent="0.25">
      <c r="A260" s="1">
        <v>165</v>
      </c>
      <c r="B260" s="1">
        <v>6.8</v>
      </c>
    </row>
    <row r="261" spans="1:2" x14ac:dyDescent="0.25">
      <c r="A261" s="1">
        <v>82</v>
      </c>
      <c r="B261" s="1">
        <v>3.8</v>
      </c>
    </row>
    <row r="262" spans="1:2" x14ac:dyDescent="0.25">
      <c r="A262" s="1">
        <v>115</v>
      </c>
      <c r="B262" s="1">
        <v>7.1</v>
      </c>
    </row>
    <row r="263" spans="1:2" x14ac:dyDescent="0.25">
      <c r="A263" s="1">
        <v>194</v>
      </c>
      <c r="B263" s="1">
        <v>7.2</v>
      </c>
    </row>
    <row r="264" spans="1:2" x14ac:dyDescent="0.25">
      <c r="A264" s="1">
        <v>84</v>
      </c>
      <c r="B264" s="1">
        <v>5.9</v>
      </c>
    </row>
    <row r="265" spans="1:2" x14ac:dyDescent="0.25">
      <c r="A265" s="1">
        <v>97</v>
      </c>
      <c r="B265" s="1">
        <v>7.1</v>
      </c>
    </row>
    <row r="266" spans="1:2" x14ac:dyDescent="0.25">
      <c r="A266" s="1">
        <v>151</v>
      </c>
      <c r="B266" s="1">
        <v>8.1</v>
      </c>
    </row>
    <row r="267" spans="1:2" x14ac:dyDescent="0.25">
      <c r="A267" s="1">
        <v>136</v>
      </c>
      <c r="B267" s="1">
        <v>6.9</v>
      </c>
    </row>
    <row r="268" spans="1:2" x14ac:dyDescent="0.25">
      <c r="A268" s="1">
        <v>104</v>
      </c>
      <c r="B268" s="1">
        <v>4.4000000000000004</v>
      </c>
    </row>
    <row r="269" spans="1:2" x14ac:dyDescent="0.25">
      <c r="A269" s="1">
        <v>127</v>
      </c>
      <c r="B269" s="1">
        <v>6.5</v>
      </c>
    </row>
    <row r="270" spans="1:2" x14ac:dyDescent="0.25">
      <c r="A270" s="1">
        <v>171</v>
      </c>
      <c r="B270" s="1">
        <v>8.5</v>
      </c>
    </row>
    <row r="271" spans="1:2" x14ac:dyDescent="0.25">
      <c r="A271" s="1">
        <v>145</v>
      </c>
      <c r="B271" s="1">
        <v>7.7</v>
      </c>
    </row>
    <row r="272" spans="1:2" x14ac:dyDescent="0.25">
      <c r="A272" s="1">
        <v>174</v>
      </c>
      <c r="B272" s="1">
        <v>7.4</v>
      </c>
    </row>
    <row r="273" spans="1:2" x14ac:dyDescent="0.25">
      <c r="A273" s="1">
        <v>144</v>
      </c>
      <c r="B273" s="1">
        <v>8</v>
      </c>
    </row>
    <row r="274" spans="1:2" x14ac:dyDescent="0.25">
      <c r="A274" s="1">
        <v>119</v>
      </c>
      <c r="B274" s="1">
        <v>5.7</v>
      </c>
    </row>
    <row r="275" spans="1:2" x14ac:dyDescent="0.25">
      <c r="A275" s="1">
        <v>153</v>
      </c>
      <c r="B275" s="1">
        <v>8.5</v>
      </c>
    </row>
    <row r="276" spans="1:2" x14ac:dyDescent="0.25">
      <c r="A276" s="1">
        <v>140</v>
      </c>
      <c r="B276" s="1">
        <v>7</v>
      </c>
    </row>
    <row r="277" spans="1:2" x14ac:dyDescent="0.25">
      <c r="A277" s="1">
        <v>176</v>
      </c>
      <c r="B277" s="1">
        <v>7.8</v>
      </c>
    </row>
    <row r="278" spans="1:2" x14ac:dyDescent="0.25">
      <c r="A278" s="1">
        <v>141</v>
      </c>
      <c r="B278" s="1">
        <v>7.2</v>
      </c>
    </row>
    <row r="279" spans="1:2" x14ac:dyDescent="0.25">
      <c r="A279" s="1">
        <v>106</v>
      </c>
      <c r="B279" s="1">
        <v>6.4</v>
      </c>
    </row>
    <row r="280" spans="1:2" x14ac:dyDescent="0.25">
      <c r="A280" s="1">
        <v>98</v>
      </c>
      <c r="B280" s="1">
        <v>5.5</v>
      </c>
    </row>
    <row r="281" spans="1:2" x14ac:dyDescent="0.25">
      <c r="A281" s="1">
        <v>116</v>
      </c>
      <c r="B281" s="1">
        <v>6.7</v>
      </c>
    </row>
    <row r="282" spans="1:2" x14ac:dyDescent="0.25">
      <c r="A282" s="1">
        <v>115</v>
      </c>
      <c r="B282" s="1">
        <v>6.1</v>
      </c>
    </row>
    <row r="283" spans="1:2" x14ac:dyDescent="0.25">
      <c r="A283" s="1">
        <v>165</v>
      </c>
      <c r="B283" s="1">
        <v>8.5</v>
      </c>
    </row>
    <row r="284" spans="1:2" x14ac:dyDescent="0.25">
      <c r="A284" s="1">
        <v>91</v>
      </c>
      <c r="B284" s="1">
        <v>6.9</v>
      </c>
    </row>
    <row r="285" spans="1:2" x14ac:dyDescent="0.25">
      <c r="A285" s="1">
        <v>78</v>
      </c>
      <c r="B285" s="1">
        <v>7.3</v>
      </c>
    </row>
    <row r="286" spans="1:2" x14ac:dyDescent="0.25">
      <c r="A286" s="1">
        <v>103</v>
      </c>
      <c r="B286" s="1">
        <v>6.7</v>
      </c>
    </row>
    <row r="287" spans="1:2" x14ac:dyDescent="0.25">
      <c r="A287" s="1">
        <v>131</v>
      </c>
      <c r="B287" s="1">
        <v>6.9</v>
      </c>
    </row>
    <row r="288" spans="1:2" x14ac:dyDescent="0.25">
      <c r="A288" s="1">
        <v>104</v>
      </c>
      <c r="B288" s="1">
        <v>5.0999999999999996</v>
      </c>
    </row>
    <row r="289" spans="1:2" x14ac:dyDescent="0.25">
      <c r="A289" s="1">
        <v>101</v>
      </c>
      <c r="B289" s="1">
        <v>6.8</v>
      </c>
    </row>
    <row r="290" spans="1:2" x14ac:dyDescent="0.25">
      <c r="A290" s="1">
        <v>102</v>
      </c>
      <c r="B290" s="1">
        <v>6.7</v>
      </c>
    </row>
    <row r="291" spans="1:2" x14ac:dyDescent="0.25">
      <c r="A291" s="1">
        <v>103</v>
      </c>
      <c r="B291" s="1">
        <v>6</v>
      </c>
    </row>
    <row r="292" spans="1:2" x14ac:dyDescent="0.25">
      <c r="A292" s="1">
        <v>121</v>
      </c>
      <c r="B292" s="1">
        <v>5.7</v>
      </c>
    </row>
    <row r="293" spans="1:2" x14ac:dyDescent="0.25">
      <c r="A293" s="1">
        <v>143</v>
      </c>
      <c r="B293" s="1">
        <v>8</v>
      </c>
    </row>
    <row r="294" spans="1:2" x14ac:dyDescent="0.25">
      <c r="A294" s="1">
        <v>240</v>
      </c>
      <c r="B294" s="1">
        <v>8.1999999999999993</v>
      </c>
    </row>
    <row r="295" spans="1:2" x14ac:dyDescent="0.25">
      <c r="A295" s="1">
        <v>121</v>
      </c>
      <c r="B295" s="1">
        <v>5.4</v>
      </c>
    </row>
    <row r="296" spans="1:2" x14ac:dyDescent="0.25">
      <c r="A296" s="1">
        <v>129</v>
      </c>
      <c r="B296" s="1">
        <v>7.2</v>
      </c>
    </row>
    <row r="297" spans="1:2" x14ac:dyDescent="0.25">
      <c r="A297" s="1">
        <v>172</v>
      </c>
      <c r="B297" s="1">
        <v>7.5</v>
      </c>
    </row>
    <row r="298" spans="1:2" x14ac:dyDescent="0.25">
      <c r="A298" s="1">
        <v>101</v>
      </c>
      <c r="B298" s="1">
        <v>7</v>
      </c>
    </row>
    <row r="299" spans="1:2" x14ac:dyDescent="0.25">
      <c r="A299" s="1">
        <v>87</v>
      </c>
      <c r="B299" s="1">
        <v>3.3</v>
      </c>
    </row>
    <row r="300" spans="1:2" x14ac:dyDescent="0.25">
      <c r="A300" s="1">
        <v>101</v>
      </c>
      <c r="B300" s="1">
        <v>6</v>
      </c>
    </row>
    <row r="301" spans="1:2" x14ac:dyDescent="0.25">
      <c r="A301" s="1">
        <v>95</v>
      </c>
      <c r="B301" s="1">
        <v>7.1</v>
      </c>
    </row>
    <row r="302" spans="1:2" x14ac:dyDescent="0.25">
      <c r="A302" s="1">
        <v>102</v>
      </c>
      <c r="B302" s="1">
        <v>5.4</v>
      </c>
    </row>
    <row r="303" spans="1:2" x14ac:dyDescent="0.25">
      <c r="A303" s="1">
        <v>131</v>
      </c>
      <c r="B303" s="1">
        <v>6.1</v>
      </c>
    </row>
    <row r="304" spans="1:2" x14ac:dyDescent="0.25">
      <c r="A304" s="1">
        <v>114</v>
      </c>
      <c r="B304" s="1">
        <v>5.3</v>
      </c>
    </row>
    <row r="305" spans="1:2" x14ac:dyDescent="0.25">
      <c r="A305" s="1">
        <v>94</v>
      </c>
      <c r="B305" s="1">
        <v>2.2000000000000002</v>
      </c>
    </row>
    <row r="306" spans="1:2" x14ac:dyDescent="0.25">
      <c r="A306" s="1">
        <v>122</v>
      </c>
      <c r="B306" s="1">
        <v>7</v>
      </c>
    </row>
    <row r="307" spans="1:2" x14ac:dyDescent="0.25">
      <c r="A307" s="1">
        <v>95</v>
      </c>
      <c r="B307" s="1">
        <v>3.8</v>
      </c>
    </row>
    <row r="308" spans="1:2" x14ac:dyDescent="0.25">
      <c r="A308" s="1">
        <v>115</v>
      </c>
      <c r="B308" s="1">
        <v>6.9</v>
      </c>
    </row>
    <row r="309" spans="1:2" x14ac:dyDescent="0.25">
      <c r="A309" s="1">
        <v>88</v>
      </c>
      <c r="B309" s="1">
        <v>7.2</v>
      </c>
    </row>
    <row r="310" spans="1:2" x14ac:dyDescent="0.25">
      <c r="A310" s="1">
        <v>110</v>
      </c>
      <c r="B310" s="1">
        <v>7.3</v>
      </c>
    </row>
    <row r="311" spans="1:2" x14ac:dyDescent="0.25">
      <c r="A311" s="1">
        <v>130</v>
      </c>
      <c r="B311" s="1">
        <v>6.3</v>
      </c>
    </row>
    <row r="312" spans="1:2" x14ac:dyDescent="0.25">
      <c r="A312" s="1">
        <v>216</v>
      </c>
      <c r="B312" s="1">
        <v>7.5</v>
      </c>
    </row>
    <row r="313" spans="1:2" x14ac:dyDescent="0.25">
      <c r="A313" s="1">
        <v>146</v>
      </c>
      <c r="B313" s="1">
        <v>7.6</v>
      </c>
    </row>
    <row r="314" spans="1:2" x14ac:dyDescent="0.25">
      <c r="A314" s="1">
        <v>85</v>
      </c>
      <c r="B314" s="1">
        <v>6.8</v>
      </c>
    </row>
    <row r="315" spans="1:2" x14ac:dyDescent="0.25">
      <c r="A315" s="1">
        <v>93</v>
      </c>
      <c r="B315" s="1">
        <v>5.2</v>
      </c>
    </row>
    <row r="316" spans="1:2" x14ac:dyDescent="0.25">
      <c r="A316" s="1">
        <v>152</v>
      </c>
      <c r="B316" s="1">
        <v>7.7</v>
      </c>
    </row>
    <row r="317" spans="1:2" x14ac:dyDescent="0.25">
      <c r="A317" s="1">
        <v>85</v>
      </c>
      <c r="B317" s="1">
        <v>6.2</v>
      </c>
    </row>
    <row r="318" spans="1:2" x14ac:dyDescent="0.25">
      <c r="A318" s="1">
        <v>126</v>
      </c>
      <c r="B318" s="1">
        <v>7.7</v>
      </c>
    </row>
    <row r="319" spans="1:2" x14ac:dyDescent="0.25">
      <c r="A319" s="1">
        <v>146</v>
      </c>
      <c r="B319" s="1">
        <v>4.3</v>
      </c>
    </row>
    <row r="320" spans="1:2" x14ac:dyDescent="0.25">
      <c r="A320" s="1">
        <v>89</v>
      </c>
      <c r="B320" s="1">
        <v>6.9</v>
      </c>
    </row>
    <row r="321" spans="1:2" x14ac:dyDescent="0.25">
      <c r="A321" s="1">
        <v>88</v>
      </c>
      <c r="B321" s="1">
        <v>6.6</v>
      </c>
    </row>
    <row r="322" spans="1:2" x14ac:dyDescent="0.25">
      <c r="A322" s="1">
        <v>105</v>
      </c>
      <c r="B322" s="1">
        <v>7</v>
      </c>
    </row>
    <row r="323" spans="1:2" x14ac:dyDescent="0.25">
      <c r="A323" s="1">
        <v>135</v>
      </c>
      <c r="B323" s="1">
        <v>6.7</v>
      </c>
    </row>
    <row r="324" spans="1:2" x14ac:dyDescent="0.25">
      <c r="A324" s="1">
        <v>100</v>
      </c>
      <c r="B324" s="1">
        <v>8.1999999999999993</v>
      </c>
    </row>
    <row r="325" spans="1:2" x14ac:dyDescent="0.25">
      <c r="A325" s="1">
        <v>192</v>
      </c>
      <c r="B325" s="1">
        <v>8.9</v>
      </c>
    </row>
    <row r="326" spans="1:2" x14ac:dyDescent="0.25">
      <c r="A326" s="1">
        <v>172</v>
      </c>
      <c r="B326" s="1">
        <v>8.6999999999999993</v>
      </c>
    </row>
    <row r="327" spans="1:2" x14ac:dyDescent="0.25">
      <c r="A327" s="1">
        <v>102</v>
      </c>
      <c r="B327" s="1">
        <v>5.5</v>
      </c>
    </row>
    <row r="328" spans="1:2" x14ac:dyDescent="0.25">
      <c r="A328" s="1">
        <v>100</v>
      </c>
      <c r="B328" s="1">
        <v>5.7</v>
      </c>
    </row>
    <row r="329" spans="1:2" x14ac:dyDescent="0.25">
      <c r="A329" s="1">
        <v>119</v>
      </c>
      <c r="B329" s="1">
        <v>6.3</v>
      </c>
    </row>
    <row r="330" spans="1:2" x14ac:dyDescent="0.25">
      <c r="A330" s="1">
        <v>92</v>
      </c>
      <c r="B330" s="1">
        <v>5.9</v>
      </c>
    </row>
    <row r="331" spans="1:2" x14ac:dyDescent="0.25">
      <c r="A331" s="1">
        <v>105</v>
      </c>
      <c r="B331" s="1">
        <v>7.6</v>
      </c>
    </row>
    <row r="332" spans="1:2" x14ac:dyDescent="0.25">
      <c r="A332" s="1">
        <v>107</v>
      </c>
      <c r="B332" s="1">
        <v>6.6</v>
      </c>
    </row>
    <row r="333" spans="1:2" x14ac:dyDescent="0.25">
      <c r="A333" s="1">
        <v>101</v>
      </c>
      <c r="B333" s="1">
        <v>5.3</v>
      </c>
    </row>
    <row r="334" spans="1:2" x14ac:dyDescent="0.25">
      <c r="A334" s="1">
        <v>137</v>
      </c>
      <c r="B334" s="1">
        <v>6</v>
      </c>
    </row>
    <row r="335" spans="1:2" x14ac:dyDescent="0.25">
      <c r="A335" s="1">
        <v>115</v>
      </c>
      <c r="B335" s="1">
        <v>8</v>
      </c>
    </row>
    <row r="336" spans="1:2" x14ac:dyDescent="0.25">
      <c r="A336" s="1">
        <v>124</v>
      </c>
      <c r="B336" s="1">
        <v>5.6</v>
      </c>
    </row>
    <row r="337" spans="1:2" x14ac:dyDescent="0.25">
      <c r="A337" s="1">
        <v>118</v>
      </c>
      <c r="B337" s="1">
        <v>5.9</v>
      </c>
    </row>
    <row r="338" spans="1:2" x14ac:dyDescent="0.25">
      <c r="A338" s="1">
        <v>98</v>
      </c>
      <c r="B338" s="1">
        <v>7.3</v>
      </c>
    </row>
    <row r="339" spans="1:2" x14ac:dyDescent="0.25">
      <c r="A339" s="1">
        <v>82</v>
      </c>
      <c r="B339" s="1">
        <v>7.9</v>
      </c>
    </row>
    <row r="340" spans="1:2" x14ac:dyDescent="0.25">
      <c r="A340" s="1">
        <v>98</v>
      </c>
      <c r="B340" s="1">
        <v>6.8</v>
      </c>
    </row>
    <row r="341" spans="1:2" x14ac:dyDescent="0.25">
      <c r="A341" s="1">
        <v>90</v>
      </c>
      <c r="B341" s="1">
        <v>6.6</v>
      </c>
    </row>
    <row r="342" spans="1:2" x14ac:dyDescent="0.25">
      <c r="A342" s="1">
        <v>130</v>
      </c>
      <c r="B342" s="1">
        <v>6.6</v>
      </c>
    </row>
    <row r="343" spans="1:2" x14ac:dyDescent="0.25">
      <c r="A343" s="1">
        <v>90</v>
      </c>
      <c r="B343" s="1">
        <v>7</v>
      </c>
    </row>
    <row r="344" spans="1:2" x14ac:dyDescent="0.25">
      <c r="A344" s="1">
        <v>94</v>
      </c>
      <c r="B344" s="1">
        <v>7</v>
      </c>
    </row>
    <row r="345" spans="1:2" x14ac:dyDescent="0.25">
      <c r="A345" s="1">
        <v>114</v>
      </c>
      <c r="B345" s="1">
        <v>7.3</v>
      </c>
    </row>
    <row r="346" spans="1:2" x14ac:dyDescent="0.25">
      <c r="A346" s="1">
        <v>94</v>
      </c>
      <c r="B346" s="1">
        <v>5.5</v>
      </c>
    </row>
    <row r="347" spans="1:2" x14ac:dyDescent="0.25">
      <c r="A347" s="1">
        <v>151</v>
      </c>
      <c r="B347" s="1">
        <v>8.5</v>
      </c>
    </row>
    <row r="348" spans="1:2" x14ac:dyDescent="0.25">
      <c r="A348" s="1">
        <v>88</v>
      </c>
      <c r="B348" s="1">
        <v>7.5</v>
      </c>
    </row>
    <row r="349" spans="1:2" x14ac:dyDescent="0.25">
      <c r="A349" s="1">
        <v>121</v>
      </c>
      <c r="B349" s="1">
        <v>7</v>
      </c>
    </row>
    <row r="350" spans="1:2" x14ac:dyDescent="0.25">
      <c r="A350" s="1">
        <v>158</v>
      </c>
      <c r="B350" s="1">
        <v>7.8</v>
      </c>
    </row>
    <row r="351" spans="1:2" x14ac:dyDescent="0.25">
      <c r="A351" s="1">
        <v>128</v>
      </c>
      <c r="B351" s="1">
        <v>7.6</v>
      </c>
    </row>
    <row r="352" spans="1:2" x14ac:dyDescent="0.25">
      <c r="A352" s="1">
        <v>128</v>
      </c>
      <c r="B352" s="1">
        <v>7.6</v>
      </c>
    </row>
    <row r="353" spans="1:2" x14ac:dyDescent="0.25">
      <c r="A353" s="1">
        <v>95</v>
      </c>
      <c r="B353" s="1">
        <v>6.8</v>
      </c>
    </row>
    <row r="354" spans="1:2" x14ac:dyDescent="0.25">
      <c r="A354" s="1">
        <v>92</v>
      </c>
      <c r="B354" s="1">
        <v>5</v>
      </c>
    </row>
    <row r="355" spans="1:2" x14ac:dyDescent="0.25">
      <c r="A355" s="1">
        <v>121</v>
      </c>
      <c r="B355" s="1">
        <v>7.1</v>
      </c>
    </row>
    <row r="356" spans="1:2" x14ac:dyDescent="0.25">
      <c r="A356" s="1">
        <v>113</v>
      </c>
      <c r="B356" s="1">
        <v>5.5</v>
      </c>
    </row>
    <row r="357" spans="1:2" x14ac:dyDescent="0.25">
      <c r="A357" s="1">
        <v>106</v>
      </c>
      <c r="B357" s="1">
        <v>5.6</v>
      </c>
    </row>
    <row r="358" spans="1:2" x14ac:dyDescent="0.25">
      <c r="A358" s="1">
        <v>146</v>
      </c>
      <c r="B358" s="1">
        <v>7.1</v>
      </c>
    </row>
    <row r="359" spans="1:2" x14ac:dyDescent="0.25">
      <c r="A359" s="1">
        <v>88</v>
      </c>
      <c r="B359" s="1">
        <v>4.9000000000000004</v>
      </c>
    </row>
    <row r="360" spans="1:2" x14ac:dyDescent="0.25">
      <c r="A360" s="1">
        <v>150</v>
      </c>
      <c r="B360" s="1">
        <v>7.4</v>
      </c>
    </row>
    <row r="361" spans="1:2" x14ac:dyDescent="0.25">
      <c r="A361" s="1">
        <v>119</v>
      </c>
      <c r="B361" s="1">
        <v>5.7</v>
      </c>
    </row>
    <row r="362" spans="1:2" x14ac:dyDescent="0.25">
      <c r="A362" s="1">
        <v>128</v>
      </c>
      <c r="B362" s="1">
        <v>6.4</v>
      </c>
    </row>
    <row r="363" spans="1:2" x14ac:dyDescent="0.25">
      <c r="A363" s="1">
        <v>106</v>
      </c>
      <c r="B363" s="1">
        <v>5.9</v>
      </c>
    </row>
    <row r="364" spans="1:2" x14ac:dyDescent="0.25">
      <c r="A364" s="1">
        <v>117</v>
      </c>
      <c r="B364" s="1">
        <v>5.5</v>
      </c>
    </row>
    <row r="365" spans="1:2" x14ac:dyDescent="0.25">
      <c r="A365" s="1">
        <v>129</v>
      </c>
      <c r="B365" s="1">
        <v>6.9</v>
      </c>
    </row>
    <row r="366" spans="1:2" x14ac:dyDescent="0.25">
      <c r="A366" s="1">
        <v>116</v>
      </c>
      <c r="B366" s="1">
        <v>6.2</v>
      </c>
    </row>
    <row r="367" spans="1:2" x14ac:dyDescent="0.25">
      <c r="A367" s="1">
        <v>114</v>
      </c>
      <c r="B367" s="1">
        <v>7</v>
      </c>
    </row>
    <row r="368" spans="1:2" x14ac:dyDescent="0.25">
      <c r="A368" s="1">
        <v>114</v>
      </c>
      <c r="B368" s="1">
        <v>5.6</v>
      </c>
    </row>
    <row r="369" spans="1:2" x14ac:dyDescent="0.25">
      <c r="A369" s="1">
        <v>96</v>
      </c>
      <c r="B369" s="1">
        <v>7</v>
      </c>
    </row>
    <row r="370" spans="1:2" x14ac:dyDescent="0.25">
      <c r="A370" s="1">
        <v>132</v>
      </c>
      <c r="B370" s="1">
        <v>6.8</v>
      </c>
    </row>
    <row r="371" spans="1:2" x14ac:dyDescent="0.25">
      <c r="A371" s="1">
        <v>104</v>
      </c>
      <c r="B371" s="1">
        <v>5.4</v>
      </c>
    </row>
    <row r="372" spans="1:2" x14ac:dyDescent="0.25">
      <c r="A372" s="1">
        <v>111</v>
      </c>
      <c r="B372" s="1">
        <v>6.1</v>
      </c>
    </row>
    <row r="373" spans="1:2" x14ac:dyDescent="0.25">
      <c r="A373" s="1">
        <v>138</v>
      </c>
      <c r="B373" s="1">
        <v>6.7</v>
      </c>
    </row>
    <row r="374" spans="1:2" x14ac:dyDescent="0.25">
      <c r="A374" s="1">
        <v>129</v>
      </c>
      <c r="B374" s="1">
        <v>6.9</v>
      </c>
    </row>
    <row r="375" spans="1:2" x14ac:dyDescent="0.25">
      <c r="A375" s="1">
        <v>144</v>
      </c>
      <c r="B375" s="1">
        <v>8</v>
      </c>
    </row>
    <row r="376" spans="1:2" x14ac:dyDescent="0.25">
      <c r="A376" s="1">
        <v>110</v>
      </c>
      <c r="B376" s="1">
        <v>4.4000000000000004</v>
      </c>
    </row>
    <row r="377" spans="1:2" x14ac:dyDescent="0.25">
      <c r="A377" s="1">
        <v>140</v>
      </c>
      <c r="B377" s="1">
        <v>7.3</v>
      </c>
    </row>
    <row r="378" spans="1:2" x14ac:dyDescent="0.25">
      <c r="A378" s="1">
        <v>113</v>
      </c>
      <c r="B378" s="1">
        <v>6.3</v>
      </c>
    </row>
    <row r="379" spans="1:2" x14ac:dyDescent="0.25">
      <c r="A379" s="1">
        <v>143</v>
      </c>
      <c r="B379" s="1">
        <v>7.7</v>
      </c>
    </row>
    <row r="380" spans="1:2" x14ac:dyDescent="0.25">
      <c r="A380" s="1">
        <v>108</v>
      </c>
      <c r="B380" s="1">
        <v>6.5</v>
      </c>
    </row>
    <row r="381" spans="1:2" x14ac:dyDescent="0.25">
      <c r="A381" s="1">
        <v>108</v>
      </c>
      <c r="B381" s="1">
        <v>7.8</v>
      </c>
    </row>
    <row r="382" spans="1:2" x14ac:dyDescent="0.25">
      <c r="A382" s="1">
        <v>124</v>
      </c>
      <c r="B382" s="1">
        <v>6.4</v>
      </c>
    </row>
    <row r="383" spans="1:2" x14ac:dyDescent="0.25">
      <c r="A383" s="1">
        <v>116</v>
      </c>
      <c r="B383" s="1">
        <v>7.8</v>
      </c>
    </row>
    <row r="384" spans="1:2" x14ac:dyDescent="0.25">
      <c r="A384" s="1">
        <v>110</v>
      </c>
      <c r="B384" s="1">
        <v>5.8</v>
      </c>
    </row>
    <row r="385" spans="1:2" x14ac:dyDescent="0.25">
      <c r="A385" s="1">
        <v>91</v>
      </c>
      <c r="B385" s="1">
        <v>7.1</v>
      </c>
    </row>
    <row r="386" spans="1:2" x14ac:dyDescent="0.25">
      <c r="A386" s="1">
        <v>107</v>
      </c>
      <c r="B386" s="1">
        <v>7.1</v>
      </c>
    </row>
    <row r="387" spans="1:2" x14ac:dyDescent="0.25">
      <c r="A387" s="1">
        <v>115</v>
      </c>
      <c r="B387" s="1">
        <v>6.8</v>
      </c>
    </row>
    <row r="388" spans="1:2" x14ac:dyDescent="0.25">
      <c r="A388" s="1">
        <v>100</v>
      </c>
      <c r="B388" s="1">
        <v>4.8</v>
      </c>
    </row>
    <row r="389" spans="1:2" x14ac:dyDescent="0.25">
      <c r="A389" s="1">
        <v>104</v>
      </c>
      <c r="B389" s="1">
        <v>6.2</v>
      </c>
    </row>
    <row r="390" spans="1:2" x14ac:dyDescent="0.25">
      <c r="A390" s="1">
        <v>138</v>
      </c>
      <c r="B390" s="1">
        <v>6.9</v>
      </c>
    </row>
    <row r="391" spans="1:2" x14ac:dyDescent="0.25">
      <c r="A391" s="1">
        <v>140</v>
      </c>
      <c r="B391" s="1">
        <v>7.3</v>
      </c>
    </row>
    <row r="392" spans="1:2" x14ac:dyDescent="0.25">
      <c r="A392" s="1">
        <v>120</v>
      </c>
      <c r="B392" s="1">
        <v>6.6</v>
      </c>
    </row>
    <row r="393" spans="1:2" x14ac:dyDescent="0.25">
      <c r="A393" s="1">
        <v>122</v>
      </c>
      <c r="B393" s="1">
        <v>6.9</v>
      </c>
    </row>
    <row r="394" spans="1:2" x14ac:dyDescent="0.25">
      <c r="A394" s="1">
        <v>83</v>
      </c>
      <c r="B394" s="1">
        <v>6.2</v>
      </c>
    </row>
    <row r="395" spans="1:2" x14ac:dyDescent="0.25">
      <c r="A395" s="1">
        <v>139</v>
      </c>
      <c r="B395" s="1">
        <v>6.7</v>
      </c>
    </row>
    <row r="396" spans="1:2" x14ac:dyDescent="0.25">
      <c r="A396" s="1">
        <v>131</v>
      </c>
      <c r="B396" s="1">
        <v>7.6</v>
      </c>
    </row>
    <row r="397" spans="1:2" x14ac:dyDescent="0.25">
      <c r="A397" s="1">
        <v>104</v>
      </c>
      <c r="B397" s="1">
        <v>6.7</v>
      </c>
    </row>
    <row r="398" spans="1:2" x14ac:dyDescent="0.25">
      <c r="A398" s="1">
        <v>130</v>
      </c>
      <c r="B398" s="1">
        <v>6.2</v>
      </c>
    </row>
    <row r="399" spans="1:2" x14ac:dyDescent="0.25">
      <c r="A399" s="1">
        <v>145</v>
      </c>
      <c r="B399" s="1">
        <v>7.3</v>
      </c>
    </row>
    <row r="400" spans="1:2" x14ac:dyDescent="0.25">
      <c r="A400" s="1">
        <v>104</v>
      </c>
      <c r="B400" s="1">
        <v>6</v>
      </c>
    </row>
    <row r="401" spans="1:2" x14ac:dyDescent="0.25">
      <c r="A401" s="1">
        <v>97</v>
      </c>
      <c r="B401" s="1">
        <v>7.1</v>
      </c>
    </row>
    <row r="402" spans="1:2" x14ac:dyDescent="0.25">
      <c r="A402" s="1">
        <v>178</v>
      </c>
      <c r="B402" s="1">
        <v>7.1</v>
      </c>
    </row>
    <row r="403" spans="1:2" x14ac:dyDescent="0.25">
      <c r="A403" s="1">
        <v>108</v>
      </c>
      <c r="B403" s="1">
        <v>5.5</v>
      </c>
    </row>
    <row r="404" spans="1:2" x14ac:dyDescent="0.25">
      <c r="A404" s="1">
        <v>106</v>
      </c>
      <c r="B404" s="1">
        <v>5.6</v>
      </c>
    </row>
    <row r="405" spans="1:2" x14ac:dyDescent="0.25">
      <c r="A405" s="1">
        <v>112</v>
      </c>
      <c r="B405" s="1">
        <v>7.5</v>
      </c>
    </row>
    <row r="406" spans="1:2" x14ac:dyDescent="0.25">
      <c r="A406" s="1">
        <v>135</v>
      </c>
      <c r="B406" s="1">
        <v>5.4</v>
      </c>
    </row>
    <row r="407" spans="1:2" x14ac:dyDescent="0.25">
      <c r="A407" s="1">
        <v>109</v>
      </c>
      <c r="B407" s="1">
        <v>4.3</v>
      </c>
    </row>
    <row r="408" spans="1:2" x14ac:dyDescent="0.25">
      <c r="A408" s="1">
        <v>86</v>
      </c>
      <c r="B408" s="1">
        <v>4.9000000000000004</v>
      </c>
    </row>
    <row r="409" spans="1:2" x14ac:dyDescent="0.25">
      <c r="A409" s="1">
        <v>95</v>
      </c>
      <c r="B409" s="1">
        <v>7.1</v>
      </c>
    </row>
    <row r="410" spans="1:2" x14ac:dyDescent="0.25">
      <c r="A410" s="1">
        <v>107</v>
      </c>
      <c r="B410" s="1">
        <v>6.4</v>
      </c>
    </row>
    <row r="411" spans="1:2" x14ac:dyDescent="0.25">
      <c r="A411" s="1">
        <v>82</v>
      </c>
      <c r="B411" s="1">
        <v>4.3</v>
      </c>
    </row>
    <row r="412" spans="1:2" x14ac:dyDescent="0.25">
      <c r="A412" s="1">
        <v>88</v>
      </c>
      <c r="B412" s="1">
        <v>6.1</v>
      </c>
    </row>
    <row r="413" spans="1:2" x14ac:dyDescent="0.25">
      <c r="A413" s="1">
        <v>120</v>
      </c>
      <c r="B413" s="1">
        <v>7</v>
      </c>
    </row>
    <row r="414" spans="1:2" x14ac:dyDescent="0.25">
      <c r="A414" s="1">
        <v>162</v>
      </c>
      <c r="B414" s="1">
        <v>7.7</v>
      </c>
    </row>
    <row r="415" spans="1:2" x14ac:dyDescent="0.25">
      <c r="A415" s="1">
        <v>123</v>
      </c>
      <c r="B415" s="1">
        <v>5.9</v>
      </c>
    </row>
    <row r="416" spans="1:2" x14ac:dyDescent="0.25">
      <c r="A416" s="1">
        <v>101</v>
      </c>
      <c r="B416" s="1">
        <v>6.7</v>
      </c>
    </row>
    <row r="417" spans="1:2" x14ac:dyDescent="0.25">
      <c r="A417" s="1">
        <v>113</v>
      </c>
      <c r="B417" s="1">
        <v>6.5</v>
      </c>
    </row>
    <row r="418" spans="1:2" x14ac:dyDescent="0.25">
      <c r="A418" s="1">
        <v>110</v>
      </c>
      <c r="B418" s="1">
        <v>7.1</v>
      </c>
    </row>
    <row r="419" spans="1:2" x14ac:dyDescent="0.25">
      <c r="A419" s="1">
        <v>142</v>
      </c>
      <c r="B419" s="1">
        <v>7.3</v>
      </c>
    </row>
    <row r="420" spans="1:2" x14ac:dyDescent="0.25">
      <c r="A420" s="1">
        <v>102</v>
      </c>
      <c r="B420" s="1">
        <v>6.5</v>
      </c>
    </row>
    <row r="421" spans="1:2" x14ac:dyDescent="0.25">
      <c r="A421" s="1">
        <v>126</v>
      </c>
      <c r="B421" s="1">
        <v>7</v>
      </c>
    </row>
    <row r="422" spans="1:2" x14ac:dyDescent="0.25">
      <c r="A422" s="1">
        <v>83</v>
      </c>
      <c r="B422" s="1">
        <v>6.8</v>
      </c>
    </row>
    <row r="423" spans="1:2" x14ac:dyDescent="0.25">
      <c r="A423" s="1">
        <v>85</v>
      </c>
      <c r="B423" s="1">
        <v>7.2</v>
      </c>
    </row>
    <row r="424" spans="1:2" x14ac:dyDescent="0.25">
      <c r="A424" s="1">
        <v>120</v>
      </c>
      <c r="B424" s="1">
        <v>6.1</v>
      </c>
    </row>
    <row r="425" spans="1:2" x14ac:dyDescent="0.25">
      <c r="A425" s="1">
        <v>116</v>
      </c>
      <c r="B425" s="1">
        <v>6.7</v>
      </c>
    </row>
    <row r="426" spans="1:2" x14ac:dyDescent="0.25">
      <c r="A426" s="1">
        <v>113</v>
      </c>
      <c r="B426" s="1">
        <v>6.4</v>
      </c>
    </row>
    <row r="427" spans="1:2" x14ac:dyDescent="0.25">
      <c r="A427" s="1">
        <v>87</v>
      </c>
      <c r="B427" s="1">
        <v>4.4000000000000004</v>
      </c>
    </row>
    <row r="428" spans="1:2" x14ac:dyDescent="0.25">
      <c r="A428" s="1">
        <v>101</v>
      </c>
      <c r="B428" s="1">
        <v>5.4</v>
      </c>
    </row>
    <row r="429" spans="1:2" x14ac:dyDescent="0.25">
      <c r="A429" s="1">
        <v>110</v>
      </c>
      <c r="B429" s="1">
        <v>6.5</v>
      </c>
    </row>
    <row r="430" spans="1:2" x14ac:dyDescent="0.25">
      <c r="A430" s="1">
        <v>128</v>
      </c>
      <c r="B430" s="1">
        <v>6.7</v>
      </c>
    </row>
    <row r="431" spans="1:2" x14ac:dyDescent="0.25">
      <c r="A431" s="1">
        <v>138</v>
      </c>
      <c r="B431" s="1">
        <v>8.1</v>
      </c>
    </row>
    <row r="432" spans="1:2" x14ac:dyDescent="0.25">
      <c r="A432" s="1">
        <v>88</v>
      </c>
      <c r="B432" s="1">
        <v>5.6</v>
      </c>
    </row>
    <row r="433" spans="1:2" x14ac:dyDescent="0.25">
      <c r="A433" s="1">
        <v>91</v>
      </c>
      <c r="B433" s="1">
        <v>6.3</v>
      </c>
    </row>
    <row r="434" spans="1:2" x14ac:dyDescent="0.25">
      <c r="A434" s="1">
        <v>138</v>
      </c>
      <c r="B434" s="1">
        <v>7.3</v>
      </c>
    </row>
    <row r="435" spans="1:2" x14ac:dyDescent="0.25">
      <c r="A435" s="1">
        <v>99</v>
      </c>
      <c r="B435" s="1">
        <v>6.1</v>
      </c>
    </row>
    <row r="436" spans="1:2" x14ac:dyDescent="0.25">
      <c r="A436" s="1">
        <v>117</v>
      </c>
      <c r="B436" s="1">
        <v>7.7</v>
      </c>
    </row>
    <row r="437" spans="1:2" x14ac:dyDescent="0.25">
      <c r="A437" s="1">
        <v>117</v>
      </c>
      <c r="B437" s="1">
        <v>6.4</v>
      </c>
    </row>
    <row r="438" spans="1:2" x14ac:dyDescent="0.25">
      <c r="A438" s="1">
        <v>123</v>
      </c>
      <c r="B438" s="1">
        <v>6.8</v>
      </c>
    </row>
    <row r="439" spans="1:2" x14ac:dyDescent="0.25">
      <c r="A439" s="1">
        <v>118</v>
      </c>
      <c r="B439" s="1">
        <v>6.6</v>
      </c>
    </row>
    <row r="440" spans="1:2" x14ac:dyDescent="0.25">
      <c r="A440" s="1">
        <v>154</v>
      </c>
      <c r="B440" s="1">
        <v>7.2</v>
      </c>
    </row>
    <row r="441" spans="1:2" x14ac:dyDescent="0.25">
      <c r="A441" s="1">
        <v>118</v>
      </c>
      <c r="B441" s="1">
        <v>6.9</v>
      </c>
    </row>
    <row r="442" spans="1:2" x14ac:dyDescent="0.25">
      <c r="A442" s="1">
        <v>90</v>
      </c>
      <c r="B442" s="1">
        <v>5.2</v>
      </c>
    </row>
    <row r="443" spans="1:2" x14ac:dyDescent="0.25">
      <c r="A443" s="1">
        <v>113</v>
      </c>
      <c r="B443" s="1">
        <v>4.9000000000000004</v>
      </c>
    </row>
    <row r="444" spans="1:2" x14ac:dyDescent="0.25">
      <c r="A444" s="1">
        <v>88</v>
      </c>
      <c r="B444" s="1">
        <v>6.3</v>
      </c>
    </row>
    <row r="445" spans="1:2" x14ac:dyDescent="0.25">
      <c r="A445" s="1">
        <v>93</v>
      </c>
      <c r="B445" s="1">
        <v>5.6</v>
      </c>
    </row>
    <row r="446" spans="1:2" x14ac:dyDescent="0.25">
      <c r="A446" s="1">
        <v>104</v>
      </c>
      <c r="B446" s="1">
        <v>5.5</v>
      </c>
    </row>
    <row r="447" spans="1:2" x14ac:dyDescent="0.25">
      <c r="A447" s="1">
        <v>135</v>
      </c>
      <c r="B447" s="1">
        <v>6.7</v>
      </c>
    </row>
    <row r="448" spans="1:2" x14ac:dyDescent="0.25">
      <c r="A448" s="1">
        <v>134</v>
      </c>
      <c r="B448" s="1">
        <v>7.6</v>
      </c>
    </row>
    <row r="449" spans="1:2" x14ac:dyDescent="0.25">
      <c r="A449" s="1">
        <v>98</v>
      </c>
      <c r="B449" s="1">
        <v>5.7</v>
      </c>
    </row>
    <row r="450" spans="1:2" x14ac:dyDescent="0.25">
      <c r="A450" s="1">
        <v>80</v>
      </c>
      <c r="B450" s="1">
        <v>4.5999999999999996</v>
      </c>
    </row>
    <row r="451" spans="1:2" x14ac:dyDescent="0.25">
      <c r="A451" s="1">
        <v>83</v>
      </c>
      <c r="B451" s="1">
        <v>7</v>
      </c>
    </row>
    <row r="452" spans="1:2" x14ac:dyDescent="0.25">
      <c r="A452" s="1">
        <v>102</v>
      </c>
      <c r="B452" s="1">
        <v>5.2</v>
      </c>
    </row>
    <row r="453" spans="1:2" x14ac:dyDescent="0.25">
      <c r="A453" s="1">
        <v>130</v>
      </c>
      <c r="B453" s="1">
        <v>5.0999999999999996</v>
      </c>
    </row>
    <row r="454" spans="1:2" x14ac:dyDescent="0.25">
      <c r="A454" s="1">
        <v>129</v>
      </c>
      <c r="B454" s="1">
        <v>6.6</v>
      </c>
    </row>
    <row r="455" spans="1:2" x14ac:dyDescent="0.25">
      <c r="A455" s="1">
        <v>89</v>
      </c>
      <c r="B455" s="1">
        <v>6.7</v>
      </c>
    </row>
    <row r="456" spans="1:2" x14ac:dyDescent="0.25">
      <c r="A456" s="1">
        <v>74</v>
      </c>
      <c r="B456" s="1">
        <v>7.3</v>
      </c>
    </row>
    <row r="457" spans="1:2" x14ac:dyDescent="0.25">
      <c r="A457" s="1">
        <v>96</v>
      </c>
      <c r="B457" s="1">
        <v>5.9</v>
      </c>
    </row>
    <row r="458" spans="1:2" x14ac:dyDescent="0.25">
      <c r="A458" s="1">
        <v>114</v>
      </c>
      <c r="B458" s="1">
        <v>5.6</v>
      </c>
    </row>
    <row r="459" spans="1:2" x14ac:dyDescent="0.25">
      <c r="A459" s="1">
        <v>99</v>
      </c>
      <c r="B459" s="1">
        <v>6.5</v>
      </c>
    </row>
    <row r="460" spans="1:2" x14ac:dyDescent="0.25">
      <c r="A460" s="1">
        <v>129</v>
      </c>
      <c r="B460" s="1">
        <v>5.9</v>
      </c>
    </row>
    <row r="461" spans="1:2" x14ac:dyDescent="0.25">
      <c r="A461" s="1">
        <v>113</v>
      </c>
      <c r="B461" s="1">
        <v>7</v>
      </c>
    </row>
    <row r="462" spans="1:2" x14ac:dyDescent="0.25">
      <c r="A462" s="1">
        <v>90</v>
      </c>
      <c r="B462" s="1">
        <v>5.3</v>
      </c>
    </row>
    <row r="463" spans="1:2" x14ac:dyDescent="0.25">
      <c r="A463" s="1">
        <v>118</v>
      </c>
      <c r="B463" s="1">
        <v>5.9</v>
      </c>
    </row>
    <row r="464" spans="1:2" x14ac:dyDescent="0.25">
      <c r="A464" s="1">
        <v>106</v>
      </c>
      <c r="B464" s="1">
        <v>6.3</v>
      </c>
    </row>
    <row r="465" spans="1:2" x14ac:dyDescent="0.25">
      <c r="A465" s="1">
        <v>89</v>
      </c>
      <c r="B465" s="1">
        <v>6.3</v>
      </c>
    </row>
    <row r="466" spans="1:2" x14ac:dyDescent="0.25">
      <c r="A466" s="1">
        <v>145</v>
      </c>
      <c r="B466" s="1">
        <v>7.3</v>
      </c>
    </row>
    <row r="467" spans="1:2" x14ac:dyDescent="0.25">
      <c r="A467" s="1">
        <v>114</v>
      </c>
      <c r="B467" s="1">
        <v>5.8</v>
      </c>
    </row>
    <row r="468" spans="1:2" x14ac:dyDescent="0.25">
      <c r="A468" s="1">
        <v>87</v>
      </c>
      <c r="B468" s="1">
        <v>5.2</v>
      </c>
    </row>
    <row r="469" spans="1:2" x14ac:dyDescent="0.25">
      <c r="A469" s="1">
        <v>119</v>
      </c>
      <c r="B469" s="1">
        <v>2.4</v>
      </c>
    </row>
    <row r="470" spans="1:2" x14ac:dyDescent="0.25">
      <c r="A470" s="1">
        <v>91</v>
      </c>
      <c r="B470" s="1">
        <v>5.7</v>
      </c>
    </row>
    <row r="471" spans="1:2" x14ac:dyDescent="0.25">
      <c r="A471" s="1">
        <v>118</v>
      </c>
      <c r="B471" s="1">
        <v>5.8</v>
      </c>
    </row>
    <row r="472" spans="1:2" x14ac:dyDescent="0.25">
      <c r="A472" s="1">
        <v>116</v>
      </c>
      <c r="B472" s="1">
        <v>5.6</v>
      </c>
    </row>
    <row r="473" spans="1:2" x14ac:dyDescent="0.25">
      <c r="A473" s="1">
        <v>177</v>
      </c>
      <c r="B473" s="1">
        <v>6</v>
      </c>
    </row>
    <row r="474" spans="1:2" x14ac:dyDescent="0.25">
      <c r="A474" s="1">
        <v>97</v>
      </c>
      <c r="B474" s="1">
        <v>5.8</v>
      </c>
    </row>
    <row r="475" spans="1:2" x14ac:dyDescent="0.25">
      <c r="A475" s="1">
        <v>106</v>
      </c>
      <c r="B475" s="1">
        <v>6</v>
      </c>
    </row>
    <row r="476" spans="1:2" x14ac:dyDescent="0.25">
      <c r="A476" s="1">
        <v>106</v>
      </c>
      <c r="B476" s="1">
        <v>5.7</v>
      </c>
    </row>
    <row r="477" spans="1:2" x14ac:dyDescent="0.25">
      <c r="A477" s="1">
        <v>94</v>
      </c>
      <c r="B477" s="1">
        <v>6</v>
      </c>
    </row>
    <row r="478" spans="1:2" x14ac:dyDescent="0.25">
      <c r="A478" s="1">
        <v>104</v>
      </c>
      <c r="B478" s="1">
        <v>7.8</v>
      </c>
    </row>
    <row r="479" spans="1:2" x14ac:dyDescent="0.25">
      <c r="A479" s="1">
        <v>102</v>
      </c>
      <c r="B479" s="1">
        <v>4.2</v>
      </c>
    </row>
    <row r="480" spans="1:2" x14ac:dyDescent="0.25">
      <c r="A480" s="1">
        <v>105</v>
      </c>
      <c r="B480" s="1">
        <v>5.6</v>
      </c>
    </row>
    <row r="481" spans="1:2" x14ac:dyDescent="0.25">
      <c r="A481" s="1">
        <v>135</v>
      </c>
      <c r="B481" s="1">
        <v>8.1999999999999993</v>
      </c>
    </row>
    <row r="482" spans="1:2" x14ac:dyDescent="0.25">
      <c r="A482" s="1">
        <v>73</v>
      </c>
      <c r="B482" s="1">
        <v>8.5</v>
      </c>
    </row>
    <row r="483" spans="1:2" x14ac:dyDescent="0.25">
      <c r="A483" s="1">
        <v>94</v>
      </c>
      <c r="B483" s="1">
        <v>5.8</v>
      </c>
    </row>
    <row r="484" spans="1:2" x14ac:dyDescent="0.25">
      <c r="A484" s="1">
        <v>95</v>
      </c>
      <c r="B484" s="1">
        <v>6.5</v>
      </c>
    </row>
    <row r="485" spans="1:2" x14ac:dyDescent="0.25">
      <c r="A485" s="1">
        <v>124</v>
      </c>
      <c r="B485" s="1">
        <v>7.2</v>
      </c>
    </row>
    <row r="486" spans="1:2" x14ac:dyDescent="0.25">
      <c r="A486" s="1">
        <v>136</v>
      </c>
      <c r="B486" s="1">
        <v>6.7</v>
      </c>
    </row>
    <row r="487" spans="1:2" x14ac:dyDescent="0.25">
      <c r="A487" s="1">
        <v>91</v>
      </c>
      <c r="B487" s="1">
        <v>3.4</v>
      </c>
    </row>
    <row r="488" spans="1:2" x14ac:dyDescent="0.25">
      <c r="A488" s="1">
        <v>107</v>
      </c>
      <c r="B488" s="1">
        <v>5.9</v>
      </c>
    </row>
    <row r="489" spans="1:2" x14ac:dyDescent="0.25">
      <c r="A489" s="1">
        <v>108</v>
      </c>
      <c r="B489" s="1">
        <v>7.8</v>
      </c>
    </row>
    <row r="490" spans="1:2" x14ac:dyDescent="0.25">
      <c r="A490" s="1">
        <v>99</v>
      </c>
      <c r="B490" s="1">
        <v>5.9</v>
      </c>
    </row>
    <row r="491" spans="1:2" x14ac:dyDescent="0.25">
      <c r="A491" s="1">
        <v>92</v>
      </c>
      <c r="B491" s="1">
        <v>4.0999999999999996</v>
      </c>
    </row>
    <row r="492" spans="1:2" x14ac:dyDescent="0.25">
      <c r="A492" s="1">
        <v>87</v>
      </c>
      <c r="B492" s="1">
        <v>6.8</v>
      </c>
    </row>
    <row r="493" spans="1:2" x14ac:dyDescent="0.25">
      <c r="A493" s="1">
        <v>110</v>
      </c>
      <c r="B493" s="1">
        <v>5.8</v>
      </c>
    </row>
    <row r="494" spans="1:2" x14ac:dyDescent="0.25">
      <c r="A494" s="1">
        <v>98</v>
      </c>
      <c r="B494" s="1">
        <v>7.5</v>
      </c>
    </row>
    <row r="495" spans="1:2" x14ac:dyDescent="0.25">
      <c r="A495" s="1">
        <v>154</v>
      </c>
      <c r="B495" s="1">
        <v>6.9</v>
      </c>
    </row>
    <row r="496" spans="1:2" x14ac:dyDescent="0.25">
      <c r="A496" s="1">
        <v>129</v>
      </c>
      <c r="B496" s="1">
        <v>6.5</v>
      </c>
    </row>
    <row r="497" spans="1:2" x14ac:dyDescent="0.25">
      <c r="A497" s="1">
        <v>86</v>
      </c>
      <c r="B497" s="1">
        <v>6.9</v>
      </c>
    </row>
    <row r="498" spans="1:2" x14ac:dyDescent="0.25">
      <c r="A498" s="1">
        <v>109</v>
      </c>
      <c r="B498" s="1">
        <v>7.9</v>
      </c>
    </row>
    <row r="499" spans="1:2" x14ac:dyDescent="0.25">
      <c r="A499" s="1">
        <v>104</v>
      </c>
      <c r="B499" s="1">
        <v>7.4</v>
      </c>
    </row>
    <row r="500" spans="1:2" x14ac:dyDescent="0.25">
      <c r="A500" s="1">
        <v>110</v>
      </c>
      <c r="B500" s="1">
        <v>6.7</v>
      </c>
    </row>
    <row r="501" spans="1:2" x14ac:dyDescent="0.25">
      <c r="A501" s="1">
        <v>136</v>
      </c>
      <c r="B501" s="1">
        <v>7.4</v>
      </c>
    </row>
    <row r="502" spans="1:2" x14ac:dyDescent="0.25">
      <c r="A502" s="1">
        <v>115</v>
      </c>
      <c r="B502" s="1">
        <v>6.9</v>
      </c>
    </row>
    <row r="503" spans="1:2" x14ac:dyDescent="0.25">
      <c r="A503" s="1">
        <v>99</v>
      </c>
      <c r="B503" s="1">
        <v>6.8</v>
      </c>
    </row>
    <row r="504" spans="1:2" x14ac:dyDescent="0.25">
      <c r="A504" s="1">
        <v>117</v>
      </c>
      <c r="B504" s="1">
        <v>6.7</v>
      </c>
    </row>
    <row r="505" spans="1:2" x14ac:dyDescent="0.25">
      <c r="A505" s="1">
        <v>125</v>
      </c>
      <c r="B505" s="1">
        <v>5.0999999999999996</v>
      </c>
    </row>
    <row r="506" spans="1:2" x14ac:dyDescent="0.25">
      <c r="A506" s="1">
        <v>110</v>
      </c>
      <c r="B506" s="1">
        <v>4.0999999999999996</v>
      </c>
    </row>
    <row r="507" spans="1:2" x14ac:dyDescent="0.25">
      <c r="A507" s="1">
        <v>125</v>
      </c>
      <c r="B507" s="1">
        <v>7.3</v>
      </c>
    </row>
    <row r="508" spans="1:2" x14ac:dyDescent="0.25">
      <c r="A508" s="1">
        <v>102</v>
      </c>
      <c r="B508" s="1">
        <v>6</v>
      </c>
    </row>
    <row r="509" spans="1:2" x14ac:dyDescent="0.25">
      <c r="A509" s="1">
        <v>128</v>
      </c>
      <c r="B509" s="1">
        <v>7.3</v>
      </c>
    </row>
    <row r="510" spans="1:2" x14ac:dyDescent="0.25">
      <c r="A510" s="1">
        <v>100</v>
      </c>
      <c r="B510" s="1">
        <v>5.4</v>
      </c>
    </row>
    <row r="511" spans="1:2" x14ac:dyDescent="0.25">
      <c r="A511" s="1">
        <v>124</v>
      </c>
      <c r="B511" s="1">
        <v>5.9</v>
      </c>
    </row>
    <row r="512" spans="1:2" x14ac:dyDescent="0.25">
      <c r="A512" s="1">
        <v>102</v>
      </c>
      <c r="B512" s="1">
        <v>7.1</v>
      </c>
    </row>
    <row r="513" spans="1:2" x14ac:dyDescent="0.25">
      <c r="A513" s="1">
        <v>90</v>
      </c>
      <c r="B513" s="1">
        <v>6</v>
      </c>
    </row>
    <row r="514" spans="1:2" x14ac:dyDescent="0.25">
      <c r="A514" s="1">
        <v>130</v>
      </c>
      <c r="B514" s="1">
        <v>6.5</v>
      </c>
    </row>
    <row r="515" spans="1:2" x14ac:dyDescent="0.25">
      <c r="A515" s="1">
        <v>118</v>
      </c>
      <c r="B515" s="1">
        <v>5.7</v>
      </c>
    </row>
    <row r="516" spans="1:2" x14ac:dyDescent="0.25">
      <c r="A516" s="1">
        <v>163</v>
      </c>
      <c r="B516" s="1">
        <v>7.6</v>
      </c>
    </row>
    <row r="517" spans="1:2" x14ac:dyDescent="0.25">
      <c r="A517" s="1">
        <v>142</v>
      </c>
      <c r="B517" s="1">
        <v>6.6</v>
      </c>
    </row>
    <row r="518" spans="1:2" x14ac:dyDescent="0.25">
      <c r="A518" s="1">
        <v>100</v>
      </c>
      <c r="B518" s="1">
        <v>5.4</v>
      </c>
    </row>
    <row r="519" spans="1:2" x14ac:dyDescent="0.25">
      <c r="A519" s="1">
        <v>116</v>
      </c>
      <c r="B519" s="1">
        <v>7.3</v>
      </c>
    </row>
    <row r="520" spans="1:2" x14ac:dyDescent="0.25">
      <c r="A520" s="1">
        <v>131</v>
      </c>
      <c r="B520" s="1">
        <v>6.5</v>
      </c>
    </row>
    <row r="521" spans="1:2" x14ac:dyDescent="0.25">
      <c r="A521" s="1">
        <v>91</v>
      </c>
      <c r="B521" s="1">
        <v>6.6</v>
      </c>
    </row>
    <row r="522" spans="1:2" x14ac:dyDescent="0.25">
      <c r="A522" s="1">
        <v>123</v>
      </c>
      <c r="B522" s="1">
        <v>6.6</v>
      </c>
    </row>
    <row r="523" spans="1:2" x14ac:dyDescent="0.25">
      <c r="A523" s="1">
        <v>134</v>
      </c>
      <c r="B523" s="1">
        <v>5.9</v>
      </c>
    </row>
    <row r="524" spans="1:2" x14ac:dyDescent="0.25">
      <c r="A524" s="1">
        <v>148</v>
      </c>
      <c r="B524" s="1">
        <v>6.7</v>
      </c>
    </row>
    <row r="525" spans="1:2" x14ac:dyDescent="0.25">
      <c r="A525" s="1">
        <v>110</v>
      </c>
      <c r="B525" s="1">
        <v>6.1</v>
      </c>
    </row>
    <row r="526" spans="1:2" x14ac:dyDescent="0.25">
      <c r="A526" s="1">
        <v>113</v>
      </c>
      <c r="B526" s="1">
        <v>6.6</v>
      </c>
    </row>
    <row r="527" spans="1:2" x14ac:dyDescent="0.25">
      <c r="A527" s="1">
        <v>94</v>
      </c>
      <c r="B527" s="1">
        <v>6.6</v>
      </c>
    </row>
    <row r="528" spans="1:2" x14ac:dyDescent="0.25">
      <c r="A528" s="1">
        <v>116</v>
      </c>
      <c r="B528" s="1">
        <v>5.3</v>
      </c>
    </row>
    <row r="529" spans="1:2" x14ac:dyDescent="0.25">
      <c r="A529" s="1">
        <v>99</v>
      </c>
      <c r="B529" s="1">
        <v>6</v>
      </c>
    </row>
    <row r="530" spans="1:2" x14ac:dyDescent="0.25">
      <c r="A530" s="1">
        <v>93</v>
      </c>
      <c r="B530" s="1">
        <v>4.7</v>
      </c>
    </row>
    <row r="531" spans="1:2" x14ac:dyDescent="0.25">
      <c r="A531" s="1">
        <v>113</v>
      </c>
      <c r="B531" s="1">
        <v>6.1</v>
      </c>
    </row>
    <row r="532" spans="1:2" x14ac:dyDescent="0.25">
      <c r="A532" s="1">
        <v>106</v>
      </c>
      <c r="B532" s="1">
        <v>7.2</v>
      </c>
    </row>
    <row r="533" spans="1:2" x14ac:dyDescent="0.25">
      <c r="A533" s="1">
        <v>91</v>
      </c>
      <c r="B533" s="1">
        <v>6.4</v>
      </c>
    </row>
    <row r="534" spans="1:2" x14ac:dyDescent="0.25">
      <c r="A534" s="1">
        <v>128</v>
      </c>
      <c r="B534" s="1">
        <v>6.1</v>
      </c>
    </row>
    <row r="535" spans="1:2" x14ac:dyDescent="0.25">
      <c r="A535" s="1">
        <v>98</v>
      </c>
      <c r="B535" s="1">
        <v>5.9</v>
      </c>
    </row>
    <row r="536" spans="1:2" x14ac:dyDescent="0.25">
      <c r="A536" s="1">
        <v>134</v>
      </c>
      <c r="B536" s="1">
        <v>6</v>
      </c>
    </row>
    <row r="537" spans="1:2" x14ac:dyDescent="0.25">
      <c r="A537" s="1">
        <v>97</v>
      </c>
      <c r="B537" s="1">
        <v>6.3</v>
      </c>
    </row>
    <row r="538" spans="1:2" x14ac:dyDescent="0.25">
      <c r="A538" s="1">
        <v>112</v>
      </c>
      <c r="B538" s="1">
        <v>5.6</v>
      </c>
    </row>
    <row r="539" spans="1:2" x14ac:dyDescent="0.25">
      <c r="A539" s="1">
        <v>153</v>
      </c>
      <c r="B539" s="1">
        <v>6.4</v>
      </c>
    </row>
    <row r="540" spans="1:2" x14ac:dyDescent="0.25">
      <c r="A540" s="1">
        <v>110</v>
      </c>
      <c r="B540" s="1">
        <v>7.1</v>
      </c>
    </row>
    <row r="541" spans="1:2" x14ac:dyDescent="0.25">
      <c r="A541" s="1">
        <v>122</v>
      </c>
      <c r="B541" s="1">
        <v>6.6</v>
      </c>
    </row>
    <row r="542" spans="1:2" x14ac:dyDescent="0.25">
      <c r="A542" s="1">
        <v>87</v>
      </c>
      <c r="B542" s="1">
        <v>4.5999999999999996</v>
      </c>
    </row>
    <row r="543" spans="1:2" x14ac:dyDescent="0.25">
      <c r="A543" s="1">
        <v>178</v>
      </c>
      <c r="B543" s="1">
        <v>8.4</v>
      </c>
    </row>
    <row r="544" spans="1:2" x14ac:dyDescent="0.25">
      <c r="A544" s="1">
        <v>125</v>
      </c>
      <c r="B544" s="1">
        <v>7.1</v>
      </c>
    </row>
    <row r="545" spans="1:2" x14ac:dyDescent="0.25">
      <c r="A545" s="1">
        <v>87</v>
      </c>
      <c r="B545" s="1">
        <v>7.4</v>
      </c>
    </row>
    <row r="546" spans="1:2" x14ac:dyDescent="0.25">
      <c r="A546" s="1">
        <v>152</v>
      </c>
      <c r="B546" s="1">
        <v>6.9</v>
      </c>
    </row>
    <row r="547" spans="1:2" x14ac:dyDescent="0.25">
      <c r="A547" s="1">
        <v>116</v>
      </c>
      <c r="B547" s="1">
        <v>4.5</v>
      </c>
    </row>
    <row r="548" spans="1:2" x14ac:dyDescent="0.25">
      <c r="A548" s="1">
        <v>109</v>
      </c>
      <c r="B548" s="1">
        <v>7.1</v>
      </c>
    </row>
    <row r="549" spans="1:2" x14ac:dyDescent="0.25">
      <c r="A549" s="1">
        <v>108</v>
      </c>
      <c r="B549" s="1">
        <v>6.5</v>
      </c>
    </row>
    <row r="550" spans="1:2" x14ac:dyDescent="0.25">
      <c r="A550" s="1">
        <v>85</v>
      </c>
      <c r="B550" s="1">
        <v>5.3</v>
      </c>
    </row>
    <row r="551" spans="1:2" x14ac:dyDescent="0.25">
      <c r="A551" s="1">
        <v>106</v>
      </c>
      <c r="B551" s="1">
        <v>6.7</v>
      </c>
    </row>
    <row r="552" spans="1:2" x14ac:dyDescent="0.25">
      <c r="A552" s="1">
        <v>93</v>
      </c>
      <c r="B552" s="1">
        <v>7.2</v>
      </c>
    </row>
    <row r="553" spans="1:2" x14ac:dyDescent="0.25">
      <c r="A553" s="1">
        <v>117</v>
      </c>
      <c r="B553" s="1">
        <v>7.2</v>
      </c>
    </row>
    <row r="554" spans="1:2" x14ac:dyDescent="0.25">
      <c r="A554" s="1">
        <v>116</v>
      </c>
      <c r="B554" s="1">
        <v>5.5</v>
      </c>
    </row>
    <row r="555" spans="1:2" x14ac:dyDescent="0.25">
      <c r="A555" s="1">
        <v>132</v>
      </c>
      <c r="B555" s="1">
        <v>5.8</v>
      </c>
    </row>
    <row r="556" spans="1:2" x14ac:dyDescent="0.25">
      <c r="A556" s="1">
        <v>92</v>
      </c>
      <c r="B556" s="1">
        <v>6</v>
      </c>
    </row>
    <row r="557" spans="1:2" x14ac:dyDescent="0.25">
      <c r="A557" s="1">
        <v>139</v>
      </c>
      <c r="B557" s="1">
        <v>6.6</v>
      </c>
    </row>
    <row r="558" spans="1:2" x14ac:dyDescent="0.25">
      <c r="A558" s="1">
        <v>153</v>
      </c>
      <c r="B558" s="1">
        <v>8.3000000000000007</v>
      </c>
    </row>
    <row r="559" spans="1:2" x14ac:dyDescent="0.25">
      <c r="A559" s="1">
        <v>142</v>
      </c>
      <c r="B559" s="1">
        <v>6.7</v>
      </c>
    </row>
    <row r="560" spans="1:2" x14ac:dyDescent="0.25">
      <c r="A560" s="1">
        <v>124</v>
      </c>
      <c r="B560" s="1">
        <v>7.1</v>
      </c>
    </row>
    <row r="561" spans="1:2" x14ac:dyDescent="0.25">
      <c r="A561" s="1">
        <v>117</v>
      </c>
      <c r="B561" s="1">
        <v>6</v>
      </c>
    </row>
    <row r="562" spans="1:2" x14ac:dyDescent="0.25">
      <c r="A562" s="1">
        <v>141</v>
      </c>
      <c r="B562" s="1">
        <v>6.9</v>
      </c>
    </row>
    <row r="563" spans="1:2" x14ac:dyDescent="0.25">
      <c r="A563" s="1">
        <v>110</v>
      </c>
      <c r="B563" s="1">
        <v>5.6</v>
      </c>
    </row>
    <row r="564" spans="1:2" x14ac:dyDescent="0.25">
      <c r="A564" s="1">
        <v>109</v>
      </c>
      <c r="B564" s="1">
        <v>5.6</v>
      </c>
    </row>
    <row r="565" spans="1:2" x14ac:dyDescent="0.25">
      <c r="A565" s="1">
        <v>88</v>
      </c>
      <c r="B565" s="1">
        <v>4.5</v>
      </c>
    </row>
    <row r="566" spans="1:2" x14ac:dyDescent="0.25">
      <c r="A566" s="1">
        <v>124</v>
      </c>
      <c r="B566" s="1">
        <v>7.1</v>
      </c>
    </row>
    <row r="567" spans="1:2" x14ac:dyDescent="0.25">
      <c r="A567" s="1">
        <v>119</v>
      </c>
      <c r="B567" s="1">
        <v>6.5</v>
      </c>
    </row>
    <row r="568" spans="1:2" x14ac:dyDescent="0.25">
      <c r="A568" s="1">
        <v>103</v>
      </c>
      <c r="B568" s="1">
        <v>6.4</v>
      </c>
    </row>
    <row r="569" spans="1:2" x14ac:dyDescent="0.25">
      <c r="A569" s="1">
        <v>116</v>
      </c>
      <c r="B569" s="1">
        <v>5.8</v>
      </c>
    </row>
    <row r="570" spans="1:2" x14ac:dyDescent="0.25">
      <c r="A570" s="1">
        <v>125</v>
      </c>
      <c r="B570" s="1">
        <v>8</v>
      </c>
    </row>
    <row r="571" spans="1:2" x14ac:dyDescent="0.25">
      <c r="A571" s="1">
        <v>125</v>
      </c>
      <c r="B571" s="1">
        <v>6.2</v>
      </c>
    </row>
    <row r="572" spans="1:2" x14ac:dyDescent="0.25">
      <c r="A572" s="1">
        <v>146</v>
      </c>
      <c r="B572" s="1">
        <v>7.2</v>
      </c>
    </row>
    <row r="573" spans="1:2" x14ac:dyDescent="0.25">
      <c r="A573" s="1">
        <v>118</v>
      </c>
      <c r="B573" s="1">
        <v>6.1</v>
      </c>
    </row>
    <row r="574" spans="1:2" x14ac:dyDescent="0.25">
      <c r="A574" s="1">
        <v>171</v>
      </c>
      <c r="B574" s="1">
        <v>7.6</v>
      </c>
    </row>
    <row r="575" spans="1:2" x14ac:dyDescent="0.25">
      <c r="A575" s="1">
        <v>136</v>
      </c>
      <c r="B575" s="1">
        <v>6.3</v>
      </c>
    </row>
    <row r="576" spans="1:2" x14ac:dyDescent="0.25">
      <c r="A576" s="1">
        <v>92</v>
      </c>
      <c r="B576" s="1">
        <v>6.3</v>
      </c>
    </row>
    <row r="577" spans="1:2" x14ac:dyDescent="0.25">
      <c r="A577" s="1">
        <v>116</v>
      </c>
      <c r="B577" s="1">
        <v>6.3</v>
      </c>
    </row>
    <row r="578" spans="1:2" x14ac:dyDescent="0.25">
      <c r="A578" s="1">
        <v>127</v>
      </c>
      <c r="B578" s="1">
        <v>7.7</v>
      </c>
    </row>
    <row r="579" spans="1:2" x14ac:dyDescent="0.25">
      <c r="A579" s="1">
        <v>136</v>
      </c>
      <c r="B579" s="1">
        <v>7</v>
      </c>
    </row>
    <row r="580" spans="1:2" x14ac:dyDescent="0.25">
      <c r="A580" s="1">
        <v>111</v>
      </c>
      <c r="B580" s="1">
        <v>5.3</v>
      </c>
    </row>
    <row r="581" spans="1:2" x14ac:dyDescent="0.25">
      <c r="A581" s="1">
        <v>116</v>
      </c>
      <c r="B581" s="1">
        <v>5.6</v>
      </c>
    </row>
    <row r="582" spans="1:2" x14ac:dyDescent="0.25">
      <c r="A582" s="1">
        <v>113</v>
      </c>
      <c r="B582" s="1">
        <v>5.2</v>
      </c>
    </row>
    <row r="583" spans="1:2" x14ac:dyDescent="0.25">
      <c r="A583" s="1">
        <v>97</v>
      </c>
      <c r="B583" s="1">
        <v>5.4</v>
      </c>
    </row>
    <row r="584" spans="1:2" x14ac:dyDescent="0.25">
      <c r="A584" s="1">
        <v>88</v>
      </c>
      <c r="B584" s="1">
        <v>6.4</v>
      </c>
    </row>
    <row r="585" spans="1:2" x14ac:dyDescent="0.25">
      <c r="A585" s="1">
        <v>136</v>
      </c>
      <c r="B585" s="1">
        <v>5.9</v>
      </c>
    </row>
    <row r="586" spans="1:2" x14ac:dyDescent="0.25">
      <c r="A586" s="1">
        <v>125</v>
      </c>
      <c r="B586" s="1">
        <v>6.3</v>
      </c>
    </row>
    <row r="587" spans="1:2" x14ac:dyDescent="0.25">
      <c r="A587" s="1">
        <v>116</v>
      </c>
      <c r="B587" s="1">
        <v>6.5</v>
      </c>
    </row>
    <row r="588" spans="1:2" x14ac:dyDescent="0.25">
      <c r="A588" s="1">
        <v>98</v>
      </c>
      <c r="B588" s="1">
        <v>3</v>
      </c>
    </row>
    <row r="589" spans="1:2" x14ac:dyDescent="0.25">
      <c r="A589" s="1">
        <v>91</v>
      </c>
      <c r="B589" s="1">
        <v>3.6</v>
      </c>
    </row>
    <row r="590" spans="1:2" x14ac:dyDescent="0.25">
      <c r="A590" s="1">
        <v>97</v>
      </c>
      <c r="B590" s="1">
        <v>5.8</v>
      </c>
    </row>
    <row r="591" spans="1:2" x14ac:dyDescent="0.25">
      <c r="A591" s="1">
        <v>95</v>
      </c>
      <c r="B591" s="1">
        <v>6.2</v>
      </c>
    </row>
    <row r="592" spans="1:2" x14ac:dyDescent="0.25">
      <c r="A592" s="1">
        <v>133</v>
      </c>
      <c r="B592" s="1">
        <v>5.4</v>
      </c>
    </row>
    <row r="593" spans="1:2" x14ac:dyDescent="0.25">
      <c r="A593" s="1">
        <v>106</v>
      </c>
      <c r="B593" s="1">
        <v>6.1</v>
      </c>
    </row>
    <row r="594" spans="1:2" x14ac:dyDescent="0.25">
      <c r="A594" s="1">
        <v>116</v>
      </c>
      <c r="B594" s="1">
        <v>4.2</v>
      </c>
    </row>
    <row r="595" spans="1:2" x14ac:dyDescent="0.25">
      <c r="A595" s="1">
        <v>115</v>
      </c>
      <c r="B595" s="1">
        <v>6.7</v>
      </c>
    </row>
    <row r="596" spans="1:2" x14ac:dyDescent="0.25">
      <c r="A596" s="1">
        <v>99</v>
      </c>
      <c r="B596" s="1">
        <v>4.2</v>
      </c>
    </row>
    <row r="597" spans="1:2" x14ac:dyDescent="0.25">
      <c r="A597" s="1">
        <v>124</v>
      </c>
      <c r="B597" s="1">
        <v>6.4</v>
      </c>
    </row>
    <row r="598" spans="1:2" x14ac:dyDescent="0.25">
      <c r="A598" s="1">
        <v>124</v>
      </c>
      <c r="B598" s="1">
        <v>4.9000000000000004</v>
      </c>
    </row>
    <row r="599" spans="1:2" x14ac:dyDescent="0.25">
      <c r="A599" s="1">
        <v>124</v>
      </c>
      <c r="B599" s="1">
        <v>6.8</v>
      </c>
    </row>
    <row r="600" spans="1:2" x14ac:dyDescent="0.25">
      <c r="A600" s="1">
        <v>87</v>
      </c>
      <c r="B600" s="1">
        <v>7.7</v>
      </c>
    </row>
    <row r="601" spans="1:2" x14ac:dyDescent="0.25">
      <c r="A601" s="1">
        <v>105</v>
      </c>
      <c r="B601" s="1">
        <v>5.6</v>
      </c>
    </row>
    <row r="602" spans="1:2" x14ac:dyDescent="0.25">
      <c r="A602" s="1">
        <v>125</v>
      </c>
      <c r="B602" s="1">
        <v>6.4</v>
      </c>
    </row>
    <row r="603" spans="1:2" x14ac:dyDescent="0.25">
      <c r="A603" s="1">
        <v>141</v>
      </c>
      <c r="B603" s="1">
        <v>7.2</v>
      </c>
    </row>
    <row r="604" spans="1:2" x14ac:dyDescent="0.25">
      <c r="A604" s="1">
        <v>121</v>
      </c>
      <c r="B604" s="1">
        <v>6</v>
      </c>
    </row>
    <row r="605" spans="1:2" x14ac:dyDescent="0.25">
      <c r="A605" s="1">
        <v>111</v>
      </c>
      <c r="B605" s="1">
        <v>5.9</v>
      </c>
    </row>
    <row r="606" spans="1:2" x14ac:dyDescent="0.25">
      <c r="A606" s="1">
        <v>157</v>
      </c>
      <c r="B606" s="1">
        <v>7.9</v>
      </c>
    </row>
    <row r="607" spans="1:2" x14ac:dyDescent="0.25">
      <c r="A607" s="1">
        <v>128</v>
      </c>
      <c r="B607" s="1">
        <v>7.1</v>
      </c>
    </row>
    <row r="608" spans="1:2" x14ac:dyDescent="0.25">
      <c r="A608" s="1">
        <v>105</v>
      </c>
      <c r="B608" s="1">
        <v>5.9</v>
      </c>
    </row>
    <row r="609" spans="1:2" x14ac:dyDescent="0.25">
      <c r="A609" s="1">
        <v>113</v>
      </c>
      <c r="B609" s="1">
        <v>6.2</v>
      </c>
    </row>
    <row r="610" spans="1:2" x14ac:dyDescent="0.25">
      <c r="A610" s="1">
        <v>121</v>
      </c>
      <c r="B610" s="1">
        <v>7</v>
      </c>
    </row>
    <row r="611" spans="1:2" x14ac:dyDescent="0.25">
      <c r="A611" s="1">
        <v>102</v>
      </c>
      <c r="B611" s="1">
        <v>5.4</v>
      </c>
    </row>
    <row r="612" spans="1:2" x14ac:dyDescent="0.25">
      <c r="A612" s="1">
        <v>169</v>
      </c>
      <c r="B612" s="1">
        <v>8.6</v>
      </c>
    </row>
    <row r="613" spans="1:2" x14ac:dyDescent="0.25">
      <c r="A613" s="1">
        <v>132</v>
      </c>
      <c r="B613" s="1">
        <v>6.5</v>
      </c>
    </row>
    <row r="614" spans="1:2" x14ac:dyDescent="0.25">
      <c r="A614" s="1">
        <v>127</v>
      </c>
      <c r="B614" s="1">
        <v>6.4</v>
      </c>
    </row>
    <row r="615" spans="1:2" x14ac:dyDescent="0.25">
      <c r="A615" s="1">
        <v>103</v>
      </c>
      <c r="B615" s="1">
        <v>7.6</v>
      </c>
    </row>
    <row r="616" spans="1:2" x14ac:dyDescent="0.25">
      <c r="A616" s="1">
        <v>136</v>
      </c>
      <c r="B616" s="1">
        <v>5.5</v>
      </c>
    </row>
    <row r="617" spans="1:2" x14ac:dyDescent="0.25">
      <c r="A617" s="1">
        <v>150</v>
      </c>
      <c r="B617" s="1">
        <v>7.4</v>
      </c>
    </row>
    <row r="618" spans="1:2" x14ac:dyDescent="0.25">
      <c r="A618" s="1">
        <v>136</v>
      </c>
      <c r="B618" s="1">
        <v>8.6999999999999993</v>
      </c>
    </row>
    <row r="619" spans="1:2" x14ac:dyDescent="0.25">
      <c r="A619" s="1">
        <v>140</v>
      </c>
      <c r="B619" s="1">
        <v>7.6</v>
      </c>
    </row>
    <row r="620" spans="1:2" x14ac:dyDescent="0.25">
      <c r="A620" s="1">
        <v>104</v>
      </c>
      <c r="B620" s="1">
        <v>5.5</v>
      </c>
    </row>
    <row r="621" spans="1:2" x14ac:dyDescent="0.25">
      <c r="A621" s="1">
        <v>158</v>
      </c>
      <c r="B621" s="1">
        <v>7.6</v>
      </c>
    </row>
    <row r="622" spans="1:2" x14ac:dyDescent="0.25">
      <c r="A622" s="1">
        <v>119</v>
      </c>
      <c r="B622" s="1">
        <v>6.5</v>
      </c>
    </row>
    <row r="623" spans="1:2" x14ac:dyDescent="0.25">
      <c r="A623" s="1">
        <v>106</v>
      </c>
      <c r="B623" s="1">
        <v>6.9</v>
      </c>
    </row>
    <row r="624" spans="1:2" x14ac:dyDescent="0.25">
      <c r="A624" s="1">
        <v>136</v>
      </c>
      <c r="B624" s="1">
        <v>6.7</v>
      </c>
    </row>
    <row r="625" spans="1:2" x14ac:dyDescent="0.25">
      <c r="A625" s="1">
        <v>95</v>
      </c>
      <c r="B625" s="1">
        <v>6.6</v>
      </c>
    </row>
    <row r="626" spans="1:2" x14ac:dyDescent="0.25">
      <c r="A626" s="1">
        <v>137</v>
      </c>
      <c r="B626" s="1">
        <v>7.2</v>
      </c>
    </row>
    <row r="627" spans="1:2" x14ac:dyDescent="0.25">
      <c r="A627" s="1">
        <v>130</v>
      </c>
      <c r="B627" s="1">
        <v>6.4</v>
      </c>
    </row>
    <row r="628" spans="1:2" x14ac:dyDescent="0.25">
      <c r="A628" s="1">
        <v>124</v>
      </c>
      <c r="B628" s="1">
        <v>6.4</v>
      </c>
    </row>
    <row r="629" spans="1:2" x14ac:dyDescent="0.25">
      <c r="A629" s="1">
        <v>108</v>
      </c>
      <c r="B629" s="1">
        <v>6</v>
      </c>
    </row>
    <row r="630" spans="1:2" x14ac:dyDescent="0.25">
      <c r="A630" s="1">
        <v>104</v>
      </c>
      <c r="B630" s="1">
        <v>6.1</v>
      </c>
    </row>
    <row r="631" spans="1:2" x14ac:dyDescent="0.25">
      <c r="A631" s="1">
        <v>129</v>
      </c>
      <c r="B631" s="1">
        <v>6</v>
      </c>
    </row>
    <row r="632" spans="1:2" x14ac:dyDescent="0.25">
      <c r="A632" s="1">
        <v>117</v>
      </c>
      <c r="B632" s="1">
        <v>6.4</v>
      </c>
    </row>
    <row r="633" spans="1:2" x14ac:dyDescent="0.25">
      <c r="A633" s="1">
        <v>99</v>
      </c>
      <c r="B633" s="1">
        <v>6.4</v>
      </c>
    </row>
    <row r="634" spans="1:2" x14ac:dyDescent="0.25">
      <c r="A634" s="1">
        <v>159</v>
      </c>
      <c r="B634" s="1">
        <v>7.3</v>
      </c>
    </row>
    <row r="635" spans="1:2" x14ac:dyDescent="0.25">
      <c r="A635" s="1">
        <v>118</v>
      </c>
      <c r="B635" s="1">
        <v>5.2</v>
      </c>
    </row>
    <row r="636" spans="1:2" x14ac:dyDescent="0.25">
      <c r="A636" s="1">
        <v>105</v>
      </c>
      <c r="B636" s="1">
        <v>6.6</v>
      </c>
    </row>
    <row r="637" spans="1:2" x14ac:dyDescent="0.25">
      <c r="A637" s="1">
        <v>103</v>
      </c>
      <c r="B637" s="1">
        <v>6.3</v>
      </c>
    </row>
    <row r="638" spans="1:2" x14ac:dyDescent="0.25">
      <c r="A638" s="1">
        <v>122</v>
      </c>
      <c r="B638" s="1">
        <v>5.9</v>
      </c>
    </row>
    <row r="639" spans="1:2" x14ac:dyDescent="0.25">
      <c r="A639" s="1">
        <v>143</v>
      </c>
      <c r="B639" s="1">
        <v>6.7</v>
      </c>
    </row>
    <row r="640" spans="1:2" x14ac:dyDescent="0.25">
      <c r="A640" s="1">
        <v>96</v>
      </c>
      <c r="B640" s="1">
        <v>5.4</v>
      </c>
    </row>
    <row r="641" spans="1:2" x14ac:dyDescent="0.25">
      <c r="A641" s="1">
        <v>111</v>
      </c>
      <c r="B641" s="1">
        <v>6.4</v>
      </c>
    </row>
    <row r="642" spans="1:2" x14ac:dyDescent="0.25">
      <c r="A642" s="1">
        <v>121</v>
      </c>
      <c r="B642" s="1">
        <v>6.7</v>
      </c>
    </row>
    <row r="643" spans="1:2" x14ac:dyDescent="0.25">
      <c r="A643" s="1">
        <v>135</v>
      </c>
      <c r="B643" s="1">
        <v>6.2</v>
      </c>
    </row>
    <row r="644" spans="1:2" x14ac:dyDescent="0.25">
      <c r="A644" s="1">
        <v>101</v>
      </c>
      <c r="B644" s="1">
        <v>6.1</v>
      </c>
    </row>
    <row r="645" spans="1:2" x14ac:dyDescent="0.25">
      <c r="A645" s="1">
        <v>151</v>
      </c>
      <c r="B645" s="1">
        <v>8.8000000000000007</v>
      </c>
    </row>
    <row r="646" spans="1:2" x14ac:dyDescent="0.25">
      <c r="A646" s="1">
        <v>131</v>
      </c>
      <c r="B646" s="1">
        <v>7.1</v>
      </c>
    </row>
    <row r="647" spans="1:2" x14ac:dyDescent="0.25">
      <c r="A647" s="1">
        <v>100</v>
      </c>
      <c r="B647" s="1">
        <v>5.7</v>
      </c>
    </row>
    <row r="648" spans="1:2" x14ac:dyDescent="0.25">
      <c r="A648" s="1">
        <v>105</v>
      </c>
      <c r="B648" s="1">
        <v>5</v>
      </c>
    </row>
    <row r="649" spans="1:2" x14ac:dyDescent="0.25">
      <c r="A649" s="1">
        <v>92</v>
      </c>
      <c r="B649" s="1">
        <v>5.0999999999999996</v>
      </c>
    </row>
    <row r="650" spans="1:2" x14ac:dyDescent="0.25">
      <c r="A650" s="1">
        <v>130</v>
      </c>
      <c r="B650" s="1">
        <v>6.9</v>
      </c>
    </row>
    <row r="651" spans="1:2" x14ac:dyDescent="0.25">
      <c r="A651" s="1">
        <v>100</v>
      </c>
      <c r="B651" s="1">
        <v>4.8</v>
      </c>
    </row>
    <row r="652" spans="1:2" x14ac:dyDescent="0.25">
      <c r="A652" s="1">
        <v>102</v>
      </c>
      <c r="B652" s="1">
        <v>6.5</v>
      </c>
    </row>
    <row r="653" spans="1:2" x14ac:dyDescent="0.25">
      <c r="A653" s="1">
        <v>133</v>
      </c>
      <c r="B653" s="1">
        <v>5.0999999999999996</v>
      </c>
    </row>
    <row r="654" spans="1:2" x14ac:dyDescent="0.25">
      <c r="A654" s="1">
        <v>121</v>
      </c>
      <c r="B654" s="1">
        <v>7.1</v>
      </c>
    </row>
    <row r="655" spans="1:2" x14ac:dyDescent="0.25">
      <c r="A655" s="1">
        <v>147</v>
      </c>
      <c r="B655" s="1">
        <v>7.5</v>
      </c>
    </row>
    <row r="656" spans="1:2" x14ac:dyDescent="0.25">
      <c r="A656" s="1">
        <v>94</v>
      </c>
      <c r="B656" s="1">
        <v>6.2</v>
      </c>
    </row>
    <row r="657" spans="1:2" x14ac:dyDescent="0.25">
      <c r="A657" s="1">
        <v>94</v>
      </c>
      <c r="B657" s="1">
        <v>6.3</v>
      </c>
    </row>
    <row r="658" spans="1:2" x14ac:dyDescent="0.25">
      <c r="A658" s="1">
        <v>127</v>
      </c>
      <c r="B658" s="1">
        <v>8.1</v>
      </c>
    </row>
    <row r="659" spans="1:2" x14ac:dyDescent="0.25">
      <c r="A659" s="1">
        <v>212</v>
      </c>
      <c r="B659" s="1">
        <v>6.6</v>
      </c>
    </row>
    <row r="660" spans="1:2" x14ac:dyDescent="0.25">
      <c r="A660" s="1">
        <v>141</v>
      </c>
      <c r="B660" s="1">
        <v>6.9</v>
      </c>
    </row>
    <row r="661" spans="1:2" x14ac:dyDescent="0.25">
      <c r="A661" s="1">
        <v>103</v>
      </c>
      <c r="B661" s="1">
        <v>6.1</v>
      </c>
    </row>
    <row r="662" spans="1:2" x14ac:dyDescent="0.25">
      <c r="A662" s="1">
        <v>98</v>
      </c>
      <c r="B662" s="1">
        <v>4.3</v>
      </c>
    </row>
    <row r="663" spans="1:2" x14ac:dyDescent="0.25">
      <c r="A663" s="1">
        <v>116</v>
      </c>
      <c r="B663" s="1">
        <v>6.6</v>
      </c>
    </row>
    <row r="664" spans="1:2" x14ac:dyDescent="0.25">
      <c r="A664" s="1">
        <v>114</v>
      </c>
      <c r="B664" s="1">
        <v>6.8</v>
      </c>
    </row>
    <row r="665" spans="1:2" x14ac:dyDescent="0.25">
      <c r="A665" s="1">
        <v>87</v>
      </c>
      <c r="B665" s="1">
        <v>3.8</v>
      </c>
    </row>
    <row r="666" spans="1:2" x14ac:dyDescent="0.25">
      <c r="A666" s="1">
        <v>125</v>
      </c>
      <c r="B666" s="1">
        <v>5.9</v>
      </c>
    </row>
    <row r="667" spans="1:2" x14ac:dyDescent="0.25">
      <c r="A667" s="1">
        <v>187</v>
      </c>
      <c r="B667" s="1">
        <v>7.9</v>
      </c>
    </row>
    <row r="668" spans="1:2" x14ac:dyDescent="0.25">
      <c r="A668" s="1">
        <v>93</v>
      </c>
      <c r="B668" s="1">
        <v>6.3</v>
      </c>
    </row>
    <row r="669" spans="1:2" x14ac:dyDescent="0.25">
      <c r="A669" s="1">
        <v>95</v>
      </c>
      <c r="B669" s="1">
        <v>5.5</v>
      </c>
    </row>
    <row r="670" spans="1:2" x14ac:dyDescent="0.25">
      <c r="A670" s="1">
        <v>117</v>
      </c>
      <c r="B670" s="1">
        <v>7.7</v>
      </c>
    </row>
    <row r="671" spans="1:2" x14ac:dyDescent="0.25">
      <c r="A671" s="1">
        <v>106</v>
      </c>
      <c r="B671" s="1">
        <v>6.3</v>
      </c>
    </row>
    <row r="672" spans="1:2" x14ac:dyDescent="0.25">
      <c r="A672" s="1">
        <v>115</v>
      </c>
      <c r="B672" s="1">
        <v>7.1</v>
      </c>
    </row>
    <row r="673" spans="1:2" x14ac:dyDescent="0.25">
      <c r="A673" s="1">
        <v>189</v>
      </c>
      <c r="B673" s="1">
        <v>8.5</v>
      </c>
    </row>
    <row r="674" spans="1:2" x14ac:dyDescent="0.25">
      <c r="A674" s="1">
        <v>81</v>
      </c>
      <c r="B674" s="1">
        <v>5.8</v>
      </c>
    </row>
    <row r="675" spans="1:2" x14ac:dyDescent="0.25">
      <c r="A675" s="1">
        <v>149</v>
      </c>
      <c r="B675" s="1">
        <v>8.1</v>
      </c>
    </row>
    <row r="676" spans="1:2" x14ac:dyDescent="0.25">
      <c r="A676" s="1">
        <v>119</v>
      </c>
      <c r="B676" s="1">
        <v>7.9</v>
      </c>
    </row>
    <row r="677" spans="1:2" x14ac:dyDescent="0.25">
      <c r="A677" s="1">
        <v>130</v>
      </c>
      <c r="B677" s="1">
        <v>7.2</v>
      </c>
    </row>
    <row r="678" spans="1:2" x14ac:dyDescent="0.25">
      <c r="A678" s="1">
        <v>116</v>
      </c>
      <c r="B678" s="1">
        <v>6.3</v>
      </c>
    </row>
    <row r="679" spans="1:2" x14ac:dyDescent="0.25">
      <c r="A679" s="1">
        <v>103</v>
      </c>
      <c r="B679" s="1">
        <v>8.1</v>
      </c>
    </row>
    <row r="680" spans="1:2" x14ac:dyDescent="0.25">
      <c r="A680" s="1">
        <v>99</v>
      </c>
      <c r="B680" s="1">
        <v>7</v>
      </c>
    </row>
    <row r="681" spans="1:2" x14ac:dyDescent="0.25">
      <c r="A681" s="1">
        <v>92</v>
      </c>
      <c r="B681" s="1">
        <v>5.5</v>
      </c>
    </row>
    <row r="682" spans="1:2" x14ac:dyDescent="0.25">
      <c r="A682" s="1">
        <v>109</v>
      </c>
      <c r="B682" s="1">
        <v>6.7</v>
      </c>
    </row>
    <row r="683" spans="1:2" x14ac:dyDescent="0.25">
      <c r="A683" s="1">
        <v>87</v>
      </c>
      <c r="B683" s="1">
        <v>5.2</v>
      </c>
    </row>
    <row r="684" spans="1:2" x14ac:dyDescent="0.25">
      <c r="A684" s="1">
        <v>111</v>
      </c>
      <c r="B684" s="1">
        <v>7</v>
      </c>
    </row>
    <row r="685" spans="1:2" x14ac:dyDescent="0.25">
      <c r="A685" s="1">
        <v>101</v>
      </c>
      <c r="B685" s="1">
        <v>6.1</v>
      </c>
    </row>
    <row r="686" spans="1:2" x14ac:dyDescent="0.25">
      <c r="A686" s="1">
        <v>83</v>
      </c>
      <c r="B686" s="1">
        <v>6.6</v>
      </c>
    </row>
    <row r="687" spans="1:2" x14ac:dyDescent="0.25">
      <c r="A687" s="1">
        <v>113</v>
      </c>
      <c r="B687" s="1">
        <v>5.5</v>
      </c>
    </row>
    <row r="688" spans="1:2" x14ac:dyDescent="0.25">
      <c r="A688" s="1">
        <v>107</v>
      </c>
      <c r="B688" s="1">
        <v>5.9</v>
      </c>
    </row>
    <row r="689" spans="1:2" x14ac:dyDescent="0.25">
      <c r="A689" s="1">
        <v>94</v>
      </c>
      <c r="B689" s="1">
        <v>5.4</v>
      </c>
    </row>
    <row r="690" spans="1:2" x14ac:dyDescent="0.25">
      <c r="A690" s="1">
        <v>132</v>
      </c>
      <c r="B690" s="1">
        <v>6.4</v>
      </c>
    </row>
    <row r="691" spans="1:2" x14ac:dyDescent="0.25">
      <c r="A691" s="1">
        <v>140</v>
      </c>
      <c r="B691" s="1">
        <v>5.7</v>
      </c>
    </row>
    <row r="692" spans="1:2" x14ac:dyDescent="0.25">
      <c r="A692" s="1">
        <v>125</v>
      </c>
      <c r="B692" s="1">
        <v>6.7</v>
      </c>
    </row>
    <row r="693" spans="1:2" x14ac:dyDescent="0.25">
      <c r="A693" s="1">
        <v>111</v>
      </c>
      <c r="B693" s="1">
        <v>7.1</v>
      </c>
    </row>
    <row r="694" spans="1:2" x14ac:dyDescent="0.25">
      <c r="A694" s="1">
        <v>156</v>
      </c>
      <c r="B694" s="1">
        <v>6.8</v>
      </c>
    </row>
    <row r="695" spans="1:2" x14ac:dyDescent="0.25">
      <c r="A695" s="1">
        <v>170</v>
      </c>
      <c r="B695" s="1">
        <v>6.5</v>
      </c>
    </row>
    <row r="696" spans="1:2" x14ac:dyDescent="0.25">
      <c r="A696" s="1">
        <v>120</v>
      </c>
      <c r="B696" s="1">
        <v>7.6</v>
      </c>
    </row>
    <row r="697" spans="1:2" x14ac:dyDescent="0.25">
      <c r="A697" s="1">
        <v>100</v>
      </c>
      <c r="B697" s="1">
        <v>5.5</v>
      </c>
    </row>
    <row r="698" spans="1:2" x14ac:dyDescent="0.25">
      <c r="A698" s="1">
        <v>115</v>
      </c>
      <c r="B698" s="1">
        <v>6.5</v>
      </c>
    </row>
    <row r="699" spans="1:2" x14ac:dyDescent="0.25">
      <c r="A699" s="1">
        <v>130</v>
      </c>
      <c r="B699" s="1">
        <v>7</v>
      </c>
    </row>
    <row r="700" spans="1:2" x14ac:dyDescent="0.25">
      <c r="A700" s="1">
        <v>105</v>
      </c>
      <c r="B700" s="1">
        <v>5.8</v>
      </c>
    </row>
    <row r="701" spans="1:2" x14ac:dyDescent="0.25">
      <c r="A701" s="1">
        <v>111</v>
      </c>
      <c r="B701" s="1">
        <v>7.3</v>
      </c>
    </row>
    <row r="702" spans="1:2" x14ac:dyDescent="0.25">
      <c r="A702" s="1">
        <v>106</v>
      </c>
      <c r="B702" s="1">
        <v>6.6</v>
      </c>
    </row>
    <row r="703" spans="1:2" x14ac:dyDescent="0.25">
      <c r="A703" s="1">
        <v>89</v>
      </c>
      <c r="B703" s="1">
        <v>4.4000000000000004</v>
      </c>
    </row>
    <row r="704" spans="1:2" x14ac:dyDescent="0.25">
      <c r="A704" s="1">
        <v>100</v>
      </c>
      <c r="B704" s="1">
        <v>7.7</v>
      </c>
    </row>
    <row r="705" spans="1:2" x14ac:dyDescent="0.25">
      <c r="A705" s="1">
        <v>91</v>
      </c>
      <c r="B705" s="1">
        <v>5</v>
      </c>
    </row>
    <row r="706" spans="1:2" x14ac:dyDescent="0.25">
      <c r="A706" s="1">
        <v>146</v>
      </c>
      <c r="B706" s="1">
        <v>7.7</v>
      </c>
    </row>
    <row r="707" spans="1:2" x14ac:dyDescent="0.25">
      <c r="A707" s="1">
        <v>98</v>
      </c>
      <c r="B707" s="1">
        <v>4.4000000000000004</v>
      </c>
    </row>
    <row r="708" spans="1:2" x14ac:dyDescent="0.25">
      <c r="A708" s="1">
        <v>101</v>
      </c>
      <c r="B708" s="1">
        <v>6.1</v>
      </c>
    </row>
    <row r="709" spans="1:2" x14ac:dyDescent="0.25">
      <c r="A709" s="1">
        <v>94</v>
      </c>
      <c r="B709" s="1">
        <v>5.4</v>
      </c>
    </row>
    <row r="710" spans="1:2" x14ac:dyDescent="0.25">
      <c r="A710" s="1">
        <v>132</v>
      </c>
      <c r="B710" s="1">
        <v>6.8</v>
      </c>
    </row>
    <row r="711" spans="1:2" x14ac:dyDescent="0.25">
      <c r="A711" s="1">
        <v>115</v>
      </c>
      <c r="B711" s="1">
        <v>6.5</v>
      </c>
    </row>
    <row r="712" spans="1:2" x14ac:dyDescent="0.25">
      <c r="A712" s="1">
        <v>92</v>
      </c>
      <c r="B712" s="1">
        <v>7</v>
      </c>
    </row>
    <row r="713" spans="1:2" x14ac:dyDescent="0.25">
      <c r="A713" s="1">
        <v>124</v>
      </c>
      <c r="B713" s="1">
        <v>6.3</v>
      </c>
    </row>
    <row r="714" spans="1:2" x14ac:dyDescent="0.25">
      <c r="A714" s="1">
        <v>119</v>
      </c>
      <c r="B714" s="1">
        <v>6.3</v>
      </c>
    </row>
    <row r="715" spans="1:2" x14ac:dyDescent="0.25">
      <c r="A715" s="1">
        <v>124</v>
      </c>
      <c r="B715" s="1">
        <v>6.1</v>
      </c>
    </row>
    <row r="716" spans="1:2" x14ac:dyDescent="0.25">
      <c r="A716" s="1">
        <v>93</v>
      </c>
      <c r="B716" s="1">
        <v>6.1</v>
      </c>
    </row>
    <row r="717" spans="1:2" x14ac:dyDescent="0.25">
      <c r="A717" s="1">
        <v>98</v>
      </c>
      <c r="B717" s="1">
        <v>5.3</v>
      </c>
    </row>
    <row r="718" spans="1:2" x14ac:dyDescent="0.25">
      <c r="A718" s="1">
        <v>92</v>
      </c>
      <c r="B718" s="1">
        <v>5.4</v>
      </c>
    </row>
    <row r="719" spans="1:2" x14ac:dyDescent="0.25">
      <c r="A719" s="1">
        <v>105</v>
      </c>
      <c r="B719" s="1">
        <v>6.2</v>
      </c>
    </row>
    <row r="720" spans="1:2" x14ac:dyDescent="0.25">
      <c r="A720" s="1">
        <v>124</v>
      </c>
      <c r="B720" s="1">
        <v>6.6</v>
      </c>
    </row>
    <row r="721" spans="1:2" x14ac:dyDescent="0.25">
      <c r="A721" s="1">
        <v>99</v>
      </c>
      <c r="B721" s="1">
        <v>5.9</v>
      </c>
    </row>
    <row r="722" spans="1:2" x14ac:dyDescent="0.25">
      <c r="A722" s="1">
        <v>116</v>
      </c>
      <c r="B722" s="1">
        <v>6.3</v>
      </c>
    </row>
    <row r="723" spans="1:2" x14ac:dyDescent="0.25">
      <c r="A723" s="1">
        <v>124</v>
      </c>
      <c r="B723" s="1">
        <v>7.2</v>
      </c>
    </row>
    <row r="724" spans="1:2" x14ac:dyDescent="0.25">
      <c r="A724" s="1">
        <v>96</v>
      </c>
      <c r="B724" s="1">
        <v>6.8</v>
      </c>
    </row>
    <row r="725" spans="1:2" x14ac:dyDescent="0.25">
      <c r="A725" s="1">
        <v>104</v>
      </c>
      <c r="B725" s="1">
        <v>6.1</v>
      </c>
    </row>
    <row r="726" spans="1:2" x14ac:dyDescent="0.25">
      <c r="A726" s="1">
        <v>100</v>
      </c>
      <c r="B726" s="1">
        <v>7.8</v>
      </c>
    </row>
    <row r="727" spans="1:2" x14ac:dyDescent="0.25">
      <c r="A727" s="1">
        <v>115</v>
      </c>
      <c r="B727" s="1">
        <v>5</v>
      </c>
    </row>
    <row r="728" spans="1:2" x14ac:dyDescent="0.25">
      <c r="A728" s="1">
        <v>101</v>
      </c>
      <c r="B728" s="1">
        <v>6.2</v>
      </c>
    </row>
    <row r="729" spans="1:2" x14ac:dyDescent="0.25">
      <c r="A729" s="1">
        <v>113</v>
      </c>
      <c r="B729" s="1">
        <v>6.7</v>
      </c>
    </row>
    <row r="730" spans="1:2" x14ac:dyDescent="0.25">
      <c r="A730" s="1">
        <v>100</v>
      </c>
      <c r="B730" s="1">
        <v>4.9000000000000004</v>
      </c>
    </row>
    <row r="731" spans="1:2" x14ac:dyDescent="0.25">
      <c r="A731" s="1">
        <v>134</v>
      </c>
      <c r="B731" s="1">
        <v>7.4</v>
      </c>
    </row>
    <row r="732" spans="1:2" x14ac:dyDescent="0.25">
      <c r="A732" s="1">
        <v>125</v>
      </c>
      <c r="B732" s="1">
        <v>6.2</v>
      </c>
    </row>
    <row r="733" spans="1:2" x14ac:dyDescent="0.25">
      <c r="A733" s="1">
        <v>94</v>
      </c>
      <c r="B733" s="1">
        <v>4.9000000000000004</v>
      </c>
    </row>
    <row r="734" spans="1:2" x14ac:dyDescent="0.25">
      <c r="A734" s="1">
        <v>107</v>
      </c>
      <c r="B734" s="1">
        <v>6.1</v>
      </c>
    </row>
    <row r="735" spans="1:2" x14ac:dyDescent="0.25">
      <c r="A735" s="1">
        <v>91</v>
      </c>
      <c r="B735" s="1">
        <v>6.1</v>
      </c>
    </row>
    <row r="736" spans="1:2" x14ac:dyDescent="0.25">
      <c r="A736" s="1">
        <v>116</v>
      </c>
      <c r="B736" s="1">
        <v>6.4</v>
      </c>
    </row>
    <row r="737" spans="1:2" x14ac:dyDescent="0.25">
      <c r="A737" s="1">
        <v>100</v>
      </c>
      <c r="B737" s="1">
        <v>6.3</v>
      </c>
    </row>
    <row r="738" spans="1:2" x14ac:dyDescent="0.25">
      <c r="A738" s="1">
        <v>117</v>
      </c>
      <c r="B738" s="1">
        <v>6.6</v>
      </c>
    </row>
    <row r="739" spans="1:2" x14ac:dyDescent="0.25">
      <c r="A739" s="1">
        <v>110</v>
      </c>
      <c r="B739" s="1">
        <v>5.7</v>
      </c>
    </row>
    <row r="740" spans="1:2" x14ac:dyDescent="0.25">
      <c r="A740" s="1">
        <v>96</v>
      </c>
      <c r="B740" s="1">
        <v>5.9</v>
      </c>
    </row>
    <row r="741" spans="1:2" x14ac:dyDescent="0.25">
      <c r="A741" s="1">
        <v>101</v>
      </c>
      <c r="B741" s="1">
        <v>6</v>
      </c>
    </row>
    <row r="742" spans="1:2" x14ac:dyDescent="0.25">
      <c r="A742" s="1">
        <v>111</v>
      </c>
      <c r="B742" s="1">
        <v>6.1</v>
      </c>
    </row>
    <row r="743" spans="1:2" x14ac:dyDescent="0.25">
      <c r="A743" s="1">
        <v>117</v>
      </c>
      <c r="B743" s="1">
        <v>6.7</v>
      </c>
    </row>
    <row r="744" spans="1:2" x14ac:dyDescent="0.25">
      <c r="A744" s="1">
        <v>126</v>
      </c>
      <c r="B744" s="1">
        <v>6.7</v>
      </c>
    </row>
    <row r="745" spans="1:2" x14ac:dyDescent="0.25">
      <c r="A745" s="1">
        <v>152</v>
      </c>
      <c r="B745" s="1">
        <v>7.9</v>
      </c>
    </row>
    <row r="746" spans="1:2" x14ac:dyDescent="0.25">
      <c r="A746" s="1">
        <v>101</v>
      </c>
      <c r="B746" s="1">
        <v>4.3</v>
      </c>
    </row>
    <row r="747" spans="1:2" x14ac:dyDescent="0.25">
      <c r="A747" s="1">
        <v>87</v>
      </c>
      <c r="B747" s="1">
        <v>5.7</v>
      </c>
    </row>
    <row r="748" spans="1:2" x14ac:dyDescent="0.25">
      <c r="A748" s="1">
        <v>85</v>
      </c>
      <c r="B748" s="1">
        <v>6.7</v>
      </c>
    </row>
    <row r="749" spans="1:2" x14ac:dyDescent="0.25">
      <c r="A749" s="1">
        <v>130</v>
      </c>
      <c r="B749" s="1">
        <v>6.7</v>
      </c>
    </row>
    <row r="750" spans="1:2" x14ac:dyDescent="0.25">
      <c r="A750" s="1">
        <v>104</v>
      </c>
      <c r="B750" s="1">
        <v>6.1</v>
      </c>
    </row>
    <row r="751" spans="1:2" x14ac:dyDescent="0.25">
      <c r="A751" s="1">
        <v>121</v>
      </c>
      <c r="B751" s="1">
        <v>5.6</v>
      </c>
    </row>
    <row r="752" spans="1:2" x14ac:dyDescent="0.25">
      <c r="A752" s="1">
        <v>140</v>
      </c>
      <c r="B752" s="1">
        <v>6.6</v>
      </c>
    </row>
    <row r="753" spans="1:2" x14ac:dyDescent="0.25">
      <c r="A753" s="1">
        <v>131</v>
      </c>
      <c r="B753" s="1">
        <v>6.9</v>
      </c>
    </row>
    <row r="754" spans="1:2" x14ac:dyDescent="0.25">
      <c r="A754" s="1">
        <v>91</v>
      </c>
      <c r="B754" s="1">
        <v>4.8</v>
      </c>
    </row>
    <row r="755" spans="1:2" x14ac:dyDescent="0.25">
      <c r="A755" s="1">
        <v>118</v>
      </c>
      <c r="B755" s="1">
        <v>6.2</v>
      </c>
    </row>
    <row r="756" spans="1:2" x14ac:dyDescent="0.25">
      <c r="A756" s="1">
        <v>130</v>
      </c>
      <c r="B756" s="1">
        <v>6</v>
      </c>
    </row>
    <row r="757" spans="1:2" x14ac:dyDescent="0.25">
      <c r="A757" s="1">
        <v>90</v>
      </c>
      <c r="B757" s="1">
        <v>4.9000000000000004</v>
      </c>
    </row>
    <row r="758" spans="1:2" x14ac:dyDescent="0.25">
      <c r="A758" s="1">
        <v>103</v>
      </c>
      <c r="B758" s="1">
        <v>5.6</v>
      </c>
    </row>
    <row r="759" spans="1:2" x14ac:dyDescent="0.25">
      <c r="A759" s="1">
        <v>122</v>
      </c>
      <c r="B759" s="1">
        <v>6.1</v>
      </c>
    </row>
    <row r="760" spans="1:2" x14ac:dyDescent="0.25">
      <c r="A760" s="1">
        <v>106</v>
      </c>
      <c r="B760" s="1">
        <v>6.1</v>
      </c>
    </row>
    <row r="761" spans="1:2" x14ac:dyDescent="0.25">
      <c r="A761" s="1">
        <v>103</v>
      </c>
      <c r="B761" s="1">
        <v>4.8</v>
      </c>
    </row>
    <row r="762" spans="1:2" x14ac:dyDescent="0.25">
      <c r="A762" s="1">
        <v>107</v>
      </c>
      <c r="B762" s="1">
        <v>5.5</v>
      </c>
    </row>
    <row r="763" spans="1:2" x14ac:dyDescent="0.25">
      <c r="A763" s="1">
        <v>156</v>
      </c>
      <c r="B763" s="1">
        <v>3.8</v>
      </c>
    </row>
    <row r="764" spans="1:2" x14ac:dyDescent="0.25">
      <c r="A764" s="1">
        <v>127</v>
      </c>
      <c r="B764" s="1">
        <v>6.5</v>
      </c>
    </row>
    <row r="765" spans="1:2" x14ac:dyDescent="0.25">
      <c r="A765" s="1">
        <v>132</v>
      </c>
      <c r="B765" s="1">
        <v>6.7</v>
      </c>
    </row>
    <row r="766" spans="1:2" x14ac:dyDescent="0.25">
      <c r="A766" s="1">
        <v>108</v>
      </c>
      <c r="B766" s="1">
        <v>8.1</v>
      </c>
    </row>
    <row r="767" spans="1:2" x14ac:dyDescent="0.25">
      <c r="A767" s="1">
        <v>114</v>
      </c>
      <c r="B767" s="1">
        <v>4.9000000000000004</v>
      </c>
    </row>
    <row r="768" spans="1:2" x14ac:dyDescent="0.25">
      <c r="A768" s="1">
        <v>133</v>
      </c>
      <c r="B768" s="1">
        <v>7.3</v>
      </c>
    </row>
    <row r="769" spans="1:2" x14ac:dyDescent="0.25">
      <c r="A769" s="1">
        <v>103</v>
      </c>
      <c r="B769" s="1">
        <v>6.4</v>
      </c>
    </row>
    <row r="770" spans="1:2" x14ac:dyDescent="0.25">
      <c r="A770" s="1">
        <v>95</v>
      </c>
      <c r="B770" s="1">
        <v>6.7</v>
      </c>
    </row>
    <row r="771" spans="1:2" x14ac:dyDescent="0.25">
      <c r="A771" s="1">
        <v>90</v>
      </c>
      <c r="B771" s="1">
        <v>3.6</v>
      </c>
    </row>
    <row r="772" spans="1:2" x14ac:dyDescent="0.25">
      <c r="A772" s="1">
        <v>87</v>
      </c>
      <c r="B772" s="1">
        <v>5.7</v>
      </c>
    </row>
    <row r="773" spans="1:2" x14ac:dyDescent="0.25">
      <c r="A773" s="1">
        <v>114</v>
      </c>
      <c r="B773" s="1">
        <v>6</v>
      </c>
    </row>
    <row r="774" spans="1:2" x14ac:dyDescent="0.25">
      <c r="A774" s="1">
        <v>103</v>
      </c>
      <c r="B774" s="1">
        <v>4.7</v>
      </c>
    </row>
    <row r="775" spans="1:2" x14ac:dyDescent="0.25">
      <c r="A775" s="1">
        <v>125</v>
      </c>
      <c r="B775" s="1">
        <v>6.3</v>
      </c>
    </row>
    <row r="776" spans="1:2" x14ac:dyDescent="0.25">
      <c r="A776" s="1">
        <v>97</v>
      </c>
      <c r="B776" s="1">
        <v>5.9</v>
      </c>
    </row>
    <row r="777" spans="1:2" x14ac:dyDescent="0.25">
      <c r="A777" s="1">
        <v>125</v>
      </c>
      <c r="B777" s="1">
        <v>5.9</v>
      </c>
    </row>
    <row r="778" spans="1:2" x14ac:dyDescent="0.25">
      <c r="A778" s="1">
        <v>136</v>
      </c>
      <c r="B778" s="1">
        <v>7.5</v>
      </c>
    </row>
    <row r="779" spans="1:2" x14ac:dyDescent="0.25">
      <c r="A779" s="1">
        <v>116</v>
      </c>
      <c r="B779" s="1">
        <v>5.6</v>
      </c>
    </row>
    <row r="780" spans="1:2" x14ac:dyDescent="0.25">
      <c r="A780" s="1">
        <v>103</v>
      </c>
      <c r="B780" s="1">
        <v>6.4</v>
      </c>
    </row>
    <row r="781" spans="1:2" x14ac:dyDescent="0.25">
      <c r="A781" s="1">
        <v>97</v>
      </c>
      <c r="B781" s="1">
        <v>6.3</v>
      </c>
    </row>
    <row r="782" spans="1:2" x14ac:dyDescent="0.25">
      <c r="A782" s="1">
        <v>96</v>
      </c>
      <c r="B782" s="1">
        <v>4.3</v>
      </c>
    </row>
    <row r="783" spans="1:2" x14ac:dyDescent="0.25">
      <c r="A783" s="1">
        <v>131</v>
      </c>
      <c r="B783" s="1">
        <v>5.9</v>
      </c>
    </row>
    <row r="784" spans="1:2" x14ac:dyDescent="0.25">
      <c r="A784" s="1">
        <v>95</v>
      </c>
      <c r="B784" s="1">
        <v>5.5</v>
      </c>
    </row>
    <row r="785" spans="1:2" x14ac:dyDescent="0.25">
      <c r="A785" s="1">
        <v>86</v>
      </c>
      <c r="B785" s="1">
        <v>6.2</v>
      </c>
    </row>
    <row r="786" spans="1:2" x14ac:dyDescent="0.25">
      <c r="A786" s="1">
        <v>142</v>
      </c>
      <c r="B786" s="1">
        <v>8.8000000000000007</v>
      </c>
    </row>
    <row r="787" spans="1:2" x14ac:dyDescent="0.25">
      <c r="A787" s="1">
        <v>92</v>
      </c>
      <c r="B787" s="1">
        <v>5.2</v>
      </c>
    </row>
    <row r="788" spans="1:2" x14ac:dyDescent="0.25">
      <c r="A788" s="1">
        <v>108</v>
      </c>
      <c r="B788" s="1">
        <v>7</v>
      </c>
    </row>
    <row r="789" spans="1:2" x14ac:dyDescent="0.25">
      <c r="A789" s="1">
        <v>84</v>
      </c>
      <c r="B789" s="1">
        <v>6.6</v>
      </c>
    </row>
    <row r="790" spans="1:2" x14ac:dyDescent="0.25">
      <c r="A790" s="1">
        <v>188</v>
      </c>
      <c r="B790" s="1">
        <v>7.3</v>
      </c>
    </row>
    <row r="791" spans="1:2" x14ac:dyDescent="0.25">
      <c r="A791" s="1">
        <v>95</v>
      </c>
      <c r="B791" s="1">
        <v>5.6</v>
      </c>
    </row>
    <row r="792" spans="1:2" x14ac:dyDescent="0.25">
      <c r="A792" s="1">
        <v>118</v>
      </c>
      <c r="B792" s="1">
        <v>6.6</v>
      </c>
    </row>
    <row r="793" spans="1:2" x14ac:dyDescent="0.25">
      <c r="A793" s="1">
        <v>92</v>
      </c>
      <c r="B793" s="1">
        <v>5.4</v>
      </c>
    </row>
    <row r="794" spans="1:2" x14ac:dyDescent="0.25">
      <c r="A794" s="1">
        <v>74</v>
      </c>
      <c r="B794" s="1">
        <v>6.3</v>
      </c>
    </row>
    <row r="795" spans="1:2" x14ac:dyDescent="0.25">
      <c r="A795" s="1">
        <v>134</v>
      </c>
      <c r="B795" s="1">
        <v>7.9</v>
      </c>
    </row>
    <row r="796" spans="1:2" x14ac:dyDescent="0.25">
      <c r="A796" s="1">
        <v>101</v>
      </c>
      <c r="B796" s="1">
        <v>6.3</v>
      </c>
    </row>
    <row r="797" spans="1:2" x14ac:dyDescent="0.25">
      <c r="A797" s="1">
        <v>100</v>
      </c>
      <c r="B797" s="1">
        <v>6</v>
      </c>
    </row>
    <row r="798" spans="1:2" x14ac:dyDescent="0.25">
      <c r="A798" s="1">
        <v>132</v>
      </c>
      <c r="B798" s="1">
        <v>7.2</v>
      </c>
    </row>
    <row r="799" spans="1:2" x14ac:dyDescent="0.25">
      <c r="A799" s="1">
        <v>105</v>
      </c>
      <c r="B799" s="1">
        <v>5.0999999999999996</v>
      </c>
    </row>
    <row r="800" spans="1:2" x14ac:dyDescent="0.25">
      <c r="A800" s="1">
        <v>123</v>
      </c>
      <c r="B800" s="1">
        <v>7.3</v>
      </c>
    </row>
    <row r="801" spans="1:2" x14ac:dyDescent="0.25">
      <c r="A801" s="1">
        <v>117</v>
      </c>
      <c r="B801" s="1">
        <v>8</v>
      </c>
    </row>
    <row r="802" spans="1:2" x14ac:dyDescent="0.25">
      <c r="A802" s="1">
        <v>98</v>
      </c>
      <c r="B802" s="1">
        <v>6.2</v>
      </c>
    </row>
    <row r="803" spans="1:2" x14ac:dyDescent="0.25">
      <c r="A803" s="1">
        <v>128</v>
      </c>
      <c r="B803" s="1">
        <v>6</v>
      </c>
    </row>
    <row r="804" spans="1:2" x14ac:dyDescent="0.25">
      <c r="A804" s="1">
        <v>114</v>
      </c>
      <c r="B804" s="1">
        <v>6.7</v>
      </c>
    </row>
    <row r="805" spans="1:2" x14ac:dyDescent="0.25">
      <c r="A805" s="1">
        <v>111</v>
      </c>
      <c r="B805" s="1">
        <v>8.1</v>
      </c>
    </row>
    <row r="806" spans="1:2" x14ac:dyDescent="0.25">
      <c r="A806" s="1">
        <v>85</v>
      </c>
      <c r="B806" s="1">
        <v>6.4</v>
      </c>
    </row>
    <row r="807" spans="1:2" x14ac:dyDescent="0.25">
      <c r="A807" s="1">
        <v>137</v>
      </c>
      <c r="B807" s="1">
        <v>8</v>
      </c>
    </row>
    <row r="808" spans="1:2" x14ac:dyDescent="0.25">
      <c r="A808" s="1">
        <v>97</v>
      </c>
      <c r="B808" s="1">
        <v>6.3</v>
      </c>
    </row>
    <row r="809" spans="1:2" x14ac:dyDescent="0.25">
      <c r="A809" s="1">
        <v>104</v>
      </c>
      <c r="B809" s="1">
        <v>6.4</v>
      </c>
    </row>
    <row r="810" spans="1:2" x14ac:dyDescent="0.25">
      <c r="A810" s="1">
        <v>110</v>
      </c>
      <c r="B810" s="1">
        <v>6.6</v>
      </c>
    </row>
    <row r="811" spans="1:2" x14ac:dyDescent="0.25">
      <c r="A811" s="1">
        <v>133</v>
      </c>
      <c r="B811" s="1">
        <v>6.4</v>
      </c>
    </row>
    <row r="812" spans="1:2" x14ac:dyDescent="0.25">
      <c r="A812" s="1">
        <v>94</v>
      </c>
      <c r="B812" s="1">
        <v>6</v>
      </c>
    </row>
    <row r="813" spans="1:2" x14ac:dyDescent="0.25">
      <c r="A813" s="1">
        <v>104</v>
      </c>
      <c r="B813" s="1">
        <v>6.6</v>
      </c>
    </row>
    <row r="814" spans="1:2" x14ac:dyDescent="0.25">
      <c r="A814" s="1">
        <v>91</v>
      </c>
      <c r="B814" s="1">
        <v>5.9</v>
      </c>
    </row>
    <row r="815" spans="1:2" x14ac:dyDescent="0.25">
      <c r="A815" s="1">
        <v>145</v>
      </c>
      <c r="B815" s="1">
        <v>6.4</v>
      </c>
    </row>
    <row r="816" spans="1:2" x14ac:dyDescent="0.25">
      <c r="A816" s="1">
        <v>135</v>
      </c>
      <c r="B816" s="1">
        <v>6.3</v>
      </c>
    </row>
    <row r="817" spans="1:2" x14ac:dyDescent="0.25">
      <c r="A817" s="1">
        <v>122</v>
      </c>
      <c r="B817" s="1">
        <v>7.3</v>
      </c>
    </row>
    <row r="818" spans="1:2" x14ac:dyDescent="0.25">
      <c r="A818" s="1">
        <v>110</v>
      </c>
      <c r="B818" s="1">
        <v>6.8</v>
      </c>
    </row>
    <row r="819" spans="1:2" x14ac:dyDescent="0.25">
      <c r="A819" s="1">
        <v>95</v>
      </c>
      <c r="B819" s="1">
        <v>7.2</v>
      </c>
    </row>
    <row r="820" spans="1:2" x14ac:dyDescent="0.25">
      <c r="A820" s="1">
        <v>102</v>
      </c>
      <c r="B820" s="1">
        <v>5.7</v>
      </c>
    </row>
    <row r="821" spans="1:2" x14ac:dyDescent="0.25">
      <c r="A821" s="1">
        <v>94</v>
      </c>
      <c r="B821" s="1">
        <v>6</v>
      </c>
    </row>
    <row r="822" spans="1:2" x14ac:dyDescent="0.25">
      <c r="A822" s="1">
        <v>126</v>
      </c>
      <c r="B822" s="1">
        <v>6.5</v>
      </c>
    </row>
    <row r="823" spans="1:2" x14ac:dyDescent="0.25">
      <c r="A823" s="1">
        <v>118</v>
      </c>
      <c r="B823" s="1">
        <v>5.8</v>
      </c>
    </row>
    <row r="824" spans="1:2" x14ac:dyDescent="0.25">
      <c r="A824" s="1">
        <v>99</v>
      </c>
      <c r="B824" s="1">
        <v>5.8</v>
      </c>
    </row>
    <row r="825" spans="1:2" x14ac:dyDescent="0.25">
      <c r="A825" s="1">
        <v>88</v>
      </c>
      <c r="B825" s="1">
        <v>6.7</v>
      </c>
    </row>
    <row r="826" spans="1:2" x14ac:dyDescent="0.25">
      <c r="A826" s="1">
        <v>141</v>
      </c>
      <c r="B826" s="1">
        <v>7.8</v>
      </c>
    </row>
    <row r="827" spans="1:2" x14ac:dyDescent="0.25">
      <c r="A827" s="1">
        <v>107</v>
      </c>
      <c r="B827" s="1">
        <v>5.6</v>
      </c>
    </row>
    <row r="828" spans="1:2" x14ac:dyDescent="0.25">
      <c r="A828" s="1">
        <v>116</v>
      </c>
      <c r="B828" s="1">
        <v>5.8</v>
      </c>
    </row>
    <row r="829" spans="1:2" x14ac:dyDescent="0.25">
      <c r="A829" s="1">
        <v>143</v>
      </c>
      <c r="B829" s="1">
        <v>7.4</v>
      </c>
    </row>
    <row r="830" spans="1:2" x14ac:dyDescent="0.25">
      <c r="A830" s="1">
        <v>114</v>
      </c>
      <c r="B830" s="1">
        <v>6.9</v>
      </c>
    </row>
    <row r="831" spans="1:2" x14ac:dyDescent="0.25">
      <c r="A831" s="1">
        <v>93</v>
      </c>
      <c r="B831" s="1">
        <v>5.5</v>
      </c>
    </row>
    <row r="832" spans="1:2" x14ac:dyDescent="0.25">
      <c r="A832" s="1">
        <v>280</v>
      </c>
      <c r="B832" s="1">
        <v>6.3</v>
      </c>
    </row>
    <row r="833" spans="1:2" x14ac:dyDescent="0.25">
      <c r="A833" s="1">
        <v>100</v>
      </c>
      <c r="B833" s="1">
        <v>4.7</v>
      </c>
    </row>
    <row r="834" spans="1:2" x14ac:dyDescent="0.25">
      <c r="A834" s="1">
        <v>107</v>
      </c>
      <c r="B834" s="1">
        <v>5.6</v>
      </c>
    </row>
    <row r="835" spans="1:2" x14ac:dyDescent="0.25">
      <c r="A835" s="1">
        <v>119</v>
      </c>
      <c r="B835" s="1">
        <v>6.4</v>
      </c>
    </row>
    <row r="836" spans="1:2" x14ac:dyDescent="0.25">
      <c r="A836" s="1">
        <v>95</v>
      </c>
      <c r="B836" s="1">
        <v>4.2</v>
      </c>
    </row>
    <row r="837" spans="1:2" x14ac:dyDescent="0.25">
      <c r="A837" s="1">
        <v>119</v>
      </c>
      <c r="B837" s="1">
        <v>6.4</v>
      </c>
    </row>
    <row r="838" spans="1:2" x14ac:dyDescent="0.25">
      <c r="A838" s="1">
        <v>133</v>
      </c>
      <c r="B838" s="1">
        <v>7.7</v>
      </c>
    </row>
    <row r="839" spans="1:2" x14ac:dyDescent="0.25">
      <c r="A839" s="1">
        <v>117</v>
      </c>
      <c r="B839" s="1">
        <v>6.7</v>
      </c>
    </row>
    <row r="840" spans="1:2" x14ac:dyDescent="0.25">
      <c r="A840" s="1">
        <v>123</v>
      </c>
      <c r="B840" s="1">
        <v>7.7</v>
      </c>
    </row>
    <row r="841" spans="1:2" x14ac:dyDescent="0.25">
      <c r="A841" s="1">
        <v>92</v>
      </c>
      <c r="B841" s="1">
        <v>5.7</v>
      </c>
    </row>
    <row r="842" spans="1:2" x14ac:dyDescent="0.25">
      <c r="A842" s="1">
        <v>170</v>
      </c>
      <c r="B842" s="1">
        <v>7.6</v>
      </c>
    </row>
    <row r="843" spans="1:2" x14ac:dyDescent="0.25">
      <c r="A843" s="1">
        <v>123</v>
      </c>
      <c r="B843" s="1">
        <v>6.4</v>
      </c>
    </row>
    <row r="844" spans="1:2" x14ac:dyDescent="0.25">
      <c r="A844" s="1">
        <v>110</v>
      </c>
      <c r="B844" s="1">
        <v>5.6</v>
      </c>
    </row>
    <row r="845" spans="1:2" x14ac:dyDescent="0.25">
      <c r="A845" s="1">
        <v>116</v>
      </c>
      <c r="B845" s="1">
        <v>6.8</v>
      </c>
    </row>
    <row r="846" spans="1:2" x14ac:dyDescent="0.25">
      <c r="A846" s="1">
        <v>121</v>
      </c>
      <c r="B846" s="1">
        <v>2.4</v>
      </c>
    </row>
    <row r="847" spans="1:2" x14ac:dyDescent="0.25">
      <c r="A847" s="1">
        <v>128</v>
      </c>
      <c r="B847" s="1">
        <v>6.2</v>
      </c>
    </row>
    <row r="848" spans="1:2" x14ac:dyDescent="0.25">
      <c r="A848" s="1">
        <v>99</v>
      </c>
      <c r="B848" s="1">
        <v>5.9</v>
      </c>
    </row>
    <row r="849" spans="1:2" x14ac:dyDescent="0.25">
      <c r="A849" s="1">
        <v>94</v>
      </c>
      <c r="B849" s="1">
        <v>7.1</v>
      </c>
    </row>
    <row r="850" spans="1:2" x14ac:dyDescent="0.25">
      <c r="A850" s="1">
        <v>127</v>
      </c>
      <c r="B850" s="1">
        <v>7.6</v>
      </c>
    </row>
    <row r="851" spans="1:2" x14ac:dyDescent="0.25">
      <c r="A851" s="1">
        <v>89</v>
      </c>
      <c r="B851" s="1">
        <v>5.5</v>
      </c>
    </row>
    <row r="852" spans="1:2" x14ac:dyDescent="0.25">
      <c r="A852" s="1">
        <v>123</v>
      </c>
      <c r="B852" s="1">
        <v>7</v>
      </c>
    </row>
    <row r="853" spans="1:2" x14ac:dyDescent="0.25">
      <c r="A853" s="1">
        <v>135</v>
      </c>
      <c r="B853" s="1">
        <v>7.1</v>
      </c>
    </row>
    <row r="854" spans="1:2" x14ac:dyDescent="0.25">
      <c r="A854" s="1">
        <v>118</v>
      </c>
      <c r="B854" s="1">
        <v>7.4</v>
      </c>
    </row>
    <row r="855" spans="1:2" x14ac:dyDescent="0.25">
      <c r="A855" s="1">
        <v>189</v>
      </c>
      <c r="B855" s="1">
        <v>7.6</v>
      </c>
    </row>
    <row r="856" spans="1:2" x14ac:dyDescent="0.25">
      <c r="A856" s="1">
        <v>172</v>
      </c>
      <c r="B856" s="1">
        <v>5.9</v>
      </c>
    </row>
    <row r="857" spans="1:2" x14ac:dyDescent="0.25">
      <c r="A857" s="1">
        <v>124</v>
      </c>
      <c r="B857" s="1">
        <v>5.9</v>
      </c>
    </row>
    <row r="858" spans="1:2" x14ac:dyDescent="0.25">
      <c r="A858" s="1">
        <v>141</v>
      </c>
      <c r="B858" s="1">
        <v>8</v>
      </c>
    </row>
    <row r="859" spans="1:2" x14ac:dyDescent="0.25">
      <c r="A859" s="1">
        <v>157</v>
      </c>
      <c r="B859" s="1">
        <v>7.4</v>
      </c>
    </row>
    <row r="860" spans="1:2" x14ac:dyDescent="0.25">
      <c r="A860" s="1">
        <v>106</v>
      </c>
      <c r="B860" s="1">
        <v>5.8</v>
      </c>
    </row>
    <row r="861" spans="1:2" x14ac:dyDescent="0.25">
      <c r="A861" s="1">
        <v>108</v>
      </c>
      <c r="B861" s="1">
        <v>6.3</v>
      </c>
    </row>
    <row r="862" spans="1:2" x14ac:dyDescent="0.25">
      <c r="A862" s="1">
        <v>125</v>
      </c>
      <c r="B862" s="1">
        <v>5.7</v>
      </c>
    </row>
    <row r="863" spans="1:2" x14ac:dyDescent="0.25">
      <c r="A863" s="1">
        <v>107</v>
      </c>
      <c r="B863" s="1">
        <v>5.0999999999999996</v>
      </c>
    </row>
    <row r="864" spans="1:2" x14ac:dyDescent="0.25">
      <c r="A864" s="1">
        <v>215</v>
      </c>
      <c r="B864" s="1">
        <v>7.6</v>
      </c>
    </row>
    <row r="865" spans="1:2" x14ac:dyDescent="0.25">
      <c r="A865" s="1">
        <v>118</v>
      </c>
      <c r="B865" s="1">
        <v>6.4</v>
      </c>
    </row>
    <row r="866" spans="1:2" x14ac:dyDescent="0.25">
      <c r="A866" s="1">
        <v>118</v>
      </c>
      <c r="B866" s="1">
        <v>7.4</v>
      </c>
    </row>
    <row r="867" spans="1:2" x14ac:dyDescent="0.25">
      <c r="A867" s="1">
        <v>178</v>
      </c>
      <c r="B867" s="1">
        <v>8.1999999999999993</v>
      </c>
    </row>
    <row r="868" spans="1:2" x14ac:dyDescent="0.25">
      <c r="A868" s="1">
        <v>92</v>
      </c>
      <c r="B868" s="1">
        <v>6.5</v>
      </c>
    </row>
    <row r="869" spans="1:2" x14ac:dyDescent="0.25">
      <c r="A869" s="1">
        <v>104</v>
      </c>
      <c r="B869" s="1">
        <v>5.5</v>
      </c>
    </row>
    <row r="870" spans="1:2" x14ac:dyDescent="0.25">
      <c r="A870" s="1">
        <v>116</v>
      </c>
      <c r="B870" s="1">
        <v>6.5</v>
      </c>
    </row>
    <row r="871" spans="1:2" x14ac:dyDescent="0.25">
      <c r="A871" s="1">
        <v>90</v>
      </c>
      <c r="B871" s="1">
        <v>5.6</v>
      </c>
    </row>
    <row r="872" spans="1:2" x14ac:dyDescent="0.25">
      <c r="A872" s="1">
        <v>130</v>
      </c>
      <c r="B872" s="1">
        <v>4.5999999999999996</v>
      </c>
    </row>
    <row r="873" spans="1:2" x14ac:dyDescent="0.25">
      <c r="A873" s="1">
        <v>90</v>
      </c>
      <c r="B873" s="1">
        <v>7.9</v>
      </c>
    </row>
    <row r="874" spans="1:2" x14ac:dyDescent="0.25">
      <c r="A874" s="1">
        <v>106</v>
      </c>
      <c r="B874" s="1">
        <v>7.1</v>
      </c>
    </row>
    <row r="875" spans="1:2" x14ac:dyDescent="0.25">
      <c r="A875" s="1">
        <v>155</v>
      </c>
      <c r="B875" s="1">
        <v>6.9</v>
      </c>
    </row>
    <row r="876" spans="1:2" x14ac:dyDescent="0.25">
      <c r="A876" s="1">
        <v>139</v>
      </c>
      <c r="B876" s="1">
        <v>7.3</v>
      </c>
    </row>
    <row r="877" spans="1:2" x14ac:dyDescent="0.25">
      <c r="A877" s="1">
        <v>112</v>
      </c>
      <c r="B877" s="1">
        <v>7</v>
      </c>
    </row>
    <row r="878" spans="1:2" x14ac:dyDescent="0.25">
      <c r="A878" s="1">
        <v>139</v>
      </c>
      <c r="B878" s="1">
        <v>7.7</v>
      </c>
    </row>
    <row r="879" spans="1:2" x14ac:dyDescent="0.25">
      <c r="A879" s="1">
        <v>115</v>
      </c>
      <c r="B879" s="1">
        <v>6.7</v>
      </c>
    </row>
    <row r="880" spans="1:2" x14ac:dyDescent="0.25">
      <c r="A880" s="1">
        <v>143</v>
      </c>
      <c r="B880" s="1">
        <v>6.3</v>
      </c>
    </row>
    <row r="881" spans="1:2" x14ac:dyDescent="0.25">
      <c r="A881" s="1">
        <v>96</v>
      </c>
      <c r="B881" s="1">
        <v>5.8</v>
      </c>
    </row>
    <row r="882" spans="1:2" x14ac:dyDescent="0.25">
      <c r="A882" s="1">
        <v>112</v>
      </c>
      <c r="B882" s="1">
        <v>7.1</v>
      </c>
    </row>
    <row r="883" spans="1:2" x14ac:dyDescent="0.25">
      <c r="A883" s="1">
        <v>131</v>
      </c>
      <c r="B883" s="1">
        <v>7.3</v>
      </c>
    </row>
    <row r="884" spans="1:2" x14ac:dyDescent="0.25">
      <c r="A884" s="1">
        <v>116</v>
      </c>
      <c r="B884" s="1">
        <v>6.4</v>
      </c>
    </row>
    <row r="885" spans="1:2" x14ac:dyDescent="0.25">
      <c r="A885" s="1">
        <v>112</v>
      </c>
      <c r="B885" s="1">
        <v>7.1</v>
      </c>
    </row>
    <row r="886" spans="1:2" x14ac:dyDescent="0.25">
      <c r="A886" s="1">
        <v>123</v>
      </c>
      <c r="B886" s="1">
        <v>7.6</v>
      </c>
    </row>
    <row r="887" spans="1:2" x14ac:dyDescent="0.25">
      <c r="A887" s="1">
        <v>104</v>
      </c>
      <c r="B887" s="1">
        <v>6.8</v>
      </c>
    </row>
    <row r="888" spans="1:2" x14ac:dyDescent="0.25">
      <c r="A888" s="1">
        <v>107</v>
      </c>
      <c r="B888" s="1">
        <v>6.6</v>
      </c>
    </row>
    <row r="889" spans="1:2" x14ac:dyDescent="0.25">
      <c r="A889" s="1">
        <v>124</v>
      </c>
      <c r="B889" s="1">
        <v>6.7</v>
      </c>
    </row>
    <row r="890" spans="1:2" x14ac:dyDescent="0.25">
      <c r="A890" s="1">
        <v>96</v>
      </c>
      <c r="B890" s="1">
        <v>6.1</v>
      </c>
    </row>
    <row r="891" spans="1:2" x14ac:dyDescent="0.25">
      <c r="A891" s="1">
        <v>125</v>
      </c>
      <c r="B891" s="1">
        <v>6</v>
      </c>
    </row>
    <row r="892" spans="1:2" x14ac:dyDescent="0.25">
      <c r="A892" s="1">
        <v>129</v>
      </c>
      <c r="B892" s="1">
        <v>7.6</v>
      </c>
    </row>
    <row r="893" spans="1:2" x14ac:dyDescent="0.25">
      <c r="A893" s="1">
        <v>90</v>
      </c>
      <c r="B893" s="1">
        <v>7.1</v>
      </c>
    </row>
    <row r="894" spans="1:2" x14ac:dyDescent="0.25">
      <c r="A894" s="1">
        <v>109</v>
      </c>
      <c r="B894" s="1">
        <v>5</v>
      </c>
    </row>
    <row r="895" spans="1:2" x14ac:dyDescent="0.25">
      <c r="A895" s="1">
        <v>121</v>
      </c>
      <c r="B895" s="1">
        <v>6.2</v>
      </c>
    </row>
    <row r="896" spans="1:2" x14ac:dyDescent="0.25">
      <c r="A896" s="1">
        <v>95</v>
      </c>
      <c r="B896" s="1">
        <v>5.6</v>
      </c>
    </row>
    <row r="897" spans="1:2" x14ac:dyDescent="0.25">
      <c r="A897" s="1">
        <v>118</v>
      </c>
      <c r="B897" s="1">
        <v>7.4</v>
      </c>
    </row>
    <row r="898" spans="1:2" x14ac:dyDescent="0.25">
      <c r="A898" s="1">
        <v>80</v>
      </c>
      <c r="B898" s="1">
        <v>5</v>
      </c>
    </row>
    <row r="899" spans="1:2" x14ac:dyDescent="0.25">
      <c r="A899" s="1">
        <v>99</v>
      </c>
      <c r="B899" s="1">
        <v>5.2</v>
      </c>
    </row>
    <row r="900" spans="1:2" x14ac:dyDescent="0.25">
      <c r="A900" s="1">
        <v>133</v>
      </c>
      <c r="B900" s="1">
        <v>7.6</v>
      </c>
    </row>
    <row r="901" spans="1:2" x14ac:dyDescent="0.25">
      <c r="A901" s="1">
        <v>127</v>
      </c>
      <c r="B901" s="1">
        <v>6.6</v>
      </c>
    </row>
    <row r="902" spans="1:2" x14ac:dyDescent="0.25">
      <c r="A902" s="1">
        <v>106</v>
      </c>
      <c r="B902" s="1">
        <v>7</v>
      </c>
    </row>
    <row r="903" spans="1:2" x14ac:dyDescent="0.25">
      <c r="A903" s="1">
        <v>98</v>
      </c>
      <c r="B903" s="1">
        <v>5.7</v>
      </c>
    </row>
    <row r="904" spans="1:2" x14ac:dyDescent="0.25">
      <c r="A904" s="1">
        <v>132</v>
      </c>
      <c r="B904" s="1">
        <v>8.1999999999999993</v>
      </c>
    </row>
    <row r="905" spans="1:2" x14ac:dyDescent="0.25">
      <c r="A905" s="1">
        <v>114</v>
      </c>
      <c r="B905" s="1">
        <v>6.2</v>
      </c>
    </row>
    <row r="906" spans="1:2" x14ac:dyDescent="0.25">
      <c r="A906" s="1">
        <v>78</v>
      </c>
      <c r="B906" s="1">
        <v>6.6</v>
      </c>
    </row>
    <row r="907" spans="1:2" x14ac:dyDescent="0.25">
      <c r="A907" s="1">
        <v>101</v>
      </c>
      <c r="B907" s="1">
        <v>4.7</v>
      </c>
    </row>
    <row r="908" spans="1:2" x14ac:dyDescent="0.25">
      <c r="A908" s="1">
        <v>113</v>
      </c>
      <c r="B908" s="1">
        <v>6.3</v>
      </c>
    </row>
    <row r="909" spans="1:2" x14ac:dyDescent="0.25">
      <c r="A909" s="1">
        <v>98</v>
      </c>
      <c r="B909" s="1">
        <v>6.1</v>
      </c>
    </row>
    <row r="910" spans="1:2" x14ac:dyDescent="0.25">
      <c r="A910" s="1">
        <v>124</v>
      </c>
      <c r="B910" s="1">
        <v>6.7</v>
      </c>
    </row>
    <row r="911" spans="1:2" x14ac:dyDescent="0.25">
      <c r="A911" s="1">
        <v>109</v>
      </c>
      <c r="B911" s="1">
        <v>6.1</v>
      </c>
    </row>
    <row r="912" spans="1:2" x14ac:dyDescent="0.25">
      <c r="A912" s="1">
        <v>128</v>
      </c>
      <c r="B912" s="1">
        <v>7</v>
      </c>
    </row>
    <row r="913" spans="1:2" x14ac:dyDescent="0.25">
      <c r="A913" s="1">
        <v>144</v>
      </c>
      <c r="B913" s="1">
        <v>7.4</v>
      </c>
    </row>
    <row r="914" spans="1:2" x14ac:dyDescent="0.25">
      <c r="A914" s="1">
        <v>95</v>
      </c>
      <c r="B914" s="1">
        <v>7.3</v>
      </c>
    </row>
    <row r="915" spans="1:2" x14ac:dyDescent="0.25">
      <c r="A915" s="1">
        <v>105</v>
      </c>
      <c r="B915" s="1">
        <v>5.8</v>
      </c>
    </row>
    <row r="916" spans="1:2" x14ac:dyDescent="0.25">
      <c r="A916" s="1">
        <v>121</v>
      </c>
      <c r="B916" s="1">
        <v>6.7</v>
      </c>
    </row>
    <row r="917" spans="1:2" x14ac:dyDescent="0.25">
      <c r="A917" s="1">
        <v>125</v>
      </c>
      <c r="B917" s="1">
        <v>5.8</v>
      </c>
    </row>
    <row r="918" spans="1:2" x14ac:dyDescent="0.25">
      <c r="A918" s="1">
        <v>129</v>
      </c>
      <c r="B918" s="1">
        <v>7.8</v>
      </c>
    </row>
    <row r="919" spans="1:2" x14ac:dyDescent="0.25">
      <c r="A919" s="1">
        <v>132</v>
      </c>
      <c r="B919" s="1">
        <v>6.6</v>
      </c>
    </row>
    <row r="920" spans="1:2" x14ac:dyDescent="0.25">
      <c r="A920" s="1">
        <v>118</v>
      </c>
      <c r="B920" s="1">
        <v>6.5</v>
      </c>
    </row>
    <row r="921" spans="1:2" x14ac:dyDescent="0.25">
      <c r="A921" s="1">
        <v>113</v>
      </c>
      <c r="B921" s="1">
        <v>6.7</v>
      </c>
    </row>
    <row r="922" spans="1:2" x14ac:dyDescent="0.25">
      <c r="A922" s="1">
        <v>140</v>
      </c>
      <c r="B922" s="1">
        <v>7.3</v>
      </c>
    </row>
    <row r="923" spans="1:2" x14ac:dyDescent="0.25">
      <c r="A923" s="1">
        <v>89</v>
      </c>
      <c r="B923" s="1">
        <v>5.8</v>
      </c>
    </row>
    <row r="924" spans="1:2" x14ac:dyDescent="0.25">
      <c r="A924" s="1">
        <v>104</v>
      </c>
      <c r="B924" s="1">
        <v>5.5</v>
      </c>
    </row>
    <row r="925" spans="1:2" x14ac:dyDescent="0.25">
      <c r="A925" s="1">
        <v>106</v>
      </c>
      <c r="B925" s="1">
        <v>6.3</v>
      </c>
    </row>
    <row r="926" spans="1:2" x14ac:dyDescent="0.25">
      <c r="A926" s="1">
        <v>141</v>
      </c>
      <c r="B926" s="1">
        <v>7.4</v>
      </c>
    </row>
    <row r="927" spans="1:2" x14ac:dyDescent="0.25">
      <c r="A927" s="1">
        <v>124</v>
      </c>
      <c r="B927" s="1">
        <v>5.9</v>
      </c>
    </row>
    <row r="928" spans="1:2" x14ac:dyDescent="0.25">
      <c r="A928" s="1">
        <v>98</v>
      </c>
      <c r="B928" s="1">
        <v>6.2</v>
      </c>
    </row>
    <row r="929" spans="1:2" x14ac:dyDescent="0.25">
      <c r="A929" s="1">
        <v>108</v>
      </c>
      <c r="B929" s="1">
        <v>5.9</v>
      </c>
    </row>
    <row r="930" spans="1:2" x14ac:dyDescent="0.25">
      <c r="A930" s="1">
        <v>114</v>
      </c>
      <c r="B930" s="1">
        <v>6.5</v>
      </c>
    </row>
    <row r="931" spans="1:2" x14ac:dyDescent="0.25">
      <c r="A931" s="1">
        <v>101</v>
      </c>
      <c r="B931" s="1">
        <v>4.4000000000000004</v>
      </c>
    </row>
    <row r="932" spans="1:2" x14ac:dyDescent="0.25">
      <c r="A932" s="1">
        <v>93</v>
      </c>
      <c r="B932" s="1">
        <v>3.5</v>
      </c>
    </row>
    <row r="933" spans="1:2" x14ac:dyDescent="0.25">
      <c r="A933" s="1">
        <v>119</v>
      </c>
      <c r="B933" s="1">
        <v>6.6</v>
      </c>
    </row>
    <row r="934" spans="1:2" x14ac:dyDescent="0.25">
      <c r="A934" s="1">
        <v>119</v>
      </c>
      <c r="B934" s="1">
        <v>6</v>
      </c>
    </row>
    <row r="935" spans="1:2" x14ac:dyDescent="0.25">
      <c r="A935" s="1">
        <v>99</v>
      </c>
      <c r="B935" s="1">
        <v>6.4</v>
      </c>
    </row>
    <row r="936" spans="1:2" x14ac:dyDescent="0.25">
      <c r="A936" s="1">
        <v>137</v>
      </c>
      <c r="B936" s="1">
        <v>6.5</v>
      </c>
    </row>
    <row r="937" spans="1:2" x14ac:dyDescent="0.25">
      <c r="A937" s="1">
        <v>117</v>
      </c>
      <c r="B937" s="1">
        <v>4.3</v>
      </c>
    </row>
    <row r="938" spans="1:2" x14ac:dyDescent="0.25">
      <c r="A938" s="1">
        <v>87</v>
      </c>
      <c r="B938" s="1">
        <v>4.2</v>
      </c>
    </row>
    <row r="939" spans="1:2" x14ac:dyDescent="0.25">
      <c r="A939" s="1">
        <v>129</v>
      </c>
      <c r="B939" s="1">
        <v>6.5</v>
      </c>
    </row>
    <row r="940" spans="1:2" x14ac:dyDescent="0.25">
      <c r="A940" s="1">
        <v>115</v>
      </c>
      <c r="B940" s="1">
        <v>6.1</v>
      </c>
    </row>
    <row r="941" spans="1:2" x14ac:dyDescent="0.25">
      <c r="A941" s="1">
        <v>132</v>
      </c>
      <c r="B941" s="1">
        <v>6.3</v>
      </c>
    </row>
    <row r="942" spans="1:2" x14ac:dyDescent="0.25">
      <c r="A942" s="1">
        <v>131</v>
      </c>
      <c r="B942" s="1">
        <v>6.2</v>
      </c>
    </row>
    <row r="943" spans="1:2" x14ac:dyDescent="0.25">
      <c r="A943" s="1">
        <v>95</v>
      </c>
      <c r="B943" s="1">
        <v>5.9</v>
      </c>
    </row>
    <row r="944" spans="1:2" x14ac:dyDescent="0.25">
      <c r="A944" s="1">
        <v>125</v>
      </c>
      <c r="B944" s="1">
        <v>5.9</v>
      </c>
    </row>
    <row r="945" spans="1:2" x14ac:dyDescent="0.25">
      <c r="A945" s="1">
        <v>98</v>
      </c>
      <c r="B945" s="1">
        <v>6.5</v>
      </c>
    </row>
    <row r="946" spans="1:2" x14ac:dyDescent="0.25">
      <c r="A946" s="1">
        <v>110</v>
      </c>
      <c r="B946" s="1">
        <v>6.4</v>
      </c>
    </row>
    <row r="947" spans="1:2" x14ac:dyDescent="0.25">
      <c r="A947" s="1">
        <v>118</v>
      </c>
      <c r="B947" s="1">
        <v>6.5</v>
      </c>
    </row>
    <row r="948" spans="1:2" x14ac:dyDescent="0.25">
      <c r="A948" s="1">
        <v>101</v>
      </c>
      <c r="B948" s="1">
        <v>5.7</v>
      </c>
    </row>
    <row r="949" spans="1:2" x14ac:dyDescent="0.25">
      <c r="A949" s="1">
        <v>90</v>
      </c>
      <c r="B949" s="1">
        <v>8</v>
      </c>
    </row>
    <row r="950" spans="1:2" x14ac:dyDescent="0.25">
      <c r="A950" s="1">
        <v>119</v>
      </c>
      <c r="B950" s="1">
        <v>7.3</v>
      </c>
    </row>
    <row r="951" spans="1:2" x14ac:dyDescent="0.25">
      <c r="A951" s="1">
        <v>139</v>
      </c>
      <c r="B951" s="1">
        <v>6.7</v>
      </c>
    </row>
    <row r="952" spans="1:2" x14ac:dyDescent="0.25">
      <c r="A952" s="1">
        <v>130</v>
      </c>
      <c r="B952" s="1">
        <v>7.5</v>
      </c>
    </row>
    <row r="953" spans="1:2" x14ac:dyDescent="0.25">
      <c r="A953" s="1">
        <v>100</v>
      </c>
      <c r="B953" s="1">
        <v>5.4</v>
      </c>
    </row>
    <row r="954" spans="1:2" x14ac:dyDescent="0.25">
      <c r="A954" s="1">
        <v>114</v>
      </c>
      <c r="B954" s="1">
        <v>6.6</v>
      </c>
    </row>
    <row r="955" spans="1:2" x14ac:dyDescent="0.25">
      <c r="A955" s="1">
        <v>96</v>
      </c>
      <c r="B955" s="1">
        <v>7.7</v>
      </c>
    </row>
    <row r="956" spans="1:2" x14ac:dyDescent="0.25">
      <c r="A956" s="1">
        <v>110</v>
      </c>
      <c r="B956" s="1">
        <v>5.8</v>
      </c>
    </row>
    <row r="957" spans="1:2" x14ac:dyDescent="0.25">
      <c r="A957" s="1">
        <v>158</v>
      </c>
      <c r="B957" s="1">
        <v>6.4</v>
      </c>
    </row>
    <row r="958" spans="1:2" x14ac:dyDescent="0.25">
      <c r="A958" s="1">
        <v>102</v>
      </c>
      <c r="B958" s="1">
        <v>5.6</v>
      </c>
    </row>
    <row r="959" spans="1:2" x14ac:dyDescent="0.25">
      <c r="A959" s="1">
        <v>84</v>
      </c>
      <c r="B959" s="1">
        <v>6</v>
      </c>
    </row>
    <row r="960" spans="1:2" x14ac:dyDescent="0.25">
      <c r="A960" s="1">
        <v>115</v>
      </c>
      <c r="B960" s="1">
        <v>6.2</v>
      </c>
    </row>
    <row r="961" spans="1:2" x14ac:dyDescent="0.25">
      <c r="A961" s="1">
        <v>99</v>
      </c>
      <c r="B961" s="1">
        <v>5.9</v>
      </c>
    </row>
    <row r="962" spans="1:2" x14ac:dyDescent="0.25">
      <c r="A962" s="1">
        <v>135</v>
      </c>
      <c r="B962" s="1">
        <v>5.0999999999999996</v>
      </c>
    </row>
    <row r="963" spans="1:2" x14ac:dyDescent="0.25">
      <c r="A963" s="1">
        <v>108</v>
      </c>
      <c r="B963" s="1">
        <v>6.8</v>
      </c>
    </row>
    <row r="964" spans="1:2" x14ac:dyDescent="0.25">
      <c r="A964" s="1">
        <v>127</v>
      </c>
      <c r="B964" s="1">
        <v>6</v>
      </c>
    </row>
    <row r="965" spans="1:2" x14ac:dyDescent="0.25">
      <c r="A965" s="1">
        <v>107</v>
      </c>
      <c r="B965" s="1">
        <v>5.0999999999999996</v>
      </c>
    </row>
    <row r="966" spans="1:2" x14ac:dyDescent="0.25">
      <c r="A966" s="1">
        <v>95</v>
      </c>
      <c r="B966" s="1">
        <v>5.8</v>
      </c>
    </row>
    <row r="967" spans="1:2" x14ac:dyDescent="0.25">
      <c r="A967" s="1">
        <v>124</v>
      </c>
      <c r="B967" s="1">
        <v>6.2</v>
      </c>
    </row>
    <row r="968" spans="1:2" x14ac:dyDescent="0.25">
      <c r="A968" s="1">
        <v>109</v>
      </c>
      <c r="B968" s="1">
        <v>6.4</v>
      </c>
    </row>
    <row r="969" spans="1:2" x14ac:dyDescent="0.25">
      <c r="A969" s="1">
        <v>102</v>
      </c>
      <c r="B969" s="1">
        <v>4.8</v>
      </c>
    </row>
    <row r="970" spans="1:2" x14ac:dyDescent="0.25">
      <c r="A970" s="1">
        <v>88</v>
      </c>
      <c r="B970" s="1">
        <v>4.9000000000000004</v>
      </c>
    </row>
    <row r="971" spans="1:2" x14ac:dyDescent="0.25">
      <c r="A971" s="1">
        <v>87</v>
      </c>
      <c r="B971" s="1">
        <v>5.6</v>
      </c>
    </row>
    <row r="972" spans="1:2" x14ac:dyDescent="0.25">
      <c r="A972" s="1">
        <v>104</v>
      </c>
      <c r="B972" s="1">
        <v>5.5</v>
      </c>
    </row>
    <row r="973" spans="1:2" x14ac:dyDescent="0.25">
      <c r="A973" s="1">
        <v>96</v>
      </c>
      <c r="B973" s="1">
        <v>3.7</v>
      </c>
    </row>
    <row r="974" spans="1:2" x14ac:dyDescent="0.25">
      <c r="A974" s="1">
        <v>85</v>
      </c>
      <c r="B974" s="1">
        <v>5.9</v>
      </c>
    </row>
    <row r="975" spans="1:2" x14ac:dyDescent="0.25">
      <c r="A975" s="1">
        <v>104</v>
      </c>
      <c r="B975" s="1">
        <v>6.3</v>
      </c>
    </row>
    <row r="976" spans="1:2" x14ac:dyDescent="0.25">
      <c r="A976" s="1">
        <v>190</v>
      </c>
      <c r="B976" s="1">
        <v>7.6</v>
      </c>
    </row>
    <row r="977" spans="1:2" x14ac:dyDescent="0.25">
      <c r="A977" s="1">
        <v>127</v>
      </c>
      <c r="B977" s="1">
        <v>8.3000000000000007</v>
      </c>
    </row>
    <row r="978" spans="1:2" x14ac:dyDescent="0.25">
      <c r="A978" s="1">
        <v>120</v>
      </c>
      <c r="B978" s="1">
        <v>6.9</v>
      </c>
    </row>
    <row r="979" spans="1:2" x14ac:dyDescent="0.25">
      <c r="A979" s="1">
        <v>118</v>
      </c>
      <c r="B979" s="1">
        <v>6.7</v>
      </c>
    </row>
    <row r="980" spans="1:2" x14ac:dyDescent="0.25">
      <c r="A980" s="1">
        <v>112</v>
      </c>
      <c r="B980" s="1">
        <v>6.8</v>
      </c>
    </row>
    <row r="981" spans="1:2" x14ac:dyDescent="0.25">
      <c r="A981" s="1">
        <v>114</v>
      </c>
      <c r="B981" s="1">
        <v>7.1</v>
      </c>
    </row>
    <row r="982" spans="1:2" x14ac:dyDescent="0.25">
      <c r="A982" s="1">
        <v>137</v>
      </c>
      <c r="B982" s="1">
        <v>6.4</v>
      </c>
    </row>
    <row r="983" spans="1:2" x14ac:dyDescent="0.25">
      <c r="A983" s="1">
        <v>112</v>
      </c>
      <c r="B983" s="1">
        <v>6.4</v>
      </c>
    </row>
    <row r="984" spans="1:2" x14ac:dyDescent="0.25">
      <c r="A984" s="1">
        <v>120</v>
      </c>
      <c r="B984" s="1">
        <v>7.4</v>
      </c>
    </row>
    <row r="985" spans="1:2" x14ac:dyDescent="0.25">
      <c r="A985" s="1">
        <v>123</v>
      </c>
      <c r="B985" s="1">
        <v>6.4</v>
      </c>
    </row>
    <row r="986" spans="1:2" x14ac:dyDescent="0.25">
      <c r="A986" s="1">
        <v>93</v>
      </c>
      <c r="B986" s="1">
        <v>6</v>
      </c>
    </row>
    <row r="987" spans="1:2" x14ac:dyDescent="0.25">
      <c r="A987" s="1">
        <v>123</v>
      </c>
      <c r="B987" s="1">
        <v>6.5</v>
      </c>
    </row>
    <row r="988" spans="1:2" x14ac:dyDescent="0.25">
      <c r="A988" s="1">
        <v>122</v>
      </c>
      <c r="B988" s="1">
        <v>7.8</v>
      </c>
    </row>
    <row r="989" spans="1:2" x14ac:dyDescent="0.25">
      <c r="A989" s="1">
        <v>115</v>
      </c>
      <c r="B989" s="1">
        <v>6</v>
      </c>
    </row>
    <row r="990" spans="1:2" x14ac:dyDescent="0.25">
      <c r="A990" s="1">
        <v>123</v>
      </c>
      <c r="B990" s="1">
        <v>7</v>
      </c>
    </row>
    <row r="991" spans="1:2" x14ac:dyDescent="0.25">
      <c r="A991" s="1">
        <v>96</v>
      </c>
      <c r="B991" s="1">
        <v>6</v>
      </c>
    </row>
    <row r="992" spans="1:2" x14ac:dyDescent="0.25">
      <c r="A992" s="1">
        <v>105</v>
      </c>
      <c r="B992" s="1">
        <v>6.1</v>
      </c>
    </row>
    <row r="993" spans="1:2" x14ac:dyDescent="0.25">
      <c r="A993" s="1">
        <v>113</v>
      </c>
      <c r="B993" s="1">
        <v>6.8</v>
      </c>
    </row>
    <row r="994" spans="1:2" x14ac:dyDescent="0.25">
      <c r="A994" s="1">
        <v>132</v>
      </c>
      <c r="B994" s="1">
        <v>6.4</v>
      </c>
    </row>
    <row r="995" spans="1:2" x14ac:dyDescent="0.25">
      <c r="A995" s="1">
        <v>75</v>
      </c>
      <c r="B995" s="1">
        <v>4.5</v>
      </c>
    </row>
    <row r="996" spans="1:2" x14ac:dyDescent="0.25">
      <c r="A996" s="1">
        <v>108</v>
      </c>
      <c r="B996" s="1">
        <v>5.8</v>
      </c>
    </row>
    <row r="997" spans="1:2" x14ac:dyDescent="0.25">
      <c r="A997" s="1">
        <v>105</v>
      </c>
      <c r="B997" s="1">
        <v>6.3</v>
      </c>
    </row>
    <row r="998" spans="1:2" x14ac:dyDescent="0.25">
      <c r="A998" s="1">
        <v>102</v>
      </c>
      <c r="B998" s="1">
        <v>5.7</v>
      </c>
    </row>
    <row r="999" spans="1:2" x14ac:dyDescent="0.25">
      <c r="A999" s="1">
        <v>118</v>
      </c>
      <c r="B999" s="1">
        <v>7.2</v>
      </c>
    </row>
    <row r="1000" spans="1:2" x14ac:dyDescent="0.25">
      <c r="A1000" s="1">
        <v>111</v>
      </c>
      <c r="B1000" s="1">
        <v>7.6</v>
      </c>
    </row>
    <row r="1001" spans="1:2" x14ac:dyDescent="0.25">
      <c r="A1001" s="1">
        <v>81</v>
      </c>
      <c r="B1001" s="1">
        <v>4.7</v>
      </c>
    </row>
    <row r="1002" spans="1:2" x14ac:dyDescent="0.25">
      <c r="A1002" s="1">
        <v>116</v>
      </c>
      <c r="B1002" s="1">
        <v>6.6</v>
      </c>
    </row>
    <row r="1003" spans="1:2" x14ac:dyDescent="0.25">
      <c r="A1003" s="1">
        <v>86</v>
      </c>
      <c r="B1003" s="1">
        <v>6.8</v>
      </c>
    </row>
    <row r="1004" spans="1:2" x14ac:dyDescent="0.25">
      <c r="A1004" s="1">
        <v>91</v>
      </c>
      <c r="B1004" s="1">
        <v>4.8</v>
      </c>
    </row>
    <row r="1005" spans="1:2" x14ac:dyDescent="0.25">
      <c r="A1005" s="1">
        <v>98</v>
      </c>
      <c r="B1005" s="1">
        <v>6.3</v>
      </c>
    </row>
    <row r="1006" spans="1:2" x14ac:dyDescent="0.25">
      <c r="A1006" s="1">
        <v>84</v>
      </c>
      <c r="B1006" s="1">
        <v>5.5</v>
      </c>
    </row>
    <row r="1007" spans="1:2" x14ac:dyDescent="0.25">
      <c r="A1007" s="1">
        <v>109</v>
      </c>
      <c r="B1007" s="1">
        <v>6.2</v>
      </c>
    </row>
    <row r="1008" spans="1:2" x14ac:dyDescent="0.25">
      <c r="A1008" s="1">
        <v>93</v>
      </c>
      <c r="B1008" s="1">
        <v>5.8</v>
      </c>
    </row>
    <row r="1009" spans="1:2" x14ac:dyDescent="0.25">
      <c r="A1009" s="1">
        <v>113</v>
      </c>
      <c r="B1009" s="1">
        <v>5.7</v>
      </c>
    </row>
    <row r="1010" spans="1:2" x14ac:dyDescent="0.25">
      <c r="A1010" s="1">
        <v>141</v>
      </c>
      <c r="B1010" s="1">
        <v>6.5</v>
      </c>
    </row>
    <row r="1011" spans="1:2" x14ac:dyDescent="0.25">
      <c r="A1011" s="1">
        <v>119</v>
      </c>
      <c r="B1011" s="1">
        <v>6.7</v>
      </c>
    </row>
    <row r="1012" spans="1:2" x14ac:dyDescent="0.25">
      <c r="A1012" s="1">
        <v>97</v>
      </c>
      <c r="B1012" s="1">
        <v>7.4</v>
      </c>
    </row>
    <row r="1013" spans="1:2" x14ac:dyDescent="0.25">
      <c r="A1013" s="1">
        <v>117</v>
      </c>
      <c r="B1013" s="1">
        <v>6.9</v>
      </c>
    </row>
    <row r="1014" spans="1:2" x14ac:dyDescent="0.25">
      <c r="A1014" s="1">
        <v>101</v>
      </c>
      <c r="B1014" s="1">
        <v>5.5</v>
      </c>
    </row>
    <row r="1015" spans="1:2" x14ac:dyDescent="0.25">
      <c r="A1015" s="1">
        <v>153</v>
      </c>
      <c r="B1015" s="1">
        <v>8.1</v>
      </c>
    </row>
    <row r="1016" spans="1:2" x14ac:dyDescent="0.25">
      <c r="A1016" s="1">
        <v>122</v>
      </c>
      <c r="B1016" s="1">
        <v>7.7</v>
      </c>
    </row>
    <row r="1017" spans="1:2" x14ac:dyDescent="0.25">
      <c r="A1017" s="1">
        <v>102</v>
      </c>
      <c r="B1017" s="1">
        <v>7.3</v>
      </c>
    </row>
    <row r="1018" spans="1:2" x14ac:dyDescent="0.25">
      <c r="A1018" s="1">
        <v>83</v>
      </c>
      <c r="B1018" s="1">
        <v>5.2</v>
      </c>
    </row>
    <row r="1019" spans="1:2" x14ac:dyDescent="0.25">
      <c r="A1019" s="1">
        <v>103</v>
      </c>
      <c r="B1019" s="1">
        <v>7.1</v>
      </c>
    </row>
    <row r="1020" spans="1:2" x14ac:dyDescent="0.25">
      <c r="A1020" s="1">
        <v>110</v>
      </c>
      <c r="B1020" s="1">
        <v>7.1</v>
      </c>
    </row>
    <row r="1021" spans="1:2" x14ac:dyDescent="0.25">
      <c r="A1021" s="1">
        <v>136</v>
      </c>
      <c r="B1021" s="1">
        <v>7.2</v>
      </c>
    </row>
    <row r="1022" spans="1:2" x14ac:dyDescent="0.25">
      <c r="A1022" s="1">
        <v>91</v>
      </c>
      <c r="B1022" s="1">
        <v>6.5</v>
      </c>
    </row>
    <row r="1023" spans="1:2" x14ac:dyDescent="0.25">
      <c r="A1023" s="1">
        <v>89</v>
      </c>
      <c r="B1023" s="1">
        <v>4.5999999999999996</v>
      </c>
    </row>
    <row r="1024" spans="1:2" x14ac:dyDescent="0.25">
      <c r="A1024" s="1">
        <v>107</v>
      </c>
      <c r="B1024" s="1">
        <v>5.6</v>
      </c>
    </row>
    <row r="1025" spans="1:2" x14ac:dyDescent="0.25">
      <c r="A1025" s="1">
        <v>129</v>
      </c>
      <c r="B1025" s="1">
        <v>7.7</v>
      </c>
    </row>
    <row r="1026" spans="1:2" x14ac:dyDescent="0.25">
      <c r="A1026" s="1">
        <v>95</v>
      </c>
      <c r="B1026" s="1">
        <v>7.2</v>
      </c>
    </row>
    <row r="1027" spans="1:2" x14ac:dyDescent="0.25">
      <c r="A1027" s="1">
        <v>122</v>
      </c>
      <c r="B1027" s="1">
        <v>6.8</v>
      </c>
    </row>
    <row r="1028" spans="1:2" x14ac:dyDescent="0.25">
      <c r="A1028" s="1">
        <v>110</v>
      </c>
      <c r="B1028" s="1">
        <v>5.4</v>
      </c>
    </row>
    <row r="1029" spans="1:2" x14ac:dyDescent="0.25">
      <c r="A1029" s="1">
        <v>135</v>
      </c>
      <c r="B1029" s="1">
        <v>6.3</v>
      </c>
    </row>
    <row r="1030" spans="1:2" x14ac:dyDescent="0.25">
      <c r="A1030" s="1">
        <v>95</v>
      </c>
      <c r="B1030" s="1">
        <v>5.6</v>
      </c>
    </row>
    <row r="1031" spans="1:2" x14ac:dyDescent="0.25">
      <c r="A1031" s="1">
        <v>109</v>
      </c>
      <c r="B1031" s="1">
        <v>6.8</v>
      </c>
    </row>
    <row r="1032" spans="1:2" x14ac:dyDescent="0.25">
      <c r="A1032" s="1">
        <v>93</v>
      </c>
      <c r="B1032" s="1">
        <v>4.3</v>
      </c>
    </row>
    <row r="1033" spans="1:2" x14ac:dyDescent="0.25">
      <c r="A1033" s="1">
        <v>94</v>
      </c>
      <c r="B1033" s="1">
        <v>6.3</v>
      </c>
    </row>
    <row r="1034" spans="1:2" x14ac:dyDescent="0.25">
      <c r="A1034" s="1">
        <v>117</v>
      </c>
      <c r="B1034" s="1">
        <v>6.5</v>
      </c>
    </row>
    <row r="1035" spans="1:2" x14ac:dyDescent="0.25">
      <c r="A1035" s="1">
        <v>112</v>
      </c>
      <c r="B1035" s="1">
        <v>6.4</v>
      </c>
    </row>
    <row r="1036" spans="1:2" x14ac:dyDescent="0.25">
      <c r="A1036" s="1">
        <v>111</v>
      </c>
      <c r="B1036" s="1">
        <v>6.3</v>
      </c>
    </row>
    <row r="1037" spans="1:2" x14ac:dyDescent="0.25">
      <c r="A1037" s="1">
        <v>96</v>
      </c>
      <c r="B1037" s="1">
        <v>5.9</v>
      </c>
    </row>
    <row r="1038" spans="1:2" x14ac:dyDescent="0.25">
      <c r="A1038" s="1">
        <v>141</v>
      </c>
      <c r="B1038" s="1">
        <v>6.5</v>
      </c>
    </row>
    <row r="1039" spans="1:2" x14ac:dyDescent="0.25">
      <c r="A1039" s="1">
        <v>94</v>
      </c>
      <c r="B1039" s="1">
        <v>6.5</v>
      </c>
    </row>
    <row r="1040" spans="1:2" x14ac:dyDescent="0.25">
      <c r="A1040" s="1">
        <v>87</v>
      </c>
      <c r="B1040" s="1">
        <v>6.1</v>
      </c>
    </row>
    <row r="1041" spans="1:2" x14ac:dyDescent="0.25">
      <c r="A1041" s="1">
        <v>88</v>
      </c>
      <c r="B1041" s="1">
        <v>5.9</v>
      </c>
    </row>
    <row r="1042" spans="1:2" x14ac:dyDescent="0.25">
      <c r="A1042" s="1">
        <v>177</v>
      </c>
      <c r="B1042" s="1">
        <v>6.6</v>
      </c>
    </row>
    <row r="1043" spans="1:2" x14ac:dyDescent="0.25">
      <c r="A1043" s="1">
        <v>133</v>
      </c>
      <c r="B1043" s="1">
        <v>7.4</v>
      </c>
    </row>
    <row r="1044" spans="1:2" x14ac:dyDescent="0.25">
      <c r="A1044" s="1">
        <v>119</v>
      </c>
      <c r="B1044" s="1">
        <v>7.3</v>
      </c>
    </row>
    <row r="1045" spans="1:2" x14ac:dyDescent="0.25">
      <c r="A1045" s="1">
        <v>102</v>
      </c>
      <c r="B1045" s="1">
        <v>6.6</v>
      </c>
    </row>
    <row r="1046" spans="1:2" x14ac:dyDescent="0.25">
      <c r="A1046" s="1">
        <v>101</v>
      </c>
      <c r="B1046" s="1">
        <v>5.6</v>
      </c>
    </row>
    <row r="1047" spans="1:2" x14ac:dyDescent="0.25">
      <c r="A1047" s="1">
        <v>91</v>
      </c>
      <c r="B1047" s="1">
        <v>5.3</v>
      </c>
    </row>
    <row r="1048" spans="1:2" x14ac:dyDescent="0.25">
      <c r="A1048" s="1">
        <v>117</v>
      </c>
      <c r="B1048" s="1">
        <v>6</v>
      </c>
    </row>
    <row r="1049" spans="1:2" x14ac:dyDescent="0.25">
      <c r="A1049" s="1">
        <v>86</v>
      </c>
      <c r="B1049" s="1">
        <v>5.4</v>
      </c>
    </row>
    <row r="1050" spans="1:2" x14ac:dyDescent="0.25">
      <c r="A1050" s="1">
        <v>124</v>
      </c>
      <c r="B1050" s="1">
        <v>6.8</v>
      </c>
    </row>
    <row r="1051" spans="1:2" x14ac:dyDescent="0.25">
      <c r="A1051" s="1">
        <v>134</v>
      </c>
      <c r="B1051" s="1">
        <v>6.4</v>
      </c>
    </row>
    <row r="1052" spans="1:2" x14ac:dyDescent="0.25">
      <c r="A1052" s="1">
        <v>100</v>
      </c>
      <c r="B1052" s="1">
        <v>4.9000000000000004</v>
      </c>
    </row>
    <row r="1053" spans="1:2" x14ac:dyDescent="0.25">
      <c r="A1053" s="1">
        <v>220</v>
      </c>
      <c r="B1053" s="1">
        <v>5.8</v>
      </c>
    </row>
    <row r="1054" spans="1:2" x14ac:dyDescent="0.25">
      <c r="A1054" s="1">
        <v>212</v>
      </c>
      <c r="B1054" s="1">
        <v>7.1</v>
      </c>
    </row>
    <row r="1055" spans="1:2" x14ac:dyDescent="0.25">
      <c r="A1055" s="1">
        <v>128</v>
      </c>
      <c r="B1055" s="1">
        <v>7.2</v>
      </c>
    </row>
    <row r="1056" spans="1:2" x14ac:dyDescent="0.25">
      <c r="A1056" s="1">
        <v>106</v>
      </c>
      <c r="B1056" s="1">
        <v>6</v>
      </c>
    </row>
    <row r="1057" spans="1:2" x14ac:dyDescent="0.25">
      <c r="A1057" s="1">
        <v>160</v>
      </c>
      <c r="B1057" s="1">
        <v>6</v>
      </c>
    </row>
    <row r="1058" spans="1:2" x14ac:dyDescent="0.25">
      <c r="A1058" s="1">
        <v>114</v>
      </c>
      <c r="B1058" s="1">
        <v>7</v>
      </c>
    </row>
    <row r="1059" spans="1:2" x14ac:dyDescent="0.25">
      <c r="A1059" s="1">
        <v>99</v>
      </c>
      <c r="B1059" s="1">
        <v>5.4</v>
      </c>
    </row>
    <row r="1060" spans="1:2" x14ac:dyDescent="0.25">
      <c r="A1060" s="1">
        <v>74</v>
      </c>
      <c r="B1060" s="1">
        <v>6.5</v>
      </c>
    </row>
    <row r="1061" spans="1:2" x14ac:dyDescent="0.25">
      <c r="A1061" s="1">
        <v>139</v>
      </c>
      <c r="B1061" s="1">
        <v>6.4</v>
      </c>
    </row>
    <row r="1062" spans="1:2" x14ac:dyDescent="0.25">
      <c r="A1062" s="1">
        <v>103</v>
      </c>
      <c r="B1062" s="1">
        <v>4.9000000000000004</v>
      </c>
    </row>
    <row r="1063" spans="1:2" x14ac:dyDescent="0.25">
      <c r="A1063" s="1">
        <v>101</v>
      </c>
      <c r="B1063" s="1">
        <v>6.3</v>
      </c>
    </row>
    <row r="1064" spans="1:2" x14ac:dyDescent="0.25">
      <c r="A1064" s="1">
        <v>130</v>
      </c>
      <c r="B1064" s="1">
        <v>7.7</v>
      </c>
    </row>
    <row r="1065" spans="1:2" x14ac:dyDescent="0.25">
      <c r="A1065" s="1">
        <v>130</v>
      </c>
      <c r="B1065" s="1">
        <v>7.8</v>
      </c>
    </row>
    <row r="1066" spans="1:2" x14ac:dyDescent="0.25">
      <c r="A1066" s="1">
        <v>110</v>
      </c>
      <c r="B1066" s="1">
        <v>5.5</v>
      </c>
    </row>
    <row r="1067" spans="1:2" x14ac:dyDescent="0.25">
      <c r="A1067" s="1">
        <v>147</v>
      </c>
      <c r="B1067" s="1">
        <v>7.5</v>
      </c>
    </row>
    <row r="1068" spans="1:2" x14ac:dyDescent="0.25">
      <c r="A1068" s="1">
        <v>96</v>
      </c>
      <c r="B1068" s="1">
        <v>6.4</v>
      </c>
    </row>
    <row r="1069" spans="1:2" x14ac:dyDescent="0.25">
      <c r="A1069" s="1">
        <v>118</v>
      </c>
      <c r="B1069" s="1">
        <v>5.6</v>
      </c>
    </row>
    <row r="1070" spans="1:2" x14ac:dyDescent="0.25">
      <c r="A1070" s="1">
        <v>88</v>
      </c>
      <c r="B1070" s="1">
        <v>7.5</v>
      </c>
    </row>
    <row r="1071" spans="1:2" x14ac:dyDescent="0.25">
      <c r="A1071" s="1">
        <v>325</v>
      </c>
      <c r="B1071" s="1">
        <v>6.8</v>
      </c>
    </row>
    <row r="1072" spans="1:2" x14ac:dyDescent="0.25">
      <c r="A1072" s="1">
        <v>102</v>
      </c>
      <c r="B1072" s="1">
        <v>6.8</v>
      </c>
    </row>
    <row r="1073" spans="1:2" x14ac:dyDescent="0.25">
      <c r="A1073" s="1">
        <v>110</v>
      </c>
      <c r="B1073" s="1">
        <v>6</v>
      </c>
    </row>
    <row r="1074" spans="1:2" x14ac:dyDescent="0.25">
      <c r="A1074" s="1">
        <v>136</v>
      </c>
      <c r="B1074" s="1">
        <v>7.3</v>
      </c>
    </row>
    <row r="1075" spans="1:2" x14ac:dyDescent="0.25">
      <c r="A1075" s="1">
        <v>103</v>
      </c>
      <c r="B1075" s="1">
        <v>6</v>
      </c>
    </row>
    <row r="1076" spans="1:2" x14ac:dyDescent="0.25">
      <c r="A1076" s="1">
        <v>103</v>
      </c>
      <c r="B1076" s="1">
        <v>7</v>
      </c>
    </row>
    <row r="1077" spans="1:2" x14ac:dyDescent="0.25">
      <c r="A1077" s="1">
        <v>90</v>
      </c>
      <c r="B1077" s="1">
        <v>5.0999999999999996</v>
      </c>
    </row>
    <row r="1078" spans="1:2" x14ac:dyDescent="0.25">
      <c r="A1078" s="1">
        <v>154</v>
      </c>
      <c r="B1078" s="1">
        <v>6.8</v>
      </c>
    </row>
    <row r="1079" spans="1:2" x14ac:dyDescent="0.25">
      <c r="A1079" s="1">
        <v>99</v>
      </c>
      <c r="B1079" s="1">
        <v>6.5</v>
      </c>
    </row>
    <row r="1080" spans="1:2" x14ac:dyDescent="0.25">
      <c r="A1080" s="1">
        <v>93</v>
      </c>
      <c r="B1080" s="1">
        <v>6.6</v>
      </c>
    </row>
    <row r="1081" spans="1:2" x14ac:dyDescent="0.25">
      <c r="A1081" s="1">
        <v>109</v>
      </c>
      <c r="B1081" s="1">
        <v>7.2</v>
      </c>
    </row>
    <row r="1082" spans="1:2" x14ac:dyDescent="0.25">
      <c r="A1082" s="1">
        <v>124</v>
      </c>
      <c r="B1082" s="1">
        <v>7</v>
      </c>
    </row>
    <row r="1083" spans="1:2" x14ac:dyDescent="0.25">
      <c r="A1083" s="1">
        <v>84</v>
      </c>
      <c r="B1083" s="1">
        <v>7</v>
      </c>
    </row>
    <row r="1084" spans="1:2" x14ac:dyDescent="0.25">
      <c r="A1084" s="1">
        <v>90</v>
      </c>
      <c r="B1084" s="1">
        <v>5.9</v>
      </c>
    </row>
    <row r="1085" spans="1:2" x14ac:dyDescent="0.25">
      <c r="A1085" s="1">
        <v>117</v>
      </c>
      <c r="B1085" s="1">
        <v>5.4</v>
      </c>
    </row>
    <row r="1086" spans="1:2" x14ac:dyDescent="0.25">
      <c r="A1086" s="1">
        <v>123</v>
      </c>
      <c r="B1086" s="1">
        <v>6.6</v>
      </c>
    </row>
    <row r="1087" spans="1:2" x14ac:dyDescent="0.25">
      <c r="A1087" s="1">
        <v>251</v>
      </c>
      <c r="B1087" s="1">
        <v>7</v>
      </c>
    </row>
    <row r="1088" spans="1:2" x14ac:dyDescent="0.25">
      <c r="A1088" s="1">
        <v>105</v>
      </c>
      <c r="B1088" s="1">
        <v>6.5</v>
      </c>
    </row>
    <row r="1089" spans="1:2" x14ac:dyDescent="0.25">
      <c r="A1089" s="1">
        <v>115</v>
      </c>
      <c r="B1089" s="1">
        <v>6.3</v>
      </c>
    </row>
    <row r="1090" spans="1:2" x14ac:dyDescent="0.25">
      <c r="A1090" s="1">
        <v>122</v>
      </c>
      <c r="B1090" s="1">
        <v>6.5</v>
      </c>
    </row>
    <row r="1091" spans="1:2" x14ac:dyDescent="0.25">
      <c r="A1091" s="1">
        <v>119</v>
      </c>
      <c r="B1091" s="1">
        <v>6.5</v>
      </c>
    </row>
    <row r="1092" spans="1:2" x14ac:dyDescent="0.25">
      <c r="A1092" s="1">
        <v>81</v>
      </c>
      <c r="B1092" s="1">
        <v>5.8</v>
      </c>
    </row>
    <row r="1093" spans="1:2" x14ac:dyDescent="0.25">
      <c r="A1093" s="1">
        <v>133</v>
      </c>
      <c r="B1093" s="1">
        <v>6.6</v>
      </c>
    </row>
    <row r="1094" spans="1:2" x14ac:dyDescent="0.25">
      <c r="A1094" s="1">
        <v>100</v>
      </c>
      <c r="B1094" s="1">
        <v>5.4</v>
      </c>
    </row>
    <row r="1095" spans="1:2" x14ac:dyDescent="0.25">
      <c r="A1095" s="1">
        <v>120</v>
      </c>
      <c r="B1095" s="1">
        <v>6.1</v>
      </c>
    </row>
    <row r="1096" spans="1:2" x14ac:dyDescent="0.25">
      <c r="A1096" s="1">
        <v>104</v>
      </c>
      <c r="B1096" s="1">
        <v>4</v>
      </c>
    </row>
    <row r="1097" spans="1:2" x14ac:dyDescent="0.25">
      <c r="A1097" s="1">
        <v>122</v>
      </c>
      <c r="B1097" s="1">
        <v>7.6</v>
      </c>
    </row>
    <row r="1098" spans="1:2" x14ac:dyDescent="0.25">
      <c r="A1098" s="1">
        <v>80</v>
      </c>
      <c r="B1098" s="1">
        <v>7.9</v>
      </c>
    </row>
    <row r="1099" spans="1:2" x14ac:dyDescent="0.25">
      <c r="A1099" s="1">
        <v>91</v>
      </c>
      <c r="B1099" s="1">
        <v>5.3</v>
      </c>
    </row>
    <row r="1100" spans="1:2" x14ac:dyDescent="0.25">
      <c r="A1100" s="1">
        <v>112</v>
      </c>
      <c r="B1100" s="1">
        <v>6.6</v>
      </c>
    </row>
    <row r="1101" spans="1:2" x14ac:dyDescent="0.25">
      <c r="A1101" s="1">
        <v>100</v>
      </c>
      <c r="B1101" s="1">
        <v>6.3</v>
      </c>
    </row>
    <row r="1102" spans="1:2" x14ac:dyDescent="0.25">
      <c r="A1102" s="1">
        <v>105</v>
      </c>
      <c r="B1102" s="1">
        <v>7.2</v>
      </c>
    </row>
    <row r="1103" spans="1:2" x14ac:dyDescent="0.25">
      <c r="A1103" s="1">
        <v>110</v>
      </c>
      <c r="B1103" s="1">
        <v>7</v>
      </c>
    </row>
    <row r="1104" spans="1:2" x14ac:dyDescent="0.25">
      <c r="A1104" s="1">
        <v>144</v>
      </c>
      <c r="B1104" s="1">
        <v>6.9</v>
      </c>
    </row>
    <row r="1105" spans="1:2" x14ac:dyDescent="0.25">
      <c r="A1105" s="1">
        <v>108</v>
      </c>
      <c r="B1105" s="1">
        <v>5.2</v>
      </c>
    </row>
    <row r="1106" spans="1:2" x14ac:dyDescent="0.25">
      <c r="A1106" s="1">
        <v>107</v>
      </c>
      <c r="B1106" s="1">
        <v>8.1</v>
      </c>
    </row>
    <row r="1107" spans="1:2" x14ac:dyDescent="0.25">
      <c r="A1107" s="1">
        <v>102</v>
      </c>
      <c r="B1107" s="1">
        <v>6.6</v>
      </c>
    </row>
    <row r="1108" spans="1:2" x14ac:dyDescent="0.25">
      <c r="A1108" s="1">
        <v>100</v>
      </c>
      <c r="B1108" s="1">
        <v>6.2</v>
      </c>
    </row>
    <row r="1109" spans="1:2" x14ac:dyDescent="0.25">
      <c r="A1109" s="1">
        <v>126</v>
      </c>
      <c r="B1109" s="1">
        <v>7.2</v>
      </c>
    </row>
    <row r="1110" spans="1:2" x14ac:dyDescent="0.25">
      <c r="A1110" s="1">
        <v>138</v>
      </c>
      <c r="B1110" s="1">
        <v>7.3</v>
      </c>
    </row>
    <row r="1111" spans="1:2" x14ac:dyDescent="0.25">
      <c r="A1111" s="1">
        <v>108</v>
      </c>
      <c r="B1111" s="1">
        <v>6.7</v>
      </c>
    </row>
    <row r="1112" spans="1:2" x14ac:dyDescent="0.25">
      <c r="A1112" s="1">
        <v>105</v>
      </c>
      <c r="B1112" s="1">
        <v>6.4</v>
      </c>
    </row>
    <row r="1113" spans="1:2" x14ac:dyDescent="0.25">
      <c r="A1113" s="1">
        <v>108</v>
      </c>
      <c r="B1113" s="1">
        <v>7.8</v>
      </c>
    </row>
    <row r="1114" spans="1:2" x14ac:dyDescent="0.25">
      <c r="A1114" s="1">
        <v>89</v>
      </c>
      <c r="B1114" s="1">
        <v>6.4</v>
      </c>
    </row>
    <row r="1115" spans="1:2" x14ac:dyDescent="0.25">
      <c r="A1115" s="1">
        <v>129</v>
      </c>
      <c r="B1115" s="1">
        <v>4.0999999999999996</v>
      </c>
    </row>
    <row r="1116" spans="1:2" x14ac:dyDescent="0.25">
      <c r="A1116" s="1">
        <v>84</v>
      </c>
      <c r="B1116" s="1">
        <v>4.0999999999999996</v>
      </c>
    </row>
    <row r="1117" spans="1:2" x14ac:dyDescent="0.25">
      <c r="A1117" s="1">
        <v>149</v>
      </c>
      <c r="B1117" s="1">
        <v>7.4</v>
      </c>
    </row>
    <row r="1118" spans="1:2" x14ac:dyDescent="0.25">
      <c r="A1118" s="1">
        <v>94</v>
      </c>
      <c r="B1118" s="1">
        <v>5.8</v>
      </c>
    </row>
    <row r="1119" spans="1:2" x14ac:dyDescent="0.25">
      <c r="A1119" s="1">
        <v>121</v>
      </c>
      <c r="B1119" s="1">
        <v>7.6</v>
      </c>
    </row>
    <row r="1120" spans="1:2" x14ac:dyDescent="0.25">
      <c r="A1120" s="1">
        <v>128</v>
      </c>
      <c r="B1120" s="1">
        <v>7.2</v>
      </c>
    </row>
    <row r="1121" spans="1:2" x14ac:dyDescent="0.25">
      <c r="A1121" s="1">
        <v>134</v>
      </c>
      <c r="B1121" s="1">
        <v>7.8</v>
      </c>
    </row>
    <row r="1122" spans="1:2" x14ac:dyDescent="0.25">
      <c r="A1122" s="1">
        <v>120</v>
      </c>
      <c r="B1122" s="1">
        <v>7.7</v>
      </c>
    </row>
    <row r="1123" spans="1:2" x14ac:dyDescent="0.25">
      <c r="A1123" s="1">
        <v>129</v>
      </c>
      <c r="B1123" s="1">
        <v>6.4</v>
      </c>
    </row>
    <row r="1124" spans="1:2" x14ac:dyDescent="0.25">
      <c r="A1124" s="1">
        <v>89</v>
      </c>
      <c r="B1124" s="1">
        <v>5.0999999999999996</v>
      </c>
    </row>
    <row r="1125" spans="1:2" x14ac:dyDescent="0.25">
      <c r="A1125" s="1">
        <v>116</v>
      </c>
      <c r="B1125" s="1">
        <v>5.5</v>
      </c>
    </row>
    <row r="1126" spans="1:2" x14ac:dyDescent="0.25">
      <c r="A1126" s="1">
        <v>118</v>
      </c>
      <c r="B1126" s="1">
        <v>7.4</v>
      </c>
    </row>
    <row r="1127" spans="1:2" x14ac:dyDescent="0.25">
      <c r="A1127" s="1">
        <v>107</v>
      </c>
      <c r="B1127" s="1">
        <v>6</v>
      </c>
    </row>
    <row r="1128" spans="1:2" x14ac:dyDescent="0.25">
      <c r="A1128" s="1">
        <v>155</v>
      </c>
      <c r="B1128" s="1">
        <v>7.5</v>
      </c>
    </row>
    <row r="1129" spans="1:2" x14ac:dyDescent="0.25">
      <c r="A1129" s="1">
        <v>123</v>
      </c>
      <c r="B1129" s="1">
        <v>7</v>
      </c>
    </row>
    <row r="1130" spans="1:2" x14ac:dyDescent="0.25">
      <c r="A1130" s="1">
        <v>128</v>
      </c>
      <c r="B1130" s="1">
        <v>7.5</v>
      </c>
    </row>
    <row r="1131" spans="1:2" x14ac:dyDescent="0.25">
      <c r="A1131" s="1">
        <v>139</v>
      </c>
      <c r="B1131" s="1">
        <v>7.3</v>
      </c>
    </row>
    <row r="1132" spans="1:2" x14ac:dyDescent="0.25">
      <c r="A1132" s="1">
        <v>109</v>
      </c>
      <c r="B1132" s="1">
        <v>5.7</v>
      </c>
    </row>
    <row r="1133" spans="1:2" x14ac:dyDescent="0.25">
      <c r="A1133" s="1">
        <v>120</v>
      </c>
      <c r="B1133" s="1">
        <v>7.3</v>
      </c>
    </row>
    <row r="1134" spans="1:2" x14ac:dyDescent="0.25">
      <c r="A1134" s="1">
        <v>121</v>
      </c>
      <c r="B1134" s="1">
        <v>7.2</v>
      </c>
    </row>
    <row r="1135" spans="1:2" x14ac:dyDescent="0.25">
      <c r="A1135" s="1">
        <v>102</v>
      </c>
      <c r="B1135" s="1">
        <v>5.9</v>
      </c>
    </row>
    <row r="1136" spans="1:2" x14ac:dyDescent="0.25">
      <c r="A1136" s="1">
        <v>117</v>
      </c>
      <c r="B1136" s="1">
        <v>7.8</v>
      </c>
    </row>
    <row r="1137" spans="1:2" x14ac:dyDescent="0.25">
      <c r="A1137" s="1">
        <v>178</v>
      </c>
      <c r="B1137" s="1">
        <v>7.7</v>
      </c>
    </row>
    <row r="1138" spans="1:2" x14ac:dyDescent="0.25">
      <c r="A1138" s="1">
        <v>147</v>
      </c>
      <c r="B1138" s="1">
        <v>8.1</v>
      </c>
    </row>
    <row r="1139" spans="1:2" x14ac:dyDescent="0.25">
      <c r="A1139" s="1">
        <v>90</v>
      </c>
      <c r="B1139" s="1">
        <v>6.6</v>
      </c>
    </row>
    <row r="1140" spans="1:2" x14ac:dyDescent="0.25">
      <c r="A1140" s="1">
        <v>105</v>
      </c>
      <c r="B1140" s="1">
        <v>7.1</v>
      </c>
    </row>
    <row r="1141" spans="1:2" x14ac:dyDescent="0.25">
      <c r="A1141" s="1">
        <v>114</v>
      </c>
      <c r="B1141" s="1">
        <v>5.9</v>
      </c>
    </row>
    <row r="1142" spans="1:2" x14ac:dyDescent="0.25">
      <c r="A1142" s="1">
        <v>206</v>
      </c>
      <c r="B1142" s="1">
        <v>8</v>
      </c>
    </row>
    <row r="1143" spans="1:2" x14ac:dyDescent="0.25">
      <c r="A1143" s="1">
        <v>99</v>
      </c>
      <c r="B1143" s="1">
        <v>4.5999999999999996</v>
      </c>
    </row>
    <row r="1144" spans="1:2" x14ac:dyDescent="0.25">
      <c r="A1144" s="1">
        <v>123</v>
      </c>
      <c r="B1144" s="1">
        <v>6.1</v>
      </c>
    </row>
    <row r="1145" spans="1:2" x14ac:dyDescent="0.25">
      <c r="A1145" s="1">
        <v>102</v>
      </c>
      <c r="B1145" s="1">
        <v>6.4</v>
      </c>
    </row>
    <row r="1146" spans="1:2" x14ac:dyDescent="0.25">
      <c r="A1146" s="1">
        <v>109</v>
      </c>
      <c r="B1146" s="1">
        <v>6</v>
      </c>
    </row>
    <row r="1147" spans="1:2" x14ac:dyDescent="0.25">
      <c r="A1147" s="1">
        <v>82</v>
      </c>
      <c r="B1147" s="1">
        <v>5.2</v>
      </c>
    </row>
    <row r="1148" spans="1:2" x14ac:dyDescent="0.25">
      <c r="A1148" s="1">
        <v>142</v>
      </c>
      <c r="B1148" s="1">
        <v>7.6</v>
      </c>
    </row>
    <row r="1149" spans="1:2" x14ac:dyDescent="0.25">
      <c r="A1149" s="1">
        <v>106</v>
      </c>
      <c r="B1149" s="1">
        <v>6.4</v>
      </c>
    </row>
    <row r="1150" spans="1:2" x14ac:dyDescent="0.25">
      <c r="A1150" s="1">
        <v>106</v>
      </c>
      <c r="B1150" s="1">
        <v>6.1</v>
      </c>
    </row>
    <row r="1151" spans="1:2" x14ac:dyDescent="0.25">
      <c r="A1151" s="1">
        <v>108</v>
      </c>
      <c r="B1151" s="1">
        <v>6.1</v>
      </c>
    </row>
    <row r="1152" spans="1:2" x14ac:dyDescent="0.25">
      <c r="A1152" s="1">
        <v>98</v>
      </c>
      <c r="B1152" s="1">
        <v>5.2</v>
      </c>
    </row>
    <row r="1153" spans="1:2" x14ac:dyDescent="0.25">
      <c r="A1153" s="1">
        <v>131</v>
      </c>
      <c r="B1153" s="1">
        <v>7.7</v>
      </c>
    </row>
    <row r="1154" spans="1:2" x14ac:dyDescent="0.25">
      <c r="A1154" s="1">
        <v>118</v>
      </c>
      <c r="B1154" s="1">
        <v>7.3</v>
      </c>
    </row>
    <row r="1155" spans="1:2" x14ac:dyDescent="0.25">
      <c r="A1155" s="1">
        <v>113</v>
      </c>
      <c r="B1155" s="1">
        <v>6.9</v>
      </c>
    </row>
    <row r="1156" spans="1:2" x14ac:dyDescent="0.25">
      <c r="A1156" s="1">
        <v>130</v>
      </c>
      <c r="B1156" s="1">
        <v>8.5</v>
      </c>
    </row>
    <row r="1157" spans="1:2" x14ac:dyDescent="0.25">
      <c r="A1157" s="1">
        <v>116</v>
      </c>
      <c r="B1157" s="1">
        <v>6.3</v>
      </c>
    </row>
    <row r="1158" spans="1:2" x14ac:dyDescent="0.25">
      <c r="A1158" s="1">
        <v>89</v>
      </c>
      <c r="B1158" s="1">
        <v>5.9</v>
      </c>
    </row>
    <row r="1159" spans="1:2" x14ac:dyDescent="0.25">
      <c r="A1159" s="1">
        <v>139</v>
      </c>
      <c r="B1159" s="1">
        <v>7.8</v>
      </c>
    </row>
    <row r="1160" spans="1:2" x14ac:dyDescent="0.25">
      <c r="A1160" s="1">
        <v>130</v>
      </c>
      <c r="B1160" s="1">
        <v>6.7</v>
      </c>
    </row>
    <row r="1161" spans="1:2" x14ac:dyDescent="0.25">
      <c r="A1161" s="1">
        <v>107</v>
      </c>
      <c r="B1161" s="1">
        <v>6.4</v>
      </c>
    </row>
    <row r="1162" spans="1:2" x14ac:dyDescent="0.25">
      <c r="A1162" s="1">
        <v>116</v>
      </c>
      <c r="B1162" s="1">
        <v>5.9</v>
      </c>
    </row>
    <row r="1163" spans="1:2" x14ac:dyDescent="0.25">
      <c r="A1163" s="1">
        <v>96</v>
      </c>
      <c r="B1163" s="1">
        <v>6.6</v>
      </c>
    </row>
    <row r="1164" spans="1:2" x14ac:dyDescent="0.25">
      <c r="A1164" s="1">
        <v>99</v>
      </c>
      <c r="B1164" s="1">
        <v>6.8</v>
      </c>
    </row>
    <row r="1165" spans="1:2" x14ac:dyDescent="0.25">
      <c r="A1165" s="1">
        <v>104</v>
      </c>
      <c r="B1165" s="1">
        <v>6.5</v>
      </c>
    </row>
    <row r="1166" spans="1:2" x14ac:dyDescent="0.25">
      <c r="A1166" s="1">
        <v>105</v>
      </c>
      <c r="B1166" s="1">
        <v>6.6</v>
      </c>
    </row>
    <row r="1167" spans="1:2" x14ac:dyDescent="0.25">
      <c r="A1167" s="1">
        <v>101</v>
      </c>
      <c r="B1167" s="1">
        <v>5.8</v>
      </c>
    </row>
    <row r="1168" spans="1:2" x14ac:dyDescent="0.25">
      <c r="A1168" s="1">
        <v>134</v>
      </c>
      <c r="B1168" s="1">
        <v>6.9</v>
      </c>
    </row>
    <row r="1169" spans="1:2" x14ac:dyDescent="0.25">
      <c r="A1169" s="1">
        <v>135</v>
      </c>
      <c r="B1169" s="1">
        <v>7.1</v>
      </c>
    </row>
    <row r="1170" spans="1:2" x14ac:dyDescent="0.25">
      <c r="A1170" s="1">
        <v>98</v>
      </c>
      <c r="B1170" s="1">
        <v>5.8</v>
      </c>
    </row>
    <row r="1171" spans="1:2" x14ac:dyDescent="0.25">
      <c r="A1171" s="1">
        <v>155</v>
      </c>
      <c r="B1171" s="1">
        <v>7.2</v>
      </c>
    </row>
    <row r="1172" spans="1:2" x14ac:dyDescent="0.25">
      <c r="A1172" s="1">
        <v>106</v>
      </c>
      <c r="B1172" s="1">
        <v>6</v>
      </c>
    </row>
    <row r="1173" spans="1:2" x14ac:dyDescent="0.25">
      <c r="A1173" s="1">
        <v>102</v>
      </c>
      <c r="B1173" s="1">
        <v>4.7</v>
      </c>
    </row>
    <row r="1174" spans="1:2" x14ac:dyDescent="0.25">
      <c r="A1174" s="1">
        <v>95</v>
      </c>
      <c r="B1174" s="1">
        <v>5.2</v>
      </c>
    </row>
    <row r="1175" spans="1:2" x14ac:dyDescent="0.25">
      <c r="A1175" s="1">
        <v>103</v>
      </c>
      <c r="B1175" s="1">
        <v>5.5</v>
      </c>
    </row>
    <row r="1176" spans="1:2" x14ac:dyDescent="0.25">
      <c r="A1176" s="1">
        <v>109</v>
      </c>
      <c r="B1176" s="1">
        <v>7</v>
      </c>
    </row>
    <row r="1177" spans="1:2" x14ac:dyDescent="0.25">
      <c r="A1177" s="1">
        <v>95</v>
      </c>
      <c r="B1177" s="1">
        <v>5.8</v>
      </c>
    </row>
    <row r="1178" spans="1:2" x14ac:dyDescent="0.25">
      <c r="A1178" s="1">
        <v>111</v>
      </c>
      <c r="B1178" s="1">
        <v>6.2</v>
      </c>
    </row>
    <row r="1179" spans="1:2" x14ac:dyDescent="0.25">
      <c r="A1179" s="1">
        <v>123</v>
      </c>
      <c r="B1179" s="1">
        <v>6.5</v>
      </c>
    </row>
    <row r="1180" spans="1:2" x14ac:dyDescent="0.25">
      <c r="A1180" s="1">
        <v>140</v>
      </c>
      <c r="B1180" s="1">
        <v>7.2</v>
      </c>
    </row>
    <row r="1181" spans="1:2" x14ac:dyDescent="0.25">
      <c r="A1181" s="1">
        <v>94</v>
      </c>
      <c r="B1181" s="1">
        <v>5.0999999999999996</v>
      </c>
    </row>
    <row r="1182" spans="1:2" x14ac:dyDescent="0.25">
      <c r="A1182" s="1">
        <v>94</v>
      </c>
      <c r="B1182" s="1">
        <v>4.7</v>
      </c>
    </row>
    <row r="1183" spans="1:2" x14ac:dyDescent="0.25">
      <c r="A1183" s="1">
        <v>92</v>
      </c>
      <c r="B1183" s="1">
        <v>5.9</v>
      </c>
    </row>
    <row r="1184" spans="1:2" x14ac:dyDescent="0.25">
      <c r="A1184" s="1">
        <v>102</v>
      </c>
      <c r="B1184" s="1">
        <v>5.8</v>
      </c>
    </row>
    <row r="1185" spans="1:2" x14ac:dyDescent="0.25">
      <c r="A1185" s="1">
        <v>123</v>
      </c>
      <c r="B1185" s="1">
        <v>7.2</v>
      </c>
    </row>
    <row r="1186" spans="1:2" x14ac:dyDescent="0.25">
      <c r="A1186" s="1">
        <v>104</v>
      </c>
      <c r="B1186" s="1">
        <v>6.2</v>
      </c>
    </row>
    <row r="1187" spans="1:2" x14ac:dyDescent="0.25">
      <c r="A1187" s="1">
        <v>102</v>
      </c>
      <c r="B1187" s="1">
        <v>5.7</v>
      </c>
    </row>
    <row r="1188" spans="1:2" x14ac:dyDescent="0.25">
      <c r="A1188" s="1">
        <v>136</v>
      </c>
      <c r="B1188" s="1">
        <v>6.1</v>
      </c>
    </row>
    <row r="1189" spans="1:2" x14ac:dyDescent="0.25">
      <c r="A1189" s="1">
        <v>93</v>
      </c>
      <c r="B1189" s="1">
        <v>6</v>
      </c>
    </row>
    <row r="1190" spans="1:2" x14ac:dyDescent="0.25">
      <c r="A1190" s="1">
        <v>129</v>
      </c>
      <c r="B1190" s="1">
        <v>6.9</v>
      </c>
    </row>
    <row r="1191" spans="1:2" x14ac:dyDescent="0.25">
      <c r="A1191" s="1">
        <v>107</v>
      </c>
      <c r="B1191" s="1">
        <v>6.5</v>
      </c>
    </row>
    <row r="1192" spans="1:2" x14ac:dyDescent="0.25">
      <c r="A1192" s="1">
        <v>117</v>
      </c>
      <c r="B1192" s="1">
        <v>5</v>
      </c>
    </row>
    <row r="1193" spans="1:2" x14ac:dyDescent="0.25">
      <c r="A1193" s="1">
        <v>116</v>
      </c>
      <c r="B1193" s="1">
        <v>5.7</v>
      </c>
    </row>
    <row r="1194" spans="1:2" x14ac:dyDescent="0.25">
      <c r="A1194" s="1">
        <v>135</v>
      </c>
      <c r="B1194" s="1">
        <v>7</v>
      </c>
    </row>
    <row r="1195" spans="1:2" x14ac:dyDescent="0.25">
      <c r="A1195" s="1">
        <v>107</v>
      </c>
      <c r="B1195" s="1">
        <v>5.0999999999999996</v>
      </c>
    </row>
    <row r="1196" spans="1:2" x14ac:dyDescent="0.25">
      <c r="A1196" s="1">
        <v>90</v>
      </c>
      <c r="B1196" s="1">
        <v>5.3</v>
      </c>
    </row>
    <row r="1197" spans="1:2" x14ac:dyDescent="0.25">
      <c r="A1197" s="1">
        <v>99</v>
      </c>
      <c r="B1197" s="1">
        <v>4.4000000000000004</v>
      </c>
    </row>
    <row r="1198" spans="1:2" x14ac:dyDescent="0.25">
      <c r="A1198" s="1">
        <v>104</v>
      </c>
      <c r="B1198" s="1">
        <v>4.7</v>
      </c>
    </row>
    <row r="1199" spans="1:2" x14ac:dyDescent="0.25">
      <c r="A1199" s="1">
        <v>115</v>
      </c>
      <c r="B1199" s="1">
        <v>6.7</v>
      </c>
    </row>
    <row r="1200" spans="1:2" x14ac:dyDescent="0.25">
      <c r="A1200" s="1">
        <v>119</v>
      </c>
      <c r="B1200" s="1">
        <v>6.7</v>
      </c>
    </row>
    <row r="1201" spans="1:2" x14ac:dyDescent="0.25">
      <c r="A1201" s="1">
        <v>99</v>
      </c>
      <c r="B1201" s="1">
        <v>5.7</v>
      </c>
    </row>
    <row r="1202" spans="1:2" x14ac:dyDescent="0.25">
      <c r="A1202" s="1">
        <v>112</v>
      </c>
      <c r="B1202" s="1">
        <v>7.4</v>
      </c>
    </row>
    <row r="1203" spans="1:2" x14ac:dyDescent="0.25">
      <c r="A1203" s="1">
        <v>128</v>
      </c>
      <c r="B1203" s="1">
        <v>6.1</v>
      </c>
    </row>
    <row r="1204" spans="1:2" x14ac:dyDescent="0.25">
      <c r="A1204" s="1">
        <v>112</v>
      </c>
      <c r="B1204" s="1">
        <v>6.4</v>
      </c>
    </row>
    <row r="1205" spans="1:2" x14ac:dyDescent="0.25">
      <c r="A1205" s="1">
        <v>86</v>
      </c>
      <c r="B1205" s="1">
        <v>6.2</v>
      </c>
    </row>
    <row r="1206" spans="1:2" x14ac:dyDescent="0.25">
      <c r="A1206" s="1">
        <v>108</v>
      </c>
      <c r="B1206" s="1">
        <v>6.2</v>
      </c>
    </row>
    <row r="1207" spans="1:2" x14ac:dyDescent="0.25">
      <c r="A1207" s="1">
        <v>128</v>
      </c>
      <c r="B1207" s="1">
        <v>5.9</v>
      </c>
    </row>
    <row r="1208" spans="1:2" x14ac:dyDescent="0.25">
      <c r="A1208" s="1">
        <v>84</v>
      </c>
      <c r="B1208" s="1">
        <v>4</v>
      </c>
    </row>
    <row r="1209" spans="1:2" x14ac:dyDescent="0.25">
      <c r="A1209" s="1">
        <v>111</v>
      </c>
      <c r="B1209" s="1">
        <v>6.2</v>
      </c>
    </row>
    <row r="1210" spans="1:2" x14ac:dyDescent="0.25">
      <c r="A1210" s="1">
        <v>131</v>
      </c>
      <c r="B1210" s="1">
        <v>4.5999999999999996</v>
      </c>
    </row>
    <row r="1211" spans="1:2" x14ac:dyDescent="0.25">
      <c r="A1211" s="1">
        <v>123</v>
      </c>
      <c r="B1211" s="1">
        <v>6.4</v>
      </c>
    </row>
    <row r="1212" spans="1:2" x14ac:dyDescent="0.25">
      <c r="A1212" s="1">
        <v>101</v>
      </c>
      <c r="B1212" s="1">
        <v>5.9</v>
      </c>
    </row>
    <row r="1213" spans="1:2" x14ac:dyDescent="0.25">
      <c r="A1213" s="1">
        <v>102</v>
      </c>
      <c r="B1213" s="1">
        <v>5.0999999999999996</v>
      </c>
    </row>
    <row r="1214" spans="1:2" x14ac:dyDescent="0.25">
      <c r="A1214" s="1">
        <v>114</v>
      </c>
      <c r="B1214" s="1">
        <v>7.6</v>
      </c>
    </row>
    <row r="1215" spans="1:2" x14ac:dyDescent="0.25">
      <c r="A1215" s="1">
        <v>107</v>
      </c>
      <c r="B1215" s="1">
        <v>4.2</v>
      </c>
    </row>
    <row r="1216" spans="1:2" x14ac:dyDescent="0.25">
      <c r="A1216" s="1">
        <v>87</v>
      </c>
      <c r="B1216" s="1">
        <v>7.8</v>
      </c>
    </row>
    <row r="1217" spans="1:2" x14ac:dyDescent="0.25">
      <c r="A1217" s="1">
        <v>103</v>
      </c>
      <c r="B1217" s="1">
        <v>5.8</v>
      </c>
    </row>
    <row r="1218" spans="1:2" x14ac:dyDescent="0.25">
      <c r="A1218" s="1">
        <v>99</v>
      </c>
      <c r="B1218" s="1">
        <v>5.9</v>
      </c>
    </row>
    <row r="1219" spans="1:2" x14ac:dyDescent="0.25">
      <c r="A1219" s="1">
        <v>122</v>
      </c>
      <c r="B1219" s="1">
        <v>8.4</v>
      </c>
    </row>
    <row r="1220" spans="1:2" x14ac:dyDescent="0.25">
      <c r="A1220" s="1">
        <v>91</v>
      </c>
      <c r="B1220" s="1">
        <v>4.8</v>
      </c>
    </row>
    <row r="1221" spans="1:2" x14ac:dyDescent="0.25">
      <c r="A1221" s="1">
        <v>103</v>
      </c>
      <c r="B1221" s="1">
        <v>6.2</v>
      </c>
    </row>
    <row r="1222" spans="1:2" x14ac:dyDescent="0.25">
      <c r="A1222" s="1">
        <v>107</v>
      </c>
      <c r="B1222" s="1">
        <v>6.5</v>
      </c>
    </row>
    <row r="1223" spans="1:2" x14ac:dyDescent="0.25">
      <c r="A1223" s="1">
        <v>106</v>
      </c>
      <c r="B1223" s="1">
        <v>6.3</v>
      </c>
    </row>
    <row r="1224" spans="1:2" x14ac:dyDescent="0.25">
      <c r="A1224" s="1">
        <v>101</v>
      </c>
      <c r="B1224" s="1">
        <v>3.3</v>
      </c>
    </row>
    <row r="1225" spans="1:2" x14ac:dyDescent="0.25">
      <c r="A1225" s="1">
        <v>109</v>
      </c>
      <c r="B1225" s="1">
        <v>5.9</v>
      </c>
    </row>
    <row r="1226" spans="1:2" x14ac:dyDescent="0.25">
      <c r="A1226" s="1">
        <v>89</v>
      </c>
      <c r="B1226" s="1">
        <v>5.8</v>
      </c>
    </row>
    <row r="1227" spans="1:2" x14ac:dyDescent="0.25">
      <c r="A1227" s="1">
        <v>119</v>
      </c>
      <c r="B1227" s="1">
        <v>4.7</v>
      </c>
    </row>
    <row r="1228" spans="1:2" x14ac:dyDescent="0.25">
      <c r="A1228" s="1">
        <v>83</v>
      </c>
      <c r="B1228" s="1">
        <v>4.0999999999999996</v>
      </c>
    </row>
    <row r="1229" spans="1:2" x14ac:dyDescent="0.25">
      <c r="A1229" s="1">
        <v>108</v>
      </c>
      <c r="B1229" s="1">
        <v>6.8</v>
      </c>
    </row>
    <row r="1230" spans="1:2" x14ac:dyDescent="0.25">
      <c r="A1230" s="1">
        <v>102</v>
      </c>
      <c r="B1230" s="1">
        <v>6.2</v>
      </c>
    </row>
    <row r="1231" spans="1:2" x14ac:dyDescent="0.25">
      <c r="A1231" s="1">
        <v>93</v>
      </c>
      <c r="B1231" s="1">
        <v>4.5</v>
      </c>
    </row>
    <row r="1232" spans="1:2" x14ac:dyDescent="0.25">
      <c r="A1232" s="1">
        <v>84</v>
      </c>
      <c r="B1232" s="1">
        <v>5.8</v>
      </c>
    </row>
    <row r="1233" spans="1:2" x14ac:dyDescent="0.25">
      <c r="A1233" s="1">
        <v>107</v>
      </c>
      <c r="B1233" s="1">
        <v>7.3</v>
      </c>
    </row>
    <row r="1234" spans="1:2" x14ac:dyDescent="0.25">
      <c r="A1234" s="1">
        <v>91</v>
      </c>
      <c r="B1234" s="1">
        <v>5.9</v>
      </c>
    </row>
    <row r="1235" spans="1:2" x14ac:dyDescent="0.25">
      <c r="A1235" s="1">
        <v>94</v>
      </c>
      <c r="B1235" s="1">
        <v>4.4000000000000004</v>
      </c>
    </row>
    <row r="1236" spans="1:2" x14ac:dyDescent="0.25">
      <c r="A1236" s="1">
        <v>115</v>
      </c>
      <c r="B1236" s="1">
        <v>5.8</v>
      </c>
    </row>
    <row r="1237" spans="1:2" x14ac:dyDescent="0.25">
      <c r="A1237" s="1">
        <v>93</v>
      </c>
      <c r="B1237" s="1">
        <v>5.0999999999999996</v>
      </c>
    </row>
    <row r="1238" spans="1:2" x14ac:dyDescent="0.25">
      <c r="A1238" s="1">
        <v>105</v>
      </c>
      <c r="B1238" s="1">
        <v>6.9</v>
      </c>
    </row>
    <row r="1239" spans="1:2" x14ac:dyDescent="0.25">
      <c r="A1239" s="1">
        <v>107</v>
      </c>
      <c r="B1239" s="1">
        <v>6.2</v>
      </c>
    </row>
    <row r="1240" spans="1:2" x14ac:dyDescent="0.25">
      <c r="A1240" s="1">
        <v>101</v>
      </c>
      <c r="B1240" s="1">
        <v>6.9</v>
      </c>
    </row>
    <row r="1241" spans="1:2" x14ac:dyDescent="0.25">
      <c r="A1241" s="1">
        <v>111</v>
      </c>
      <c r="B1241" s="1">
        <v>7.3</v>
      </c>
    </row>
    <row r="1242" spans="1:2" x14ac:dyDescent="0.25">
      <c r="A1242" s="1">
        <v>113</v>
      </c>
      <c r="B1242" s="1">
        <v>7.1</v>
      </c>
    </row>
    <row r="1243" spans="1:2" x14ac:dyDescent="0.25">
      <c r="A1243" s="1">
        <v>112</v>
      </c>
      <c r="B1243" s="1">
        <v>6</v>
      </c>
    </row>
    <row r="1244" spans="1:2" x14ac:dyDescent="0.25">
      <c r="A1244" s="1">
        <v>126</v>
      </c>
      <c r="B1244" s="1">
        <v>7</v>
      </c>
    </row>
    <row r="1245" spans="1:2" x14ac:dyDescent="0.25">
      <c r="A1245" s="1">
        <v>98</v>
      </c>
      <c r="B1245" s="1">
        <v>7.6</v>
      </c>
    </row>
    <row r="1246" spans="1:2" x14ac:dyDescent="0.25">
      <c r="A1246" s="1">
        <v>107</v>
      </c>
      <c r="B1246" s="1">
        <v>7.1</v>
      </c>
    </row>
    <row r="1247" spans="1:2" x14ac:dyDescent="0.25">
      <c r="A1247" s="1">
        <v>87</v>
      </c>
      <c r="B1247" s="1">
        <v>7</v>
      </c>
    </row>
    <row r="1248" spans="1:2" x14ac:dyDescent="0.25">
      <c r="A1248" s="1">
        <v>119</v>
      </c>
      <c r="B1248" s="1">
        <v>8</v>
      </c>
    </row>
    <row r="1249" spans="1:2" x14ac:dyDescent="0.25">
      <c r="A1249" s="1">
        <v>110</v>
      </c>
      <c r="B1249" s="1">
        <v>5.3</v>
      </c>
    </row>
    <row r="1250" spans="1:2" x14ac:dyDescent="0.25">
      <c r="A1250" s="1">
        <v>125</v>
      </c>
      <c r="B1250" s="1">
        <v>4.9000000000000004</v>
      </c>
    </row>
    <row r="1251" spans="1:2" x14ac:dyDescent="0.25">
      <c r="A1251" s="1">
        <v>113</v>
      </c>
      <c r="B1251" s="1">
        <v>6.4</v>
      </c>
    </row>
    <row r="1252" spans="1:2" x14ac:dyDescent="0.25">
      <c r="A1252" s="1">
        <v>150</v>
      </c>
      <c r="B1252" s="1">
        <v>7.4</v>
      </c>
    </row>
    <row r="1253" spans="1:2" x14ac:dyDescent="0.25">
      <c r="A1253" s="1">
        <v>108</v>
      </c>
      <c r="B1253" s="1">
        <v>6.1</v>
      </c>
    </row>
    <row r="1254" spans="1:2" x14ac:dyDescent="0.25">
      <c r="A1254" s="1">
        <v>96</v>
      </c>
      <c r="B1254" s="1">
        <v>6.5</v>
      </c>
    </row>
    <row r="1255" spans="1:2" x14ac:dyDescent="0.25">
      <c r="A1255" s="1">
        <v>93</v>
      </c>
      <c r="B1255" s="1">
        <v>5.7</v>
      </c>
    </row>
    <row r="1256" spans="1:2" x14ac:dyDescent="0.25">
      <c r="A1256" s="1">
        <v>100</v>
      </c>
      <c r="B1256" s="1">
        <v>5.0999999999999996</v>
      </c>
    </row>
    <row r="1257" spans="1:2" x14ac:dyDescent="0.25">
      <c r="A1257" s="1">
        <v>118</v>
      </c>
      <c r="B1257" s="1">
        <v>6.6</v>
      </c>
    </row>
    <row r="1258" spans="1:2" x14ac:dyDescent="0.25">
      <c r="A1258" s="1">
        <v>122</v>
      </c>
      <c r="B1258" s="1">
        <v>6.5</v>
      </c>
    </row>
    <row r="1259" spans="1:2" x14ac:dyDescent="0.25">
      <c r="A1259" s="1">
        <v>120</v>
      </c>
      <c r="B1259" s="1">
        <v>6.9</v>
      </c>
    </row>
    <row r="1260" spans="1:2" x14ac:dyDescent="0.25">
      <c r="A1260" s="1">
        <v>146</v>
      </c>
      <c r="B1260" s="1">
        <v>7.6</v>
      </c>
    </row>
    <row r="1261" spans="1:2" x14ac:dyDescent="0.25">
      <c r="A1261" s="1">
        <v>115</v>
      </c>
      <c r="B1261" s="1">
        <v>5.6</v>
      </c>
    </row>
    <row r="1262" spans="1:2" x14ac:dyDescent="0.25">
      <c r="A1262" s="1">
        <v>123</v>
      </c>
      <c r="B1262" s="1">
        <v>6.2</v>
      </c>
    </row>
    <row r="1263" spans="1:2" x14ac:dyDescent="0.25">
      <c r="A1263" s="1">
        <v>94</v>
      </c>
      <c r="B1263" s="1">
        <v>4.4000000000000004</v>
      </c>
    </row>
    <row r="1264" spans="1:2" x14ac:dyDescent="0.25">
      <c r="A1264" s="1">
        <v>102</v>
      </c>
      <c r="B1264" s="1">
        <v>5.6</v>
      </c>
    </row>
    <row r="1265" spans="1:2" x14ac:dyDescent="0.25">
      <c r="A1265" s="1">
        <v>98</v>
      </c>
      <c r="B1265" s="1">
        <v>5.5</v>
      </c>
    </row>
    <row r="1266" spans="1:2" x14ac:dyDescent="0.25">
      <c r="A1266" s="1">
        <v>133</v>
      </c>
      <c r="B1266" s="1">
        <v>6.7</v>
      </c>
    </row>
    <row r="1267" spans="1:2" x14ac:dyDescent="0.25">
      <c r="A1267" s="1">
        <v>118</v>
      </c>
      <c r="B1267" s="1">
        <v>6.1</v>
      </c>
    </row>
    <row r="1268" spans="1:2" x14ac:dyDescent="0.25">
      <c r="A1268" s="1">
        <v>105</v>
      </c>
      <c r="B1268" s="1">
        <v>6.2</v>
      </c>
    </row>
    <row r="1269" spans="1:2" x14ac:dyDescent="0.25">
      <c r="A1269" s="1">
        <v>109</v>
      </c>
      <c r="B1269" s="1">
        <v>7.3</v>
      </c>
    </row>
    <row r="1270" spans="1:2" x14ac:dyDescent="0.25">
      <c r="A1270" s="1">
        <v>129</v>
      </c>
      <c r="B1270" s="1">
        <v>6.6</v>
      </c>
    </row>
    <row r="1271" spans="1:2" x14ac:dyDescent="0.25">
      <c r="A1271" s="1">
        <v>109</v>
      </c>
      <c r="B1271" s="1">
        <v>8.1999999999999993</v>
      </c>
    </row>
    <row r="1272" spans="1:2" x14ac:dyDescent="0.25">
      <c r="A1272" s="1">
        <v>127</v>
      </c>
      <c r="B1272" s="1">
        <v>6.4</v>
      </c>
    </row>
    <row r="1273" spans="1:2" x14ac:dyDescent="0.25">
      <c r="A1273" s="1">
        <v>118</v>
      </c>
      <c r="B1273" s="1">
        <v>6.4</v>
      </c>
    </row>
    <row r="1274" spans="1:2" x14ac:dyDescent="0.25">
      <c r="A1274" s="1">
        <v>110</v>
      </c>
      <c r="B1274" s="1">
        <v>5.2</v>
      </c>
    </row>
    <row r="1275" spans="1:2" x14ac:dyDescent="0.25">
      <c r="A1275" s="1">
        <v>90</v>
      </c>
      <c r="B1275" s="1">
        <v>6.5</v>
      </c>
    </row>
    <row r="1276" spans="1:2" x14ac:dyDescent="0.25">
      <c r="A1276" s="1">
        <v>144</v>
      </c>
      <c r="B1276" s="1">
        <v>7.1</v>
      </c>
    </row>
    <row r="1277" spans="1:2" x14ac:dyDescent="0.25">
      <c r="A1277" s="1">
        <v>130</v>
      </c>
      <c r="B1277" s="1">
        <v>7.3</v>
      </c>
    </row>
    <row r="1278" spans="1:2" x14ac:dyDescent="0.25">
      <c r="A1278" s="1">
        <v>112</v>
      </c>
      <c r="B1278" s="1">
        <v>5.2</v>
      </c>
    </row>
    <row r="1279" spans="1:2" x14ac:dyDescent="0.25">
      <c r="A1279" s="1">
        <v>133</v>
      </c>
      <c r="B1279" s="1">
        <v>7.7</v>
      </c>
    </row>
    <row r="1280" spans="1:2" x14ac:dyDescent="0.25">
      <c r="A1280" s="1">
        <v>150</v>
      </c>
      <c r="B1280" s="1">
        <v>7.6</v>
      </c>
    </row>
    <row r="1281" spans="1:2" x14ac:dyDescent="0.25">
      <c r="A1281" s="1">
        <v>110</v>
      </c>
      <c r="B1281" s="1">
        <v>5.7</v>
      </c>
    </row>
    <row r="1282" spans="1:2" x14ac:dyDescent="0.25">
      <c r="A1282" s="1">
        <v>96</v>
      </c>
      <c r="B1282" s="1">
        <v>7</v>
      </c>
    </row>
    <row r="1283" spans="1:2" x14ac:dyDescent="0.25">
      <c r="A1283" s="1">
        <v>96</v>
      </c>
      <c r="B1283" s="1">
        <v>6</v>
      </c>
    </row>
    <row r="1284" spans="1:2" x14ac:dyDescent="0.25">
      <c r="A1284" s="1">
        <v>123</v>
      </c>
      <c r="B1284" s="1">
        <v>8.1</v>
      </c>
    </row>
    <row r="1285" spans="1:2" x14ac:dyDescent="0.25">
      <c r="A1285" s="1">
        <v>188</v>
      </c>
      <c r="B1285" s="1">
        <v>8</v>
      </c>
    </row>
    <row r="1286" spans="1:2" x14ac:dyDescent="0.25">
      <c r="A1286" s="1">
        <v>107</v>
      </c>
      <c r="B1286" s="1">
        <v>5.6</v>
      </c>
    </row>
    <row r="1287" spans="1:2" x14ac:dyDescent="0.25">
      <c r="A1287" s="1">
        <v>110</v>
      </c>
      <c r="B1287" s="1">
        <v>6.1</v>
      </c>
    </row>
    <row r="1288" spans="1:2" x14ac:dyDescent="0.25">
      <c r="A1288" s="1">
        <v>113</v>
      </c>
      <c r="B1288" s="1">
        <v>6.9</v>
      </c>
    </row>
    <row r="1289" spans="1:2" x14ac:dyDescent="0.25">
      <c r="A1289" s="1">
        <v>122</v>
      </c>
      <c r="B1289" s="1">
        <v>5.2</v>
      </c>
    </row>
    <row r="1290" spans="1:2" x14ac:dyDescent="0.25">
      <c r="A1290" s="1">
        <v>116</v>
      </c>
      <c r="B1290" s="1">
        <v>7</v>
      </c>
    </row>
    <row r="1291" spans="1:2" x14ac:dyDescent="0.25">
      <c r="A1291" s="1">
        <v>93</v>
      </c>
      <c r="B1291" s="1">
        <v>6.3</v>
      </c>
    </row>
    <row r="1292" spans="1:2" x14ac:dyDescent="0.25">
      <c r="A1292" s="1">
        <v>118</v>
      </c>
      <c r="B1292" s="1">
        <v>7</v>
      </c>
    </row>
    <row r="1293" spans="1:2" x14ac:dyDescent="0.25">
      <c r="A1293" s="1">
        <v>93</v>
      </c>
      <c r="B1293" s="1">
        <v>6.9</v>
      </c>
    </row>
    <row r="1294" spans="1:2" x14ac:dyDescent="0.25">
      <c r="A1294" s="1">
        <v>121</v>
      </c>
      <c r="B1294" s="1">
        <v>6.2</v>
      </c>
    </row>
    <row r="1295" spans="1:2" x14ac:dyDescent="0.25">
      <c r="A1295" s="1">
        <v>101</v>
      </c>
      <c r="B1295" s="1">
        <v>6.4</v>
      </c>
    </row>
    <row r="1296" spans="1:2" x14ac:dyDescent="0.25">
      <c r="A1296" s="1">
        <v>107</v>
      </c>
      <c r="B1296" s="1">
        <v>6.4</v>
      </c>
    </row>
    <row r="1297" spans="1:2" x14ac:dyDescent="0.25">
      <c r="A1297" s="1">
        <v>124</v>
      </c>
      <c r="B1297" s="1">
        <v>5.7</v>
      </c>
    </row>
    <row r="1298" spans="1:2" x14ac:dyDescent="0.25">
      <c r="A1298" s="1">
        <v>109</v>
      </c>
      <c r="B1298" s="1">
        <v>6.1</v>
      </c>
    </row>
    <row r="1299" spans="1:2" x14ac:dyDescent="0.25">
      <c r="A1299" s="1">
        <v>105</v>
      </c>
      <c r="B1299" s="1">
        <v>5.4</v>
      </c>
    </row>
    <row r="1300" spans="1:2" x14ac:dyDescent="0.25">
      <c r="A1300" s="1">
        <v>130</v>
      </c>
      <c r="B1300" s="1">
        <v>6.7</v>
      </c>
    </row>
    <row r="1301" spans="1:2" x14ac:dyDescent="0.25">
      <c r="A1301" s="1">
        <v>127</v>
      </c>
      <c r="B1301" s="1">
        <v>6.8</v>
      </c>
    </row>
    <row r="1302" spans="1:2" x14ac:dyDescent="0.25">
      <c r="A1302" s="1">
        <v>114</v>
      </c>
      <c r="B1302" s="1">
        <v>6</v>
      </c>
    </row>
    <row r="1303" spans="1:2" x14ac:dyDescent="0.25">
      <c r="A1303" s="1">
        <v>106</v>
      </c>
      <c r="B1303" s="1">
        <v>7.8</v>
      </c>
    </row>
    <row r="1304" spans="1:2" x14ac:dyDescent="0.25">
      <c r="A1304" s="1">
        <v>95</v>
      </c>
      <c r="B1304" s="1">
        <v>5.3</v>
      </c>
    </row>
    <row r="1305" spans="1:2" x14ac:dyDescent="0.25">
      <c r="A1305" s="1">
        <v>81</v>
      </c>
      <c r="B1305" s="1">
        <v>4.5</v>
      </c>
    </row>
    <row r="1306" spans="1:2" x14ac:dyDescent="0.25">
      <c r="A1306" s="1">
        <v>95</v>
      </c>
      <c r="B1306" s="1">
        <v>5.4</v>
      </c>
    </row>
    <row r="1307" spans="1:2" x14ac:dyDescent="0.25">
      <c r="A1307" s="1">
        <v>108</v>
      </c>
      <c r="B1307" s="1">
        <v>7.8</v>
      </c>
    </row>
    <row r="1308" spans="1:2" x14ac:dyDescent="0.25">
      <c r="A1308" s="1">
        <v>105</v>
      </c>
      <c r="B1308" s="1">
        <v>7.2</v>
      </c>
    </row>
    <row r="1309" spans="1:2" x14ac:dyDescent="0.25">
      <c r="A1309" s="1">
        <v>95</v>
      </c>
      <c r="B1309" s="1">
        <v>6.6</v>
      </c>
    </row>
    <row r="1310" spans="1:2" x14ac:dyDescent="0.25">
      <c r="A1310" s="1">
        <v>126</v>
      </c>
      <c r="B1310" s="1">
        <v>7.6</v>
      </c>
    </row>
    <row r="1311" spans="1:2" x14ac:dyDescent="0.25">
      <c r="A1311" s="1">
        <v>102</v>
      </c>
      <c r="B1311" s="1">
        <v>5.9</v>
      </c>
    </row>
    <row r="1312" spans="1:2" x14ac:dyDescent="0.25">
      <c r="A1312" s="1">
        <v>121</v>
      </c>
      <c r="B1312" s="1">
        <v>6.7</v>
      </c>
    </row>
    <row r="1313" spans="1:2" x14ac:dyDescent="0.25">
      <c r="A1313" s="1">
        <v>129</v>
      </c>
      <c r="B1313" s="1">
        <v>7.7</v>
      </c>
    </row>
    <row r="1314" spans="1:2" x14ac:dyDescent="0.25">
      <c r="A1314" s="1">
        <v>88</v>
      </c>
      <c r="B1314" s="1">
        <v>5.4</v>
      </c>
    </row>
    <row r="1315" spans="1:2" x14ac:dyDescent="0.25">
      <c r="A1315" s="1">
        <v>106</v>
      </c>
      <c r="B1315" s="1">
        <v>6.9</v>
      </c>
    </row>
    <row r="1316" spans="1:2" x14ac:dyDescent="0.25">
      <c r="A1316" s="1">
        <v>110</v>
      </c>
      <c r="B1316" s="1">
        <v>7.7</v>
      </c>
    </row>
    <row r="1317" spans="1:2" x14ac:dyDescent="0.25">
      <c r="A1317" s="1">
        <v>109</v>
      </c>
      <c r="B1317" s="1">
        <v>6.8</v>
      </c>
    </row>
    <row r="1318" spans="1:2" x14ac:dyDescent="0.25">
      <c r="A1318" s="1">
        <v>143</v>
      </c>
      <c r="B1318" s="1">
        <v>6.4</v>
      </c>
    </row>
    <row r="1319" spans="1:2" x14ac:dyDescent="0.25">
      <c r="A1319" s="1">
        <v>120</v>
      </c>
      <c r="B1319" s="1">
        <v>5.7</v>
      </c>
    </row>
    <row r="1320" spans="1:2" x14ac:dyDescent="0.25">
      <c r="A1320" s="1">
        <v>128</v>
      </c>
      <c r="B1320" s="1">
        <v>7.3</v>
      </c>
    </row>
    <row r="1321" spans="1:2" x14ac:dyDescent="0.25">
      <c r="A1321" s="1">
        <v>123</v>
      </c>
      <c r="B1321" s="1">
        <v>6.8</v>
      </c>
    </row>
    <row r="1322" spans="1:2" x14ac:dyDescent="0.25">
      <c r="A1322" s="1">
        <v>129</v>
      </c>
      <c r="B1322" s="1">
        <v>6.3</v>
      </c>
    </row>
    <row r="1323" spans="1:2" x14ac:dyDescent="0.25">
      <c r="A1323" s="1">
        <v>105</v>
      </c>
      <c r="B1323" s="1">
        <v>5.9</v>
      </c>
    </row>
    <row r="1324" spans="1:2" x14ac:dyDescent="0.25">
      <c r="A1324" s="1">
        <v>162</v>
      </c>
      <c r="B1324" s="1">
        <v>7.4</v>
      </c>
    </row>
    <row r="1325" spans="1:2" x14ac:dyDescent="0.25">
      <c r="A1325" s="1">
        <v>138</v>
      </c>
      <c r="B1325" s="1">
        <v>8.3000000000000007</v>
      </c>
    </row>
    <row r="1326" spans="1:2" x14ac:dyDescent="0.25">
      <c r="A1326" s="1">
        <v>100</v>
      </c>
      <c r="B1326" s="1">
        <v>6.2</v>
      </c>
    </row>
    <row r="1327" spans="1:2" x14ac:dyDescent="0.25">
      <c r="A1327" s="1">
        <v>90</v>
      </c>
      <c r="B1327" s="1">
        <v>6.3</v>
      </c>
    </row>
    <row r="1328" spans="1:2" x14ac:dyDescent="0.25">
      <c r="A1328" s="1">
        <v>108</v>
      </c>
      <c r="B1328" s="1">
        <v>5.8</v>
      </c>
    </row>
    <row r="1329" spans="1:2" x14ac:dyDescent="0.25">
      <c r="A1329" s="1">
        <v>101</v>
      </c>
      <c r="B1329" s="1">
        <v>7.5</v>
      </c>
    </row>
    <row r="1330" spans="1:2" x14ac:dyDescent="0.25">
      <c r="A1330" s="1">
        <v>109</v>
      </c>
      <c r="B1330" s="1">
        <v>6.3</v>
      </c>
    </row>
    <row r="1331" spans="1:2" x14ac:dyDescent="0.25">
      <c r="A1331" s="1">
        <v>132</v>
      </c>
      <c r="B1331" s="1">
        <v>6.4</v>
      </c>
    </row>
    <row r="1332" spans="1:2" x14ac:dyDescent="0.25">
      <c r="A1332" s="1">
        <v>123</v>
      </c>
      <c r="B1332" s="1">
        <v>7.2</v>
      </c>
    </row>
    <row r="1333" spans="1:2" x14ac:dyDescent="0.25">
      <c r="A1333" s="1">
        <v>87</v>
      </c>
      <c r="B1333" s="1">
        <v>6.3</v>
      </c>
    </row>
    <row r="1334" spans="1:2" x14ac:dyDescent="0.25">
      <c r="A1334" s="1">
        <v>109</v>
      </c>
      <c r="B1334" s="1">
        <v>6.9</v>
      </c>
    </row>
    <row r="1335" spans="1:2" x14ac:dyDescent="0.25">
      <c r="A1335" s="1">
        <v>109</v>
      </c>
      <c r="B1335" s="1">
        <v>6.6</v>
      </c>
    </row>
    <row r="1336" spans="1:2" x14ac:dyDescent="0.25">
      <c r="A1336" s="1">
        <v>92</v>
      </c>
      <c r="B1336" s="1">
        <v>6</v>
      </c>
    </row>
    <row r="1337" spans="1:2" x14ac:dyDescent="0.25">
      <c r="A1337" s="1">
        <v>125</v>
      </c>
      <c r="B1337" s="1">
        <v>7.5</v>
      </c>
    </row>
    <row r="1338" spans="1:2" x14ac:dyDescent="0.25">
      <c r="A1338" s="1">
        <v>202</v>
      </c>
      <c r="B1338" s="1">
        <v>7.7</v>
      </c>
    </row>
    <row r="1339" spans="1:2" x14ac:dyDescent="0.25">
      <c r="A1339" s="1">
        <v>134</v>
      </c>
      <c r="B1339" s="1">
        <v>6.2</v>
      </c>
    </row>
    <row r="1340" spans="1:2" x14ac:dyDescent="0.25">
      <c r="A1340" s="1">
        <v>88</v>
      </c>
      <c r="B1340" s="1">
        <v>5.4</v>
      </c>
    </row>
    <row r="1341" spans="1:2" x14ac:dyDescent="0.25">
      <c r="A1341" s="1">
        <v>92</v>
      </c>
      <c r="B1341" s="1">
        <v>6.6</v>
      </c>
    </row>
    <row r="1342" spans="1:2" x14ac:dyDescent="0.25">
      <c r="A1342" s="1">
        <v>91</v>
      </c>
      <c r="B1342" s="1">
        <v>5.3</v>
      </c>
    </row>
    <row r="1343" spans="1:2" x14ac:dyDescent="0.25">
      <c r="A1343" s="1">
        <v>75</v>
      </c>
      <c r="B1343" s="1">
        <v>5.6</v>
      </c>
    </row>
    <row r="1344" spans="1:2" x14ac:dyDescent="0.25">
      <c r="A1344" s="1">
        <v>98</v>
      </c>
      <c r="B1344" s="1">
        <v>5.9</v>
      </c>
    </row>
    <row r="1345" spans="1:2" x14ac:dyDescent="0.25">
      <c r="A1345" s="1">
        <v>147</v>
      </c>
      <c r="B1345" s="1">
        <v>7.8</v>
      </c>
    </row>
    <row r="1346" spans="1:2" x14ac:dyDescent="0.25">
      <c r="A1346" s="1">
        <v>100</v>
      </c>
      <c r="B1346" s="1">
        <v>6.7</v>
      </c>
    </row>
    <row r="1347" spans="1:2" x14ac:dyDescent="0.25">
      <c r="A1347" s="1">
        <v>120</v>
      </c>
      <c r="B1347" s="1">
        <v>7.4</v>
      </c>
    </row>
    <row r="1348" spans="1:2" x14ac:dyDescent="0.25">
      <c r="A1348" s="1">
        <v>104</v>
      </c>
      <c r="B1348" s="1">
        <v>6.2</v>
      </c>
    </row>
    <row r="1349" spans="1:2" x14ac:dyDescent="0.25">
      <c r="A1349" s="1">
        <v>103</v>
      </c>
      <c r="B1349" s="1">
        <v>5.4</v>
      </c>
    </row>
    <row r="1350" spans="1:2" x14ac:dyDescent="0.25">
      <c r="A1350" s="1">
        <v>109</v>
      </c>
      <c r="B1350" s="1">
        <v>6.7</v>
      </c>
    </row>
    <row r="1351" spans="1:2" x14ac:dyDescent="0.25">
      <c r="A1351" s="1">
        <v>104</v>
      </c>
      <c r="B1351" s="1">
        <v>5.3</v>
      </c>
    </row>
    <row r="1352" spans="1:2" x14ac:dyDescent="0.25">
      <c r="A1352" s="1">
        <v>112</v>
      </c>
      <c r="B1352" s="1">
        <v>5.9</v>
      </c>
    </row>
    <row r="1353" spans="1:2" x14ac:dyDescent="0.25">
      <c r="A1353" s="1">
        <v>95</v>
      </c>
      <c r="B1353" s="1">
        <v>4.8</v>
      </c>
    </row>
    <row r="1354" spans="1:2" x14ac:dyDescent="0.25">
      <c r="A1354" s="1">
        <v>102</v>
      </c>
      <c r="B1354" s="1">
        <v>3.8</v>
      </c>
    </row>
    <row r="1355" spans="1:2" x14ac:dyDescent="0.25">
      <c r="A1355" s="1">
        <v>150</v>
      </c>
      <c r="B1355" s="1">
        <v>8.5</v>
      </c>
    </row>
    <row r="1356" spans="1:2" x14ac:dyDescent="0.25">
      <c r="A1356" s="1">
        <v>101</v>
      </c>
      <c r="B1356" s="1">
        <v>6.8</v>
      </c>
    </row>
    <row r="1357" spans="1:2" x14ac:dyDescent="0.25">
      <c r="A1357" s="1">
        <v>108</v>
      </c>
      <c r="B1357" s="1">
        <v>5.3</v>
      </c>
    </row>
    <row r="1358" spans="1:2" x14ac:dyDescent="0.25">
      <c r="A1358" s="1">
        <v>98</v>
      </c>
      <c r="B1358" s="1">
        <v>7.3</v>
      </c>
    </row>
    <row r="1359" spans="1:2" x14ac:dyDescent="0.25">
      <c r="A1359" s="1">
        <v>137</v>
      </c>
      <c r="B1359" s="1">
        <v>6.6</v>
      </c>
    </row>
    <row r="1360" spans="1:2" x14ac:dyDescent="0.25">
      <c r="A1360" s="1">
        <v>112</v>
      </c>
      <c r="B1360" s="1">
        <v>6.2</v>
      </c>
    </row>
    <row r="1361" spans="1:2" x14ac:dyDescent="0.25">
      <c r="A1361" s="1">
        <v>101</v>
      </c>
      <c r="B1361" s="1">
        <v>5.2</v>
      </c>
    </row>
    <row r="1362" spans="1:2" x14ac:dyDescent="0.25">
      <c r="A1362" s="1">
        <v>103</v>
      </c>
      <c r="B1362" s="1">
        <v>6.2</v>
      </c>
    </row>
    <row r="1363" spans="1:2" x14ac:dyDescent="0.25">
      <c r="A1363" s="1">
        <v>101</v>
      </c>
      <c r="B1363" s="1">
        <v>6.2</v>
      </c>
    </row>
    <row r="1364" spans="1:2" x14ac:dyDescent="0.25">
      <c r="A1364" s="1">
        <v>112</v>
      </c>
      <c r="B1364" s="1">
        <v>6.6</v>
      </c>
    </row>
    <row r="1365" spans="1:2" x14ac:dyDescent="0.25">
      <c r="A1365" s="1">
        <v>102</v>
      </c>
      <c r="B1365" s="1">
        <v>6.2</v>
      </c>
    </row>
    <row r="1366" spans="1:2" x14ac:dyDescent="0.25">
      <c r="A1366" s="1">
        <v>101</v>
      </c>
      <c r="B1366" s="1">
        <v>5.0999999999999996</v>
      </c>
    </row>
    <row r="1367" spans="1:2" x14ac:dyDescent="0.25">
      <c r="A1367" s="1">
        <v>155</v>
      </c>
      <c r="B1367" s="1">
        <v>6.6</v>
      </c>
    </row>
    <row r="1368" spans="1:2" x14ac:dyDescent="0.25">
      <c r="A1368" s="1">
        <v>109</v>
      </c>
      <c r="B1368" s="1">
        <v>6.1</v>
      </c>
    </row>
    <row r="1369" spans="1:2" x14ac:dyDescent="0.25">
      <c r="A1369" s="1">
        <v>140</v>
      </c>
      <c r="B1369" s="1">
        <v>6.6</v>
      </c>
    </row>
    <row r="1370" spans="1:2" x14ac:dyDescent="0.25">
      <c r="A1370" s="1">
        <v>108</v>
      </c>
      <c r="B1370" s="1">
        <v>5.9</v>
      </c>
    </row>
    <row r="1371" spans="1:2" x14ac:dyDescent="0.25">
      <c r="A1371" s="1">
        <v>96</v>
      </c>
      <c r="B1371" s="1">
        <v>6.3</v>
      </c>
    </row>
    <row r="1372" spans="1:2" x14ac:dyDescent="0.25">
      <c r="A1372" s="1">
        <v>123</v>
      </c>
      <c r="B1372" s="1">
        <v>7.1</v>
      </c>
    </row>
    <row r="1373" spans="1:2" x14ac:dyDescent="0.25">
      <c r="A1373" s="1">
        <v>106</v>
      </c>
      <c r="B1373" s="1">
        <v>5</v>
      </c>
    </row>
    <row r="1374" spans="1:2" x14ac:dyDescent="0.25">
      <c r="A1374" s="1">
        <v>76</v>
      </c>
      <c r="B1374" s="1">
        <v>5.6</v>
      </c>
    </row>
    <row r="1375" spans="1:2" x14ac:dyDescent="0.25">
      <c r="A1375" s="1">
        <v>107</v>
      </c>
      <c r="B1375" s="1">
        <v>7.4</v>
      </c>
    </row>
    <row r="1376" spans="1:2" x14ac:dyDescent="0.25">
      <c r="A1376" s="1">
        <v>82</v>
      </c>
      <c r="B1376" s="1">
        <v>4.5</v>
      </c>
    </row>
    <row r="1377" spans="1:2" x14ac:dyDescent="0.25">
      <c r="A1377" s="1">
        <v>109</v>
      </c>
      <c r="B1377" s="1">
        <v>6.2</v>
      </c>
    </row>
    <row r="1378" spans="1:2" x14ac:dyDescent="0.25">
      <c r="A1378" s="1">
        <v>99</v>
      </c>
      <c r="B1378" s="1">
        <v>5</v>
      </c>
    </row>
    <row r="1379" spans="1:2" x14ac:dyDescent="0.25">
      <c r="A1379" s="1">
        <v>91</v>
      </c>
      <c r="B1379" s="1">
        <v>6.5</v>
      </c>
    </row>
    <row r="1380" spans="1:2" x14ac:dyDescent="0.25">
      <c r="A1380" s="1">
        <v>87</v>
      </c>
      <c r="B1380" s="1">
        <v>5.0999999999999996</v>
      </c>
    </row>
    <row r="1381" spans="1:2" x14ac:dyDescent="0.25">
      <c r="A1381" s="1">
        <v>125</v>
      </c>
      <c r="B1381" s="1">
        <v>6.5</v>
      </c>
    </row>
    <row r="1382" spans="1:2" x14ac:dyDescent="0.25">
      <c r="A1382" s="1">
        <v>118</v>
      </c>
      <c r="B1382" s="1">
        <v>6.2</v>
      </c>
    </row>
    <row r="1383" spans="1:2" x14ac:dyDescent="0.25">
      <c r="A1383" s="1">
        <v>98</v>
      </c>
      <c r="B1383" s="1">
        <v>6.3</v>
      </c>
    </row>
    <row r="1384" spans="1:2" x14ac:dyDescent="0.25">
      <c r="A1384" s="1">
        <v>92</v>
      </c>
      <c r="B1384" s="1">
        <v>3.8</v>
      </c>
    </row>
    <row r="1385" spans="1:2" x14ac:dyDescent="0.25">
      <c r="A1385" s="1">
        <v>92</v>
      </c>
      <c r="B1385" s="1">
        <v>6.2</v>
      </c>
    </row>
    <row r="1386" spans="1:2" x14ac:dyDescent="0.25">
      <c r="A1386" s="1">
        <v>115</v>
      </c>
      <c r="B1386" s="1">
        <v>5.7</v>
      </c>
    </row>
    <row r="1387" spans="1:2" x14ac:dyDescent="0.25">
      <c r="A1387" s="1">
        <v>120</v>
      </c>
      <c r="B1387" s="1">
        <v>6.7</v>
      </c>
    </row>
    <row r="1388" spans="1:2" x14ac:dyDescent="0.25">
      <c r="A1388" s="1">
        <v>111</v>
      </c>
      <c r="B1388" s="1">
        <v>6.8</v>
      </c>
    </row>
    <row r="1389" spans="1:2" x14ac:dyDescent="0.25">
      <c r="A1389" s="1">
        <v>94</v>
      </c>
      <c r="B1389" s="1">
        <v>6</v>
      </c>
    </row>
    <row r="1390" spans="1:2" x14ac:dyDescent="0.25">
      <c r="A1390" s="1">
        <v>100</v>
      </c>
      <c r="B1390" s="1">
        <v>7.3</v>
      </c>
    </row>
    <row r="1391" spans="1:2" x14ac:dyDescent="0.25">
      <c r="A1391" s="1">
        <v>101</v>
      </c>
      <c r="B1391" s="1">
        <v>5.5</v>
      </c>
    </row>
    <row r="1392" spans="1:2" x14ac:dyDescent="0.25">
      <c r="A1392" s="1">
        <v>139</v>
      </c>
      <c r="B1392" s="1">
        <v>6.7</v>
      </c>
    </row>
    <row r="1393" spans="1:2" x14ac:dyDescent="0.25">
      <c r="A1393" s="1">
        <v>91</v>
      </c>
      <c r="B1393" s="1">
        <v>4.8</v>
      </c>
    </row>
    <row r="1394" spans="1:2" x14ac:dyDescent="0.25">
      <c r="A1394" s="1">
        <v>109</v>
      </c>
      <c r="B1394" s="1">
        <v>5.7</v>
      </c>
    </row>
    <row r="1395" spans="1:2" x14ac:dyDescent="0.25">
      <c r="A1395" s="1">
        <v>102</v>
      </c>
      <c r="B1395" s="1">
        <v>5.0999999999999996</v>
      </c>
    </row>
    <row r="1396" spans="1:2" x14ac:dyDescent="0.25">
      <c r="A1396" s="1">
        <v>103</v>
      </c>
      <c r="B1396" s="1">
        <v>6</v>
      </c>
    </row>
    <row r="1397" spans="1:2" x14ac:dyDescent="0.25">
      <c r="A1397" s="1">
        <v>83</v>
      </c>
      <c r="B1397" s="1">
        <v>4.2</v>
      </c>
    </row>
    <row r="1398" spans="1:2" x14ac:dyDescent="0.25">
      <c r="A1398" s="1">
        <v>123</v>
      </c>
      <c r="B1398" s="1">
        <v>7.4</v>
      </c>
    </row>
    <row r="1399" spans="1:2" x14ac:dyDescent="0.25">
      <c r="A1399" s="1">
        <v>101</v>
      </c>
      <c r="B1399" s="1">
        <v>4.5999999999999996</v>
      </c>
    </row>
    <row r="1400" spans="1:2" x14ac:dyDescent="0.25">
      <c r="A1400" s="1">
        <v>117</v>
      </c>
      <c r="B1400" s="1">
        <v>6.9</v>
      </c>
    </row>
    <row r="1401" spans="1:2" x14ac:dyDescent="0.25">
      <c r="A1401" s="1">
        <v>114</v>
      </c>
      <c r="B1401" s="1">
        <v>6.9</v>
      </c>
    </row>
    <row r="1402" spans="1:2" x14ac:dyDescent="0.25">
      <c r="A1402" s="1">
        <v>330</v>
      </c>
      <c r="B1402" s="1">
        <v>8</v>
      </c>
    </row>
    <row r="1403" spans="1:2" x14ac:dyDescent="0.25">
      <c r="A1403" s="1">
        <v>121</v>
      </c>
      <c r="B1403" s="1">
        <v>6.4</v>
      </c>
    </row>
    <row r="1404" spans="1:2" x14ac:dyDescent="0.25">
      <c r="A1404" s="1">
        <v>114</v>
      </c>
      <c r="B1404" s="1">
        <v>6.3</v>
      </c>
    </row>
    <row r="1405" spans="1:2" x14ac:dyDescent="0.25">
      <c r="A1405" s="1">
        <v>148</v>
      </c>
      <c r="B1405" s="1">
        <v>6.8</v>
      </c>
    </row>
    <row r="1406" spans="1:2" x14ac:dyDescent="0.25">
      <c r="A1406" s="1">
        <v>113</v>
      </c>
      <c r="B1406" s="1">
        <v>6.8</v>
      </c>
    </row>
    <row r="1407" spans="1:2" x14ac:dyDescent="0.25">
      <c r="A1407" s="1">
        <v>91</v>
      </c>
      <c r="B1407" s="1">
        <v>5.4</v>
      </c>
    </row>
    <row r="1408" spans="1:2" x14ac:dyDescent="0.25">
      <c r="A1408" s="1">
        <v>139</v>
      </c>
      <c r="B1408" s="1">
        <v>7.2</v>
      </c>
    </row>
    <row r="1409" spans="1:2" x14ac:dyDescent="0.25">
      <c r="A1409" s="1">
        <v>96</v>
      </c>
      <c r="B1409" s="1">
        <v>7.3</v>
      </c>
    </row>
    <row r="1410" spans="1:2" x14ac:dyDescent="0.25">
      <c r="A1410" s="1">
        <v>102</v>
      </c>
      <c r="B1410" s="1">
        <v>5.2</v>
      </c>
    </row>
    <row r="1411" spans="1:2" x14ac:dyDescent="0.25">
      <c r="A1411" s="1">
        <v>96</v>
      </c>
      <c r="B1411" s="1">
        <v>5.5</v>
      </c>
    </row>
    <row r="1412" spans="1:2" x14ac:dyDescent="0.25">
      <c r="A1412" s="1">
        <v>101</v>
      </c>
      <c r="B1412" s="1">
        <v>7.7</v>
      </c>
    </row>
    <row r="1413" spans="1:2" x14ac:dyDescent="0.25">
      <c r="A1413" s="1">
        <v>128</v>
      </c>
      <c r="B1413" s="1">
        <v>7.1</v>
      </c>
    </row>
    <row r="1414" spans="1:2" x14ac:dyDescent="0.25">
      <c r="A1414" s="1">
        <v>109</v>
      </c>
      <c r="B1414" s="1">
        <v>5.3</v>
      </c>
    </row>
    <row r="1415" spans="1:2" x14ac:dyDescent="0.25">
      <c r="A1415" s="1">
        <v>114</v>
      </c>
      <c r="B1415" s="1">
        <v>5.6</v>
      </c>
    </row>
    <row r="1416" spans="1:2" x14ac:dyDescent="0.25">
      <c r="A1416" s="1">
        <v>105</v>
      </c>
      <c r="B1416" s="1">
        <v>5.7</v>
      </c>
    </row>
    <row r="1417" spans="1:2" x14ac:dyDescent="0.25">
      <c r="A1417" s="1">
        <v>141</v>
      </c>
      <c r="B1417" s="1">
        <v>7.1</v>
      </c>
    </row>
    <row r="1418" spans="1:2" x14ac:dyDescent="0.25">
      <c r="A1418" s="1">
        <v>138</v>
      </c>
      <c r="B1418" s="1">
        <v>7.6</v>
      </c>
    </row>
    <row r="1419" spans="1:2" x14ac:dyDescent="0.25">
      <c r="A1419" s="1">
        <v>101</v>
      </c>
      <c r="B1419" s="1">
        <v>5.5</v>
      </c>
    </row>
    <row r="1420" spans="1:2" x14ac:dyDescent="0.25">
      <c r="A1420" s="1">
        <v>99</v>
      </c>
      <c r="B1420" s="1">
        <v>5.0999999999999996</v>
      </c>
    </row>
    <row r="1421" spans="1:2" x14ac:dyDescent="0.25">
      <c r="A1421" s="1">
        <v>89</v>
      </c>
      <c r="B1421" s="1">
        <v>4.9000000000000004</v>
      </c>
    </row>
    <row r="1422" spans="1:2" x14ac:dyDescent="0.25">
      <c r="A1422" s="1">
        <v>99</v>
      </c>
      <c r="B1422" s="1">
        <v>6.5</v>
      </c>
    </row>
    <row r="1423" spans="1:2" x14ac:dyDescent="0.25">
      <c r="A1423" s="1">
        <v>105</v>
      </c>
      <c r="B1423" s="1">
        <v>5.6</v>
      </c>
    </row>
    <row r="1424" spans="1:2" x14ac:dyDescent="0.25">
      <c r="A1424" s="1">
        <v>97</v>
      </c>
      <c r="B1424" s="1">
        <v>5.3</v>
      </c>
    </row>
    <row r="1425" spans="1:2" x14ac:dyDescent="0.25">
      <c r="A1425" s="1">
        <v>140</v>
      </c>
      <c r="B1425" s="1">
        <v>6.5</v>
      </c>
    </row>
    <row r="1426" spans="1:2" x14ac:dyDescent="0.25">
      <c r="A1426" s="1">
        <v>118</v>
      </c>
      <c r="B1426" s="1">
        <v>6.8</v>
      </c>
    </row>
    <row r="1427" spans="1:2" x14ac:dyDescent="0.25">
      <c r="A1427" s="1">
        <v>94</v>
      </c>
      <c r="B1427" s="1">
        <v>6.5</v>
      </c>
    </row>
    <row r="1428" spans="1:2" x14ac:dyDescent="0.25">
      <c r="A1428" s="1">
        <v>124</v>
      </c>
      <c r="B1428" s="1">
        <v>6</v>
      </c>
    </row>
    <row r="1429" spans="1:2" x14ac:dyDescent="0.25">
      <c r="A1429" s="1">
        <v>134</v>
      </c>
      <c r="B1429" s="1">
        <v>8.4</v>
      </c>
    </row>
    <row r="1430" spans="1:2" x14ac:dyDescent="0.25">
      <c r="A1430" s="1">
        <v>113</v>
      </c>
      <c r="B1430" s="1">
        <v>6</v>
      </c>
    </row>
    <row r="1431" spans="1:2" x14ac:dyDescent="0.25">
      <c r="A1431" s="1">
        <v>124</v>
      </c>
      <c r="B1431" s="1">
        <v>7.6</v>
      </c>
    </row>
    <row r="1432" spans="1:2" x14ac:dyDescent="0.25">
      <c r="A1432" s="1">
        <v>97</v>
      </c>
      <c r="B1432" s="1">
        <v>6.9</v>
      </c>
    </row>
    <row r="1433" spans="1:2" x14ac:dyDescent="0.25">
      <c r="A1433" s="1">
        <v>123</v>
      </c>
      <c r="B1433" s="1">
        <v>6.4</v>
      </c>
    </row>
    <row r="1434" spans="1:2" x14ac:dyDescent="0.25">
      <c r="A1434" s="1">
        <v>99</v>
      </c>
      <c r="B1434" s="1">
        <v>5.0999999999999996</v>
      </c>
    </row>
    <row r="1435" spans="1:2" x14ac:dyDescent="0.25">
      <c r="A1435" s="1">
        <v>101</v>
      </c>
      <c r="B1435" s="1">
        <v>7</v>
      </c>
    </row>
    <row r="1436" spans="1:2" x14ac:dyDescent="0.25">
      <c r="A1436" s="1">
        <v>92</v>
      </c>
      <c r="B1436" s="1">
        <v>5.7</v>
      </c>
    </row>
    <row r="1437" spans="1:2" x14ac:dyDescent="0.25">
      <c r="A1437" s="1">
        <v>131</v>
      </c>
      <c r="B1437" s="1">
        <v>6.8</v>
      </c>
    </row>
    <row r="1438" spans="1:2" x14ac:dyDescent="0.25">
      <c r="A1438" s="1">
        <v>107</v>
      </c>
      <c r="B1438" s="1">
        <v>6.7</v>
      </c>
    </row>
    <row r="1439" spans="1:2" x14ac:dyDescent="0.25">
      <c r="A1439" s="1">
        <v>103</v>
      </c>
      <c r="B1439" s="1">
        <v>6.2</v>
      </c>
    </row>
    <row r="1440" spans="1:2" x14ac:dyDescent="0.25">
      <c r="A1440" s="1">
        <v>129</v>
      </c>
      <c r="B1440" s="1">
        <v>7.2</v>
      </c>
    </row>
    <row r="1441" spans="1:2" x14ac:dyDescent="0.25">
      <c r="A1441" s="1">
        <v>107</v>
      </c>
      <c r="B1441" s="1">
        <v>6.2</v>
      </c>
    </row>
    <row r="1442" spans="1:2" x14ac:dyDescent="0.25">
      <c r="A1442" s="1">
        <v>89</v>
      </c>
      <c r="B1442" s="1">
        <v>5.6</v>
      </c>
    </row>
    <row r="1443" spans="1:2" x14ac:dyDescent="0.25">
      <c r="A1443" s="1">
        <v>113</v>
      </c>
      <c r="B1443" s="1">
        <v>4.4000000000000004</v>
      </c>
    </row>
    <row r="1444" spans="1:2" x14ac:dyDescent="0.25">
      <c r="A1444" s="1">
        <v>93</v>
      </c>
      <c r="B1444" s="1">
        <v>7.5</v>
      </c>
    </row>
    <row r="1445" spans="1:2" x14ac:dyDescent="0.25">
      <c r="A1445" s="1">
        <v>120</v>
      </c>
      <c r="B1445" s="1">
        <v>7.1</v>
      </c>
    </row>
    <row r="1446" spans="1:2" x14ac:dyDescent="0.25">
      <c r="A1446" s="1">
        <v>98</v>
      </c>
      <c r="B1446" s="1">
        <v>6.4</v>
      </c>
    </row>
    <row r="1447" spans="1:2" x14ac:dyDescent="0.25">
      <c r="A1447" s="1">
        <v>105</v>
      </c>
      <c r="B1447" s="1">
        <v>7.1</v>
      </c>
    </row>
    <row r="1448" spans="1:2" x14ac:dyDescent="0.25">
      <c r="A1448" s="1">
        <v>98</v>
      </c>
      <c r="B1448" s="1">
        <v>6.9</v>
      </c>
    </row>
    <row r="1449" spans="1:2" x14ac:dyDescent="0.25">
      <c r="A1449" s="1">
        <v>96</v>
      </c>
      <c r="B1449" s="1">
        <v>7.5</v>
      </c>
    </row>
    <row r="1450" spans="1:2" x14ac:dyDescent="0.25">
      <c r="A1450" s="1">
        <v>87</v>
      </c>
      <c r="B1450" s="1">
        <v>6.3</v>
      </c>
    </row>
    <row r="1451" spans="1:2" x14ac:dyDescent="0.25">
      <c r="A1451" s="1">
        <v>107</v>
      </c>
      <c r="B1451" s="1">
        <v>6.4</v>
      </c>
    </row>
    <row r="1452" spans="1:2" x14ac:dyDescent="0.25">
      <c r="A1452" s="1">
        <v>90</v>
      </c>
      <c r="B1452" s="1">
        <v>5.9</v>
      </c>
    </row>
    <row r="1453" spans="1:2" x14ac:dyDescent="0.25">
      <c r="A1453" s="1">
        <v>121</v>
      </c>
      <c r="B1453" s="1">
        <v>6.8</v>
      </c>
    </row>
    <row r="1454" spans="1:2" x14ac:dyDescent="0.25">
      <c r="A1454" s="1">
        <v>119</v>
      </c>
      <c r="B1454" s="1">
        <v>6.3</v>
      </c>
    </row>
    <row r="1455" spans="1:2" x14ac:dyDescent="0.25">
      <c r="A1455" s="1">
        <v>107</v>
      </c>
      <c r="B1455" s="1">
        <v>3.6</v>
      </c>
    </row>
    <row r="1456" spans="1:2" x14ac:dyDescent="0.25">
      <c r="A1456" s="1">
        <v>110</v>
      </c>
      <c r="B1456" s="1">
        <v>5.3</v>
      </c>
    </row>
    <row r="1457" spans="1:2" x14ac:dyDescent="0.25">
      <c r="A1457" s="1">
        <v>100</v>
      </c>
      <c r="B1457" s="1">
        <v>5.9</v>
      </c>
    </row>
    <row r="1458" spans="1:2" x14ac:dyDescent="0.25">
      <c r="A1458" s="1">
        <v>75</v>
      </c>
      <c r="B1458" s="1">
        <v>6.9</v>
      </c>
    </row>
    <row r="1459" spans="1:2" x14ac:dyDescent="0.25">
      <c r="A1459" s="1">
        <v>132</v>
      </c>
      <c r="B1459" s="1">
        <v>6.9</v>
      </c>
    </row>
    <row r="1460" spans="1:2" x14ac:dyDescent="0.25">
      <c r="A1460" s="1">
        <v>105</v>
      </c>
      <c r="B1460" s="1">
        <v>6.1</v>
      </c>
    </row>
    <row r="1461" spans="1:2" x14ac:dyDescent="0.25">
      <c r="A1461" s="1">
        <v>289</v>
      </c>
      <c r="B1461" s="1">
        <v>8.5</v>
      </c>
    </row>
    <row r="1462" spans="1:2" x14ac:dyDescent="0.25">
      <c r="A1462" s="1">
        <v>102</v>
      </c>
      <c r="B1462" s="1">
        <v>6.3</v>
      </c>
    </row>
    <row r="1463" spans="1:2" x14ac:dyDescent="0.25">
      <c r="A1463" s="1">
        <v>143</v>
      </c>
      <c r="B1463" s="1">
        <v>7.3</v>
      </c>
    </row>
    <row r="1464" spans="1:2" x14ac:dyDescent="0.25">
      <c r="A1464" s="1">
        <v>113</v>
      </c>
      <c r="B1464" s="1">
        <v>6.3</v>
      </c>
    </row>
    <row r="1465" spans="1:2" x14ac:dyDescent="0.25">
      <c r="A1465" s="1">
        <v>161</v>
      </c>
      <c r="B1465" s="1">
        <v>7.2</v>
      </c>
    </row>
    <row r="1466" spans="1:2" x14ac:dyDescent="0.25">
      <c r="A1466" s="1">
        <v>138</v>
      </c>
      <c r="B1466" s="1">
        <v>7.3</v>
      </c>
    </row>
    <row r="1467" spans="1:2" x14ac:dyDescent="0.25">
      <c r="A1467" s="1">
        <v>126</v>
      </c>
      <c r="B1467" s="1">
        <v>6.3</v>
      </c>
    </row>
    <row r="1468" spans="1:2" x14ac:dyDescent="0.25">
      <c r="A1468" s="1">
        <v>99</v>
      </c>
      <c r="B1468" s="1">
        <v>8.1</v>
      </c>
    </row>
    <row r="1469" spans="1:2" x14ac:dyDescent="0.25">
      <c r="A1469" s="1">
        <v>101</v>
      </c>
      <c r="B1469" s="1">
        <v>6.9</v>
      </c>
    </row>
    <row r="1470" spans="1:2" x14ac:dyDescent="0.25">
      <c r="A1470" s="1">
        <v>103</v>
      </c>
      <c r="B1470" s="1">
        <v>6.3</v>
      </c>
    </row>
    <row r="1471" spans="1:2" x14ac:dyDescent="0.25">
      <c r="A1471" s="1">
        <v>118</v>
      </c>
      <c r="B1471" s="1">
        <v>7.3</v>
      </c>
    </row>
    <row r="1472" spans="1:2" x14ac:dyDescent="0.25">
      <c r="A1472" s="1">
        <v>99</v>
      </c>
      <c r="B1472" s="1">
        <v>6.1</v>
      </c>
    </row>
    <row r="1473" spans="1:2" x14ac:dyDescent="0.25">
      <c r="A1473" s="1">
        <v>105</v>
      </c>
      <c r="B1473" s="1">
        <v>6.9</v>
      </c>
    </row>
    <row r="1474" spans="1:2" x14ac:dyDescent="0.25">
      <c r="A1474" s="1">
        <v>113</v>
      </c>
      <c r="B1474" s="1">
        <v>7.2</v>
      </c>
    </row>
    <row r="1475" spans="1:2" x14ac:dyDescent="0.25">
      <c r="A1475" s="1">
        <v>93</v>
      </c>
      <c r="B1475" s="1">
        <v>6.4</v>
      </c>
    </row>
    <row r="1476" spans="1:2" x14ac:dyDescent="0.25">
      <c r="A1476" s="1">
        <v>108</v>
      </c>
      <c r="B1476" s="1">
        <v>6.4</v>
      </c>
    </row>
    <row r="1477" spans="1:2" x14ac:dyDescent="0.25">
      <c r="A1477" s="1">
        <v>74</v>
      </c>
      <c r="B1477" s="1">
        <v>8.3000000000000007</v>
      </c>
    </row>
    <row r="1478" spans="1:2" x14ac:dyDescent="0.25">
      <c r="A1478" s="1">
        <v>116</v>
      </c>
      <c r="B1478" s="1">
        <v>7.2</v>
      </c>
    </row>
    <row r="1479" spans="1:2" x14ac:dyDescent="0.25">
      <c r="A1479" s="1">
        <v>104</v>
      </c>
      <c r="B1479" s="1">
        <v>6.8</v>
      </c>
    </row>
    <row r="1480" spans="1:2" x14ac:dyDescent="0.25">
      <c r="A1480" s="1">
        <v>106</v>
      </c>
      <c r="B1480" s="1">
        <v>6.5</v>
      </c>
    </row>
    <row r="1481" spans="1:2" x14ac:dyDescent="0.25">
      <c r="A1481" s="1">
        <v>120</v>
      </c>
      <c r="B1481" s="1">
        <v>7.8</v>
      </c>
    </row>
    <row r="1482" spans="1:2" x14ac:dyDescent="0.25">
      <c r="A1482" s="1">
        <v>135</v>
      </c>
      <c r="B1482" s="1">
        <v>7.6</v>
      </c>
    </row>
    <row r="1483" spans="1:2" x14ac:dyDescent="0.25">
      <c r="A1483" s="1">
        <v>132</v>
      </c>
      <c r="B1483" s="1">
        <v>7.2</v>
      </c>
    </row>
    <row r="1484" spans="1:2" x14ac:dyDescent="0.25">
      <c r="A1484" s="1">
        <v>92</v>
      </c>
      <c r="B1484" s="1">
        <v>6.7</v>
      </c>
    </row>
    <row r="1485" spans="1:2" x14ac:dyDescent="0.25">
      <c r="A1485" s="1">
        <v>99</v>
      </c>
      <c r="B1485" s="1">
        <v>6.8</v>
      </c>
    </row>
    <row r="1486" spans="1:2" x14ac:dyDescent="0.25">
      <c r="A1486" s="1">
        <v>90</v>
      </c>
      <c r="B1486" s="1">
        <v>6.3</v>
      </c>
    </row>
    <row r="1487" spans="1:2" x14ac:dyDescent="0.25">
      <c r="A1487" s="1">
        <v>111</v>
      </c>
      <c r="B1487" s="1">
        <v>6.2</v>
      </c>
    </row>
    <row r="1488" spans="1:2" x14ac:dyDescent="0.25">
      <c r="A1488" s="1">
        <v>103</v>
      </c>
      <c r="B1488" s="1">
        <v>6.2</v>
      </c>
    </row>
    <row r="1489" spans="1:2" x14ac:dyDescent="0.25">
      <c r="A1489" s="1">
        <v>127</v>
      </c>
      <c r="B1489" s="1">
        <v>8.6</v>
      </c>
    </row>
    <row r="1490" spans="1:2" x14ac:dyDescent="0.25">
      <c r="A1490" s="1">
        <v>112</v>
      </c>
      <c r="B1490" s="1">
        <v>8</v>
      </c>
    </row>
    <row r="1491" spans="1:2" x14ac:dyDescent="0.25">
      <c r="A1491" s="1">
        <v>87</v>
      </c>
      <c r="B1491" s="1">
        <v>7</v>
      </c>
    </row>
    <row r="1492" spans="1:2" x14ac:dyDescent="0.25">
      <c r="A1492" s="1">
        <v>138</v>
      </c>
      <c r="B1492" s="1">
        <v>8</v>
      </c>
    </row>
    <row r="1493" spans="1:2" x14ac:dyDescent="0.25">
      <c r="A1493" s="1">
        <v>132</v>
      </c>
      <c r="B1493" s="1">
        <v>8.1</v>
      </c>
    </row>
    <row r="1494" spans="1:2" x14ac:dyDescent="0.25">
      <c r="A1494" s="1">
        <v>103</v>
      </c>
      <c r="B1494" s="1">
        <v>6.7</v>
      </c>
    </row>
    <row r="1495" spans="1:2" x14ac:dyDescent="0.25">
      <c r="A1495" s="1">
        <v>123</v>
      </c>
      <c r="B1495" s="1">
        <v>7.9</v>
      </c>
    </row>
    <row r="1496" spans="1:2" x14ac:dyDescent="0.25">
      <c r="A1496" s="1">
        <v>111</v>
      </c>
      <c r="B1496" s="1">
        <v>6.1</v>
      </c>
    </row>
    <row r="1497" spans="1:2" x14ac:dyDescent="0.25">
      <c r="A1497" s="1">
        <v>102</v>
      </c>
      <c r="B1497" s="1">
        <v>4.2</v>
      </c>
    </row>
    <row r="1498" spans="1:2" x14ac:dyDescent="0.25">
      <c r="A1498" s="1">
        <v>78</v>
      </c>
      <c r="B1498" s="1">
        <v>6.1</v>
      </c>
    </row>
    <row r="1499" spans="1:2" x14ac:dyDescent="0.25">
      <c r="A1499" s="1">
        <v>132</v>
      </c>
      <c r="B1499" s="1">
        <v>6.6</v>
      </c>
    </row>
    <row r="1500" spans="1:2" x14ac:dyDescent="0.25">
      <c r="A1500" s="1">
        <v>133</v>
      </c>
      <c r="B1500" s="1">
        <v>7.5</v>
      </c>
    </row>
    <row r="1501" spans="1:2" x14ac:dyDescent="0.25">
      <c r="A1501" s="1">
        <v>108</v>
      </c>
      <c r="B1501" s="1">
        <v>7.4</v>
      </c>
    </row>
    <row r="1502" spans="1:2" x14ac:dyDescent="0.25">
      <c r="A1502" s="1">
        <v>125</v>
      </c>
      <c r="B1502" s="1">
        <v>7.2</v>
      </c>
    </row>
    <row r="1503" spans="1:2" x14ac:dyDescent="0.25">
      <c r="A1503" s="1">
        <v>98</v>
      </c>
      <c r="B1503" s="1">
        <v>6.9</v>
      </c>
    </row>
    <row r="1504" spans="1:2" x14ac:dyDescent="0.25">
      <c r="A1504" s="1">
        <v>119</v>
      </c>
      <c r="B1504" s="1">
        <v>7.4</v>
      </c>
    </row>
    <row r="1505" spans="1:2" x14ac:dyDescent="0.25">
      <c r="A1505" s="1">
        <v>87</v>
      </c>
      <c r="B1505" s="1">
        <v>5.4</v>
      </c>
    </row>
    <row r="1506" spans="1:2" x14ac:dyDescent="0.25">
      <c r="A1506" s="1">
        <v>91</v>
      </c>
      <c r="B1506" s="1">
        <v>6.8</v>
      </c>
    </row>
    <row r="1507" spans="1:2" x14ac:dyDescent="0.25">
      <c r="A1507" s="1">
        <v>100</v>
      </c>
      <c r="B1507" s="1">
        <v>6.3</v>
      </c>
    </row>
    <row r="1508" spans="1:2" x14ac:dyDescent="0.25">
      <c r="A1508" s="1">
        <v>118</v>
      </c>
      <c r="B1508" s="1">
        <v>7.2</v>
      </c>
    </row>
    <row r="1509" spans="1:2" x14ac:dyDescent="0.25">
      <c r="A1509" s="1">
        <v>109</v>
      </c>
      <c r="B1509" s="1">
        <v>6.9</v>
      </c>
    </row>
    <row r="1510" spans="1:2" x14ac:dyDescent="0.25">
      <c r="A1510" s="1">
        <v>99</v>
      </c>
      <c r="B1510" s="1">
        <v>6</v>
      </c>
    </row>
    <row r="1511" spans="1:2" x14ac:dyDescent="0.25">
      <c r="A1511" s="1">
        <v>114</v>
      </c>
      <c r="B1511" s="1">
        <v>5.9</v>
      </c>
    </row>
    <row r="1512" spans="1:2" x14ac:dyDescent="0.25">
      <c r="A1512" s="1">
        <v>89</v>
      </c>
      <c r="B1512" s="1">
        <v>5.4</v>
      </c>
    </row>
    <row r="1513" spans="1:2" x14ac:dyDescent="0.25">
      <c r="A1513" s="1">
        <v>95</v>
      </c>
      <c r="B1513" s="1">
        <v>5.9</v>
      </c>
    </row>
    <row r="1514" spans="1:2" x14ac:dyDescent="0.25">
      <c r="A1514" s="1">
        <v>98</v>
      </c>
      <c r="B1514" s="1">
        <v>6.1</v>
      </c>
    </row>
    <row r="1515" spans="1:2" x14ac:dyDescent="0.25">
      <c r="A1515" s="1">
        <v>94</v>
      </c>
      <c r="B1515" s="1">
        <v>7.7</v>
      </c>
    </row>
    <row r="1516" spans="1:2" x14ac:dyDescent="0.25">
      <c r="A1516" s="1">
        <v>85</v>
      </c>
      <c r="B1516" s="1">
        <v>5.8</v>
      </c>
    </row>
    <row r="1517" spans="1:2" x14ac:dyDescent="0.25">
      <c r="A1517" s="1">
        <v>124</v>
      </c>
      <c r="B1517" s="1">
        <v>7.6</v>
      </c>
    </row>
    <row r="1518" spans="1:2" x14ac:dyDescent="0.25">
      <c r="A1518" s="1">
        <v>131</v>
      </c>
      <c r="B1518" s="1">
        <v>6.1</v>
      </c>
    </row>
    <row r="1519" spans="1:2" x14ac:dyDescent="0.25">
      <c r="A1519" s="1">
        <v>107</v>
      </c>
      <c r="B1519" s="1">
        <v>5.4</v>
      </c>
    </row>
    <row r="1520" spans="1:2" x14ac:dyDescent="0.25">
      <c r="A1520" s="1">
        <v>99</v>
      </c>
      <c r="B1520" s="1">
        <v>5.0999999999999996</v>
      </c>
    </row>
    <row r="1521" spans="1:2" x14ac:dyDescent="0.25">
      <c r="A1521" s="1">
        <v>83</v>
      </c>
      <c r="B1521" s="1">
        <v>6.4</v>
      </c>
    </row>
    <row r="1522" spans="1:2" x14ac:dyDescent="0.25">
      <c r="A1522" s="1">
        <v>131</v>
      </c>
      <c r="B1522" s="1">
        <v>6.3</v>
      </c>
    </row>
    <row r="1523" spans="1:2" x14ac:dyDescent="0.25">
      <c r="A1523" s="1">
        <v>85</v>
      </c>
      <c r="B1523" s="1">
        <v>7.5</v>
      </c>
    </row>
    <row r="1524" spans="1:2" x14ac:dyDescent="0.25">
      <c r="A1524" s="1">
        <v>126</v>
      </c>
      <c r="B1524" s="1">
        <v>7.1</v>
      </c>
    </row>
    <row r="1525" spans="1:2" x14ac:dyDescent="0.25">
      <c r="A1525" s="1">
        <v>123</v>
      </c>
      <c r="B1525" s="1">
        <v>7.8</v>
      </c>
    </row>
    <row r="1526" spans="1:2" x14ac:dyDescent="0.25">
      <c r="A1526" s="1">
        <v>105</v>
      </c>
      <c r="B1526" s="1">
        <v>6.5</v>
      </c>
    </row>
    <row r="1527" spans="1:2" x14ac:dyDescent="0.25">
      <c r="A1527" s="1">
        <v>125</v>
      </c>
      <c r="B1527" s="1">
        <v>6.6</v>
      </c>
    </row>
    <row r="1528" spans="1:2" x14ac:dyDescent="0.25">
      <c r="A1528" s="1">
        <v>77</v>
      </c>
      <c r="B1528" s="1">
        <v>7.4</v>
      </c>
    </row>
    <row r="1529" spans="1:2" x14ac:dyDescent="0.25">
      <c r="A1529" s="1">
        <v>121</v>
      </c>
      <c r="B1529" s="1">
        <v>7.6</v>
      </c>
    </row>
    <row r="1530" spans="1:2" x14ac:dyDescent="0.25">
      <c r="A1530" s="1">
        <v>124</v>
      </c>
      <c r="B1530" s="1">
        <v>7.5</v>
      </c>
    </row>
    <row r="1531" spans="1:2" x14ac:dyDescent="0.25">
      <c r="A1531" s="1">
        <v>99</v>
      </c>
      <c r="B1531" s="1">
        <v>6.6</v>
      </c>
    </row>
    <row r="1532" spans="1:2" x14ac:dyDescent="0.25">
      <c r="A1532" s="1">
        <v>112</v>
      </c>
      <c r="B1532" s="1">
        <v>7.2</v>
      </c>
    </row>
    <row r="1533" spans="1:2" x14ac:dyDescent="0.25">
      <c r="A1533" s="1">
        <v>111</v>
      </c>
      <c r="B1533" s="1">
        <v>7.6</v>
      </c>
    </row>
    <row r="1534" spans="1:2" x14ac:dyDescent="0.25">
      <c r="A1534" s="1">
        <v>107</v>
      </c>
      <c r="B1534" s="1">
        <v>6.2</v>
      </c>
    </row>
    <row r="1535" spans="1:2" x14ac:dyDescent="0.25">
      <c r="A1535" s="1">
        <v>104</v>
      </c>
      <c r="B1535" s="1">
        <v>5.6</v>
      </c>
    </row>
    <row r="1536" spans="1:2" x14ac:dyDescent="0.25">
      <c r="A1536" s="1">
        <v>113</v>
      </c>
      <c r="B1536" s="1">
        <v>7.6</v>
      </c>
    </row>
    <row r="1537" spans="1:2" x14ac:dyDescent="0.25">
      <c r="A1537" s="1">
        <v>113</v>
      </c>
      <c r="B1537" s="1">
        <v>6.6</v>
      </c>
    </row>
    <row r="1538" spans="1:2" x14ac:dyDescent="0.25">
      <c r="A1538" s="1">
        <v>95</v>
      </c>
      <c r="B1538" s="1">
        <v>7</v>
      </c>
    </row>
    <row r="1539" spans="1:2" x14ac:dyDescent="0.25">
      <c r="A1539" s="1">
        <v>86</v>
      </c>
      <c r="B1539" s="1">
        <v>2.7</v>
      </c>
    </row>
    <row r="1540" spans="1:2" x14ac:dyDescent="0.25">
      <c r="A1540" s="1">
        <v>126</v>
      </c>
      <c r="B1540" s="1">
        <v>7.6</v>
      </c>
    </row>
    <row r="1541" spans="1:2" x14ac:dyDescent="0.25">
      <c r="A1541" s="1">
        <v>101</v>
      </c>
      <c r="B1541" s="1">
        <v>6.6</v>
      </c>
    </row>
    <row r="1542" spans="1:2" x14ac:dyDescent="0.25">
      <c r="A1542" s="1">
        <v>102</v>
      </c>
      <c r="B1542" s="1">
        <v>6.9</v>
      </c>
    </row>
    <row r="1543" spans="1:2" x14ac:dyDescent="0.25">
      <c r="A1543" s="1">
        <v>111</v>
      </c>
      <c r="B1543" s="1">
        <v>6.8</v>
      </c>
    </row>
    <row r="1544" spans="1:2" x14ac:dyDescent="0.25">
      <c r="A1544" s="1">
        <v>95</v>
      </c>
      <c r="B1544" s="1">
        <v>3.7</v>
      </c>
    </row>
    <row r="1545" spans="1:2" x14ac:dyDescent="0.25">
      <c r="A1545" s="1">
        <v>98</v>
      </c>
      <c r="B1545" s="1">
        <v>6.1</v>
      </c>
    </row>
    <row r="1546" spans="1:2" x14ac:dyDescent="0.25">
      <c r="A1546" s="1">
        <v>100</v>
      </c>
      <c r="B1546" s="1">
        <v>5.9</v>
      </c>
    </row>
    <row r="1547" spans="1:2" x14ac:dyDescent="0.25">
      <c r="A1547" s="1">
        <v>118</v>
      </c>
      <c r="B1547" s="1">
        <v>6.7</v>
      </c>
    </row>
    <row r="1548" spans="1:2" x14ac:dyDescent="0.25">
      <c r="A1548" s="1">
        <v>125</v>
      </c>
      <c r="B1548" s="1">
        <v>6.9</v>
      </c>
    </row>
    <row r="1549" spans="1:2" x14ac:dyDescent="0.25">
      <c r="A1549" s="1">
        <v>94</v>
      </c>
      <c r="B1549" s="1">
        <v>5.5</v>
      </c>
    </row>
    <row r="1550" spans="1:2" x14ac:dyDescent="0.25">
      <c r="A1550" s="1">
        <v>79</v>
      </c>
      <c r="B1550" s="1">
        <v>7.1</v>
      </c>
    </row>
    <row r="1551" spans="1:2" x14ac:dyDescent="0.25">
      <c r="A1551" s="1">
        <v>106</v>
      </c>
      <c r="B1551" s="1">
        <v>7.1</v>
      </c>
    </row>
    <row r="1552" spans="1:2" x14ac:dyDescent="0.25">
      <c r="A1552" s="1">
        <v>63</v>
      </c>
      <c r="B1552" s="1">
        <v>7.3</v>
      </c>
    </row>
    <row r="1553" spans="1:2" x14ac:dyDescent="0.25">
      <c r="A1553" s="1">
        <v>85</v>
      </c>
      <c r="B1553" s="1">
        <v>3.4</v>
      </c>
    </row>
    <row r="1554" spans="1:2" x14ac:dyDescent="0.25">
      <c r="A1554" s="1">
        <v>108</v>
      </c>
      <c r="B1554" s="1">
        <v>6.8</v>
      </c>
    </row>
    <row r="1555" spans="1:2" x14ac:dyDescent="0.25">
      <c r="A1555" s="1">
        <v>139</v>
      </c>
      <c r="B1555" s="1">
        <v>6.9</v>
      </c>
    </row>
    <row r="1556" spans="1:2" x14ac:dyDescent="0.25">
      <c r="A1556" s="1">
        <v>127</v>
      </c>
      <c r="B1556" s="1">
        <v>7</v>
      </c>
    </row>
    <row r="1557" spans="1:2" x14ac:dyDescent="0.25">
      <c r="A1557" s="1">
        <v>106</v>
      </c>
      <c r="B1557" s="1">
        <v>5.5</v>
      </c>
    </row>
    <row r="1558" spans="1:2" x14ac:dyDescent="0.25">
      <c r="A1558" s="1">
        <v>95</v>
      </c>
      <c r="B1558" s="1">
        <v>5.0999999999999996</v>
      </c>
    </row>
    <row r="1559" spans="1:2" x14ac:dyDescent="0.25">
      <c r="A1559" s="1">
        <v>118</v>
      </c>
      <c r="B1559" s="1">
        <v>6.2</v>
      </c>
    </row>
    <row r="1560" spans="1:2" x14ac:dyDescent="0.25">
      <c r="A1560" s="1">
        <v>108</v>
      </c>
      <c r="B1560" s="1">
        <v>5.9</v>
      </c>
    </row>
    <row r="1561" spans="1:2" x14ac:dyDescent="0.25">
      <c r="A1561" s="1">
        <v>105</v>
      </c>
      <c r="B1561" s="1">
        <v>5.2</v>
      </c>
    </row>
    <row r="1562" spans="1:2" x14ac:dyDescent="0.25">
      <c r="A1562" s="1">
        <v>131</v>
      </c>
      <c r="B1562" s="1">
        <v>6.2</v>
      </c>
    </row>
    <row r="1563" spans="1:2" x14ac:dyDescent="0.25">
      <c r="A1563" s="1">
        <v>104</v>
      </c>
      <c r="B1563" s="1">
        <v>5.5</v>
      </c>
    </row>
    <row r="1564" spans="1:2" x14ac:dyDescent="0.25">
      <c r="A1564" s="1">
        <v>133</v>
      </c>
      <c r="B1564" s="1">
        <v>7.4</v>
      </c>
    </row>
    <row r="1565" spans="1:2" x14ac:dyDescent="0.25">
      <c r="A1565" s="1">
        <v>94</v>
      </c>
      <c r="B1565" s="1">
        <v>4.4000000000000004</v>
      </c>
    </row>
    <row r="1566" spans="1:2" x14ac:dyDescent="0.25">
      <c r="A1566" s="1">
        <v>109</v>
      </c>
      <c r="B1566" s="1">
        <v>6.3</v>
      </c>
    </row>
    <row r="1567" spans="1:2" x14ac:dyDescent="0.25">
      <c r="A1567" s="1">
        <v>96</v>
      </c>
      <c r="B1567" s="1">
        <v>6.1</v>
      </c>
    </row>
    <row r="1568" spans="1:2" x14ac:dyDescent="0.25">
      <c r="A1568" s="1">
        <v>105</v>
      </c>
      <c r="B1568" s="1">
        <v>5.3</v>
      </c>
    </row>
    <row r="1569" spans="1:2" x14ac:dyDescent="0.25">
      <c r="A1569" s="1">
        <v>99</v>
      </c>
      <c r="B1569" s="1">
        <v>5.4</v>
      </c>
    </row>
    <row r="1570" spans="1:2" x14ac:dyDescent="0.25">
      <c r="A1570" s="1">
        <v>112</v>
      </c>
      <c r="B1570" s="1">
        <v>6.7</v>
      </c>
    </row>
    <row r="1571" spans="1:2" x14ac:dyDescent="0.25">
      <c r="A1571" s="1">
        <v>108</v>
      </c>
      <c r="B1571" s="1">
        <v>5.9</v>
      </c>
    </row>
    <row r="1572" spans="1:2" x14ac:dyDescent="0.25">
      <c r="A1572" s="1">
        <v>126</v>
      </c>
      <c r="B1572" s="1">
        <v>7.3</v>
      </c>
    </row>
    <row r="1573" spans="1:2" x14ac:dyDescent="0.25">
      <c r="A1573" s="1">
        <v>98</v>
      </c>
      <c r="B1573" s="1">
        <v>5.5</v>
      </c>
    </row>
    <row r="1574" spans="1:2" x14ac:dyDescent="0.25">
      <c r="A1574" s="1">
        <v>104</v>
      </c>
      <c r="B1574" s="1">
        <v>5.8</v>
      </c>
    </row>
    <row r="1575" spans="1:2" x14ac:dyDescent="0.25">
      <c r="A1575" s="1">
        <v>110</v>
      </c>
      <c r="B1575" s="1">
        <v>4.5999999999999996</v>
      </c>
    </row>
    <row r="1576" spans="1:2" x14ac:dyDescent="0.25">
      <c r="A1576" s="1">
        <v>130</v>
      </c>
      <c r="B1576" s="1">
        <v>6.7</v>
      </c>
    </row>
    <row r="1577" spans="1:2" x14ac:dyDescent="0.25">
      <c r="A1577" s="1">
        <v>93</v>
      </c>
      <c r="B1577" s="1">
        <v>5.0999999999999996</v>
      </c>
    </row>
    <row r="1578" spans="1:2" x14ac:dyDescent="0.25">
      <c r="A1578" s="1">
        <v>96</v>
      </c>
      <c r="B1578" s="1">
        <v>5.6</v>
      </c>
    </row>
    <row r="1579" spans="1:2" x14ac:dyDescent="0.25">
      <c r="A1579" s="1">
        <v>114</v>
      </c>
      <c r="B1579" s="1">
        <v>7</v>
      </c>
    </row>
    <row r="1580" spans="1:2" x14ac:dyDescent="0.25">
      <c r="A1580" s="1">
        <v>106</v>
      </c>
      <c r="B1580" s="1">
        <v>6.4</v>
      </c>
    </row>
    <row r="1581" spans="1:2" x14ac:dyDescent="0.25">
      <c r="A1581" s="1">
        <v>150</v>
      </c>
      <c r="B1581" s="1">
        <v>6.7</v>
      </c>
    </row>
    <row r="1582" spans="1:2" x14ac:dyDescent="0.25">
      <c r="A1582" s="1">
        <v>100</v>
      </c>
      <c r="B1582" s="1">
        <v>4.0999999999999996</v>
      </c>
    </row>
    <row r="1583" spans="1:2" x14ac:dyDescent="0.25">
      <c r="A1583" s="1">
        <v>100</v>
      </c>
      <c r="B1583" s="1">
        <v>5.5</v>
      </c>
    </row>
    <row r="1584" spans="1:2" x14ac:dyDescent="0.25">
      <c r="A1584" s="1">
        <v>100</v>
      </c>
      <c r="B1584" s="1">
        <v>2.7</v>
      </c>
    </row>
    <row r="1585" spans="1:2" x14ac:dyDescent="0.25">
      <c r="A1585" s="1">
        <v>107</v>
      </c>
      <c r="B1585" s="1">
        <v>6.4</v>
      </c>
    </row>
    <row r="1586" spans="1:2" x14ac:dyDescent="0.25">
      <c r="A1586" s="1">
        <v>102</v>
      </c>
      <c r="B1586" s="1">
        <v>4.8</v>
      </c>
    </row>
    <row r="1587" spans="1:2" x14ac:dyDescent="0.25">
      <c r="A1587" s="1">
        <v>101</v>
      </c>
      <c r="B1587" s="1">
        <v>6.1</v>
      </c>
    </row>
    <row r="1588" spans="1:2" x14ac:dyDescent="0.25">
      <c r="A1588" s="1">
        <v>86</v>
      </c>
      <c r="B1588" s="1">
        <v>4.8</v>
      </c>
    </row>
    <row r="1589" spans="1:2" x14ac:dyDescent="0.25">
      <c r="A1589" s="1">
        <v>108</v>
      </c>
      <c r="B1589" s="1">
        <v>7</v>
      </c>
    </row>
    <row r="1590" spans="1:2" x14ac:dyDescent="0.25">
      <c r="A1590" s="1">
        <v>123</v>
      </c>
      <c r="B1590" s="1">
        <v>6.8</v>
      </c>
    </row>
    <row r="1591" spans="1:2" x14ac:dyDescent="0.25">
      <c r="A1591" s="1">
        <v>88</v>
      </c>
      <c r="B1591" s="1">
        <v>5.6</v>
      </c>
    </row>
    <row r="1592" spans="1:2" x14ac:dyDescent="0.25">
      <c r="A1592" s="1">
        <v>109</v>
      </c>
      <c r="B1592" s="1">
        <v>6.1</v>
      </c>
    </row>
    <row r="1593" spans="1:2" x14ac:dyDescent="0.25">
      <c r="A1593" s="1">
        <v>122</v>
      </c>
      <c r="B1593" s="1">
        <v>7.9</v>
      </c>
    </row>
    <row r="1594" spans="1:2" x14ac:dyDescent="0.25">
      <c r="A1594" s="1">
        <v>251</v>
      </c>
      <c r="B1594" s="1">
        <v>8.4</v>
      </c>
    </row>
    <row r="1595" spans="1:2" x14ac:dyDescent="0.25">
      <c r="A1595" s="1">
        <v>118</v>
      </c>
      <c r="B1595" s="1">
        <v>6.5</v>
      </c>
    </row>
    <row r="1596" spans="1:2" x14ac:dyDescent="0.25">
      <c r="A1596" s="1">
        <v>131</v>
      </c>
      <c r="B1596" s="1">
        <v>7.1</v>
      </c>
    </row>
    <row r="1597" spans="1:2" x14ac:dyDescent="0.25">
      <c r="A1597" s="1">
        <v>109</v>
      </c>
      <c r="B1597" s="1">
        <v>6.6</v>
      </c>
    </row>
    <row r="1598" spans="1:2" x14ac:dyDescent="0.25">
      <c r="A1598" s="1">
        <v>88</v>
      </c>
      <c r="B1598" s="1">
        <v>7</v>
      </c>
    </row>
    <row r="1599" spans="1:2" x14ac:dyDescent="0.25">
      <c r="A1599" s="1">
        <v>103</v>
      </c>
      <c r="B1599" s="1">
        <v>5.6</v>
      </c>
    </row>
    <row r="1600" spans="1:2" x14ac:dyDescent="0.25">
      <c r="A1600" s="1">
        <v>87</v>
      </c>
      <c r="B1600" s="1">
        <v>4.8</v>
      </c>
    </row>
    <row r="1601" spans="1:2" x14ac:dyDescent="0.25">
      <c r="A1601" s="1">
        <v>160</v>
      </c>
      <c r="B1601" s="1">
        <v>7.5</v>
      </c>
    </row>
    <row r="1602" spans="1:2" x14ac:dyDescent="0.25">
      <c r="A1602" s="1">
        <v>121</v>
      </c>
      <c r="B1602" s="1">
        <v>6</v>
      </c>
    </row>
    <row r="1603" spans="1:2" x14ac:dyDescent="0.25">
      <c r="A1603" s="1">
        <v>129</v>
      </c>
      <c r="B1603" s="1">
        <v>6.8</v>
      </c>
    </row>
    <row r="1604" spans="1:2" x14ac:dyDescent="0.25">
      <c r="A1604" s="1">
        <v>115</v>
      </c>
      <c r="B1604" s="1">
        <v>6.5</v>
      </c>
    </row>
    <row r="1605" spans="1:2" x14ac:dyDescent="0.25">
      <c r="A1605" s="1">
        <v>153</v>
      </c>
      <c r="B1605" s="1">
        <v>7.9</v>
      </c>
    </row>
    <row r="1606" spans="1:2" x14ac:dyDescent="0.25">
      <c r="A1606" s="1">
        <v>128</v>
      </c>
      <c r="B1606" s="1">
        <v>6.4</v>
      </c>
    </row>
    <row r="1607" spans="1:2" x14ac:dyDescent="0.25">
      <c r="A1607" s="1">
        <v>89</v>
      </c>
      <c r="B1607" s="1">
        <v>5.8</v>
      </c>
    </row>
    <row r="1608" spans="1:2" x14ac:dyDescent="0.25">
      <c r="A1608" s="1">
        <v>122</v>
      </c>
      <c r="B1608" s="1">
        <v>7.7</v>
      </c>
    </row>
    <row r="1609" spans="1:2" x14ac:dyDescent="0.25">
      <c r="A1609" s="1">
        <v>99</v>
      </c>
      <c r="B1609" s="1">
        <v>5.3</v>
      </c>
    </row>
    <row r="1610" spans="1:2" x14ac:dyDescent="0.25">
      <c r="A1610" s="1">
        <v>99</v>
      </c>
      <c r="B1610" s="1">
        <v>5.3</v>
      </c>
    </row>
    <row r="1611" spans="1:2" x14ac:dyDescent="0.25">
      <c r="A1611" s="1">
        <v>147</v>
      </c>
      <c r="B1611" s="1">
        <v>7.5</v>
      </c>
    </row>
    <row r="1612" spans="1:2" x14ac:dyDescent="0.25">
      <c r="A1612" s="1">
        <v>112</v>
      </c>
      <c r="B1612" s="1">
        <v>6.9</v>
      </c>
    </row>
    <row r="1613" spans="1:2" x14ac:dyDescent="0.25">
      <c r="A1613" s="1">
        <v>88</v>
      </c>
      <c r="B1613" s="1">
        <v>4.9000000000000004</v>
      </c>
    </row>
    <row r="1614" spans="1:2" x14ac:dyDescent="0.25">
      <c r="A1614" s="1">
        <v>94</v>
      </c>
      <c r="B1614" s="1">
        <v>7.1</v>
      </c>
    </row>
    <row r="1615" spans="1:2" x14ac:dyDescent="0.25">
      <c r="A1615" s="1">
        <v>90</v>
      </c>
      <c r="B1615" s="1">
        <v>8</v>
      </c>
    </row>
    <row r="1616" spans="1:2" x14ac:dyDescent="0.25">
      <c r="A1616" s="1">
        <v>167</v>
      </c>
      <c r="B1616" s="1">
        <v>7.9</v>
      </c>
    </row>
    <row r="1617" spans="1:2" x14ac:dyDescent="0.25">
      <c r="A1617" s="1">
        <v>118</v>
      </c>
      <c r="B1617" s="1">
        <v>7.6</v>
      </c>
    </row>
    <row r="1618" spans="1:2" x14ac:dyDescent="0.25">
      <c r="A1618" s="1">
        <v>83</v>
      </c>
      <c r="B1618" s="1">
        <v>5.9</v>
      </c>
    </row>
    <row r="1619" spans="1:2" x14ac:dyDescent="0.25">
      <c r="A1619" s="1">
        <v>104</v>
      </c>
      <c r="B1619" s="1">
        <v>6.3</v>
      </c>
    </row>
    <row r="1620" spans="1:2" x14ac:dyDescent="0.25">
      <c r="A1620" s="1">
        <v>102</v>
      </c>
      <c r="B1620" s="1">
        <v>6.4</v>
      </c>
    </row>
    <row r="1621" spans="1:2" x14ac:dyDescent="0.25">
      <c r="A1621" s="1">
        <v>131</v>
      </c>
      <c r="B1621" s="1">
        <v>8.1999999999999993</v>
      </c>
    </row>
    <row r="1622" spans="1:2" x14ac:dyDescent="0.25">
      <c r="A1622" s="1">
        <v>101</v>
      </c>
      <c r="B1622" s="1">
        <v>6.9</v>
      </c>
    </row>
    <row r="1623" spans="1:2" x14ac:dyDescent="0.25">
      <c r="A1623" s="1">
        <v>130</v>
      </c>
      <c r="B1623" s="1">
        <v>7.8</v>
      </c>
    </row>
    <row r="1624" spans="1:2" x14ac:dyDescent="0.25">
      <c r="A1624" s="1">
        <v>120</v>
      </c>
      <c r="B1624" s="1">
        <v>6.7</v>
      </c>
    </row>
    <row r="1625" spans="1:2" x14ac:dyDescent="0.25">
      <c r="A1625" s="1">
        <v>135</v>
      </c>
      <c r="B1625" s="1">
        <v>7.5</v>
      </c>
    </row>
    <row r="1626" spans="1:2" x14ac:dyDescent="0.25">
      <c r="A1626" s="1">
        <v>110</v>
      </c>
      <c r="B1626" s="1">
        <v>7.4</v>
      </c>
    </row>
    <row r="1627" spans="1:2" x14ac:dyDescent="0.25">
      <c r="A1627" s="1">
        <v>103</v>
      </c>
      <c r="B1627" s="1">
        <v>5.2</v>
      </c>
    </row>
    <row r="1628" spans="1:2" x14ac:dyDescent="0.25">
      <c r="A1628" s="1">
        <v>110</v>
      </c>
      <c r="B1628" s="1">
        <v>7.6</v>
      </c>
    </row>
    <row r="1629" spans="1:2" x14ac:dyDescent="0.25">
      <c r="A1629" s="1">
        <v>91</v>
      </c>
      <c r="B1629" s="1">
        <v>7.3</v>
      </c>
    </row>
    <row r="1630" spans="1:2" x14ac:dyDescent="0.25">
      <c r="A1630" s="1">
        <v>105</v>
      </c>
      <c r="B1630" s="1">
        <v>6.6</v>
      </c>
    </row>
    <row r="1631" spans="1:2" x14ac:dyDescent="0.25">
      <c r="A1631" s="1">
        <v>127</v>
      </c>
      <c r="B1631" s="1">
        <v>6.8</v>
      </c>
    </row>
    <row r="1632" spans="1:2" x14ac:dyDescent="0.25">
      <c r="A1632" s="1">
        <v>82</v>
      </c>
      <c r="B1632" s="1">
        <v>6.9</v>
      </c>
    </row>
    <row r="1633" spans="1:2" x14ac:dyDescent="0.25">
      <c r="A1633" s="1">
        <v>99</v>
      </c>
      <c r="B1633" s="1">
        <v>5.8</v>
      </c>
    </row>
    <row r="1634" spans="1:2" x14ac:dyDescent="0.25">
      <c r="A1634" s="1">
        <v>90</v>
      </c>
      <c r="B1634" s="1">
        <v>6.6</v>
      </c>
    </row>
    <row r="1635" spans="1:2" x14ac:dyDescent="0.25">
      <c r="A1635" s="1">
        <v>115</v>
      </c>
      <c r="B1635" s="1">
        <v>6.7</v>
      </c>
    </row>
    <row r="1636" spans="1:2" x14ac:dyDescent="0.25">
      <c r="A1636" s="1">
        <v>96</v>
      </c>
      <c r="B1636" s="1">
        <v>6.7</v>
      </c>
    </row>
    <row r="1637" spans="1:2" x14ac:dyDescent="0.25">
      <c r="A1637" s="1">
        <v>104</v>
      </c>
      <c r="B1637" s="1">
        <v>6.3</v>
      </c>
    </row>
    <row r="1638" spans="1:2" x14ac:dyDescent="0.25">
      <c r="A1638" s="1">
        <v>117</v>
      </c>
      <c r="B1638" s="1">
        <v>7.7</v>
      </c>
    </row>
    <row r="1639" spans="1:2" x14ac:dyDescent="0.25">
      <c r="A1639" s="1">
        <v>83</v>
      </c>
      <c r="B1639" s="1">
        <v>6.1</v>
      </c>
    </row>
    <row r="1640" spans="1:2" x14ac:dyDescent="0.25">
      <c r="A1640" s="1">
        <v>99</v>
      </c>
      <c r="B1640" s="1">
        <v>4.9000000000000004</v>
      </c>
    </row>
    <row r="1641" spans="1:2" x14ac:dyDescent="0.25">
      <c r="A1641" s="1">
        <v>81</v>
      </c>
      <c r="B1641" s="1">
        <v>6.2</v>
      </c>
    </row>
    <row r="1642" spans="1:2" x14ac:dyDescent="0.25">
      <c r="A1642" s="1">
        <v>135</v>
      </c>
      <c r="B1642" s="1">
        <v>7.8</v>
      </c>
    </row>
    <row r="1643" spans="1:2" x14ac:dyDescent="0.25">
      <c r="A1643" s="1">
        <v>117</v>
      </c>
      <c r="B1643" s="1">
        <v>8.1999999999999993</v>
      </c>
    </row>
    <row r="1644" spans="1:2" x14ac:dyDescent="0.25">
      <c r="A1644" s="1">
        <v>139</v>
      </c>
      <c r="B1644" s="1">
        <v>6.9</v>
      </c>
    </row>
    <row r="1645" spans="1:2" x14ac:dyDescent="0.25">
      <c r="A1645" s="1">
        <v>123</v>
      </c>
      <c r="B1645" s="1">
        <v>6.2</v>
      </c>
    </row>
    <row r="1646" spans="1:2" x14ac:dyDescent="0.25">
      <c r="A1646" s="1">
        <v>117</v>
      </c>
      <c r="B1646" s="1">
        <v>6.9</v>
      </c>
    </row>
    <row r="1647" spans="1:2" x14ac:dyDescent="0.25">
      <c r="A1647" s="1">
        <v>97</v>
      </c>
      <c r="B1647" s="1">
        <v>4.8</v>
      </c>
    </row>
    <row r="1648" spans="1:2" x14ac:dyDescent="0.25">
      <c r="A1648" s="1">
        <v>103</v>
      </c>
      <c r="B1648" s="1">
        <v>5.3</v>
      </c>
    </row>
    <row r="1649" spans="1:2" x14ac:dyDescent="0.25">
      <c r="A1649" s="1">
        <v>119</v>
      </c>
      <c r="B1649" s="1">
        <v>6.7</v>
      </c>
    </row>
    <row r="1650" spans="1:2" x14ac:dyDescent="0.25">
      <c r="A1650" s="1">
        <v>94</v>
      </c>
      <c r="B1650" s="1">
        <v>5.4</v>
      </c>
    </row>
    <row r="1651" spans="1:2" x14ac:dyDescent="0.25">
      <c r="A1651" s="1">
        <v>89</v>
      </c>
      <c r="B1651" s="1">
        <v>5.4</v>
      </c>
    </row>
    <row r="1652" spans="1:2" x14ac:dyDescent="0.25">
      <c r="A1652" s="1">
        <v>98</v>
      </c>
      <c r="B1652" s="1">
        <v>4.9000000000000004</v>
      </c>
    </row>
    <row r="1653" spans="1:2" x14ac:dyDescent="0.25">
      <c r="A1653" s="1">
        <v>107</v>
      </c>
      <c r="B1653" s="1">
        <v>6.1</v>
      </c>
    </row>
    <row r="1654" spans="1:2" x14ac:dyDescent="0.25">
      <c r="A1654" s="1">
        <v>108</v>
      </c>
      <c r="B1654" s="1">
        <v>5.8</v>
      </c>
    </row>
    <row r="1655" spans="1:2" x14ac:dyDescent="0.25">
      <c r="A1655" s="1">
        <v>134</v>
      </c>
      <c r="B1655" s="1">
        <v>7</v>
      </c>
    </row>
    <row r="1656" spans="1:2" x14ac:dyDescent="0.25">
      <c r="A1656" s="1">
        <v>110</v>
      </c>
      <c r="B1656" s="1">
        <v>6.5</v>
      </c>
    </row>
    <row r="1657" spans="1:2" x14ac:dyDescent="0.25">
      <c r="A1657" s="1">
        <v>103</v>
      </c>
      <c r="B1657" s="1">
        <v>6.6</v>
      </c>
    </row>
    <row r="1658" spans="1:2" x14ac:dyDescent="0.25">
      <c r="A1658" s="1">
        <v>100</v>
      </c>
      <c r="B1658" s="1">
        <v>5.7</v>
      </c>
    </row>
    <row r="1659" spans="1:2" x14ac:dyDescent="0.25">
      <c r="A1659" s="1">
        <v>131</v>
      </c>
      <c r="B1659" s="1">
        <v>6.6</v>
      </c>
    </row>
    <row r="1660" spans="1:2" x14ac:dyDescent="0.25">
      <c r="A1660" s="1">
        <v>133</v>
      </c>
      <c r="B1660" s="1">
        <v>7</v>
      </c>
    </row>
    <row r="1661" spans="1:2" x14ac:dyDescent="0.25">
      <c r="A1661" s="1">
        <v>109</v>
      </c>
      <c r="B1661" s="1">
        <v>7.4</v>
      </c>
    </row>
    <row r="1662" spans="1:2" x14ac:dyDescent="0.25">
      <c r="A1662" s="1">
        <v>114</v>
      </c>
      <c r="B1662" s="1">
        <v>5.3</v>
      </c>
    </row>
    <row r="1663" spans="1:2" x14ac:dyDescent="0.25">
      <c r="A1663" s="1">
        <v>164</v>
      </c>
      <c r="B1663" s="1">
        <v>7.4</v>
      </c>
    </row>
    <row r="1664" spans="1:2" x14ac:dyDescent="0.25">
      <c r="A1664" s="1">
        <v>92</v>
      </c>
      <c r="B1664" s="1">
        <v>7.4</v>
      </c>
    </row>
    <row r="1665" spans="1:2" x14ac:dyDescent="0.25">
      <c r="A1665" s="1">
        <v>122</v>
      </c>
      <c r="B1665" s="1">
        <v>6.8</v>
      </c>
    </row>
    <row r="1666" spans="1:2" x14ac:dyDescent="0.25">
      <c r="A1666" s="1">
        <v>110</v>
      </c>
      <c r="B1666" s="1">
        <v>7.2</v>
      </c>
    </row>
    <row r="1667" spans="1:2" x14ac:dyDescent="0.25">
      <c r="A1667" s="1">
        <v>116</v>
      </c>
      <c r="B1667" s="1">
        <v>6</v>
      </c>
    </row>
    <row r="1668" spans="1:2" x14ac:dyDescent="0.25">
      <c r="A1668" s="1">
        <v>115</v>
      </c>
      <c r="B1668" s="1">
        <v>6.6</v>
      </c>
    </row>
    <row r="1669" spans="1:2" x14ac:dyDescent="0.25">
      <c r="A1669" s="1">
        <v>148</v>
      </c>
      <c r="B1669" s="1">
        <v>7.9</v>
      </c>
    </row>
    <row r="1670" spans="1:2" x14ac:dyDescent="0.25">
      <c r="A1670" s="1">
        <v>118</v>
      </c>
      <c r="B1670" s="1">
        <v>5.7</v>
      </c>
    </row>
    <row r="1671" spans="1:2" x14ac:dyDescent="0.25">
      <c r="A1671" s="1">
        <v>101</v>
      </c>
      <c r="B1671" s="1">
        <v>7.1</v>
      </c>
    </row>
    <row r="1672" spans="1:2" x14ac:dyDescent="0.25">
      <c r="A1672" s="1">
        <v>82</v>
      </c>
      <c r="B1672" s="1">
        <v>5.6</v>
      </c>
    </row>
    <row r="1673" spans="1:2" x14ac:dyDescent="0.25">
      <c r="A1673" s="1">
        <v>110</v>
      </c>
      <c r="B1673" s="1">
        <v>7.8</v>
      </c>
    </row>
    <row r="1674" spans="1:2" x14ac:dyDescent="0.25">
      <c r="A1674" s="1">
        <v>193</v>
      </c>
      <c r="B1674" s="1">
        <v>7.9</v>
      </c>
    </row>
    <row r="1675" spans="1:2" x14ac:dyDescent="0.25">
      <c r="A1675" s="1">
        <v>130</v>
      </c>
      <c r="B1675" s="1">
        <v>6.9</v>
      </c>
    </row>
    <row r="1676" spans="1:2" x14ac:dyDescent="0.25">
      <c r="A1676" s="1">
        <v>111</v>
      </c>
      <c r="B1676" s="1">
        <v>7.7</v>
      </c>
    </row>
    <row r="1677" spans="1:2" x14ac:dyDescent="0.25">
      <c r="A1677" s="1">
        <v>110</v>
      </c>
      <c r="B1677" s="1">
        <v>6.9</v>
      </c>
    </row>
    <row r="1678" spans="1:2" x14ac:dyDescent="0.25">
      <c r="A1678" s="1">
        <v>123</v>
      </c>
      <c r="B1678" s="1">
        <v>6</v>
      </c>
    </row>
    <row r="1679" spans="1:2" x14ac:dyDescent="0.25">
      <c r="A1679" s="1">
        <v>109</v>
      </c>
      <c r="B1679" s="1">
        <v>6.2</v>
      </c>
    </row>
    <row r="1680" spans="1:2" x14ac:dyDescent="0.25">
      <c r="A1680" s="1">
        <v>99</v>
      </c>
      <c r="B1680" s="1">
        <v>5.9</v>
      </c>
    </row>
    <row r="1681" spans="1:2" x14ac:dyDescent="0.25">
      <c r="A1681" s="1">
        <v>106</v>
      </c>
      <c r="B1681" s="1">
        <v>6.8</v>
      </c>
    </row>
    <row r="1682" spans="1:2" x14ac:dyDescent="0.25">
      <c r="A1682" s="1">
        <v>89</v>
      </c>
      <c r="B1682" s="1">
        <v>3.6</v>
      </c>
    </row>
    <row r="1683" spans="1:2" x14ac:dyDescent="0.25">
      <c r="A1683" s="1">
        <v>98</v>
      </c>
      <c r="B1683" s="1">
        <v>6.7</v>
      </c>
    </row>
    <row r="1684" spans="1:2" x14ac:dyDescent="0.25">
      <c r="A1684" s="1">
        <v>93</v>
      </c>
      <c r="B1684" s="1">
        <v>6.3</v>
      </c>
    </row>
    <row r="1685" spans="1:2" x14ac:dyDescent="0.25">
      <c r="A1685" s="1">
        <v>112</v>
      </c>
      <c r="B1685" s="1">
        <v>6.4</v>
      </c>
    </row>
    <row r="1686" spans="1:2" x14ac:dyDescent="0.25">
      <c r="A1686" s="1">
        <v>101</v>
      </c>
      <c r="B1686" s="1">
        <v>6.4</v>
      </c>
    </row>
    <row r="1687" spans="1:2" x14ac:dyDescent="0.25">
      <c r="A1687" s="1">
        <v>104</v>
      </c>
      <c r="B1687" s="1">
        <v>5.7</v>
      </c>
    </row>
    <row r="1688" spans="1:2" x14ac:dyDescent="0.25">
      <c r="A1688" s="1">
        <v>120</v>
      </c>
      <c r="B1688" s="1">
        <v>6.2</v>
      </c>
    </row>
    <row r="1689" spans="1:2" x14ac:dyDescent="0.25">
      <c r="A1689" s="1">
        <v>91</v>
      </c>
      <c r="B1689" s="1">
        <v>5.2</v>
      </c>
    </row>
    <row r="1690" spans="1:2" x14ac:dyDescent="0.25">
      <c r="A1690" s="1">
        <v>97</v>
      </c>
      <c r="B1690" s="1">
        <v>6.1</v>
      </c>
    </row>
    <row r="1691" spans="1:2" x14ac:dyDescent="0.25">
      <c r="A1691" s="1">
        <v>133</v>
      </c>
      <c r="B1691" s="1">
        <v>7.1</v>
      </c>
    </row>
    <row r="1692" spans="1:2" x14ac:dyDescent="0.25">
      <c r="A1692" s="1">
        <v>123</v>
      </c>
      <c r="B1692" s="1">
        <v>7.2</v>
      </c>
    </row>
    <row r="1693" spans="1:2" x14ac:dyDescent="0.25">
      <c r="A1693" s="1">
        <v>114</v>
      </c>
      <c r="B1693" s="1">
        <v>6.5</v>
      </c>
    </row>
    <row r="1694" spans="1:2" x14ac:dyDescent="0.25">
      <c r="A1694" s="1">
        <v>111</v>
      </c>
      <c r="B1694" s="1">
        <v>6</v>
      </c>
    </row>
    <row r="1695" spans="1:2" x14ac:dyDescent="0.25">
      <c r="A1695" s="1">
        <v>117</v>
      </c>
      <c r="B1695" s="1">
        <v>7</v>
      </c>
    </row>
    <row r="1696" spans="1:2" x14ac:dyDescent="0.25">
      <c r="A1696" s="1">
        <v>121</v>
      </c>
      <c r="B1696" s="1">
        <v>7</v>
      </c>
    </row>
    <row r="1697" spans="1:2" x14ac:dyDescent="0.25">
      <c r="A1697" s="1">
        <v>139</v>
      </c>
      <c r="B1697" s="1">
        <v>7.5</v>
      </c>
    </row>
    <row r="1698" spans="1:2" x14ac:dyDescent="0.25">
      <c r="A1698" s="1">
        <v>115</v>
      </c>
      <c r="B1698" s="1">
        <v>6.6</v>
      </c>
    </row>
    <row r="1699" spans="1:2" x14ac:dyDescent="0.25">
      <c r="A1699" s="1">
        <v>175</v>
      </c>
      <c r="B1699" s="1">
        <v>7.4</v>
      </c>
    </row>
    <row r="1700" spans="1:2" x14ac:dyDescent="0.25">
      <c r="A1700" s="1">
        <v>85</v>
      </c>
      <c r="B1700" s="1">
        <v>6.5</v>
      </c>
    </row>
    <row r="1701" spans="1:2" x14ac:dyDescent="0.25">
      <c r="A1701" s="1">
        <v>90</v>
      </c>
      <c r="B1701" s="1">
        <v>6.2</v>
      </c>
    </row>
    <row r="1702" spans="1:2" x14ac:dyDescent="0.25">
      <c r="A1702" s="1">
        <v>107</v>
      </c>
      <c r="B1702" s="1">
        <v>7.8</v>
      </c>
    </row>
    <row r="1703" spans="1:2" x14ac:dyDescent="0.25">
      <c r="A1703" s="1">
        <v>100</v>
      </c>
      <c r="B1703" s="1">
        <v>5.2</v>
      </c>
    </row>
    <row r="1704" spans="1:2" x14ac:dyDescent="0.25">
      <c r="A1704" s="1">
        <v>129</v>
      </c>
      <c r="B1704" s="1">
        <v>6.5</v>
      </c>
    </row>
    <row r="1705" spans="1:2" x14ac:dyDescent="0.25">
      <c r="A1705" s="1">
        <v>109</v>
      </c>
      <c r="B1705" s="1">
        <v>6.5</v>
      </c>
    </row>
    <row r="1706" spans="1:2" x14ac:dyDescent="0.25">
      <c r="A1706" s="1">
        <v>94</v>
      </c>
      <c r="B1706" s="1">
        <v>5.2</v>
      </c>
    </row>
    <row r="1707" spans="1:2" x14ac:dyDescent="0.25">
      <c r="A1707" s="1">
        <v>133</v>
      </c>
      <c r="B1707" s="1">
        <v>7.2</v>
      </c>
    </row>
    <row r="1708" spans="1:2" x14ac:dyDescent="0.25">
      <c r="A1708" s="1">
        <v>105</v>
      </c>
      <c r="B1708" s="1">
        <v>7.1</v>
      </c>
    </row>
    <row r="1709" spans="1:2" x14ac:dyDescent="0.25">
      <c r="A1709" s="1">
        <v>100</v>
      </c>
      <c r="B1709" s="1">
        <v>4.5</v>
      </c>
    </row>
    <row r="1710" spans="1:2" x14ac:dyDescent="0.25">
      <c r="A1710" s="1">
        <v>113</v>
      </c>
      <c r="B1710" s="1">
        <v>5.7</v>
      </c>
    </row>
    <row r="1711" spans="1:2" x14ac:dyDescent="0.25">
      <c r="A1711" s="1">
        <v>118</v>
      </c>
      <c r="B1711" s="1">
        <v>6</v>
      </c>
    </row>
    <row r="1712" spans="1:2" x14ac:dyDescent="0.25">
      <c r="A1712" s="1">
        <v>110</v>
      </c>
      <c r="B1712" s="1">
        <v>6.4</v>
      </c>
    </row>
    <row r="1713" spans="1:2" x14ac:dyDescent="0.25">
      <c r="A1713" s="1">
        <v>110</v>
      </c>
      <c r="B1713" s="1">
        <v>5.2</v>
      </c>
    </row>
    <row r="1714" spans="1:2" x14ac:dyDescent="0.25">
      <c r="A1714" s="1">
        <v>99</v>
      </c>
      <c r="B1714" s="1">
        <v>4.3</v>
      </c>
    </row>
    <row r="1715" spans="1:2" x14ac:dyDescent="0.25">
      <c r="A1715" s="1">
        <v>101</v>
      </c>
      <c r="B1715" s="1">
        <v>6.1</v>
      </c>
    </row>
    <row r="1716" spans="1:2" x14ac:dyDescent="0.25">
      <c r="A1716" s="1">
        <v>103</v>
      </c>
      <c r="B1716" s="1">
        <v>6.8</v>
      </c>
    </row>
    <row r="1717" spans="1:2" x14ac:dyDescent="0.25">
      <c r="A1717" s="1">
        <v>95</v>
      </c>
      <c r="B1717" s="1">
        <v>5.2</v>
      </c>
    </row>
    <row r="1718" spans="1:2" x14ac:dyDescent="0.25">
      <c r="A1718" s="1">
        <v>117</v>
      </c>
      <c r="B1718" s="1">
        <v>6.5</v>
      </c>
    </row>
    <row r="1719" spans="1:2" x14ac:dyDescent="0.25">
      <c r="A1719" s="1">
        <v>129</v>
      </c>
      <c r="B1719" s="1">
        <v>7.5</v>
      </c>
    </row>
    <row r="1720" spans="1:2" x14ac:dyDescent="0.25">
      <c r="A1720" s="1">
        <v>120</v>
      </c>
      <c r="B1720" s="1">
        <v>7.1</v>
      </c>
    </row>
    <row r="1721" spans="1:2" x14ac:dyDescent="0.25">
      <c r="A1721" s="1">
        <v>125</v>
      </c>
      <c r="B1721" s="1">
        <v>6.9</v>
      </c>
    </row>
    <row r="1722" spans="1:2" x14ac:dyDescent="0.25">
      <c r="A1722" s="1">
        <v>133</v>
      </c>
      <c r="B1722" s="1">
        <v>8</v>
      </c>
    </row>
    <row r="1723" spans="1:2" x14ac:dyDescent="0.25">
      <c r="A1723" s="1">
        <v>116</v>
      </c>
      <c r="B1723" s="1">
        <v>8.1999999999999993</v>
      </c>
    </row>
    <row r="1724" spans="1:2" x14ac:dyDescent="0.25">
      <c r="A1724" s="1">
        <v>129</v>
      </c>
      <c r="B1724" s="1">
        <v>6.4</v>
      </c>
    </row>
    <row r="1725" spans="1:2" x14ac:dyDescent="0.25">
      <c r="A1725" s="1">
        <v>93</v>
      </c>
      <c r="B1725" s="1">
        <v>7.9</v>
      </c>
    </row>
    <row r="1726" spans="1:2" x14ac:dyDescent="0.25">
      <c r="A1726" s="1">
        <v>118</v>
      </c>
      <c r="B1726" s="1">
        <v>6.7</v>
      </c>
    </row>
    <row r="1727" spans="1:2" x14ac:dyDescent="0.25">
      <c r="A1727" s="1">
        <v>129</v>
      </c>
      <c r="B1727" s="1">
        <v>6.1</v>
      </c>
    </row>
    <row r="1728" spans="1:2" x14ac:dyDescent="0.25">
      <c r="A1728" s="1">
        <v>185</v>
      </c>
      <c r="B1728" s="1">
        <v>8.9</v>
      </c>
    </row>
    <row r="1729" spans="1:2" x14ac:dyDescent="0.25">
      <c r="A1729" s="1">
        <v>146</v>
      </c>
      <c r="B1729" s="1">
        <v>8.1</v>
      </c>
    </row>
    <row r="1730" spans="1:2" x14ac:dyDescent="0.25">
      <c r="A1730" s="1">
        <v>128</v>
      </c>
      <c r="B1730" s="1">
        <v>6.2</v>
      </c>
    </row>
    <row r="1731" spans="1:2" x14ac:dyDescent="0.25">
      <c r="A1731" s="1">
        <v>93</v>
      </c>
      <c r="B1731" s="1">
        <v>4.9000000000000004</v>
      </c>
    </row>
    <row r="1732" spans="1:2" x14ac:dyDescent="0.25">
      <c r="A1732" s="1">
        <v>97</v>
      </c>
      <c r="B1732" s="1">
        <v>5.8</v>
      </c>
    </row>
    <row r="1733" spans="1:2" x14ac:dyDescent="0.25">
      <c r="A1733" s="1">
        <v>82</v>
      </c>
      <c r="B1733" s="1">
        <v>6</v>
      </c>
    </row>
    <row r="1734" spans="1:2" x14ac:dyDescent="0.25">
      <c r="A1734" s="1">
        <v>85</v>
      </c>
      <c r="B1734" s="1">
        <v>7</v>
      </c>
    </row>
    <row r="1735" spans="1:2" x14ac:dyDescent="0.25">
      <c r="A1735" s="1">
        <v>88</v>
      </c>
      <c r="B1735" s="1">
        <v>6</v>
      </c>
    </row>
    <row r="1736" spans="1:2" x14ac:dyDescent="0.25">
      <c r="A1736" s="1">
        <v>119</v>
      </c>
      <c r="B1736" s="1">
        <v>7.9</v>
      </c>
    </row>
    <row r="1737" spans="1:2" x14ac:dyDescent="0.25">
      <c r="A1737" s="1">
        <v>122</v>
      </c>
      <c r="B1737" s="1">
        <v>8.1</v>
      </c>
    </row>
    <row r="1738" spans="1:2" x14ac:dyDescent="0.25">
      <c r="A1738" s="1">
        <v>99</v>
      </c>
      <c r="B1738" s="1">
        <v>6.2</v>
      </c>
    </row>
    <row r="1739" spans="1:2" x14ac:dyDescent="0.25">
      <c r="A1739" s="1">
        <v>97</v>
      </c>
      <c r="B1739" s="1">
        <v>6.7</v>
      </c>
    </row>
    <row r="1740" spans="1:2" x14ac:dyDescent="0.25">
      <c r="A1740" s="1">
        <v>121</v>
      </c>
      <c r="B1740" s="1">
        <v>7.3</v>
      </c>
    </row>
    <row r="1741" spans="1:2" x14ac:dyDescent="0.25">
      <c r="A1741" s="1">
        <v>95</v>
      </c>
      <c r="B1741" s="1">
        <v>4.5999999999999996</v>
      </c>
    </row>
    <row r="1742" spans="1:2" x14ac:dyDescent="0.25">
      <c r="A1742" s="1">
        <v>105</v>
      </c>
      <c r="B1742" s="1">
        <v>6.1</v>
      </c>
    </row>
    <row r="1743" spans="1:2" x14ac:dyDescent="0.25">
      <c r="A1743" s="1">
        <v>108</v>
      </c>
      <c r="B1743" s="1">
        <v>6.2</v>
      </c>
    </row>
    <row r="1744" spans="1:2" x14ac:dyDescent="0.25">
      <c r="A1744" s="1">
        <v>134</v>
      </c>
      <c r="B1744" s="1">
        <v>7.8</v>
      </c>
    </row>
    <row r="1745" spans="1:2" x14ac:dyDescent="0.25">
      <c r="A1745" s="1">
        <v>115</v>
      </c>
      <c r="B1745" s="1">
        <v>6.1</v>
      </c>
    </row>
    <row r="1746" spans="1:2" x14ac:dyDescent="0.25">
      <c r="A1746" s="1">
        <v>86</v>
      </c>
      <c r="B1746" s="1">
        <v>5.8</v>
      </c>
    </row>
    <row r="1747" spans="1:2" x14ac:dyDescent="0.25">
      <c r="A1747" s="1">
        <v>101</v>
      </c>
      <c r="B1747" s="1">
        <v>6.5</v>
      </c>
    </row>
    <row r="1748" spans="1:2" x14ac:dyDescent="0.25">
      <c r="A1748" s="1">
        <v>96</v>
      </c>
      <c r="B1748" s="1">
        <v>7.2</v>
      </c>
    </row>
    <row r="1749" spans="1:2" x14ac:dyDescent="0.25">
      <c r="A1749" s="1">
        <v>101</v>
      </c>
      <c r="B1749" s="1">
        <v>7.8</v>
      </c>
    </row>
    <row r="1750" spans="1:2" x14ac:dyDescent="0.25">
      <c r="A1750" s="1">
        <v>100</v>
      </c>
      <c r="B1750" s="1">
        <v>4.7</v>
      </c>
    </row>
    <row r="1751" spans="1:2" x14ac:dyDescent="0.25">
      <c r="A1751" s="1">
        <v>117</v>
      </c>
      <c r="B1751" s="1">
        <v>6.8</v>
      </c>
    </row>
    <row r="1752" spans="1:2" x14ac:dyDescent="0.25">
      <c r="A1752" s="1">
        <v>101</v>
      </c>
      <c r="B1752" s="1">
        <v>5.9</v>
      </c>
    </row>
    <row r="1753" spans="1:2" x14ac:dyDescent="0.25">
      <c r="A1753" s="1">
        <v>98</v>
      </c>
      <c r="B1753" s="1">
        <v>7.2</v>
      </c>
    </row>
    <row r="1754" spans="1:2" x14ac:dyDescent="0.25">
      <c r="A1754" s="1">
        <v>146</v>
      </c>
      <c r="B1754" s="1">
        <v>8.6999999999999993</v>
      </c>
    </row>
    <row r="1755" spans="1:2" x14ac:dyDescent="0.25">
      <c r="A1755" s="1">
        <v>102</v>
      </c>
      <c r="B1755" s="1">
        <v>5</v>
      </c>
    </row>
    <row r="1756" spans="1:2" x14ac:dyDescent="0.25">
      <c r="A1756" s="1">
        <v>97</v>
      </c>
      <c r="B1756" s="1">
        <v>6.6</v>
      </c>
    </row>
    <row r="1757" spans="1:2" x14ac:dyDescent="0.25">
      <c r="A1757" s="1">
        <v>142</v>
      </c>
      <c r="B1757" s="1">
        <v>8.3000000000000007</v>
      </c>
    </row>
    <row r="1758" spans="1:2" x14ac:dyDescent="0.25">
      <c r="A1758" s="1">
        <v>98</v>
      </c>
      <c r="B1758" s="1">
        <v>6.7</v>
      </c>
    </row>
    <row r="1759" spans="1:2" x14ac:dyDescent="0.25">
      <c r="A1759" s="1">
        <v>219</v>
      </c>
      <c r="B1759" s="1">
        <v>7.8</v>
      </c>
    </row>
    <row r="1760" spans="1:2" x14ac:dyDescent="0.25">
      <c r="A1760" s="1">
        <v>109</v>
      </c>
      <c r="B1760" s="1">
        <v>6.5</v>
      </c>
    </row>
    <row r="1761" spans="1:2" x14ac:dyDescent="0.25">
      <c r="A1761" s="1">
        <v>97</v>
      </c>
      <c r="B1761" s="1">
        <v>6.1</v>
      </c>
    </row>
    <row r="1762" spans="1:2" x14ac:dyDescent="0.25">
      <c r="A1762" s="1">
        <v>158</v>
      </c>
      <c r="B1762" s="1">
        <v>8.1</v>
      </c>
    </row>
    <row r="1763" spans="1:2" x14ac:dyDescent="0.25">
      <c r="A1763" s="1">
        <v>85</v>
      </c>
      <c r="B1763" s="1">
        <v>5.2</v>
      </c>
    </row>
    <row r="1764" spans="1:2" x14ac:dyDescent="0.25">
      <c r="A1764" s="1">
        <v>80</v>
      </c>
      <c r="B1764" s="1">
        <v>5.6</v>
      </c>
    </row>
    <row r="1765" spans="1:2" x14ac:dyDescent="0.25">
      <c r="A1765" s="1">
        <v>86</v>
      </c>
      <c r="B1765" s="1">
        <v>5.8</v>
      </c>
    </row>
    <row r="1766" spans="1:2" x14ac:dyDescent="0.25">
      <c r="A1766" s="1">
        <v>119</v>
      </c>
      <c r="B1766" s="1">
        <v>6.6</v>
      </c>
    </row>
    <row r="1767" spans="1:2" x14ac:dyDescent="0.25">
      <c r="A1767" s="1">
        <v>98</v>
      </c>
      <c r="B1767" s="1">
        <v>6.6</v>
      </c>
    </row>
    <row r="1768" spans="1:2" x14ac:dyDescent="0.25">
      <c r="A1768" s="1">
        <v>97</v>
      </c>
      <c r="B1768" s="1">
        <v>5.5</v>
      </c>
    </row>
    <row r="1769" spans="1:2" x14ac:dyDescent="0.25">
      <c r="A1769" s="1">
        <v>124</v>
      </c>
      <c r="B1769" s="1">
        <v>7</v>
      </c>
    </row>
    <row r="1770" spans="1:2" x14ac:dyDescent="0.25">
      <c r="A1770" s="1">
        <v>97</v>
      </c>
      <c r="B1770" s="1">
        <v>6.5</v>
      </c>
    </row>
    <row r="1771" spans="1:2" x14ac:dyDescent="0.25">
      <c r="A1771" s="1">
        <v>105</v>
      </c>
      <c r="B1771" s="1">
        <v>5.8</v>
      </c>
    </row>
    <row r="1772" spans="1:2" x14ac:dyDescent="0.25">
      <c r="A1772" s="1">
        <v>104</v>
      </c>
      <c r="B1772" s="1">
        <v>5.6</v>
      </c>
    </row>
    <row r="1773" spans="1:2" x14ac:dyDescent="0.25">
      <c r="A1773" s="1">
        <v>101</v>
      </c>
      <c r="B1773" s="1">
        <v>5.6</v>
      </c>
    </row>
    <row r="1774" spans="1:2" x14ac:dyDescent="0.25">
      <c r="A1774" s="1">
        <v>101</v>
      </c>
      <c r="B1774" s="1">
        <v>5.8</v>
      </c>
    </row>
    <row r="1775" spans="1:2" x14ac:dyDescent="0.25">
      <c r="A1775" s="1">
        <v>114</v>
      </c>
      <c r="B1775" s="1">
        <v>7.6</v>
      </c>
    </row>
    <row r="1776" spans="1:2" x14ac:dyDescent="0.25">
      <c r="A1776" s="1">
        <v>105</v>
      </c>
      <c r="B1776" s="1">
        <v>6.4</v>
      </c>
    </row>
    <row r="1777" spans="1:2" x14ac:dyDescent="0.25">
      <c r="A1777" s="1">
        <v>90</v>
      </c>
      <c r="B1777" s="1">
        <v>6.3</v>
      </c>
    </row>
    <row r="1778" spans="1:2" x14ac:dyDescent="0.25">
      <c r="A1778" s="1">
        <v>97</v>
      </c>
      <c r="B1778" s="1">
        <v>4.5999999999999996</v>
      </c>
    </row>
    <row r="1779" spans="1:2" x14ac:dyDescent="0.25">
      <c r="A1779" s="1">
        <v>144</v>
      </c>
      <c r="B1779" s="1">
        <v>6.5</v>
      </c>
    </row>
    <row r="1780" spans="1:2" x14ac:dyDescent="0.25">
      <c r="A1780" s="1">
        <v>114</v>
      </c>
      <c r="B1780" s="1">
        <v>7.5</v>
      </c>
    </row>
    <row r="1781" spans="1:2" x14ac:dyDescent="0.25">
      <c r="A1781" s="1">
        <v>124</v>
      </c>
      <c r="B1781" s="1">
        <v>7.5</v>
      </c>
    </row>
    <row r="1782" spans="1:2" x14ac:dyDescent="0.25">
      <c r="A1782" s="1">
        <v>89</v>
      </c>
      <c r="B1782" s="1">
        <v>5.3</v>
      </c>
    </row>
    <row r="1783" spans="1:2" x14ac:dyDescent="0.25">
      <c r="A1783" s="1">
        <v>160</v>
      </c>
      <c r="B1783" s="1">
        <v>7.5</v>
      </c>
    </row>
    <row r="1784" spans="1:2" x14ac:dyDescent="0.25">
      <c r="A1784" s="1">
        <v>93</v>
      </c>
      <c r="B1784" s="1">
        <v>3.3</v>
      </c>
    </row>
    <row r="1785" spans="1:2" x14ac:dyDescent="0.25">
      <c r="A1785" s="1">
        <v>88</v>
      </c>
      <c r="B1785" s="1">
        <v>3.5</v>
      </c>
    </row>
    <row r="1786" spans="1:2" x14ac:dyDescent="0.25">
      <c r="A1786" s="1">
        <v>142</v>
      </c>
      <c r="B1786" s="1">
        <v>9.3000000000000007</v>
      </c>
    </row>
    <row r="1787" spans="1:2" x14ac:dyDescent="0.25">
      <c r="A1787" s="1">
        <v>92</v>
      </c>
      <c r="B1787" s="1">
        <v>4.8</v>
      </c>
    </row>
    <row r="1788" spans="1:2" x14ac:dyDescent="0.25">
      <c r="A1788" s="1">
        <v>117</v>
      </c>
      <c r="B1788" s="1">
        <v>6.9</v>
      </c>
    </row>
    <row r="1789" spans="1:2" x14ac:dyDescent="0.25">
      <c r="A1789" s="1">
        <v>111</v>
      </c>
      <c r="B1789" s="1">
        <v>6</v>
      </c>
    </row>
    <row r="1790" spans="1:2" x14ac:dyDescent="0.25">
      <c r="A1790" s="1">
        <v>121</v>
      </c>
      <c r="B1790" s="1">
        <v>7.3</v>
      </c>
    </row>
    <row r="1791" spans="1:2" x14ac:dyDescent="0.25">
      <c r="A1791" s="1">
        <v>107</v>
      </c>
      <c r="B1791" s="1">
        <v>6.6</v>
      </c>
    </row>
    <row r="1792" spans="1:2" x14ac:dyDescent="0.25">
      <c r="A1792" s="1">
        <v>106</v>
      </c>
      <c r="B1792" s="1">
        <v>7.5</v>
      </c>
    </row>
    <row r="1793" spans="1:2" x14ac:dyDescent="0.25">
      <c r="A1793" s="1">
        <v>136</v>
      </c>
      <c r="B1793" s="1">
        <v>6.9</v>
      </c>
    </row>
    <row r="1794" spans="1:2" x14ac:dyDescent="0.25">
      <c r="A1794" s="1">
        <v>97</v>
      </c>
      <c r="B1794" s="1">
        <v>6.8</v>
      </c>
    </row>
    <row r="1795" spans="1:2" x14ac:dyDescent="0.25">
      <c r="A1795" s="1">
        <v>97</v>
      </c>
      <c r="B1795" s="1">
        <v>6.4</v>
      </c>
    </row>
    <row r="1796" spans="1:2" x14ac:dyDescent="0.25">
      <c r="A1796" s="1">
        <v>99</v>
      </c>
      <c r="B1796" s="1">
        <v>5.6</v>
      </c>
    </row>
    <row r="1797" spans="1:2" x14ac:dyDescent="0.25">
      <c r="A1797" s="1">
        <v>103</v>
      </c>
      <c r="B1797" s="1">
        <v>6.3</v>
      </c>
    </row>
    <row r="1798" spans="1:2" x14ac:dyDescent="0.25">
      <c r="A1798" s="1">
        <v>95</v>
      </c>
      <c r="B1798" s="1">
        <v>7.3</v>
      </c>
    </row>
    <row r="1799" spans="1:2" x14ac:dyDescent="0.25">
      <c r="A1799" s="1">
        <v>93</v>
      </c>
      <c r="B1799" s="1">
        <v>6.6</v>
      </c>
    </row>
    <row r="1800" spans="1:2" x14ac:dyDescent="0.25">
      <c r="A1800" s="1">
        <v>98</v>
      </c>
      <c r="B1800" s="1">
        <v>4.5999999999999996</v>
      </c>
    </row>
    <row r="1801" spans="1:2" x14ac:dyDescent="0.25">
      <c r="A1801" s="1">
        <v>90</v>
      </c>
      <c r="B1801" s="1">
        <v>5.0999999999999996</v>
      </c>
    </row>
    <row r="1802" spans="1:2" x14ac:dyDescent="0.25">
      <c r="A1802" s="1">
        <v>107</v>
      </c>
      <c r="B1802" s="1">
        <v>5.6</v>
      </c>
    </row>
    <row r="1803" spans="1:2" x14ac:dyDescent="0.25">
      <c r="A1803" s="1">
        <v>90</v>
      </c>
      <c r="B1803" s="1">
        <v>5.3</v>
      </c>
    </row>
    <row r="1804" spans="1:2" x14ac:dyDescent="0.25">
      <c r="A1804" s="1">
        <v>115</v>
      </c>
      <c r="B1804" s="1">
        <v>5.6</v>
      </c>
    </row>
    <row r="1805" spans="1:2" x14ac:dyDescent="0.25">
      <c r="A1805" s="1">
        <v>93</v>
      </c>
      <c r="B1805" s="1">
        <v>5.9</v>
      </c>
    </row>
    <row r="1806" spans="1:2" x14ac:dyDescent="0.25">
      <c r="A1806" s="1">
        <v>99</v>
      </c>
      <c r="B1806" s="1">
        <v>4.7</v>
      </c>
    </row>
    <row r="1807" spans="1:2" x14ac:dyDescent="0.25">
      <c r="A1807" s="1">
        <v>107</v>
      </c>
      <c r="B1807" s="1">
        <v>4.8</v>
      </c>
    </row>
    <row r="1808" spans="1:2" x14ac:dyDescent="0.25">
      <c r="A1808" s="1">
        <v>110</v>
      </c>
      <c r="B1808" s="1">
        <v>6.8</v>
      </c>
    </row>
    <row r="1809" spans="1:2" x14ac:dyDescent="0.25">
      <c r="A1809" s="1">
        <v>101</v>
      </c>
      <c r="B1809" s="1">
        <v>5.4</v>
      </c>
    </row>
    <row r="1810" spans="1:2" x14ac:dyDescent="0.25">
      <c r="A1810" s="1">
        <v>85</v>
      </c>
      <c r="B1810" s="1">
        <v>5.0999999999999996</v>
      </c>
    </row>
    <row r="1811" spans="1:2" x14ac:dyDescent="0.25">
      <c r="A1811" s="1">
        <v>132</v>
      </c>
      <c r="B1811" s="1">
        <v>7</v>
      </c>
    </row>
    <row r="1812" spans="1:2" x14ac:dyDescent="0.25">
      <c r="A1812" s="1">
        <v>90</v>
      </c>
      <c r="B1812" s="1">
        <v>4</v>
      </c>
    </row>
    <row r="1813" spans="1:2" x14ac:dyDescent="0.25">
      <c r="A1813" s="1">
        <v>145</v>
      </c>
      <c r="B1813" s="1">
        <v>7.3</v>
      </c>
    </row>
    <row r="1814" spans="1:2" x14ac:dyDescent="0.25">
      <c r="A1814" s="1">
        <v>110</v>
      </c>
      <c r="B1814" s="1">
        <v>6.8</v>
      </c>
    </row>
    <row r="1815" spans="1:2" x14ac:dyDescent="0.25">
      <c r="A1815" s="1">
        <v>122</v>
      </c>
      <c r="B1815" s="1">
        <v>7</v>
      </c>
    </row>
    <row r="1816" spans="1:2" x14ac:dyDescent="0.25">
      <c r="A1816" s="1">
        <v>107</v>
      </c>
      <c r="B1816" s="1">
        <v>7.1</v>
      </c>
    </row>
    <row r="1817" spans="1:2" x14ac:dyDescent="0.25">
      <c r="A1817" s="1">
        <v>127</v>
      </c>
      <c r="B1817" s="1">
        <v>6.9</v>
      </c>
    </row>
    <row r="1818" spans="1:2" x14ac:dyDescent="0.25">
      <c r="A1818" s="1">
        <v>99</v>
      </c>
      <c r="B1818" s="1">
        <v>7.3</v>
      </c>
    </row>
    <row r="1819" spans="1:2" x14ac:dyDescent="0.25">
      <c r="A1819" s="1">
        <v>140</v>
      </c>
      <c r="B1819" s="1">
        <v>8.1999999999999993</v>
      </c>
    </row>
    <row r="1820" spans="1:2" x14ac:dyDescent="0.25">
      <c r="A1820" s="1">
        <v>133</v>
      </c>
      <c r="B1820" s="1">
        <v>7.1</v>
      </c>
    </row>
    <row r="1821" spans="1:2" x14ac:dyDescent="0.25">
      <c r="A1821" s="1">
        <v>271</v>
      </c>
      <c r="B1821" s="1">
        <v>7.7</v>
      </c>
    </row>
    <row r="1822" spans="1:2" x14ac:dyDescent="0.25">
      <c r="A1822" s="1">
        <v>112</v>
      </c>
      <c r="B1822" s="1">
        <v>6.5</v>
      </c>
    </row>
    <row r="1823" spans="1:2" x14ac:dyDescent="0.25">
      <c r="A1823" s="1">
        <v>99</v>
      </c>
      <c r="B1823" s="1">
        <v>4.9000000000000004</v>
      </c>
    </row>
    <row r="1824" spans="1:2" x14ac:dyDescent="0.25">
      <c r="A1824" s="1">
        <v>100</v>
      </c>
      <c r="B1824" s="1">
        <v>6.4</v>
      </c>
    </row>
    <row r="1825" spans="1:2" x14ac:dyDescent="0.25">
      <c r="A1825" s="1">
        <v>92</v>
      </c>
      <c r="B1825" s="1">
        <v>5.9</v>
      </c>
    </row>
    <row r="1826" spans="1:2" x14ac:dyDescent="0.25">
      <c r="A1826" s="1">
        <v>105</v>
      </c>
      <c r="B1826" s="1">
        <v>6.2</v>
      </c>
    </row>
    <row r="1827" spans="1:2" x14ac:dyDescent="0.25">
      <c r="A1827" s="1">
        <v>110</v>
      </c>
      <c r="B1827" s="1">
        <v>5.8</v>
      </c>
    </row>
    <row r="1828" spans="1:2" x14ac:dyDescent="0.25">
      <c r="A1828" s="1">
        <v>116</v>
      </c>
      <c r="B1828" s="1">
        <v>6.7</v>
      </c>
    </row>
    <row r="1829" spans="1:2" x14ac:dyDescent="0.25">
      <c r="A1829" s="1">
        <v>88</v>
      </c>
      <c r="B1829" s="1">
        <v>5.9</v>
      </c>
    </row>
    <row r="1830" spans="1:2" x14ac:dyDescent="0.25">
      <c r="A1830" s="1">
        <v>111</v>
      </c>
      <c r="B1830" s="1">
        <v>7.3</v>
      </c>
    </row>
    <row r="1831" spans="1:2" x14ac:dyDescent="0.25">
      <c r="A1831" s="1">
        <v>95</v>
      </c>
      <c r="B1831" s="1">
        <v>4.0999999999999996</v>
      </c>
    </row>
    <row r="1832" spans="1:2" x14ac:dyDescent="0.25">
      <c r="A1832" s="1">
        <v>95</v>
      </c>
      <c r="B1832" s="1">
        <v>4.9000000000000004</v>
      </c>
    </row>
    <row r="1833" spans="1:2" x14ac:dyDescent="0.25">
      <c r="A1833" s="1">
        <v>127</v>
      </c>
      <c r="B1833" s="1">
        <v>7.9</v>
      </c>
    </row>
    <row r="1834" spans="1:2" x14ac:dyDescent="0.25">
      <c r="A1834" s="1">
        <v>104</v>
      </c>
      <c r="B1834" s="1">
        <v>5.2</v>
      </c>
    </row>
    <row r="1835" spans="1:2" x14ac:dyDescent="0.25">
      <c r="A1835" s="1">
        <v>95</v>
      </c>
      <c r="B1835" s="1">
        <v>4.0999999999999996</v>
      </c>
    </row>
    <row r="1836" spans="1:2" x14ac:dyDescent="0.25">
      <c r="A1836" s="1">
        <v>121</v>
      </c>
      <c r="B1836" s="1">
        <v>6.6</v>
      </c>
    </row>
    <row r="1837" spans="1:2" x14ac:dyDescent="0.25">
      <c r="A1837" s="1">
        <v>92</v>
      </c>
      <c r="B1837" s="1">
        <v>2.9</v>
      </c>
    </row>
    <row r="1838" spans="1:2" x14ac:dyDescent="0.25">
      <c r="A1838" s="1">
        <v>107</v>
      </c>
      <c r="B1838" s="1">
        <v>6.5</v>
      </c>
    </row>
    <row r="1839" spans="1:2" x14ac:dyDescent="0.25">
      <c r="A1839" s="1">
        <v>117</v>
      </c>
      <c r="B1839" s="1">
        <v>7.2</v>
      </c>
    </row>
    <row r="1840" spans="1:2" x14ac:dyDescent="0.25">
      <c r="A1840" s="1">
        <v>107</v>
      </c>
      <c r="B1840" s="1">
        <v>6.8</v>
      </c>
    </row>
    <row r="1841" spans="1:2" x14ac:dyDescent="0.25">
      <c r="A1841" s="1">
        <v>131</v>
      </c>
      <c r="B1841" s="1">
        <v>7.8</v>
      </c>
    </row>
    <row r="1842" spans="1:2" x14ac:dyDescent="0.25">
      <c r="A1842" s="1">
        <v>122</v>
      </c>
      <c r="B1842" s="1">
        <v>6.7</v>
      </c>
    </row>
    <row r="1843" spans="1:2" x14ac:dyDescent="0.25">
      <c r="A1843" s="1">
        <v>134</v>
      </c>
      <c r="B1843" s="1">
        <v>7.1</v>
      </c>
    </row>
    <row r="1844" spans="1:2" x14ac:dyDescent="0.25">
      <c r="A1844" s="1">
        <v>117</v>
      </c>
      <c r="B1844" s="1">
        <v>5.7</v>
      </c>
    </row>
    <row r="1845" spans="1:2" x14ac:dyDescent="0.25">
      <c r="A1845" s="1">
        <v>138</v>
      </c>
      <c r="B1845" s="1">
        <v>5.3</v>
      </c>
    </row>
    <row r="1846" spans="1:2" x14ac:dyDescent="0.25">
      <c r="A1846" s="1">
        <v>119</v>
      </c>
      <c r="B1846" s="1">
        <v>7.7</v>
      </c>
    </row>
    <row r="1847" spans="1:2" x14ac:dyDescent="0.25">
      <c r="A1847" s="1">
        <v>137</v>
      </c>
      <c r="B1847" s="1">
        <v>6.1</v>
      </c>
    </row>
    <row r="1848" spans="1:2" x14ac:dyDescent="0.25">
      <c r="A1848" s="1">
        <v>119</v>
      </c>
      <c r="B1848" s="1">
        <v>7.3</v>
      </c>
    </row>
    <row r="1849" spans="1:2" x14ac:dyDescent="0.25">
      <c r="A1849" s="1">
        <v>139</v>
      </c>
      <c r="B1849" s="1">
        <v>7.2</v>
      </c>
    </row>
    <row r="1850" spans="1:2" x14ac:dyDescent="0.25">
      <c r="A1850" s="1">
        <v>120</v>
      </c>
      <c r="B1850" s="1">
        <v>6.1</v>
      </c>
    </row>
    <row r="1851" spans="1:2" x14ac:dyDescent="0.25">
      <c r="A1851" s="1">
        <v>98</v>
      </c>
      <c r="B1851" s="1">
        <v>5.8</v>
      </c>
    </row>
    <row r="1852" spans="1:2" x14ac:dyDescent="0.25">
      <c r="A1852" s="1">
        <v>106</v>
      </c>
      <c r="B1852" s="1">
        <v>5.7</v>
      </c>
    </row>
    <row r="1853" spans="1:2" x14ac:dyDescent="0.25">
      <c r="A1853" s="1">
        <v>98</v>
      </c>
      <c r="B1853" s="1">
        <v>6.7</v>
      </c>
    </row>
    <row r="1854" spans="1:2" x14ac:dyDescent="0.25">
      <c r="A1854" s="1">
        <v>107</v>
      </c>
      <c r="B1854" s="1">
        <v>6.5</v>
      </c>
    </row>
    <row r="1855" spans="1:2" x14ac:dyDescent="0.25">
      <c r="A1855" s="1">
        <v>88</v>
      </c>
      <c r="B1855" s="1">
        <v>7.2</v>
      </c>
    </row>
    <row r="1856" spans="1:2" x14ac:dyDescent="0.25">
      <c r="A1856" s="1">
        <v>137</v>
      </c>
      <c r="B1856" s="1">
        <v>7.6</v>
      </c>
    </row>
    <row r="1857" spans="1:2" x14ac:dyDescent="0.25">
      <c r="A1857" s="1">
        <v>100</v>
      </c>
      <c r="B1857" s="1">
        <v>4.5999999999999996</v>
      </c>
    </row>
    <row r="1858" spans="1:2" x14ac:dyDescent="0.25">
      <c r="A1858" s="1">
        <v>115</v>
      </c>
      <c r="B1858" s="1">
        <v>6.9</v>
      </c>
    </row>
    <row r="1859" spans="1:2" x14ac:dyDescent="0.25">
      <c r="A1859" s="1">
        <v>101</v>
      </c>
      <c r="B1859" s="1">
        <v>6.6</v>
      </c>
    </row>
    <row r="1860" spans="1:2" x14ac:dyDescent="0.25">
      <c r="A1860" s="1">
        <v>110</v>
      </c>
      <c r="B1860" s="1">
        <v>6.3</v>
      </c>
    </row>
    <row r="1861" spans="1:2" x14ac:dyDescent="0.25">
      <c r="A1861" s="1">
        <v>94</v>
      </c>
      <c r="B1861" s="1">
        <v>6.2</v>
      </c>
    </row>
    <row r="1862" spans="1:2" x14ac:dyDescent="0.25">
      <c r="A1862" s="1">
        <v>88</v>
      </c>
      <c r="B1862" s="1">
        <v>5.3</v>
      </c>
    </row>
    <row r="1863" spans="1:2" x14ac:dyDescent="0.25">
      <c r="A1863" s="1">
        <v>127</v>
      </c>
      <c r="B1863" s="1">
        <v>7.3</v>
      </c>
    </row>
    <row r="1864" spans="1:2" x14ac:dyDescent="0.25">
      <c r="A1864" s="1">
        <v>95</v>
      </c>
      <c r="B1864" s="1">
        <v>5.6</v>
      </c>
    </row>
    <row r="1865" spans="1:2" x14ac:dyDescent="0.25">
      <c r="A1865" s="1">
        <v>87</v>
      </c>
      <c r="B1865" s="1">
        <v>6.2</v>
      </c>
    </row>
    <row r="1866" spans="1:2" x14ac:dyDescent="0.25">
      <c r="A1866" s="1">
        <v>118</v>
      </c>
      <c r="B1866" s="1">
        <v>5.2</v>
      </c>
    </row>
    <row r="1867" spans="1:2" x14ac:dyDescent="0.25">
      <c r="A1867" s="1">
        <v>107</v>
      </c>
      <c r="B1867" s="1">
        <v>5.3</v>
      </c>
    </row>
    <row r="1868" spans="1:2" x14ac:dyDescent="0.25">
      <c r="A1868" s="1">
        <v>124</v>
      </c>
      <c r="B1868" s="1">
        <v>5.4</v>
      </c>
    </row>
    <row r="1869" spans="1:2" x14ac:dyDescent="0.25">
      <c r="A1869" s="1">
        <v>89</v>
      </c>
      <c r="B1869" s="1">
        <v>4.9000000000000004</v>
      </c>
    </row>
    <row r="1870" spans="1:2" x14ac:dyDescent="0.25">
      <c r="A1870" s="1">
        <v>88</v>
      </c>
      <c r="B1870" s="1">
        <v>5.5</v>
      </c>
    </row>
    <row r="1871" spans="1:2" x14ac:dyDescent="0.25">
      <c r="A1871" s="1">
        <v>118</v>
      </c>
      <c r="B1871" s="1">
        <v>6.7</v>
      </c>
    </row>
    <row r="1872" spans="1:2" x14ac:dyDescent="0.25">
      <c r="A1872" s="1">
        <v>80</v>
      </c>
      <c r="B1872" s="1">
        <v>7.2</v>
      </c>
    </row>
    <row r="1873" spans="1:2" x14ac:dyDescent="0.25">
      <c r="A1873" s="1">
        <v>120</v>
      </c>
      <c r="B1873" s="1">
        <v>5.0999999999999996</v>
      </c>
    </row>
    <row r="1874" spans="1:2" x14ac:dyDescent="0.25">
      <c r="A1874" s="1">
        <v>98</v>
      </c>
      <c r="B1874" s="1">
        <v>6.5</v>
      </c>
    </row>
    <row r="1875" spans="1:2" x14ac:dyDescent="0.25">
      <c r="A1875" s="1">
        <v>119</v>
      </c>
      <c r="B1875" s="1">
        <v>8.1999999999999993</v>
      </c>
    </row>
    <row r="1876" spans="1:2" x14ac:dyDescent="0.25">
      <c r="A1876" s="1">
        <v>88</v>
      </c>
      <c r="B1876" s="1">
        <v>7.7</v>
      </c>
    </row>
    <row r="1877" spans="1:2" x14ac:dyDescent="0.25">
      <c r="A1877" s="1">
        <v>90</v>
      </c>
      <c r="B1877" s="1">
        <v>6.1</v>
      </c>
    </row>
    <row r="1878" spans="1:2" x14ac:dyDescent="0.25">
      <c r="A1878" s="1">
        <v>127</v>
      </c>
      <c r="B1878" s="1">
        <v>8.8000000000000007</v>
      </c>
    </row>
    <row r="1879" spans="1:2" x14ac:dyDescent="0.25">
      <c r="A1879" s="1">
        <v>119</v>
      </c>
      <c r="B1879" s="1">
        <v>6.8</v>
      </c>
    </row>
    <row r="1880" spans="1:2" x14ac:dyDescent="0.25">
      <c r="A1880" s="1">
        <v>85</v>
      </c>
      <c r="B1880" s="1">
        <v>6.8</v>
      </c>
    </row>
    <row r="1881" spans="1:2" x14ac:dyDescent="0.25">
      <c r="A1881" s="1">
        <v>98</v>
      </c>
      <c r="B1881" s="1">
        <v>6.7</v>
      </c>
    </row>
    <row r="1882" spans="1:2" x14ac:dyDescent="0.25">
      <c r="A1882" s="1">
        <v>101</v>
      </c>
      <c r="B1882" s="1">
        <v>7.1</v>
      </c>
    </row>
    <row r="1883" spans="1:2" x14ac:dyDescent="0.25">
      <c r="A1883" s="1">
        <v>112</v>
      </c>
      <c r="B1883" s="1">
        <v>7.1</v>
      </c>
    </row>
    <row r="1884" spans="1:2" x14ac:dyDescent="0.25">
      <c r="A1884" s="1">
        <v>97</v>
      </c>
      <c r="B1884" s="1">
        <v>6.1</v>
      </c>
    </row>
    <row r="1885" spans="1:2" x14ac:dyDescent="0.25">
      <c r="A1885" s="1">
        <v>126</v>
      </c>
      <c r="B1885" s="1">
        <v>8</v>
      </c>
    </row>
    <row r="1886" spans="1:2" x14ac:dyDescent="0.25">
      <c r="A1886" s="1">
        <v>97</v>
      </c>
      <c r="B1886" s="1">
        <v>6.6</v>
      </c>
    </row>
    <row r="1887" spans="1:2" x14ac:dyDescent="0.25">
      <c r="A1887" s="1">
        <v>100</v>
      </c>
      <c r="B1887" s="1">
        <v>5.4</v>
      </c>
    </row>
    <row r="1888" spans="1:2" x14ac:dyDescent="0.25">
      <c r="A1888" s="1">
        <v>114</v>
      </c>
      <c r="B1888" s="1">
        <v>6.1</v>
      </c>
    </row>
    <row r="1889" spans="1:2" x14ac:dyDescent="0.25">
      <c r="A1889" s="1">
        <v>88</v>
      </c>
      <c r="B1889" s="1">
        <v>5.6</v>
      </c>
    </row>
    <row r="1890" spans="1:2" x14ac:dyDescent="0.25">
      <c r="A1890" s="1">
        <v>93</v>
      </c>
      <c r="B1890" s="1">
        <v>5.8</v>
      </c>
    </row>
    <row r="1891" spans="1:2" x14ac:dyDescent="0.25">
      <c r="A1891" s="1">
        <v>92</v>
      </c>
      <c r="B1891" s="1">
        <v>2.8</v>
      </c>
    </row>
    <row r="1892" spans="1:2" x14ac:dyDescent="0.25">
      <c r="A1892" s="1">
        <v>98</v>
      </c>
      <c r="B1892" s="1">
        <v>6.7</v>
      </c>
    </row>
    <row r="1893" spans="1:2" x14ac:dyDescent="0.25">
      <c r="A1893" s="1">
        <v>94</v>
      </c>
      <c r="B1893" s="1">
        <v>5.0999999999999996</v>
      </c>
    </row>
    <row r="1894" spans="1:2" x14ac:dyDescent="0.25">
      <c r="A1894" s="1">
        <v>102</v>
      </c>
      <c r="B1894" s="1">
        <v>7.2</v>
      </c>
    </row>
    <row r="1895" spans="1:2" x14ac:dyDescent="0.25">
      <c r="A1895" s="1">
        <v>98</v>
      </c>
      <c r="B1895" s="1">
        <v>6</v>
      </c>
    </row>
    <row r="1896" spans="1:2" x14ac:dyDescent="0.25">
      <c r="A1896" s="1">
        <v>111</v>
      </c>
      <c r="B1896" s="1">
        <v>6.7</v>
      </c>
    </row>
    <row r="1897" spans="1:2" x14ac:dyDescent="0.25">
      <c r="A1897" s="1">
        <v>100</v>
      </c>
      <c r="B1897" s="1">
        <v>6.2</v>
      </c>
    </row>
    <row r="1898" spans="1:2" x14ac:dyDescent="0.25">
      <c r="A1898" s="1">
        <v>141</v>
      </c>
      <c r="B1898" s="1">
        <v>6.2</v>
      </c>
    </row>
    <row r="1899" spans="1:2" x14ac:dyDescent="0.25">
      <c r="A1899" s="1">
        <v>114</v>
      </c>
      <c r="B1899" s="1">
        <v>6.8</v>
      </c>
    </row>
    <row r="1900" spans="1:2" x14ac:dyDescent="0.25">
      <c r="A1900" s="1">
        <v>96</v>
      </c>
      <c r="B1900" s="1">
        <v>7.1</v>
      </c>
    </row>
    <row r="1901" spans="1:2" x14ac:dyDescent="0.25">
      <c r="A1901" s="1">
        <v>111</v>
      </c>
      <c r="B1901" s="1">
        <v>7.1</v>
      </c>
    </row>
    <row r="1902" spans="1:2" x14ac:dyDescent="0.25">
      <c r="A1902" s="1">
        <v>127</v>
      </c>
      <c r="B1902" s="1">
        <v>7</v>
      </c>
    </row>
    <row r="1903" spans="1:2" x14ac:dyDescent="0.25">
      <c r="A1903" s="1">
        <v>107</v>
      </c>
      <c r="B1903" s="1">
        <v>7.1</v>
      </c>
    </row>
    <row r="1904" spans="1:2" x14ac:dyDescent="0.25">
      <c r="A1904" s="1">
        <v>97</v>
      </c>
      <c r="B1904" s="1">
        <v>6.4</v>
      </c>
    </row>
    <row r="1905" spans="1:2" x14ac:dyDescent="0.25">
      <c r="A1905" s="1">
        <v>127</v>
      </c>
      <c r="B1905" s="1">
        <v>7</v>
      </c>
    </row>
    <row r="1906" spans="1:2" x14ac:dyDescent="0.25">
      <c r="A1906" s="1">
        <v>110</v>
      </c>
      <c r="B1906" s="1">
        <v>6.2</v>
      </c>
    </row>
    <row r="1907" spans="1:2" x14ac:dyDescent="0.25">
      <c r="A1907" s="1">
        <v>135</v>
      </c>
      <c r="B1907" s="1">
        <v>7.5</v>
      </c>
    </row>
    <row r="1908" spans="1:2" x14ac:dyDescent="0.25">
      <c r="A1908" s="1">
        <v>84</v>
      </c>
      <c r="B1908" s="1">
        <v>4.8</v>
      </c>
    </row>
    <row r="1909" spans="1:2" x14ac:dyDescent="0.25">
      <c r="A1909" s="1">
        <v>122</v>
      </c>
      <c r="B1909" s="1">
        <v>7.3</v>
      </c>
    </row>
    <row r="1910" spans="1:2" x14ac:dyDescent="0.25">
      <c r="A1910" s="1">
        <v>114</v>
      </c>
      <c r="B1910" s="1">
        <v>5.8</v>
      </c>
    </row>
    <row r="1911" spans="1:2" x14ac:dyDescent="0.25">
      <c r="A1911" s="1">
        <v>132</v>
      </c>
      <c r="B1911" s="1">
        <v>7.6</v>
      </c>
    </row>
    <row r="1912" spans="1:2" x14ac:dyDescent="0.25">
      <c r="A1912" s="1">
        <v>170</v>
      </c>
      <c r="B1912" s="1">
        <v>5.6</v>
      </c>
    </row>
    <row r="1913" spans="1:2" x14ac:dyDescent="0.25">
      <c r="A1913" s="1">
        <v>133</v>
      </c>
      <c r="B1913" s="1">
        <v>7</v>
      </c>
    </row>
    <row r="1914" spans="1:2" x14ac:dyDescent="0.25">
      <c r="A1914" s="1">
        <v>112</v>
      </c>
      <c r="B1914" s="1">
        <v>6.6</v>
      </c>
    </row>
    <row r="1915" spans="1:2" x14ac:dyDescent="0.25">
      <c r="A1915" s="1">
        <v>108</v>
      </c>
      <c r="B1915" s="1">
        <v>6.5</v>
      </c>
    </row>
    <row r="1916" spans="1:2" x14ac:dyDescent="0.25">
      <c r="A1916" s="1">
        <v>115</v>
      </c>
      <c r="B1916" s="1">
        <v>7.4</v>
      </c>
    </row>
    <row r="1917" spans="1:2" x14ac:dyDescent="0.25">
      <c r="A1917" s="1">
        <v>83</v>
      </c>
      <c r="B1917" s="1">
        <v>4.5999999999999996</v>
      </c>
    </row>
    <row r="1918" spans="1:2" x14ac:dyDescent="0.25">
      <c r="A1918" s="1">
        <v>105</v>
      </c>
      <c r="B1918" s="1">
        <v>6.4</v>
      </c>
    </row>
    <row r="1919" spans="1:2" x14ac:dyDescent="0.25">
      <c r="A1919" s="1">
        <v>96</v>
      </c>
      <c r="B1919" s="1">
        <v>5.9</v>
      </c>
    </row>
    <row r="1920" spans="1:2" x14ac:dyDescent="0.25">
      <c r="A1920" s="1">
        <v>94</v>
      </c>
      <c r="B1920" s="1">
        <v>6.4</v>
      </c>
    </row>
    <row r="1921" spans="1:2" x14ac:dyDescent="0.25">
      <c r="A1921" s="1">
        <v>142</v>
      </c>
      <c r="B1921" s="1">
        <v>6.6</v>
      </c>
    </row>
    <row r="1922" spans="1:2" x14ac:dyDescent="0.25">
      <c r="A1922" s="1">
        <v>104</v>
      </c>
      <c r="B1922" s="1">
        <v>6.9</v>
      </c>
    </row>
    <row r="1923" spans="1:2" x14ac:dyDescent="0.25">
      <c r="A1923" s="1">
        <v>106</v>
      </c>
      <c r="B1923" s="1">
        <v>5.8</v>
      </c>
    </row>
    <row r="1924" spans="1:2" x14ac:dyDescent="0.25">
      <c r="A1924" s="1">
        <v>106</v>
      </c>
      <c r="B1924" s="1">
        <v>6.4</v>
      </c>
    </row>
    <row r="1925" spans="1:2" x14ac:dyDescent="0.25">
      <c r="A1925" s="1">
        <v>98</v>
      </c>
      <c r="B1925" s="1">
        <v>5.3</v>
      </c>
    </row>
    <row r="1926" spans="1:2" x14ac:dyDescent="0.25">
      <c r="A1926" s="1">
        <v>100</v>
      </c>
      <c r="B1926" s="1">
        <v>6.5</v>
      </c>
    </row>
    <row r="1927" spans="1:2" x14ac:dyDescent="0.25">
      <c r="A1927" s="1">
        <v>95</v>
      </c>
      <c r="B1927" s="1">
        <v>5.7</v>
      </c>
    </row>
    <row r="1928" spans="1:2" x14ac:dyDescent="0.25">
      <c r="A1928" s="1">
        <v>107</v>
      </c>
      <c r="B1928" s="1">
        <v>6.7</v>
      </c>
    </row>
    <row r="1929" spans="1:2" x14ac:dyDescent="0.25">
      <c r="A1929" s="1">
        <v>104</v>
      </c>
      <c r="B1929" s="1">
        <v>3.9</v>
      </c>
    </row>
    <row r="1930" spans="1:2" x14ac:dyDescent="0.25">
      <c r="A1930" s="1">
        <v>104</v>
      </c>
      <c r="B1930" s="1">
        <v>4.0999999999999996</v>
      </c>
    </row>
    <row r="1931" spans="1:2" x14ac:dyDescent="0.25">
      <c r="A1931" s="1">
        <v>143</v>
      </c>
      <c r="B1931" s="1">
        <v>6.2</v>
      </c>
    </row>
    <row r="1932" spans="1:2" x14ac:dyDescent="0.25">
      <c r="A1932" s="1">
        <v>77</v>
      </c>
      <c r="B1932" s="1">
        <v>3.8</v>
      </c>
    </row>
    <row r="1933" spans="1:2" x14ac:dyDescent="0.25">
      <c r="A1933" s="1">
        <v>96</v>
      </c>
      <c r="B1933" s="1">
        <v>5.0999999999999996</v>
      </c>
    </row>
    <row r="1934" spans="1:2" x14ac:dyDescent="0.25">
      <c r="A1934" s="1">
        <v>145</v>
      </c>
      <c r="B1934" s="1">
        <v>7.8</v>
      </c>
    </row>
    <row r="1935" spans="1:2" x14ac:dyDescent="0.25">
      <c r="A1935" s="1">
        <v>116</v>
      </c>
      <c r="B1935" s="1">
        <v>7.8</v>
      </c>
    </row>
    <row r="1936" spans="1:2" x14ac:dyDescent="0.25">
      <c r="A1936" s="1">
        <v>100</v>
      </c>
      <c r="B1936" s="1">
        <v>6.1</v>
      </c>
    </row>
    <row r="1937" spans="1:2" x14ac:dyDescent="0.25">
      <c r="A1937" s="1">
        <v>104</v>
      </c>
      <c r="B1937" s="1">
        <v>5.8</v>
      </c>
    </row>
    <row r="1938" spans="1:2" x14ac:dyDescent="0.25">
      <c r="A1938" s="1">
        <v>92</v>
      </c>
      <c r="B1938" s="1">
        <v>6.3</v>
      </c>
    </row>
    <row r="1939" spans="1:2" x14ac:dyDescent="0.25">
      <c r="A1939" s="1">
        <v>105</v>
      </c>
      <c r="B1939" s="1">
        <v>5.4</v>
      </c>
    </row>
    <row r="1940" spans="1:2" x14ac:dyDescent="0.25">
      <c r="A1940" s="1">
        <v>120</v>
      </c>
      <c r="B1940" s="1">
        <v>7.3</v>
      </c>
    </row>
    <row r="1941" spans="1:2" x14ac:dyDescent="0.25">
      <c r="A1941" s="1">
        <v>116</v>
      </c>
      <c r="B1941" s="1">
        <v>6.8</v>
      </c>
    </row>
    <row r="1942" spans="1:2" x14ac:dyDescent="0.25">
      <c r="A1942" s="1">
        <v>119</v>
      </c>
      <c r="B1942" s="1">
        <v>7.3</v>
      </c>
    </row>
    <row r="1943" spans="1:2" x14ac:dyDescent="0.25">
      <c r="A1943" s="1">
        <v>101</v>
      </c>
      <c r="B1943" s="1">
        <v>6.5</v>
      </c>
    </row>
    <row r="1944" spans="1:2" x14ac:dyDescent="0.25">
      <c r="A1944" s="1">
        <v>117</v>
      </c>
      <c r="B1944" s="1">
        <v>7.2</v>
      </c>
    </row>
    <row r="1945" spans="1:2" x14ac:dyDescent="0.25">
      <c r="A1945" s="1">
        <v>112</v>
      </c>
      <c r="B1945" s="1">
        <v>6.3</v>
      </c>
    </row>
    <row r="1946" spans="1:2" x14ac:dyDescent="0.25">
      <c r="A1946" s="1">
        <v>136</v>
      </c>
      <c r="B1946" s="1">
        <v>5.9</v>
      </c>
    </row>
    <row r="1947" spans="1:2" x14ac:dyDescent="0.25">
      <c r="A1947" s="1">
        <v>81</v>
      </c>
      <c r="B1947" s="1">
        <v>7.8</v>
      </c>
    </row>
    <row r="1948" spans="1:2" x14ac:dyDescent="0.25">
      <c r="A1948" s="1">
        <v>87</v>
      </c>
      <c r="B1948" s="1">
        <v>7.4</v>
      </c>
    </row>
    <row r="1949" spans="1:2" x14ac:dyDescent="0.25">
      <c r="A1949" s="1">
        <v>96</v>
      </c>
      <c r="B1949" s="1">
        <v>4.8</v>
      </c>
    </row>
    <row r="1950" spans="1:2" x14ac:dyDescent="0.25">
      <c r="A1950" s="1">
        <v>106</v>
      </c>
      <c r="B1950" s="1">
        <v>6.3</v>
      </c>
    </row>
    <row r="1951" spans="1:2" x14ac:dyDescent="0.25">
      <c r="A1951" s="1">
        <v>122</v>
      </c>
      <c r="B1951" s="1">
        <v>7.8</v>
      </c>
    </row>
    <row r="1952" spans="1:2" x14ac:dyDescent="0.25">
      <c r="A1952" s="1">
        <v>123</v>
      </c>
      <c r="B1952" s="1">
        <v>7.5</v>
      </c>
    </row>
    <row r="1953" spans="1:2" x14ac:dyDescent="0.25">
      <c r="A1953" s="1">
        <v>92</v>
      </c>
      <c r="B1953" s="1">
        <v>6.8</v>
      </c>
    </row>
    <row r="1954" spans="1:2" x14ac:dyDescent="0.25">
      <c r="A1954" s="1">
        <v>110</v>
      </c>
      <c r="B1954" s="1">
        <v>6.6</v>
      </c>
    </row>
    <row r="1955" spans="1:2" x14ac:dyDescent="0.25">
      <c r="A1955" s="1">
        <v>104</v>
      </c>
      <c r="B1955" s="1">
        <v>4.5999999999999996</v>
      </c>
    </row>
    <row r="1956" spans="1:2" x14ac:dyDescent="0.25">
      <c r="A1956" s="1">
        <v>98</v>
      </c>
      <c r="B1956" s="1">
        <v>7.1</v>
      </c>
    </row>
    <row r="1957" spans="1:2" x14ac:dyDescent="0.25">
      <c r="A1957" s="1">
        <v>120</v>
      </c>
      <c r="B1957" s="1">
        <v>6.1</v>
      </c>
    </row>
    <row r="1958" spans="1:2" x14ac:dyDescent="0.25">
      <c r="A1958" s="1">
        <v>112</v>
      </c>
      <c r="B1958" s="1">
        <v>6.7</v>
      </c>
    </row>
    <row r="1959" spans="1:2" x14ac:dyDescent="0.25">
      <c r="A1959" s="1">
        <v>127</v>
      </c>
      <c r="B1959" s="1">
        <v>7.1</v>
      </c>
    </row>
    <row r="1960" spans="1:2" x14ac:dyDescent="0.25">
      <c r="A1960" s="1">
        <v>102</v>
      </c>
      <c r="B1960" s="1">
        <v>5.8</v>
      </c>
    </row>
    <row r="1961" spans="1:2" x14ac:dyDescent="0.25">
      <c r="A1961" s="1">
        <v>91</v>
      </c>
      <c r="B1961" s="1">
        <v>6.7</v>
      </c>
    </row>
    <row r="1962" spans="1:2" x14ac:dyDescent="0.25">
      <c r="A1962" s="1">
        <v>114</v>
      </c>
      <c r="B1962" s="1">
        <v>5.8</v>
      </c>
    </row>
    <row r="1963" spans="1:2" x14ac:dyDescent="0.25">
      <c r="A1963" s="1">
        <v>115</v>
      </c>
      <c r="B1963" s="1">
        <v>6.8</v>
      </c>
    </row>
    <row r="1964" spans="1:2" x14ac:dyDescent="0.25">
      <c r="A1964" s="1">
        <v>115</v>
      </c>
      <c r="B1964" s="1">
        <v>8.5</v>
      </c>
    </row>
    <row r="1965" spans="1:2" x14ac:dyDescent="0.25">
      <c r="A1965" s="1">
        <v>120</v>
      </c>
      <c r="B1965" s="1">
        <v>6.6</v>
      </c>
    </row>
    <row r="1966" spans="1:2" x14ac:dyDescent="0.25">
      <c r="A1966" s="1">
        <v>135</v>
      </c>
      <c r="B1966" s="1">
        <v>7.7</v>
      </c>
    </row>
    <row r="1967" spans="1:2" x14ac:dyDescent="0.25">
      <c r="A1967" s="1">
        <v>90</v>
      </c>
      <c r="B1967" s="1">
        <v>4.7</v>
      </c>
    </row>
    <row r="1968" spans="1:2" x14ac:dyDescent="0.25">
      <c r="A1968" s="1">
        <v>100</v>
      </c>
      <c r="B1968" s="1">
        <v>6.4</v>
      </c>
    </row>
    <row r="1969" spans="1:2" x14ac:dyDescent="0.25">
      <c r="A1969" s="1">
        <v>105</v>
      </c>
      <c r="B1969" s="1">
        <v>5.5</v>
      </c>
    </row>
    <row r="1970" spans="1:2" x14ac:dyDescent="0.25">
      <c r="A1970" s="1">
        <v>138</v>
      </c>
      <c r="B1970" s="1">
        <v>8.6</v>
      </c>
    </row>
    <row r="1971" spans="1:2" x14ac:dyDescent="0.25">
      <c r="A1971" s="1">
        <v>94</v>
      </c>
      <c r="B1971" s="1">
        <v>7</v>
      </c>
    </row>
    <row r="1972" spans="1:2" x14ac:dyDescent="0.25">
      <c r="A1972" s="1">
        <v>101</v>
      </c>
      <c r="B1972" s="1">
        <v>7.1</v>
      </c>
    </row>
    <row r="1973" spans="1:2" x14ac:dyDescent="0.25">
      <c r="A1973" s="1">
        <v>131</v>
      </c>
      <c r="B1973" s="1">
        <v>5.7</v>
      </c>
    </row>
    <row r="1974" spans="1:2" x14ac:dyDescent="0.25">
      <c r="A1974" s="1">
        <v>91</v>
      </c>
      <c r="B1974" s="1">
        <v>3.7</v>
      </c>
    </row>
    <row r="1975" spans="1:2" x14ac:dyDescent="0.25">
      <c r="A1975" s="1">
        <v>112</v>
      </c>
      <c r="B1975" s="1">
        <v>7.5</v>
      </c>
    </row>
    <row r="1976" spans="1:2" x14ac:dyDescent="0.25">
      <c r="A1976" s="1">
        <v>95</v>
      </c>
      <c r="B1976" s="1">
        <v>4.5999999999999996</v>
      </c>
    </row>
    <row r="1977" spans="1:2" x14ac:dyDescent="0.25">
      <c r="A1977" s="1">
        <v>100</v>
      </c>
      <c r="B1977" s="1">
        <v>4.9000000000000004</v>
      </c>
    </row>
    <row r="1978" spans="1:2" x14ac:dyDescent="0.25">
      <c r="A1978" s="1">
        <v>108</v>
      </c>
      <c r="B1978" s="1">
        <v>7.1</v>
      </c>
    </row>
    <row r="1979" spans="1:2" x14ac:dyDescent="0.25">
      <c r="A1979" s="1">
        <v>101</v>
      </c>
      <c r="B1979" s="1">
        <v>5.8</v>
      </c>
    </row>
    <row r="1980" spans="1:2" x14ac:dyDescent="0.25">
      <c r="A1980" s="1">
        <v>109</v>
      </c>
      <c r="B1980" s="1">
        <v>5.4</v>
      </c>
    </row>
    <row r="1981" spans="1:2" x14ac:dyDescent="0.25">
      <c r="A1981" s="1">
        <v>115</v>
      </c>
      <c r="B1981" s="1">
        <v>7.3</v>
      </c>
    </row>
    <row r="1982" spans="1:2" x14ac:dyDescent="0.25">
      <c r="A1982" s="1">
        <v>117</v>
      </c>
      <c r="B1982" s="1">
        <v>7.1</v>
      </c>
    </row>
    <row r="1983" spans="1:2" x14ac:dyDescent="0.25">
      <c r="A1983" s="1">
        <v>107</v>
      </c>
      <c r="B1983" s="1">
        <v>5.8</v>
      </c>
    </row>
    <row r="1984" spans="1:2" x14ac:dyDescent="0.25">
      <c r="A1984" s="1">
        <v>134</v>
      </c>
      <c r="B1984" s="1">
        <v>8.1</v>
      </c>
    </row>
    <row r="1985" spans="1:2" x14ac:dyDescent="0.25">
      <c r="A1985" s="1">
        <v>118</v>
      </c>
      <c r="B1985" s="1">
        <v>5.7</v>
      </c>
    </row>
    <row r="1986" spans="1:2" x14ac:dyDescent="0.25">
      <c r="A1986" s="1">
        <v>121</v>
      </c>
      <c r="B1986" s="1">
        <v>4.4000000000000004</v>
      </c>
    </row>
    <row r="1987" spans="1:2" x14ac:dyDescent="0.25">
      <c r="A1987" s="1">
        <v>105</v>
      </c>
      <c r="B1987" s="1">
        <v>7.9</v>
      </c>
    </row>
    <row r="1988" spans="1:2" x14ac:dyDescent="0.25">
      <c r="A1988" s="1">
        <v>110</v>
      </c>
      <c r="B1988" s="1">
        <v>7.6</v>
      </c>
    </row>
    <row r="1989" spans="1:2" x14ac:dyDescent="0.25">
      <c r="A1989" s="1">
        <v>114</v>
      </c>
      <c r="B1989" s="1">
        <v>4.8</v>
      </c>
    </row>
    <row r="1990" spans="1:2" x14ac:dyDescent="0.25">
      <c r="A1990" s="1">
        <v>85</v>
      </c>
      <c r="B1990" s="1">
        <v>2.7</v>
      </c>
    </row>
    <row r="1991" spans="1:2" x14ac:dyDescent="0.25">
      <c r="A1991" s="1">
        <v>72</v>
      </c>
      <c r="B1991" s="1">
        <v>5.8</v>
      </c>
    </row>
    <row r="1992" spans="1:2" x14ac:dyDescent="0.25">
      <c r="A1992" s="1">
        <v>128</v>
      </c>
      <c r="B1992" s="1">
        <v>7.5</v>
      </c>
    </row>
    <row r="1993" spans="1:2" x14ac:dyDescent="0.25">
      <c r="A1993" s="1">
        <v>72</v>
      </c>
      <c r="B1993" s="1">
        <v>5.4</v>
      </c>
    </row>
    <row r="1994" spans="1:2" x14ac:dyDescent="0.25">
      <c r="A1994" s="1">
        <v>89</v>
      </c>
      <c r="B1994" s="1">
        <v>4.0999999999999996</v>
      </c>
    </row>
    <row r="1995" spans="1:2" x14ac:dyDescent="0.25">
      <c r="A1995" s="1">
        <v>96</v>
      </c>
      <c r="B1995" s="1">
        <v>5.9</v>
      </c>
    </row>
    <row r="1996" spans="1:2" x14ac:dyDescent="0.25">
      <c r="A1996" s="1">
        <v>77</v>
      </c>
      <c r="B1996" s="1">
        <v>6.3</v>
      </c>
    </row>
    <row r="1997" spans="1:2" x14ac:dyDescent="0.25">
      <c r="A1997" s="1">
        <v>111</v>
      </c>
      <c r="B1997" s="1">
        <v>6.8</v>
      </c>
    </row>
    <row r="1998" spans="1:2" x14ac:dyDescent="0.25">
      <c r="A1998" s="1">
        <v>93</v>
      </c>
      <c r="B1998" s="1">
        <v>2.2999999999999998</v>
      </c>
    </row>
    <row r="1999" spans="1:2" x14ac:dyDescent="0.25">
      <c r="A1999" s="1">
        <v>128</v>
      </c>
      <c r="B1999" s="1">
        <v>8.1</v>
      </c>
    </row>
    <row r="2000" spans="1:2" x14ac:dyDescent="0.25">
      <c r="A2000" s="1">
        <v>110</v>
      </c>
      <c r="B2000" s="1">
        <v>6.1</v>
      </c>
    </row>
    <row r="2001" spans="1:2" x14ac:dyDescent="0.25">
      <c r="A2001" s="1">
        <v>137</v>
      </c>
      <c r="B2001" s="1">
        <v>5</v>
      </c>
    </row>
    <row r="2002" spans="1:2" x14ac:dyDescent="0.25">
      <c r="A2002" s="1">
        <v>124</v>
      </c>
      <c r="B2002" s="1">
        <v>5.5</v>
      </c>
    </row>
    <row r="2003" spans="1:2" x14ac:dyDescent="0.25">
      <c r="A2003" s="1">
        <v>93</v>
      </c>
      <c r="B2003" s="1">
        <v>6.2</v>
      </c>
    </row>
    <row r="2004" spans="1:2" x14ac:dyDescent="0.25">
      <c r="A2004" s="1">
        <v>115</v>
      </c>
      <c r="B2004" s="1">
        <v>6.2</v>
      </c>
    </row>
    <row r="2005" spans="1:2" x14ac:dyDescent="0.25">
      <c r="A2005" s="1">
        <v>105</v>
      </c>
      <c r="B2005" s="1">
        <v>6.3</v>
      </c>
    </row>
    <row r="2006" spans="1:2" x14ac:dyDescent="0.25">
      <c r="A2006" s="1">
        <v>127</v>
      </c>
      <c r="B2006" s="1">
        <v>6.7</v>
      </c>
    </row>
    <row r="2007" spans="1:2" x14ac:dyDescent="0.25">
      <c r="A2007" s="1">
        <v>82</v>
      </c>
      <c r="B2007" s="1">
        <v>3.5</v>
      </c>
    </row>
    <row r="2008" spans="1:2" x14ac:dyDescent="0.25">
      <c r="A2008" s="1">
        <v>143</v>
      </c>
      <c r="B2008" s="1">
        <v>7.5</v>
      </c>
    </row>
    <row r="2009" spans="1:2" x14ac:dyDescent="0.25">
      <c r="A2009" s="1">
        <v>103</v>
      </c>
      <c r="B2009" s="1">
        <v>6.6</v>
      </c>
    </row>
    <row r="2010" spans="1:2" x14ac:dyDescent="0.25">
      <c r="A2010" s="1">
        <v>104</v>
      </c>
      <c r="B2010" s="1">
        <v>7.5</v>
      </c>
    </row>
    <row r="2011" spans="1:2" x14ac:dyDescent="0.25">
      <c r="A2011" s="1">
        <v>98</v>
      </c>
      <c r="B2011" s="1">
        <v>7.2</v>
      </c>
    </row>
    <row r="2012" spans="1:2" x14ac:dyDescent="0.25">
      <c r="A2012" s="1">
        <v>92</v>
      </c>
      <c r="B2012" s="1">
        <v>4.8</v>
      </c>
    </row>
    <row r="2013" spans="1:2" x14ac:dyDescent="0.25">
      <c r="A2013" s="1">
        <v>123</v>
      </c>
      <c r="B2013" s="1">
        <v>6.6</v>
      </c>
    </row>
    <row r="2014" spans="1:2" x14ac:dyDescent="0.25">
      <c r="A2014" s="1">
        <v>88</v>
      </c>
      <c r="B2014" s="1">
        <v>3.5</v>
      </c>
    </row>
    <row r="2015" spans="1:2" x14ac:dyDescent="0.25">
      <c r="A2015" s="1">
        <v>128</v>
      </c>
      <c r="B2015" s="1">
        <v>7.6</v>
      </c>
    </row>
    <row r="2016" spans="1:2" x14ac:dyDescent="0.25">
      <c r="A2016" s="1">
        <v>107</v>
      </c>
      <c r="B2016" s="1">
        <v>6.3</v>
      </c>
    </row>
    <row r="2017" spans="1:2" x14ac:dyDescent="0.25">
      <c r="A2017" s="1">
        <v>91</v>
      </c>
      <c r="B2017" s="1">
        <v>5.5</v>
      </c>
    </row>
    <row r="2018" spans="1:2" x14ac:dyDescent="0.25">
      <c r="A2018" s="1">
        <v>90</v>
      </c>
      <c r="B2018" s="1">
        <v>6.3</v>
      </c>
    </row>
    <row r="2019" spans="1:2" x14ac:dyDescent="0.25">
      <c r="A2019" s="1">
        <v>115</v>
      </c>
      <c r="B2019" s="1">
        <v>6.5</v>
      </c>
    </row>
    <row r="2020" spans="1:2" x14ac:dyDescent="0.25">
      <c r="A2020" s="1">
        <v>113</v>
      </c>
      <c r="B2020" s="1">
        <v>6.9</v>
      </c>
    </row>
    <row r="2021" spans="1:2" x14ac:dyDescent="0.25">
      <c r="A2021" s="1">
        <v>113</v>
      </c>
      <c r="B2021" s="1">
        <v>7.6</v>
      </c>
    </row>
    <row r="2022" spans="1:2" x14ac:dyDescent="0.25">
      <c r="A2022" s="1">
        <v>87</v>
      </c>
      <c r="B2022" s="1">
        <v>3.9</v>
      </c>
    </row>
    <row r="2023" spans="1:2" x14ac:dyDescent="0.25">
      <c r="A2023" s="1">
        <v>101</v>
      </c>
      <c r="B2023" s="1">
        <v>6.1</v>
      </c>
    </row>
    <row r="2024" spans="1:2" x14ac:dyDescent="0.25">
      <c r="A2024" s="1">
        <v>111</v>
      </c>
      <c r="B2024" s="1">
        <v>7.3</v>
      </c>
    </row>
    <row r="2025" spans="1:2" x14ac:dyDescent="0.25">
      <c r="A2025" s="1">
        <v>108</v>
      </c>
      <c r="B2025" s="1">
        <v>8.3000000000000007</v>
      </c>
    </row>
    <row r="2026" spans="1:2" x14ac:dyDescent="0.25">
      <c r="A2026" s="1">
        <v>105</v>
      </c>
      <c r="B2026" s="1">
        <v>5.8</v>
      </c>
    </row>
    <row r="2027" spans="1:2" x14ac:dyDescent="0.25">
      <c r="A2027" s="1">
        <v>109</v>
      </c>
      <c r="B2027" s="1">
        <v>6.8</v>
      </c>
    </row>
    <row r="2028" spans="1:2" x14ac:dyDescent="0.25">
      <c r="A2028" s="1">
        <v>109</v>
      </c>
      <c r="B2028" s="1">
        <v>7</v>
      </c>
    </row>
    <row r="2029" spans="1:2" x14ac:dyDescent="0.25">
      <c r="A2029" s="1">
        <v>99</v>
      </c>
      <c r="B2029" s="1">
        <v>5.9</v>
      </c>
    </row>
    <row r="2030" spans="1:2" x14ac:dyDescent="0.25">
      <c r="A2030" s="1">
        <v>98</v>
      </c>
      <c r="B2030" s="1">
        <v>6.5</v>
      </c>
    </row>
    <row r="2031" spans="1:2" x14ac:dyDescent="0.25">
      <c r="A2031" s="1">
        <v>104</v>
      </c>
      <c r="B2031" s="1">
        <v>6.4</v>
      </c>
    </row>
    <row r="2032" spans="1:2" x14ac:dyDescent="0.25">
      <c r="A2032" s="1">
        <v>109</v>
      </c>
      <c r="B2032" s="1">
        <v>5.8</v>
      </c>
    </row>
    <row r="2033" spans="1:2" x14ac:dyDescent="0.25">
      <c r="A2033" s="1">
        <v>75</v>
      </c>
      <c r="B2033" s="1">
        <v>5.0999999999999996</v>
      </c>
    </row>
    <row r="2034" spans="1:2" x14ac:dyDescent="0.25">
      <c r="A2034" s="1">
        <v>119</v>
      </c>
      <c r="B2034" s="1">
        <v>6.8</v>
      </c>
    </row>
    <row r="2035" spans="1:2" x14ac:dyDescent="0.25">
      <c r="A2035" s="1">
        <v>90</v>
      </c>
      <c r="B2035" s="1">
        <v>5.3</v>
      </c>
    </row>
    <row r="2036" spans="1:2" x14ac:dyDescent="0.25">
      <c r="A2036" s="1">
        <v>97</v>
      </c>
      <c r="B2036" s="1">
        <v>5.3</v>
      </c>
    </row>
    <row r="2037" spans="1:2" x14ac:dyDescent="0.25">
      <c r="A2037" s="1">
        <v>89</v>
      </c>
      <c r="B2037" s="1">
        <v>4.9000000000000004</v>
      </c>
    </row>
    <row r="2038" spans="1:2" x14ac:dyDescent="0.25">
      <c r="A2038" s="1">
        <v>106</v>
      </c>
      <c r="B2038" s="1">
        <v>6.8</v>
      </c>
    </row>
    <row r="2039" spans="1:2" x14ac:dyDescent="0.25">
      <c r="A2039" s="1">
        <v>104</v>
      </c>
      <c r="B2039" s="1">
        <v>6.1</v>
      </c>
    </row>
    <row r="2040" spans="1:2" x14ac:dyDescent="0.25">
      <c r="A2040" s="1">
        <v>108</v>
      </c>
      <c r="B2040" s="1">
        <v>8.5</v>
      </c>
    </row>
    <row r="2041" spans="1:2" x14ac:dyDescent="0.25">
      <c r="A2041" s="1">
        <v>112</v>
      </c>
      <c r="B2041" s="1">
        <v>5.9</v>
      </c>
    </row>
    <row r="2042" spans="1:2" x14ac:dyDescent="0.25">
      <c r="A2042" s="1">
        <v>104</v>
      </c>
      <c r="B2042" s="1">
        <v>6.3</v>
      </c>
    </row>
    <row r="2043" spans="1:2" x14ac:dyDescent="0.25">
      <c r="A2043" s="1">
        <v>113</v>
      </c>
      <c r="B2043" s="1">
        <v>5.9</v>
      </c>
    </row>
    <row r="2044" spans="1:2" x14ac:dyDescent="0.25">
      <c r="A2044" s="1">
        <v>98</v>
      </c>
      <c r="B2044" s="1">
        <v>5.4</v>
      </c>
    </row>
    <row r="2045" spans="1:2" x14ac:dyDescent="0.25">
      <c r="A2045" s="1">
        <v>114</v>
      </c>
      <c r="B2045" s="1">
        <v>6.9</v>
      </c>
    </row>
    <row r="2046" spans="1:2" x14ac:dyDescent="0.25">
      <c r="A2046" s="1">
        <v>124</v>
      </c>
      <c r="B2046" s="1">
        <v>7.5</v>
      </c>
    </row>
    <row r="2047" spans="1:2" x14ac:dyDescent="0.25">
      <c r="A2047" s="1">
        <v>148</v>
      </c>
      <c r="B2047" s="1">
        <v>8.1999999999999993</v>
      </c>
    </row>
    <row r="2048" spans="1:2" x14ac:dyDescent="0.25">
      <c r="A2048" s="1">
        <v>108</v>
      </c>
      <c r="B2048" s="1">
        <v>5.9</v>
      </c>
    </row>
    <row r="2049" spans="1:2" x14ac:dyDescent="0.25">
      <c r="A2049" s="1">
        <v>95</v>
      </c>
      <c r="B2049" s="1">
        <v>5</v>
      </c>
    </row>
    <row r="2050" spans="1:2" x14ac:dyDescent="0.25">
      <c r="A2050" s="1">
        <v>108</v>
      </c>
      <c r="B2050" s="1">
        <v>7.3</v>
      </c>
    </row>
    <row r="2051" spans="1:2" x14ac:dyDescent="0.25">
      <c r="A2051" s="1">
        <v>68</v>
      </c>
      <c r="B2051" s="1">
        <v>6.4</v>
      </c>
    </row>
    <row r="2052" spans="1:2" x14ac:dyDescent="0.25">
      <c r="A2052" s="1">
        <v>103</v>
      </c>
      <c r="B2052" s="1">
        <v>6.6</v>
      </c>
    </row>
    <row r="2053" spans="1:2" x14ac:dyDescent="0.25">
      <c r="A2053" s="1">
        <v>99</v>
      </c>
      <c r="B2053" s="1">
        <v>7.8</v>
      </c>
    </row>
    <row r="2054" spans="1:2" x14ac:dyDescent="0.25">
      <c r="A2054" s="1">
        <v>88</v>
      </c>
      <c r="B2054" s="1">
        <v>4</v>
      </c>
    </row>
    <row r="2055" spans="1:2" x14ac:dyDescent="0.25">
      <c r="A2055" s="1">
        <v>128</v>
      </c>
      <c r="B2055" s="1">
        <v>7.6</v>
      </c>
    </row>
    <row r="2056" spans="1:2" x14ac:dyDescent="0.25">
      <c r="A2056" s="1">
        <v>124</v>
      </c>
      <c r="B2056" s="1">
        <v>7.7</v>
      </c>
    </row>
    <row r="2057" spans="1:2" x14ac:dyDescent="0.25">
      <c r="A2057" s="1">
        <v>84</v>
      </c>
      <c r="B2057" s="1">
        <v>5.8</v>
      </c>
    </row>
    <row r="2058" spans="1:2" x14ac:dyDescent="0.25">
      <c r="A2058" s="1">
        <v>101</v>
      </c>
      <c r="B2058" s="1">
        <v>5.6</v>
      </c>
    </row>
    <row r="2059" spans="1:2" x14ac:dyDescent="0.25">
      <c r="A2059" s="1">
        <v>98</v>
      </c>
      <c r="B2059" s="1">
        <v>5.3</v>
      </c>
    </row>
    <row r="2060" spans="1:2" x14ac:dyDescent="0.25">
      <c r="A2060" s="1">
        <v>225</v>
      </c>
      <c r="B2060" s="1">
        <v>6.6</v>
      </c>
    </row>
    <row r="2061" spans="1:2" x14ac:dyDescent="0.25">
      <c r="A2061" s="1">
        <v>88</v>
      </c>
      <c r="B2061" s="1">
        <v>1.9</v>
      </c>
    </row>
    <row r="2062" spans="1:2" x14ac:dyDescent="0.25">
      <c r="A2062" s="1">
        <v>88</v>
      </c>
      <c r="B2062" s="1">
        <v>5.7</v>
      </c>
    </row>
    <row r="2063" spans="1:2" x14ac:dyDescent="0.25">
      <c r="A2063" s="1">
        <v>94</v>
      </c>
      <c r="B2063" s="1">
        <v>6.6</v>
      </c>
    </row>
    <row r="2064" spans="1:2" x14ac:dyDescent="0.25">
      <c r="A2064" s="1">
        <v>117</v>
      </c>
      <c r="B2064" s="1">
        <v>6</v>
      </c>
    </row>
    <row r="2065" spans="1:2" x14ac:dyDescent="0.25">
      <c r="A2065" s="1">
        <v>95</v>
      </c>
      <c r="B2065" s="1">
        <v>6.1</v>
      </c>
    </row>
    <row r="2066" spans="1:2" x14ac:dyDescent="0.25">
      <c r="A2066" s="1">
        <v>99</v>
      </c>
      <c r="B2066" s="1">
        <v>4.8</v>
      </c>
    </row>
    <row r="2067" spans="1:2" x14ac:dyDescent="0.25">
      <c r="A2067" s="1">
        <v>96</v>
      </c>
      <c r="B2067" s="1">
        <v>6.2</v>
      </c>
    </row>
    <row r="2068" spans="1:2" x14ac:dyDescent="0.25">
      <c r="A2068" s="1">
        <v>98</v>
      </c>
      <c r="B2068" s="1">
        <v>7.5</v>
      </c>
    </row>
    <row r="2069" spans="1:2" x14ac:dyDescent="0.25">
      <c r="A2069" s="1">
        <v>123</v>
      </c>
      <c r="B2069" s="1">
        <v>6.3</v>
      </c>
    </row>
    <row r="2070" spans="1:2" x14ac:dyDescent="0.25">
      <c r="A2070" s="1">
        <v>101</v>
      </c>
      <c r="B2070" s="1">
        <v>7.1</v>
      </c>
    </row>
    <row r="2071" spans="1:2" x14ac:dyDescent="0.25">
      <c r="A2071" s="1">
        <v>102</v>
      </c>
      <c r="B2071" s="1">
        <v>6.6</v>
      </c>
    </row>
    <row r="2072" spans="1:2" x14ac:dyDescent="0.25">
      <c r="A2072" s="1">
        <v>94</v>
      </c>
      <c r="B2072" s="1">
        <v>6.1</v>
      </c>
    </row>
    <row r="2073" spans="1:2" x14ac:dyDescent="0.25">
      <c r="A2073" s="1">
        <v>102</v>
      </c>
      <c r="B2073" s="1">
        <v>6.7</v>
      </c>
    </row>
    <row r="2074" spans="1:2" x14ac:dyDescent="0.25">
      <c r="A2074" s="1">
        <v>108</v>
      </c>
      <c r="B2074" s="1">
        <v>5.6</v>
      </c>
    </row>
    <row r="2075" spans="1:2" x14ac:dyDescent="0.25">
      <c r="A2075" s="1">
        <v>116</v>
      </c>
      <c r="B2075" s="1">
        <v>7.2</v>
      </c>
    </row>
    <row r="2076" spans="1:2" x14ac:dyDescent="0.25">
      <c r="A2076" s="1">
        <v>93</v>
      </c>
      <c r="B2076" s="1">
        <v>4.3</v>
      </c>
    </row>
    <row r="2077" spans="1:2" x14ac:dyDescent="0.25">
      <c r="A2077" s="1">
        <v>102</v>
      </c>
      <c r="B2077" s="1">
        <v>6.4</v>
      </c>
    </row>
    <row r="2078" spans="1:2" x14ac:dyDescent="0.25">
      <c r="A2078" s="1">
        <v>103</v>
      </c>
      <c r="B2078" s="1">
        <v>7.1</v>
      </c>
    </row>
    <row r="2079" spans="1:2" x14ac:dyDescent="0.25">
      <c r="A2079" s="1">
        <v>115</v>
      </c>
      <c r="B2079" s="1">
        <v>6.3</v>
      </c>
    </row>
    <row r="2080" spans="1:2" x14ac:dyDescent="0.25">
      <c r="A2080" s="1">
        <v>96</v>
      </c>
      <c r="B2080" s="1">
        <v>7.4</v>
      </c>
    </row>
    <row r="2081" spans="1:2" x14ac:dyDescent="0.25">
      <c r="A2081" s="1">
        <v>98</v>
      </c>
      <c r="B2081" s="1">
        <v>6.1</v>
      </c>
    </row>
    <row r="2082" spans="1:2" x14ac:dyDescent="0.25">
      <c r="A2082" s="1">
        <v>101</v>
      </c>
      <c r="B2082" s="1">
        <v>6.6</v>
      </c>
    </row>
    <row r="2083" spans="1:2" x14ac:dyDescent="0.25">
      <c r="A2083" s="1">
        <v>106</v>
      </c>
      <c r="B2083" s="1">
        <v>6</v>
      </c>
    </row>
    <row r="2084" spans="1:2" x14ac:dyDescent="0.25">
      <c r="A2084" s="1">
        <v>101</v>
      </c>
      <c r="B2084" s="1">
        <v>6.8</v>
      </c>
    </row>
    <row r="2085" spans="1:2" x14ac:dyDescent="0.25">
      <c r="A2085" s="1">
        <v>111</v>
      </c>
      <c r="B2085" s="1">
        <v>6.8</v>
      </c>
    </row>
    <row r="2086" spans="1:2" x14ac:dyDescent="0.25">
      <c r="A2086" s="1">
        <v>99</v>
      </c>
      <c r="B2086" s="1">
        <v>7.2</v>
      </c>
    </row>
    <row r="2087" spans="1:2" x14ac:dyDescent="0.25">
      <c r="A2087" s="1">
        <v>88</v>
      </c>
      <c r="B2087" s="1">
        <v>1.9</v>
      </c>
    </row>
    <row r="2088" spans="1:2" x14ac:dyDescent="0.25">
      <c r="A2088" s="1">
        <v>83</v>
      </c>
      <c r="B2088" s="1">
        <v>5.5</v>
      </c>
    </row>
    <row r="2089" spans="1:2" x14ac:dyDescent="0.25">
      <c r="A2089" s="1">
        <v>91</v>
      </c>
      <c r="B2089" s="1">
        <v>4.5</v>
      </c>
    </row>
    <row r="2090" spans="1:2" x14ac:dyDescent="0.25">
      <c r="A2090" s="1">
        <v>108</v>
      </c>
      <c r="B2090" s="1">
        <v>6.3</v>
      </c>
    </row>
    <row r="2091" spans="1:2" x14ac:dyDescent="0.25">
      <c r="A2091" s="1">
        <v>148</v>
      </c>
      <c r="B2091" s="1">
        <v>6.7</v>
      </c>
    </row>
    <row r="2092" spans="1:2" x14ac:dyDescent="0.25">
      <c r="A2092" s="1">
        <v>77</v>
      </c>
      <c r="B2092" s="1">
        <v>2.8</v>
      </c>
    </row>
    <row r="2093" spans="1:2" x14ac:dyDescent="0.25">
      <c r="A2093" s="1">
        <v>110</v>
      </c>
      <c r="B2093" s="1">
        <v>5</v>
      </c>
    </row>
    <row r="2094" spans="1:2" x14ac:dyDescent="0.25">
      <c r="A2094" s="1">
        <v>83</v>
      </c>
      <c r="B2094" s="1">
        <v>4.3</v>
      </c>
    </row>
    <row r="2095" spans="1:2" x14ac:dyDescent="0.25">
      <c r="A2095" s="1">
        <v>107</v>
      </c>
      <c r="B2095" s="1">
        <v>5.6</v>
      </c>
    </row>
    <row r="2096" spans="1:2" x14ac:dyDescent="0.25">
      <c r="A2096" s="1">
        <v>100</v>
      </c>
      <c r="B2096" s="1">
        <v>6.2</v>
      </c>
    </row>
    <row r="2097" spans="1:2" x14ac:dyDescent="0.25">
      <c r="A2097" s="1">
        <v>87</v>
      </c>
      <c r="B2097" s="1">
        <v>5.3</v>
      </c>
    </row>
    <row r="2098" spans="1:2" x14ac:dyDescent="0.25">
      <c r="A2098" s="1">
        <v>154</v>
      </c>
      <c r="B2098" s="1">
        <v>7.4</v>
      </c>
    </row>
    <row r="2099" spans="1:2" x14ac:dyDescent="0.25">
      <c r="A2099" s="1">
        <v>99</v>
      </c>
      <c r="B2099" s="1">
        <v>6.5</v>
      </c>
    </row>
    <row r="2100" spans="1:2" x14ac:dyDescent="0.25">
      <c r="A2100" s="1">
        <v>100</v>
      </c>
      <c r="B2100" s="1">
        <v>7.1</v>
      </c>
    </row>
    <row r="2101" spans="1:2" x14ac:dyDescent="0.25">
      <c r="A2101" s="1">
        <v>116</v>
      </c>
      <c r="B2101" s="1">
        <v>7.2</v>
      </c>
    </row>
    <row r="2102" spans="1:2" x14ac:dyDescent="0.25">
      <c r="A2102" s="1">
        <v>94</v>
      </c>
      <c r="B2102" s="1">
        <v>2.2999999999999998</v>
      </c>
    </row>
    <row r="2103" spans="1:2" x14ac:dyDescent="0.25">
      <c r="A2103" s="1">
        <v>111</v>
      </c>
      <c r="B2103" s="1">
        <v>6.4</v>
      </c>
    </row>
    <row r="2104" spans="1:2" x14ac:dyDescent="0.25">
      <c r="A2104" s="1">
        <v>100</v>
      </c>
      <c r="B2104" s="1">
        <v>6.1</v>
      </c>
    </row>
    <row r="2105" spans="1:2" x14ac:dyDescent="0.25">
      <c r="A2105" s="1">
        <v>125</v>
      </c>
      <c r="B2105" s="1">
        <v>7</v>
      </c>
    </row>
    <row r="2106" spans="1:2" x14ac:dyDescent="0.25">
      <c r="A2106" s="1">
        <v>119</v>
      </c>
      <c r="B2106" s="1">
        <v>7</v>
      </c>
    </row>
    <row r="2107" spans="1:2" x14ac:dyDescent="0.25">
      <c r="A2107" s="1">
        <v>135</v>
      </c>
      <c r="B2107" s="1">
        <v>7</v>
      </c>
    </row>
    <row r="2108" spans="1:2" x14ac:dyDescent="0.25">
      <c r="A2108" s="1">
        <v>93</v>
      </c>
      <c r="B2108" s="1">
        <v>4.9000000000000004</v>
      </c>
    </row>
    <row r="2109" spans="1:2" x14ac:dyDescent="0.25">
      <c r="A2109" s="1">
        <v>114</v>
      </c>
      <c r="B2109" s="1">
        <v>6.9</v>
      </c>
    </row>
    <row r="2110" spans="1:2" x14ac:dyDescent="0.25">
      <c r="A2110" s="1">
        <v>124</v>
      </c>
      <c r="B2110" s="1">
        <v>7.5</v>
      </c>
    </row>
    <row r="2111" spans="1:2" x14ac:dyDescent="0.25">
      <c r="A2111" s="1">
        <v>134</v>
      </c>
      <c r="B2111" s="1">
        <v>8.4</v>
      </c>
    </row>
    <row r="2112" spans="1:2" x14ac:dyDescent="0.25">
      <c r="A2112" s="1">
        <v>114</v>
      </c>
      <c r="B2112" s="1">
        <v>6.9</v>
      </c>
    </row>
    <row r="2113" spans="1:2" x14ac:dyDescent="0.25">
      <c r="A2113" s="1">
        <v>124</v>
      </c>
      <c r="B2113" s="1">
        <v>4.5</v>
      </c>
    </row>
    <row r="2114" spans="1:2" x14ac:dyDescent="0.25">
      <c r="A2114" s="1">
        <v>104</v>
      </c>
      <c r="B2114" s="1">
        <v>7.4</v>
      </c>
    </row>
    <row r="2115" spans="1:2" x14ac:dyDescent="0.25">
      <c r="A2115" s="1">
        <v>118</v>
      </c>
      <c r="B2115" s="1">
        <v>7</v>
      </c>
    </row>
    <row r="2116" spans="1:2" x14ac:dyDescent="0.25">
      <c r="A2116" s="1">
        <v>80</v>
      </c>
      <c r="B2116" s="1">
        <v>2.8</v>
      </c>
    </row>
    <row r="2117" spans="1:2" x14ac:dyDescent="0.25">
      <c r="A2117" s="1">
        <v>107</v>
      </c>
      <c r="B2117" s="1">
        <v>7.5</v>
      </c>
    </row>
    <row r="2118" spans="1:2" x14ac:dyDescent="0.25">
      <c r="A2118" s="1">
        <v>125</v>
      </c>
      <c r="B2118" s="1">
        <v>7.1</v>
      </c>
    </row>
    <row r="2119" spans="1:2" x14ac:dyDescent="0.25">
      <c r="A2119" s="1">
        <v>115</v>
      </c>
      <c r="B2119" s="1">
        <v>6.4</v>
      </c>
    </row>
    <row r="2120" spans="1:2" x14ac:dyDescent="0.25">
      <c r="A2120" s="1">
        <v>122</v>
      </c>
      <c r="B2120" s="1">
        <v>5.3</v>
      </c>
    </row>
    <row r="2121" spans="1:2" x14ac:dyDescent="0.25">
      <c r="A2121" s="1">
        <v>103</v>
      </c>
      <c r="B2121" s="1">
        <v>6.9</v>
      </c>
    </row>
    <row r="2122" spans="1:2" x14ac:dyDescent="0.25">
      <c r="A2122" s="1">
        <v>101</v>
      </c>
      <c r="B2122" s="1">
        <v>6.2</v>
      </c>
    </row>
    <row r="2123" spans="1:2" x14ac:dyDescent="0.25">
      <c r="A2123" s="1">
        <v>107</v>
      </c>
      <c r="B2123" s="1">
        <v>6.4</v>
      </c>
    </row>
    <row r="2124" spans="1:2" x14ac:dyDescent="0.25">
      <c r="A2124" s="1">
        <v>107</v>
      </c>
      <c r="B2124" s="1">
        <v>5.0999999999999996</v>
      </c>
    </row>
    <row r="2125" spans="1:2" x14ac:dyDescent="0.25">
      <c r="A2125" s="1">
        <v>100</v>
      </c>
      <c r="B2125" s="1">
        <v>5.5</v>
      </c>
    </row>
    <row r="2126" spans="1:2" x14ac:dyDescent="0.25">
      <c r="A2126" s="1">
        <v>110</v>
      </c>
      <c r="B2126" s="1">
        <v>5.4</v>
      </c>
    </row>
    <row r="2127" spans="1:2" x14ac:dyDescent="0.25">
      <c r="A2127" s="1">
        <v>125</v>
      </c>
      <c r="B2127" s="1">
        <v>7.5</v>
      </c>
    </row>
    <row r="2128" spans="1:2" x14ac:dyDescent="0.25">
      <c r="A2128" s="1">
        <v>184</v>
      </c>
      <c r="B2128" s="1">
        <v>7.4</v>
      </c>
    </row>
    <row r="2129" spans="1:2" x14ac:dyDescent="0.25">
      <c r="A2129" s="1">
        <v>236</v>
      </c>
      <c r="B2129" s="1">
        <v>8</v>
      </c>
    </row>
    <row r="2130" spans="1:2" x14ac:dyDescent="0.25">
      <c r="A2130" s="1">
        <v>97</v>
      </c>
      <c r="B2130" s="1">
        <v>5.7</v>
      </c>
    </row>
    <row r="2131" spans="1:2" x14ac:dyDescent="0.25">
      <c r="A2131" s="1">
        <v>113</v>
      </c>
      <c r="B2131" s="1">
        <v>6.8</v>
      </c>
    </row>
    <row r="2132" spans="1:2" x14ac:dyDescent="0.25">
      <c r="A2132" s="1">
        <v>95</v>
      </c>
      <c r="B2132" s="1">
        <v>5.9</v>
      </c>
    </row>
    <row r="2133" spans="1:2" x14ac:dyDescent="0.25">
      <c r="A2133" s="1">
        <v>103</v>
      </c>
      <c r="B2133" s="1">
        <v>7.2</v>
      </c>
    </row>
    <row r="2134" spans="1:2" x14ac:dyDescent="0.25">
      <c r="A2134" s="1">
        <v>91</v>
      </c>
      <c r="B2134" s="1">
        <v>5.5</v>
      </c>
    </row>
    <row r="2135" spans="1:2" x14ac:dyDescent="0.25">
      <c r="A2135" s="1">
        <v>116</v>
      </c>
      <c r="B2135" s="1">
        <v>8.5</v>
      </c>
    </row>
    <row r="2136" spans="1:2" x14ac:dyDescent="0.25">
      <c r="A2136" s="1">
        <v>93</v>
      </c>
      <c r="B2136" s="1">
        <v>5.6</v>
      </c>
    </row>
    <row r="2137" spans="1:2" x14ac:dyDescent="0.25">
      <c r="A2137" s="1">
        <v>113</v>
      </c>
      <c r="B2137" s="1">
        <v>4.0999999999999996</v>
      </c>
    </row>
    <row r="2138" spans="1:2" x14ac:dyDescent="0.25">
      <c r="A2138" s="1">
        <v>101</v>
      </c>
      <c r="B2138" s="1">
        <v>6.1</v>
      </c>
    </row>
    <row r="2139" spans="1:2" x14ac:dyDescent="0.25">
      <c r="A2139" s="1">
        <v>95</v>
      </c>
      <c r="B2139" s="1">
        <v>5.4</v>
      </c>
    </row>
    <row r="2140" spans="1:2" x14ac:dyDescent="0.25">
      <c r="A2140" s="1">
        <v>109</v>
      </c>
      <c r="B2140" s="1">
        <v>7.1</v>
      </c>
    </row>
    <row r="2141" spans="1:2" x14ac:dyDescent="0.25">
      <c r="A2141" s="1">
        <v>85</v>
      </c>
      <c r="B2141" s="1">
        <v>3.6</v>
      </c>
    </row>
    <row r="2142" spans="1:2" x14ac:dyDescent="0.25">
      <c r="A2142" s="1">
        <v>101</v>
      </c>
      <c r="B2142" s="1">
        <v>6.5</v>
      </c>
    </row>
    <row r="2143" spans="1:2" x14ac:dyDescent="0.25">
      <c r="A2143" s="1">
        <v>125</v>
      </c>
      <c r="B2143" s="1">
        <v>8.6</v>
      </c>
    </row>
    <row r="2144" spans="1:2" x14ac:dyDescent="0.25">
      <c r="A2144" s="1">
        <v>132</v>
      </c>
      <c r="B2144" s="1">
        <v>7</v>
      </c>
    </row>
    <row r="2145" spans="1:2" x14ac:dyDescent="0.25">
      <c r="A2145" s="1">
        <v>131</v>
      </c>
      <c r="B2145" s="1">
        <v>7.6</v>
      </c>
    </row>
    <row r="2146" spans="1:2" x14ac:dyDescent="0.25">
      <c r="A2146" s="1">
        <v>129</v>
      </c>
      <c r="B2146" s="1">
        <v>6.5</v>
      </c>
    </row>
    <row r="2147" spans="1:2" x14ac:dyDescent="0.25">
      <c r="A2147" s="1">
        <v>100</v>
      </c>
      <c r="B2147" s="1">
        <v>6.4</v>
      </c>
    </row>
    <row r="2148" spans="1:2" x14ac:dyDescent="0.25">
      <c r="A2148" s="1">
        <v>97</v>
      </c>
      <c r="B2148" s="1">
        <v>6.3</v>
      </c>
    </row>
    <row r="2149" spans="1:2" x14ac:dyDescent="0.25">
      <c r="A2149" s="1">
        <v>92</v>
      </c>
      <c r="B2149" s="1">
        <v>5.7</v>
      </c>
    </row>
    <row r="2150" spans="1:2" x14ac:dyDescent="0.25">
      <c r="A2150" s="1">
        <v>116</v>
      </c>
      <c r="B2150" s="1">
        <v>6.3</v>
      </c>
    </row>
    <row r="2151" spans="1:2" x14ac:dyDescent="0.25">
      <c r="A2151" s="1">
        <v>90</v>
      </c>
      <c r="B2151" s="1">
        <v>6</v>
      </c>
    </row>
    <row r="2152" spans="1:2" x14ac:dyDescent="0.25">
      <c r="A2152" s="1">
        <v>81</v>
      </c>
      <c r="B2152" s="1">
        <v>7.7</v>
      </c>
    </row>
    <row r="2153" spans="1:2" x14ac:dyDescent="0.25">
      <c r="A2153" s="1">
        <v>97</v>
      </c>
      <c r="B2153" s="1">
        <v>6.2</v>
      </c>
    </row>
    <row r="2154" spans="1:2" x14ac:dyDescent="0.25">
      <c r="A2154" s="1">
        <v>118</v>
      </c>
      <c r="B2154" s="1">
        <v>7.7</v>
      </c>
    </row>
    <row r="2155" spans="1:2" x14ac:dyDescent="0.25">
      <c r="A2155" s="1">
        <v>100</v>
      </c>
      <c r="B2155" s="1">
        <v>6.4</v>
      </c>
    </row>
    <row r="2156" spans="1:2" x14ac:dyDescent="0.25">
      <c r="A2156" s="1">
        <v>97</v>
      </c>
      <c r="B2156" s="1">
        <v>6.4</v>
      </c>
    </row>
    <row r="2157" spans="1:2" x14ac:dyDescent="0.25">
      <c r="A2157" s="1">
        <v>114</v>
      </c>
      <c r="B2157" s="1">
        <v>6.9</v>
      </c>
    </row>
    <row r="2158" spans="1:2" x14ac:dyDescent="0.25">
      <c r="A2158" s="1">
        <v>130</v>
      </c>
      <c r="B2158" s="1">
        <v>7.3</v>
      </c>
    </row>
    <row r="2159" spans="1:2" x14ac:dyDescent="0.25">
      <c r="A2159" s="1">
        <v>82</v>
      </c>
      <c r="B2159" s="1">
        <v>7.3</v>
      </c>
    </row>
    <row r="2160" spans="1:2" x14ac:dyDescent="0.25">
      <c r="A2160" s="1">
        <v>96</v>
      </c>
      <c r="B2160" s="1">
        <v>6.2</v>
      </c>
    </row>
    <row r="2161" spans="1:2" x14ac:dyDescent="0.25">
      <c r="A2161" s="1">
        <v>105</v>
      </c>
      <c r="B2161" s="1">
        <v>6.6</v>
      </c>
    </row>
    <row r="2162" spans="1:2" x14ac:dyDescent="0.25">
      <c r="A2162" s="1">
        <v>122</v>
      </c>
      <c r="B2162" s="1">
        <v>6.7</v>
      </c>
    </row>
    <row r="2163" spans="1:2" x14ac:dyDescent="0.25">
      <c r="A2163" s="1">
        <v>88</v>
      </c>
      <c r="B2163" s="1">
        <v>5.7</v>
      </c>
    </row>
    <row r="2164" spans="1:2" x14ac:dyDescent="0.25">
      <c r="A2164" s="1">
        <v>110</v>
      </c>
      <c r="B2164" s="1">
        <v>3.1</v>
      </c>
    </row>
    <row r="2165" spans="1:2" x14ac:dyDescent="0.25">
      <c r="A2165" s="1">
        <v>103</v>
      </c>
      <c r="B2165" s="1">
        <v>6.3</v>
      </c>
    </row>
    <row r="2166" spans="1:2" x14ac:dyDescent="0.25">
      <c r="A2166" s="1">
        <v>106</v>
      </c>
      <c r="B2166" s="1">
        <v>5.7</v>
      </c>
    </row>
    <row r="2167" spans="1:2" x14ac:dyDescent="0.25">
      <c r="A2167" s="1">
        <v>98</v>
      </c>
      <c r="B2167" s="1">
        <v>7.1</v>
      </c>
    </row>
    <row r="2168" spans="1:2" x14ac:dyDescent="0.25">
      <c r="A2168" s="1">
        <v>68</v>
      </c>
      <c r="B2168" s="1">
        <v>7</v>
      </c>
    </row>
    <row r="2169" spans="1:2" x14ac:dyDescent="0.25">
      <c r="A2169" s="1">
        <v>94</v>
      </c>
      <c r="B2169" s="1">
        <v>6.1</v>
      </c>
    </row>
    <row r="2170" spans="1:2" x14ac:dyDescent="0.25">
      <c r="A2170" s="1">
        <v>99</v>
      </c>
      <c r="B2170" s="1">
        <v>6.6</v>
      </c>
    </row>
    <row r="2171" spans="1:2" x14ac:dyDescent="0.25">
      <c r="A2171" s="1">
        <v>107</v>
      </c>
      <c r="B2171" s="1">
        <v>7.8</v>
      </c>
    </row>
    <row r="2172" spans="1:2" x14ac:dyDescent="0.25">
      <c r="A2172" s="1">
        <v>180</v>
      </c>
      <c r="B2172" s="1">
        <v>8.3000000000000007</v>
      </c>
    </row>
    <row r="2173" spans="1:2" x14ac:dyDescent="0.25">
      <c r="A2173" s="1">
        <v>89</v>
      </c>
      <c r="B2173" s="1">
        <v>3.9</v>
      </c>
    </row>
    <row r="2174" spans="1:2" x14ac:dyDescent="0.25">
      <c r="A2174" s="1">
        <v>97</v>
      </c>
      <c r="B2174" s="1">
        <v>7</v>
      </c>
    </row>
    <row r="2175" spans="1:2" x14ac:dyDescent="0.25">
      <c r="A2175" s="1">
        <v>113</v>
      </c>
      <c r="B2175" s="1">
        <v>6.7</v>
      </c>
    </row>
    <row r="2176" spans="1:2" x14ac:dyDescent="0.25">
      <c r="A2176" s="1">
        <v>131</v>
      </c>
      <c r="B2176" s="1">
        <v>7.3</v>
      </c>
    </row>
    <row r="2177" spans="1:2" x14ac:dyDescent="0.25">
      <c r="A2177" s="1">
        <v>103</v>
      </c>
      <c r="B2177" s="1">
        <v>6.3</v>
      </c>
    </row>
    <row r="2178" spans="1:2" x14ac:dyDescent="0.25">
      <c r="A2178" s="1">
        <v>119</v>
      </c>
      <c r="B2178" s="1">
        <v>7.8</v>
      </c>
    </row>
    <row r="2179" spans="1:2" x14ac:dyDescent="0.25">
      <c r="A2179" s="1">
        <v>98</v>
      </c>
      <c r="B2179" s="1">
        <v>7.3</v>
      </c>
    </row>
    <row r="2180" spans="1:2" x14ac:dyDescent="0.25">
      <c r="A2180" s="1">
        <v>111</v>
      </c>
      <c r="B2180" s="1">
        <v>7.6</v>
      </c>
    </row>
    <row r="2181" spans="1:2" x14ac:dyDescent="0.25">
      <c r="A2181" s="1">
        <v>94</v>
      </c>
      <c r="B2181" s="1">
        <v>5.3</v>
      </c>
    </row>
    <row r="2182" spans="1:2" x14ac:dyDescent="0.25">
      <c r="A2182" s="1">
        <v>81</v>
      </c>
      <c r="B2182" s="1">
        <v>5.3</v>
      </c>
    </row>
    <row r="2183" spans="1:2" x14ac:dyDescent="0.25">
      <c r="A2183" s="1">
        <v>89</v>
      </c>
      <c r="B2183" s="1">
        <v>6.8</v>
      </c>
    </row>
    <row r="2184" spans="1:2" x14ac:dyDescent="0.25">
      <c r="A2184" s="1">
        <v>106</v>
      </c>
      <c r="B2184" s="1">
        <v>7.1</v>
      </c>
    </row>
    <row r="2185" spans="1:2" x14ac:dyDescent="0.25">
      <c r="A2185" s="1">
        <v>86</v>
      </c>
      <c r="B2185" s="1">
        <v>5.8</v>
      </c>
    </row>
    <row r="2186" spans="1:2" x14ac:dyDescent="0.25">
      <c r="A2186" s="1">
        <v>103</v>
      </c>
      <c r="B2186" s="1">
        <v>5.8</v>
      </c>
    </row>
    <row r="2187" spans="1:2" x14ac:dyDescent="0.25">
      <c r="A2187" s="1">
        <v>121</v>
      </c>
      <c r="B2187" s="1">
        <v>8.3000000000000007</v>
      </c>
    </row>
    <row r="2188" spans="1:2" x14ac:dyDescent="0.25">
      <c r="A2188" s="1">
        <v>109</v>
      </c>
      <c r="B2188" s="1">
        <v>5.6</v>
      </c>
    </row>
    <row r="2189" spans="1:2" x14ac:dyDescent="0.25">
      <c r="A2189" s="1">
        <v>109</v>
      </c>
      <c r="B2189" s="1">
        <v>6.8</v>
      </c>
    </row>
    <row r="2190" spans="1:2" x14ac:dyDescent="0.25">
      <c r="A2190" s="1">
        <v>123</v>
      </c>
      <c r="B2190" s="1">
        <v>5</v>
      </c>
    </row>
    <row r="2191" spans="1:2" x14ac:dyDescent="0.25">
      <c r="A2191" s="1">
        <v>94</v>
      </c>
      <c r="B2191" s="1">
        <v>7.6</v>
      </c>
    </row>
    <row r="2192" spans="1:2" x14ac:dyDescent="0.25">
      <c r="A2192" s="1">
        <v>94</v>
      </c>
      <c r="B2192" s="1">
        <v>6.7</v>
      </c>
    </row>
    <row r="2193" spans="1:2" x14ac:dyDescent="0.25">
      <c r="A2193" s="1">
        <v>115</v>
      </c>
      <c r="B2193" s="1">
        <v>6.7</v>
      </c>
    </row>
    <row r="2194" spans="1:2" x14ac:dyDescent="0.25">
      <c r="A2194" s="1">
        <v>107</v>
      </c>
      <c r="B2194" s="1">
        <v>5.7</v>
      </c>
    </row>
    <row r="2195" spans="1:2" x14ac:dyDescent="0.25">
      <c r="A2195" s="1">
        <v>91</v>
      </c>
      <c r="B2195" s="1">
        <v>5.2</v>
      </c>
    </row>
    <row r="2196" spans="1:2" x14ac:dyDescent="0.25">
      <c r="A2196" s="1">
        <v>125</v>
      </c>
      <c r="B2196" s="1">
        <v>7.5</v>
      </c>
    </row>
    <row r="2197" spans="1:2" x14ac:dyDescent="0.25">
      <c r="A2197" s="1">
        <v>122</v>
      </c>
      <c r="B2197" s="1">
        <v>7.2</v>
      </c>
    </row>
    <row r="2198" spans="1:2" x14ac:dyDescent="0.25">
      <c r="A2198" s="1">
        <v>102</v>
      </c>
      <c r="B2198" s="1">
        <v>5.3</v>
      </c>
    </row>
    <row r="2199" spans="1:2" x14ac:dyDescent="0.25">
      <c r="A2199" s="1">
        <v>90</v>
      </c>
      <c r="B2199" s="1">
        <v>6.5</v>
      </c>
    </row>
    <row r="2200" spans="1:2" x14ac:dyDescent="0.25">
      <c r="A2200" s="1">
        <v>98</v>
      </c>
      <c r="B2200" s="1">
        <v>5</v>
      </c>
    </row>
    <row r="2201" spans="1:2" x14ac:dyDescent="0.25">
      <c r="A2201" s="1">
        <v>109</v>
      </c>
      <c r="B2201" s="1">
        <v>6.1</v>
      </c>
    </row>
    <row r="2202" spans="1:2" x14ac:dyDescent="0.25">
      <c r="A2202" s="1">
        <v>90</v>
      </c>
      <c r="B2202" s="1">
        <v>4.4000000000000004</v>
      </c>
    </row>
    <row r="2203" spans="1:2" x14ac:dyDescent="0.25">
      <c r="A2203" s="1">
        <v>112</v>
      </c>
      <c r="B2203" s="1">
        <v>7.5</v>
      </c>
    </row>
    <row r="2204" spans="1:2" x14ac:dyDescent="0.25">
      <c r="A2204" s="1">
        <v>94</v>
      </c>
      <c r="B2204" s="1">
        <v>5.7</v>
      </c>
    </row>
    <row r="2205" spans="1:2" x14ac:dyDescent="0.25">
      <c r="A2205" s="1">
        <v>105</v>
      </c>
      <c r="B2205" s="1">
        <v>5.5</v>
      </c>
    </row>
    <row r="2206" spans="1:2" x14ac:dyDescent="0.25">
      <c r="A2206" s="1">
        <v>104</v>
      </c>
      <c r="B2206" s="1">
        <v>7.1</v>
      </c>
    </row>
    <row r="2207" spans="1:2" x14ac:dyDescent="0.25">
      <c r="A2207" s="1">
        <v>112</v>
      </c>
      <c r="B2207" s="1">
        <v>5.9</v>
      </c>
    </row>
    <row r="2208" spans="1:2" x14ac:dyDescent="0.25">
      <c r="A2208" s="1">
        <v>108</v>
      </c>
      <c r="B2208" s="1">
        <v>6.7</v>
      </c>
    </row>
    <row r="2209" spans="1:2" x14ac:dyDescent="0.25">
      <c r="A2209" s="1">
        <v>112</v>
      </c>
      <c r="B2209" s="1">
        <v>7</v>
      </c>
    </row>
    <row r="2210" spans="1:2" x14ac:dyDescent="0.25">
      <c r="A2210" s="1">
        <v>127</v>
      </c>
      <c r="B2210" s="1">
        <v>7.9</v>
      </c>
    </row>
    <row r="2211" spans="1:2" x14ac:dyDescent="0.25">
      <c r="A2211" s="1">
        <v>111</v>
      </c>
      <c r="B2211" s="1">
        <v>6.9</v>
      </c>
    </row>
    <row r="2212" spans="1:2" x14ac:dyDescent="0.25">
      <c r="A2212" s="1">
        <v>126</v>
      </c>
      <c r="B2212" s="1">
        <v>7.3</v>
      </c>
    </row>
    <row r="2213" spans="1:2" x14ac:dyDescent="0.25">
      <c r="A2213" s="1">
        <v>114</v>
      </c>
      <c r="B2213" s="1">
        <v>7.3</v>
      </c>
    </row>
    <row r="2214" spans="1:2" x14ac:dyDescent="0.25">
      <c r="A2214" s="1">
        <v>99</v>
      </c>
      <c r="B2214" s="1">
        <v>3.5</v>
      </c>
    </row>
    <row r="2215" spans="1:2" x14ac:dyDescent="0.25">
      <c r="A2215" s="1">
        <v>150</v>
      </c>
      <c r="B2215" s="1">
        <v>7.8</v>
      </c>
    </row>
    <row r="2216" spans="1:2" x14ac:dyDescent="0.25">
      <c r="A2216" s="1">
        <v>112</v>
      </c>
      <c r="B2216" s="1">
        <v>6.7</v>
      </c>
    </row>
    <row r="2217" spans="1:2" x14ac:dyDescent="0.25">
      <c r="A2217" s="1">
        <v>108</v>
      </c>
      <c r="B2217" s="1">
        <v>6.4</v>
      </c>
    </row>
    <row r="2218" spans="1:2" x14ac:dyDescent="0.25">
      <c r="A2218" s="1">
        <v>116</v>
      </c>
      <c r="B2218" s="1">
        <v>7.1</v>
      </c>
    </row>
    <row r="2219" spans="1:2" x14ac:dyDescent="0.25">
      <c r="A2219" s="1">
        <v>144</v>
      </c>
      <c r="B2219" s="1">
        <v>7.8</v>
      </c>
    </row>
    <row r="2220" spans="1:2" x14ac:dyDescent="0.25">
      <c r="A2220" s="1">
        <v>93</v>
      </c>
      <c r="B2220" s="1">
        <v>5.9</v>
      </c>
    </row>
    <row r="2221" spans="1:2" x14ac:dyDescent="0.25">
      <c r="A2221" s="1">
        <v>103</v>
      </c>
      <c r="B2221" s="1">
        <v>7.2</v>
      </c>
    </row>
    <row r="2222" spans="1:2" x14ac:dyDescent="0.25">
      <c r="A2222" s="1">
        <v>121</v>
      </c>
      <c r="B2222" s="1">
        <v>6.2</v>
      </c>
    </row>
    <row r="2223" spans="1:2" x14ac:dyDescent="0.25">
      <c r="A2223" s="1">
        <v>105</v>
      </c>
      <c r="B2223" s="1">
        <v>6.7</v>
      </c>
    </row>
    <row r="2224" spans="1:2" x14ac:dyDescent="0.25">
      <c r="A2224" s="1">
        <v>119</v>
      </c>
      <c r="B2224" s="1">
        <v>7.6</v>
      </c>
    </row>
    <row r="2225" spans="1:2" x14ac:dyDescent="0.25">
      <c r="A2225" s="1">
        <v>98</v>
      </c>
      <c r="B2225" s="1">
        <v>6.2</v>
      </c>
    </row>
    <row r="2226" spans="1:2" x14ac:dyDescent="0.25">
      <c r="A2226" s="1">
        <v>80</v>
      </c>
      <c r="B2226" s="1">
        <v>6.5</v>
      </c>
    </row>
    <row r="2227" spans="1:2" x14ac:dyDescent="0.25">
      <c r="A2227" s="1">
        <v>121</v>
      </c>
      <c r="B2227" s="1">
        <v>8.1</v>
      </c>
    </row>
    <row r="2228" spans="1:2" x14ac:dyDescent="0.25">
      <c r="A2228" s="1">
        <v>94</v>
      </c>
      <c r="B2228" s="1">
        <v>6.3</v>
      </c>
    </row>
    <row r="2229" spans="1:2" x14ac:dyDescent="0.25">
      <c r="A2229" s="1">
        <v>93</v>
      </c>
      <c r="B2229" s="1">
        <v>4.4000000000000004</v>
      </c>
    </row>
    <row r="2230" spans="1:2" x14ac:dyDescent="0.25">
      <c r="A2230" s="1">
        <v>116</v>
      </c>
      <c r="B2230" s="1">
        <v>6</v>
      </c>
    </row>
    <row r="2231" spans="1:2" x14ac:dyDescent="0.25">
      <c r="A2231" s="1">
        <v>101</v>
      </c>
      <c r="B2231" s="1">
        <v>7.6</v>
      </c>
    </row>
    <row r="2232" spans="1:2" x14ac:dyDescent="0.25">
      <c r="A2232" s="1">
        <v>154</v>
      </c>
      <c r="B2232" s="1">
        <v>8.4</v>
      </c>
    </row>
    <row r="2233" spans="1:2" x14ac:dyDescent="0.25">
      <c r="A2233" s="1">
        <v>170</v>
      </c>
      <c r="B2233" s="1">
        <v>7.9</v>
      </c>
    </row>
    <row r="2234" spans="1:2" x14ac:dyDescent="0.25">
      <c r="A2234" s="1">
        <v>99</v>
      </c>
      <c r="B2234" s="1">
        <v>5.6</v>
      </c>
    </row>
    <row r="2235" spans="1:2" x14ac:dyDescent="0.25">
      <c r="A2235" s="1">
        <v>104</v>
      </c>
      <c r="B2235" s="1">
        <v>6.5</v>
      </c>
    </row>
    <row r="2236" spans="1:2" x14ac:dyDescent="0.25">
      <c r="A2236" s="1">
        <v>126</v>
      </c>
      <c r="B2236" s="1">
        <v>7.5</v>
      </c>
    </row>
    <row r="2237" spans="1:2" x14ac:dyDescent="0.25">
      <c r="A2237" s="1">
        <v>110</v>
      </c>
      <c r="B2237" s="1">
        <v>6.3</v>
      </c>
    </row>
    <row r="2238" spans="1:2" x14ac:dyDescent="0.25">
      <c r="A2238" s="1">
        <v>101</v>
      </c>
      <c r="B2238" s="1">
        <v>7.9</v>
      </c>
    </row>
    <row r="2239" spans="1:2" x14ac:dyDescent="0.25">
      <c r="A2239" s="1">
        <v>87</v>
      </c>
      <c r="B2239" s="1">
        <v>5.0999999999999996</v>
      </c>
    </row>
    <row r="2240" spans="1:2" x14ac:dyDescent="0.25">
      <c r="A2240" s="1">
        <v>123</v>
      </c>
      <c r="B2240" s="1">
        <v>6.7</v>
      </c>
    </row>
    <row r="2241" spans="1:2" x14ac:dyDescent="0.25">
      <c r="A2241" s="1">
        <v>109</v>
      </c>
      <c r="B2241" s="1">
        <v>6.7</v>
      </c>
    </row>
    <row r="2242" spans="1:2" x14ac:dyDescent="0.25">
      <c r="A2242" s="1">
        <v>90</v>
      </c>
      <c r="B2242" s="1">
        <v>5.6</v>
      </c>
    </row>
    <row r="2243" spans="1:2" x14ac:dyDescent="0.25">
      <c r="A2243" s="1">
        <v>96</v>
      </c>
      <c r="B2243" s="1">
        <v>5.6</v>
      </c>
    </row>
    <row r="2244" spans="1:2" x14ac:dyDescent="0.25">
      <c r="A2244" s="1">
        <v>82</v>
      </c>
      <c r="B2244" s="1">
        <v>6.2</v>
      </c>
    </row>
    <row r="2245" spans="1:2" x14ac:dyDescent="0.25">
      <c r="A2245" s="1">
        <v>86</v>
      </c>
      <c r="B2245" s="1">
        <v>5.6</v>
      </c>
    </row>
    <row r="2246" spans="1:2" x14ac:dyDescent="0.25">
      <c r="A2246" s="1">
        <v>108</v>
      </c>
      <c r="B2246" s="1">
        <v>6.4</v>
      </c>
    </row>
    <row r="2247" spans="1:2" x14ac:dyDescent="0.25">
      <c r="A2247" s="1">
        <v>98</v>
      </c>
      <c r="B2247" s="1">
        <v>5.6</v>
      </c>
    </row>
    <row r="2248" spans="1:2" x14ac:dyDescent="0.25">
      <c r="A2248" s="1">
        <v>129</v>
      </c>
      <c r="B2248" s="1">
        <v>7.4</v>
      </c>
    </row>
    <row r="2249" spans="1:2" x14ac:dyDescent="0.25">
      <c r="A2249" s="1">
        <v>112</v>
      </c>
      <c r="B2249" s="1">
        <v>7.2</v>
      </c>
    </row>
    <row r="2250" spans="1:2" x14ac:dyDescent="0.25">
      <c r="A2250" s="1">
        <v>108</v>
      </c>
      <c r="B2250" s="1">
        <v>4.9000000000000004</v>
      </c>
    </row>
    <row r="2251" spans="1:2" x14ac:dyDescent="0.25">
      <c r="A2251" s="1">
        <v>121</v>
      </c>
      <c r="B2251" s="1">
        <v>7.5</v>
      </c>
    </row>
    <row r="2252" spans="1:2" x14ac:dyDescent="0.25">
      <c r="A2252" s="1">
        <v>89</v>
      </c>
      <c r="B2252" s="1">
        <v>4.8</v>
      </c>
    </row>
    <row r="2253" spans="1:2" x14ac:dyDescent="0.25">
      <c r="A2253" s="1">
        <v>89</v>
      </c>
      <c r="B2253" s="1">
        <v>3.1</v>
      </c>
    </row>
    <row r="2254" spans="1:2" x14ac:dyDescent="0.25">
      <c r="A2254" s="1">
        <v>73</v>
      </c>
      <c r="B2254" s="1">
        <v>5.8</v>
      </c>
    </row>
    <row r="2255" spans="1:2" x14ac:dyDescent="0.25">
      <c r="A2255" s="1">
        <v>132</v>
      </c>
      <c r="B2255" s="1">
        <v>6.7</v>
      </c>
    </row>
    <row r="2256" spans="1:2" x14ac:dyDescent="0.25">
      <c r="A2256" s="1">
        <v>96</v>
      </c>
      <c r="B2256" s="1">
        <v>6.5</v>
      </c>
    </row>
    <row r="2257" spans="1:2" x14ac:dyDescent="0.25">
      <c r="A2257" s="1">
        <v>98</v>
      </c>
      <c r="B2257" s="1">
        <v>5.9</v>
      </c>
    </row>
    <row r="2258" spans="1:2" x14ac:dyDescent="0.25">
      <c r="A2258" s="1">
        <v>107</v>
      </c>
      <c r="B2258" s="1">
        <v>5.5</v>
      </c>
    </row>
    <row r="2259" spans="1:2" x14ac:dyDescent="0.25">
      <c r="A2259" s="1">
        <v>134</v>
      </c>
      <c r="B2259" s="1">
        <v>3.6</v>
      </c>
    </row>
    <row r="2260" spans="1:2" x14ac:dyDescent="0.25">
      <c r="A2260" s="1">
        <v>122</v>
      </c>
      <c r="B2260" s="1">
        <v>7.4</v>
      </c>
    </row>
    <row r="2261" spans="1:2" x14ac:dyDescent="0.25">
      <c r="A2261" s="1">
        <v>97</v>
      </c>
      <c r="B2261" s="1">
        <v>3</v>
      </c>
    </row>
    <row r="2262" spans="1:2" x14ac:dyDescent="0.25">
      <c r="A2262" s="1">
        <v>110</v>
      </c>
      <c r="B2262" s="1">
        <v>7.6</v>
      </c>
    </row>
    <row r="2263" spans="1:2" x14ac:dyDescent="0.25">
      <c r="A2263" s="1">
        <v>102</v>
      </c>
      <c r="B2263" s="1">
        <v>6.4</v>
      </c>
    </row>
    <row r="2264" spans="1:2" x14ac:dyDescent="0.25">
      <c r="A2264" s="1">
        <v>98</v>
      </c>
      <c r="B2264" s="1">
        <v>6.9</v>
      </c>
    </row>
    <row r="2265" spans="1:2" x14ac:dyDescent="0.25">
      <c r="A2265" s="1">
        <v>160</v>
      </c>
      <c r="B2265" s="1">
        <v>5.5</v>
      </c>
    </row>
    <row r="2266" spans="1:2" x14ac:dyDescent="0.25">
      <c r="A2266" s="1">
        <v>83</v>
      </c>
      <c r="B2266" s="1">
        <v>4.0999999999999996</v>
      </c>
    </row>
    <row r="2267" spans="1:2" x14ac:dyDescent="0.25">
      <c r="A2267" s="1">
        <v>102</v>
      </c>
      <c r="B2267" s="1">
        <v>6.8</v>
      </c>
    </row>
    <row r="2268" spans="1:2" x14ac:dyDescent="0.25">
      <c r="A2268" s="1">
        <v>122</v>
      </c>
      <c r="B2268" s="1">
        <v>6.5</v>
      </c>
    </row>
    <row r="2269" spans="1:2" x14ac:dyDescent="0.25">
      <c r="A2269" s="1">
        <v>126</v>
      </c>
      <c r="B2269" s="1">
        <v>7.4</v>
      </c>
    </row>
    <row r="2270" spans="1:2" x14ac:dyDescent="0.25">
      <c r="A2270" s="1">
        <v>136</v>
      </c>
      <c r="B2270" s="1">
        <v>7.7</v>
      </c>
    </row>
    <row r="2271" spans="1:2" x14ac:dyDescent="0.25">
      <c r="A2271" s="1">
        <v>120</v>
      </c>
      <c r="B2271" s="1">
        <v>7.1</v>
      </c>
    </row>
    <row r="2272" spans="1:2" x14ac:dyDescent="0.25">
      <c r="A2272" s="1">
        <v>108</v>
      </c>
      <c r="B2272" s="1">
        <v>6.3</v>
      </c>
    </row>
    <row r="2273" spans="1:2" x14ac:dyDescent="0.25">
      <c r="A2273" s="1">
        <v>126</v>
      </c>
      <c r="B2273" s="1">
        <v>7.6</v>
      </c>
    </row>
    <row r="2274" spans="1:2" x14ac:dyDescent="0.25">
      <c r="A2274" s="1">
        <v>128</v>
      </c>
      <c r="B2274" s="1">
        <v>8</v>
      </c>
    </row>
    <row r="2275" spans="1:2" x14ac:dyDescent="0.25">
      <c r="A2275" s="1">
        <v>113</v>
      </c>
      <c r="B2275" s="1">
        <v>7.3</v>
      </c>
    </row>
    <row r="2276" spans="1:2" x14ac:dyDescent="0.25">
      <c r="A2276" s="1">
        <v>89</v>
      </c>
      <c r="B2276" s="1">
        <v>7.6</v>
      </c>
    </row>
    <row r="2277" spans="1:2" x14ac:dyDescent="0.25">
      <c r="A2277" s="1">
        <v>129</v>
      </c>
      <c r="B2277" s="1">
        <v>7.8</v>
      </c>
    </row>
    <row r="2278" spans="1:2" x14ac:dyDescent="0.25">
      <c r="A2278" s="1">
        <v>94</v>
      </c>
      <c r="B2278" s="1">
        <v>6.5</v>
      </c>
    </row>
    <row r="2279" spans="1:2" x14ac:dyDescent="0.25">
      <c r="A2279" s="1">
        <v>106</v>
      </c>
      <c r="B2279" s="1">
        <v>6.4</v>
      </c>
    </row>
    <row r="2280" spans="1:2" x14ac:dyDescent="0.25">
      <c r="A2280" s="1">
        <v>100</v>
      </c>
      <c r="B2280" s="1">
        <v>8</v>
      </c>
    </row>
    <row r="2281" spans="1:2" x14ac:dyDescent="0.25">
      <c r="A2281" s="1">
        <v>89</v>
      </c>
      <c r="B2281" s="1">
        <v>4.8</v>
      </c>
    </row>
    <row r="2282" spans="1:2" x14ac:dyDescent="0.25">
      <c r="A2282" s="1">
        <v>94</v>
      </c>
      <c r="B2282" s="1">
        <v>7.8</v>
      </c>
    </row>
    <row r="2283" spans="1:2" x14ac:dyDescent="0.25">
      <c r="A2283" s="1">
        <v>83</v>
      </c>
      <c r="B2283" s="1">
        <v>5.9</v>
      </c>
    </row>
    <row r="2284" spans="1:2" x14ac:dyDescent="0.25">
      <c r="A2284" s="1">
        <v>111</v>
      </c>
      <c r="B2284" s="1">
        <v>5.4</v>
      </c>
    </row>
    <row r="2285" spans="1:2" x14ac:dyDescent="0.25">
      <c r="A2285" s="1">
        <v>80</v>
      </c>
      <c r="B2285" s="1">
        <v>3.3</v>
      </c>
    </row>
    <row r="2286" spans="1:2" x14ac:dyDescent="0.25">
      <c r="A2286" s="1">
        <v>112</v>
      </c>
      <c r="B2286" s="1">
        <v>8.1999999999999993</v>
      </c>
    </row>
    <row r="2287" spans="1:2" x14ac:dyDescent="0.25">
      <c r="A2287" s="1">
        <v>94</v>
      </c>
      <c r="B2287" s="1">
        <v>5.4</v>
      </c>
    </row>
    <row r="2288" spans="1:2" x14ac:dyDescent="0.25">
      <c r="A2288" s="1">
        <v>130</v>
      </c>
      <c r="B2288" s="1">
        <v>6.4</v>
      </c>
    </row>
    <row r="2289" spans="1:2" x14ac:dyDescent="0.25">
      <c r="A2289" s="1">
        <v>91</v>
      </c>
      <c r="B2289" s="1">
        <v>4.8</v>
      </c>
    </row>
    <row r="2290" spans="1:2" x14ac:dyDescent="0.25">
      <c r="A2290" s="1">
        <v>91</v>
      </c>
      <c r="B2290" s="1">
        <v>5.9</v>
      </c>
    </row>
    <row r="2291" spans="1:2" x14ac:dyDescent="0.25">
      <c r="A2291" s="1">
        <v>110</v>
      </c>
      <c r="B2291" s="1">
        <v>5.5</v>
      </c>
    </row>
    <row r="2292" spans="1:2" x14ac:dyDescent="0.25">
      <c r="A2292" s="1">
        <v>121</v>
      </c>
      <c r="B2292" s="1">
        <v>7.9</v>
      </c>
    </row>
    <row r="2293" spans="1:2" x14ac:dyDescent="0.25">
      <c r="A2293" s="1">
        <v>114</v>
      </c>
      <c r="B2293" s="1">
        <v>4.9000000000000004</v>
      </c>
    </row>
    <row r="2294" spans="1:2" x14ac:dyDescent="0.25">
      <c r="A2294" s="1">
        <v>96</v>
      </c>
      <c r="B2294" s="1">
        <v>7.2</v>
      </c>
    </row>
    <row r="2295" spans="1:2" x14ac:dyDescent="0.25">
      <c r="A2295" s="1">
        <v>94</v>
      </c>
      <c r="B2295" s="1">
        <v>5.3</v>
      </c>
    </row>
    <row r="2296" spans="1:2" x14ac:dyDescent="0.25">
      <c r="A2296" s="1">
        <v>109</v>
      </c>
      <c r="B2296" s="1">
        <v>7.2</v>
      </c>
    </row>
    <row r="2297" spans="1:2" x14ac:dyDescent="0.25">
      <c r="A2297" s="1">
        <v>107</v>
      </c>
      <c r="B2297" s="1">
        <v>5.0999999999999996</v>
      </c>
    </row>
    <row r="2298" spans="1:2" x14ac:dyDescent="0.25">
      <c r="A2298" s="1">
        <v>96</v>
      </c>
      <c r="B2298" s="1">
        <v>5.6</v>
      </c>
    </row>
    <row r="2299" spans="1:2" x14ac:dyDescent="0.25">
      <c r="A2299" s="1">
        <v>88</v>
      </c>
      <c r="B2299" s="1">
        <v>7.6</v>
      </c>
    </row>
    <row r="2300" spans="1:2" x14ac:dyDescent="0.25">
      <c r="A2300" s="1">
        <v>113</v>
      </c>
      <c r="B2300" s="1">
        <v>7.2</v>
      </c>
    </row>
    <row r="2301" spans="1:2" x14ac:dyDescent="0.25">
      <c r="A2301" s="1">
        <v>101</v>
      </c>
      <c r="B2301" s="1">
        <v>5.7</v>
      </c>
    </row>
    <row r="2302" spans="1:2" x14ac:dyDescent="0.25">
      <c r="A2302" s="1">
        <v>105</v>
      </c>
      <c r="B2302" s="1">
        <v>5.2</v>
      </c>
    </row>
    <row r="2303" spans="1:2" x14ac:dyDescent="0.25">
      <c r="A2303" s="1">
        <v>125</v>
      </c>
      <c r="B2303" s="1">
        <v>7.7</v>
      </c>
    </row>
    <row r="2304" spans="1:2" x14ac:dyDescent="0.25">
      <c r="A2304" s="1">
        <v>100</v>
      </c>
      <c r="B2304" s="1">
        <v>7</v>
      </c>
    </row>
    <row r="2305" spans="1:2" x14ac:dyDescent="0.25">
      <c r="A2305" s="1">
        <v>112</v>
      </c>
      <c r="B2305" s="1">
        <v>6</v>
      </c>
    </row>
    <row r="2306" spans="1:2" x14ac:dyDescent="0.25">
      <c r="A2306" s="1">
        <v>112</v>
      </c>
      <c r="B2306" s="1">
        <v>6.6</v>
      </c>
    </row>
    <row r="2307" spans="1:2" x14ac:dyDescent="0.25">
      <c r="A2307" s="1">
        <v>95</v>
      </c>
      <c r="B2307" s="1">
        <v>6.8</v>
      </c>
    </row>
    <row r="2308" spans="1:2" x14ac:dyDescent="0.25">
      <c r="A2308" s="1">
        <v>110</v>
      </c>
      <c r="B2308" s="1">
        <v>7.2</v>
      </c>
    </row>
    <row r="2309" spans="1:2" x14ac:dyDescent="0.25">
      <c r="A2309" s="1">
        <v>118</v>
      </c>
      <c r="B2309" s="1">
        <v>7.2</v>
      </c>
    </row>
    <row r="2310" spans="1:2" x14ac:dyDescent="0.25">
      <c r="A2310" s="1">
        <v>97</v>
      </c>
      <c r="B2310" s="1">
        <v>2.8</v>
      </c>
    </row>
    <row r="2311" spans="1:2" x14ac:dyDescent="0.25">
      <c r="A2311" s="1">
        <v>120</v>
      </c>
      <c r="B2311" s="1">
        <v>6.6</v>
      </c>
    </row>
    <row r="2312" spans="1:2" x14ac:dyDescent="0.25">
      <c r="A2312" s="1">
        <v>135</v>
      </c>
      <c r="B2312" s="1">
        <v>6.7</v>
      </c>
    </row>
    <row r="2313" spans="1:2" x14ac:dyDescent="0.25">
      <c r="A2313" s="1">
        <v>101</v>
      </c>
      <c r="B2313" s="1">
        <v>7</v>
      </c>
    </row>
    <row r="2314" spans="1:2" x14ac:dyDescent="0.25">
      <c r="A2314" s="1">
        <v>92</v>
      </c>
      <c r="B2314" s="1">
        <v>4.4000000000000004</v>
      </c>
    </row>
    <row r="2315" spans="1:2" x14ac:dyDescent="0.25">
      <c r="A2315" s="1">
        <v>92</v>
      </c>
      <c r="B2315" s="1">
        <v>6.2</v>
      </c>
    </row>
    <row r="2316" spans="1:2" x14ac:dyDescent="0.25">
      <c r="A2316" s="1">
        <v>161</v>
      </c>
      <c r="B2316" s="1">
        <v>7.3</v>
      </c>
    </row>
    <row r="2317" spans="1:2" x14ac:dyDescent="0.25">
      <c r="A2317" s="1">
        <v>92</v>
      </c>
      <c r="B2317" s="1">
        <v>5.0999999999999996</v>
      </c>
    </row>
    <row r="2318" spans="1:2" x14ac:dyDescent="0.25">
      <c r="A2318" s="1">
        <v>122</v>
      </c>
      <c r="B2318" s="1">
        <v>6.6</v>
      </c>
    </row>
    <row r="2319" spans="1:2" x14ac:dyDescent="0.25">
      <c r="A2319" s="1">
        <v>91</v>
      </c>
      <c r="B2319" s="1">
        <v>4.5</v>
      </c>
    </row>
    <row r="2320" spans="1:2" x14ac:dyDescent="0.25">
      <c r="A2320" s="1">
        <v>93</v>
      </c>
      <c r="B2320" s="1">
        <v>5.9</v>
      </c>
    </row>
    <row r="2321" spans="1:2" x14ac:dyDescent="0.25">
      <c r="A2321" s="1">
        <v>94</v>
      </c>
      <c r="B2321" s="1">
        <v>6.6</v>
      </c>
    </row>
    <row r="2322" spans="1:2" x14ac:dyDescent="0.25">
      <c r="A2322" s="1">
        <v>95</v>
      </c>
      <c r="B2322" s="1">
        <v>6.5</v>
      </c>
    </row>
    <row r="2323" spans="1:2" x14ac:dyDescent="0.25">
      <c r="A2323" s="1">
        <v>105</v>
      </c>
      <c r="B2323" s="1">
        <v>7.3</v>
      </c>
    </row>
    <row r="2324" spans="1:2" x14ac:dyDescent="0.25">
      <c r="A2324" s="1">
        <v>103</v>
      </c>
      <c r="B2324" s="1">
        <v>7.5</v>
      </c>
    </row>
    <row r="2325" spans="1:2" x14ac:dyDescent="0.25">
      <c r="A2325" s="1">
        <v>102</v>
      </c>
      <c r="B2325" s="1">
        <v>5.9</v>
      </c>
    </row>
    <row r="2326" spans="1:2" x14ac:dyDescent="0.25">
      <c r="A2326" s="1">
        <v>116</v>
      </c>
      <c r="B2326" s="1">
        <v>7.4</v>
      </c>
    </row>
    <row r="2327" spans="1:2" x14ac:dyDescent="0.25">
      <c r="A2327" s="1">
        <v>110</v>
      </c>
      <c r="B2327" s="1">
        <v>6.9</v>
      </c>
    </row>
    <row r="2328" spans="1:2" x14ac:dyDescent="0.25">
      <c r="A2328" s="1">
        <v>120</v>
      </c>
      <c r="B2328" s="1">
        <v>7.9</v>
      </c>
    </row>
    <row r="2329" spans="1:2" x14ac:dyDescent="0.25">
      <c r="A2329" s="1">
        <v>122</v>
      </c>
      <c r="B2329" s="1">
        <v>8.4</v>
      </c>
    </row>
    <row r="2330" spans="1:2" x14ac:dyDescent="0.25">
      <c r="A2330" s="1">
        <v>118</v>
      </c>
      <c r="B2330" s="1">
        <v>8</v>
      </c>
    </row>
    <row r="2331" spans="1:2" x14ac:dyDescent="0.25">
      <c r="A2331" s="1">
        <v>107</v>
      </c>
      <c r="B2331" s="1">
        <v>6</v>
      </c>
    </row>
    <row r="2332" spans="1:2" x14ac:dyDescent="0.25">
      <c r="A2332" s="1">
        <v>102</v>
      </c>
      <c r="B2332" s="1">
        <v>6.8</v>
      </c>
    </row>
    <row r="2333" spans="1:2" x14ac:dyDescent="0.25">
      <c r="A2333" s="1">
        <v>154</v>
      </c>
      <c r="B2333" s="1">
        <v>7.8</v>
      </c>
    </row>
    <row r="2334" spans="1:2" x14ac:dyDescent="0.25">
      <c r="A2334" s="1">
        <v>114</v>
      </c>
      <c r="B2334" s="1">
        <v>8.1</v>
      </c>
    </row>
    <row r="2335" spans="1:2" x14ac:dyDescent="0.25">
      <c r="A2335" s="1">
        <v>109</v>
      </c>
      <c r="B2335" s="1">
        <v>6.1</v>
      </c>
    </row>
    <row r="2336" spans="1:2" x14ac:dyDescent="0.25">
      <c r="A2336" s="1">
        <v>94</v>
      </c>
      <c r="B2336" s="1">
        <v>6.2</v>
      </c>
    </row>
    <row r="2337" spans="1:2" x14ac:dyDescent="0.25">
      <c r="A2337" s="1">
        <v>100</v>
      </c>
      <c r="B2337" s="1">
        <v>6.2</v>
      </c>
    </row>
    <row r="2338" spans="1:2" x14ac:dyDescent="0.25">
      <c r="A2338" s="1">
        <v>98</v>
      </c>
      <c r="B2338" s="1">
        <v>7.4</v>
      </c>
    </row>
    <row r="2339" spans="1:2" x14ac:dyDescent="0.25">
      <c r="A2339" s="1">
        <v>102</v>
      </c>
      <c r="B2339" s="1">
        <v>6.6</v>
      </c>
    </row>
    <row r="2340" spans="1:2" x14ac:dyDescent="0.25">
      <c r="A2340" s="1">
        <v>94</v>
      </c>
      <c r="B2340" s="1">
        <v>7.3</v>
      </c>
    </row>
    <row r="2341" spans="1:2" x14ac:dyDescent="0.25">
      <c r="A2341" s="1">
        <v>92</v>
      </c>
      <c r="B2341" s="1">
        <v>7.5</v>
      </c>
    </row>
    <row r="2342" spans="1:2" x14ac:dyDescent="0.25">
      <c r="A2342" s="1">
        <v>113</v>
      </c>
      <c r="B2342" s="1">
        <v>5.6</v>
      </c>
    </row>
    <row r="2343" spans="1:2" x14ac:dyDescent="0.25">
      <c r="A2343" s="1">
        <v>115</v>
      </c>
      <c r="B2343" s="1">
        <v>7.3</v>
      </c>
    </row>
    <row r="2344" spans="1:2" x14ac:dyDescent="0.25">
      <c r="A2344" s="1">
        <v>95</v>
      </c>
      <c r="B2344" s="1">
        <v>6.4</v>
      </c>
    </row>
    <row r="2345" spans="1:2" x14ac:dyDescent="0.25">
      <c r="A2345" s="1">
        <v>87</v>
      </c>
      <c r="B2345" s="1">
        <v>5</v>
      </c>
    </row>
    <row r="2346" spans="1:2" x14ac:dyDescent="0.25">
      <c r="A2346" s="1">
        <v>88</v>
      </c>
      <c r="B2346" s="1">
        <v>5.4</v>
      </c>
    </row>
    <row r="2347" spans="1:2" x14ac:dyDescent="0.25">
      <c r="A2347" s="1">
        <v>97</v>
      </c>
      <c r="B2347" s="1">
        <v>7.1</v>
      </c>
    </row>
    <row r="2348" spans="1:2" x14ac:dyDescent="0.25">
      <c r="A2348" s="1">
        <v>94</v>
      </c>
      <c r="B2348" s="1">
        <v>5.3</v>
      </c>
    </row>
    <row r="2349" spans="1:2" x14ac:dyDescent="0.25">
      <c r="A2349" s="1">
        <v>112</v>
      </c>
      <c r="B2349" s="1">
        <v>6.5</v>
      </c>
    </row>
    <row r="2350" spans="1:2" x14ac:dyDescent="0.25">
      <c r="A2350" s="1">
        <v>98</v>
      </c>
      <c r="B2350" s="1">
        <v>6.2</v>
      </c>
    </row>
    <row r="2351" spans="1:2" x14ac:dyDescent="0.25">
      <c r="A2351" s="1">
        <v>104</v>
      </c>
      <c r="B2351" s="1">
        <v>6.4</v>
      </c>
    </row>
    <row r="2352" spans="1:2" x14ac:dyDescent="0.25">
      <c r="A2352" s="1">
        <v>120</v>
      </c>
      <c r="B2352" s="1">
        <v>6.9</v>
      </c>
    </row>
    <row r="2353" spans="1:2" x14ac:dyDescent="0.25">
      <c r="A2353" s="1">
        <v>99</v>
      </c>
      <c r="B2353" s="1">
        <v>5.7</v>
      </c>
    </row>
    <row r="2354" spans="1:2" x14ac:dyDescent="0.25">
      <c r="A2354" s="1">
        <v>109</v>
      </c>
      <c r="B2354" s="1">
        <v>7.7</v>
      </c>
    </row>
    <row r="2355" spans="1:2" x14ac:dyDescent="0.25">
      <c r="A2355" s="1">
        <v>106</v>
      </c>
      <c r="B2355" s="1">
        <v>5.6</v>
      </c>
    </row>
    <row r="2356" spans="1:2" x14ac:dyDescent="0.25">
      <c r="A2356" s="1">
        <v>123</v>
      </c>
      <c r="B2356" s="1">
        <v>7.7</v>
      </c>
    </row>
    <row r="2357" spans="1:2" x14ac:dyDescent="0.25">
      <c r="A2357" s="1">
        <v>86</v>
      </c>
      <c r="B2357" s="1">
        <v>5.0999999999999996</v>
      </c>
    </row>
    <row r="2358" spans="1:2" x14ac:dyDescent="0.25">
      <c r="A2358" s="1">
        <v>120</v>
      </c>
      <c r="B2358" s="1">
        <v>6.8</v>
      </c>
    </row>
    <row r="2359" spans="1:2" x14ac:dyDescent="0.25">
      <c r="A2359" s="1">
        <v>227</v>
      </c>
      <c r="B2359" s="1">
        <v>8.4</v>
      </c>
    </row>
    <row r="2360" spans="1:2" x14ac:dyDescent="0.25">
      <c r="A2360" s="1">
        <v>119</v>
      </c>
      <c r="B2360" s="1">
        <v>4.9000000000000004</v>
      </c>
    </row>
    <row r="2361" spans="1:2" x14ac:dyDescent="0.25">
      <c r="A2361" s="1">
        <v>115</v>
      </c>
      <c r="B2361" s="1">
        <v>7.1</v>
      </c>
    </row>
    <row r="2362" spans="1:2" x14ac:dyDescent="0.25">
      <c r="A2362" s="1">
        <v>114</v>
      </c>
      <c r="B2362" s="1">
        <v>6.6</v>
      </c>
    </row>
    <row r="2363" spans="1:2" x14ac:dyDescent="0.25">
      <c r="A2363" s="1">
        <v>90</v>
      </c>
      <c r="B2363" s="1">
        <v>6.1</v>
      </c>
    </row>
    <row r="2364" spans="1:2" x14ac:dyDescent="0.25">
      <c r="A2364" s="1">
        <v>94</v>
      </c>
      <c r="B2364" s="1">
        <v>4.0999999999999996</v>
      </c>
    </row>
    <row r="2365" spans="1:2" x14ac:dyDescent="0.25">
      <c r="A2365" s="1">
        <v>98</v>
      </c>
      <c r="B2365" s="1">
        <v>8.1</v>
      </c>
    </row>
    <row r="2366" spans="1:2" x14ac:dyDescent="0.25">
      <c r="A2366" s="1">
        <v>126</v>
      </c>
      <c r="B2366" s="1">
        <v>7.6</v>
      </c>
    </row>
    <row r="2367" spans="1:2" x14ac:dyDescent="0.25">
      <c r="A2367" s="1">
        <v>100</v>
      </c>
      <c r="B2367" s="1">
        <v>7.8</v>
      </c>
    </row>
    <row r="2368" spans="1:2" x14ac:dyDescent="0.25">
      <c r="A2368" s="1">
        <v>89</v>
      </c>
      <c r="B2368" s="1">
        <v>4.5999999999999996</v>
      </c>
    </row>
    <row r="2369" spans="1:2" x14ac:dyDescent="0.25">
      <c r="A2369" s="1">
        <v>111</v>
      </c>
      <c r="B2369" s="1">
        <v>6</v>
      </c>
    </row>
    <row r="2370" spans="1:2" x14ac:dyDescent="0.25">
      <c r="A2370" s="1">
        <v>100</v>
      </c>
      <c r="B2370" s="1">
        <v>7</v>
      </c>
    </row>
    <row r="2371" spans="1:2" x14ac:dyDescent="0.25">
      <c r="A2371" s="1">
        <v>115</v>
      </c>
      <c r="B2371" s="1">
        <v>6.7</v>
      </c>
    </row>
    <row r="2372" spans="1:2" x14ac:dyDescent="0.25">
      <c r="A2372" s="1">
        <v>106</v>
      </c>
      <c r="B2372" s="1">
        <v>6.4</v>
      </c>
    </row>
    <row r="2373" spans="1:2" x14ac:dyDescent="0.25">
      <c r="A2373" s="1">
        <v>124</v>
      </c>
      <c r="B2373" s="1">
        <v>7.2</v>
      </c>
    </row>
    <row r="2374" spans="1:2" x14ac:dyDescent="0.25">
      <c r="A2374" s="1">
        <v>107</v>
      </c>
      <c r="B2374" s="1">
        <v>7.4</v>
      </c>
    </row>
    <row r="2375" spans="1:2" x14ac:dyDescent="0.25">
      <c r="A2375" s="1">
        <v>99</v>
      </c>
      <c r="B2375" s="1">
        <v>4.8</v>
      </c>
    </row>
    <row r="2376" spans="1:2" x14ac:dyDescent="0.25">
      <c r="A2376" s="1">
        <v>90</v>
      </c>
      <c r="B2376" s="1">
        <v>4</v>
      </c>
    </row>
    <row r="2377" spans="1:2" x14ac:dyDescent="0.25">
      <c r="A2377" s="1">
        <v>101</v>
      </c>
      <c r="B2377" s="1">
        <v>6.2</v>
      </c>
    </row>
    <row r="2378" spans="1:2" x14ac:dyDescent="0.25">
      <c r="A2378" s="1">
        <v>119</v>
      </c>
      <c r="B2378" s="1">
        <v>7.7</v>
      </c>
    </row>
    <row r="2379" spans="1:2" x14ac:dyDescent="0.25">
      <c r="A2379" s="1">
        <v>103</v>
      </c>
      <c r="B2379" s="1">
        <v>6.7</v>
      </c>
    </row>
    <row r="2380" spans="1:2" x14ac:dyDescent="0.25">
      <c r="A2380" s="1">
        <v>134</v>
      </c>
      <c r="B2380" s="1">
        <v>7.9</v>
      </c>
    </row>
    <row r="2381" spans="1:2" x14ac:dyDescent="0.25">
      <c r="A2381" s="1">
        <v>155</v>
      </c>
      <c r="B2381" s="1">
        <v>7.9</v>
      </c>
    </row>
    <row r="2382" spans="1:2" x14ac:dyDescent="0.25">
      <c r="A2382" s="1">
        <v>94</v>
      </c>
      <c r="B2382" s="1">
        <v>5.5</v>
      </c>
    </row>
    <row r="2383" spans="1:2" x14ac:dyDescent="0.25">
      <c r="A2383" s="1">
        <v>95</v>
      </c>
      <c r="B2383" s="1">
        <v>6.2</v>
      </c>
    </row>
    <row r="2384" spans="1:2" x14ac:dyDescent="0.25">
      <c r="A2384" s="1">
        <v>89</v>
      </c>
      <c r="B2384" s="1">
        <v>5.0999999999999996</v>
      </c>
    </row>
    <row r="2385" spans="1:2" x14ac:dyDescent="0.25">
      <c r="A2385" s="1">
        <v>97</v>
      </c>
      <c r="B2385" s="1">
        <v>4.0999999999999996</v>
      </c>
    </row>
    <row r="2386" spans="1:2" x14ac:dyDescent="0.25">
      <c r="A2386" s="1">
        <v>90</v>
      </c>
      <c r="B2386" s="1">
        <v>6.7</v>
      </c>
    </row>
    <row r="2387" spans="1:2" x14ac:dyDescent="0.25">
      <c r="A2387" s="1">
        <v>92</v>
      </c>
      <c r="B2387" s="1">
        <v>4.7</v>
      </c>
    </row>
    <row r="2388" spans="1:2" x14ac:dyDescent="0.25">
      <c r="A2388" s="1">
        <v>100</v>
      </c>
      <c r="B2388" s="1">
        <v>6.4</v>
      </c>
    </row>
    <row r="2389" spans="1:2" x14ac:dyDescent="0.25">
      <c r="A2389" s="1">
        <v>117</v>
      </c>
      <c r="B2389" s="1">
        <v>6.3</v>
      </c>
    </row>
    <row r="2390" spans="1:2" x14ac:dyDescent="0.25">
      <c r="A2390" s="1">
        <v>84</v>
      </c>
      <c r="B2390" s="1">
        <v>5.5</v>
      </c>
    </row>
    <row r="2391" spans="1:2" x14ac:dyDescent="0.25">
      <c r="A2391" s="1">
        <v>140</v>
      </c>
      <c r="B2391" s="1">
        <v>7.3</v>
      </c>
    </row>
    <row r="2392" spans="1:2" x14ac:dyDescent="0.25">
      <c r="A2392" s="1">
        <v>108</v>
      </c>
      <c r="B2392" s="1">
        <v>6.3</v>
      </c>
    </row>
    <row r="2393" spans="1:2" x14ac:dyDescent="0.25">
      <c r="A2393" s="1">
        <v>109</v>
      </c>
      <c r="B2393" s="1">
        <v>4.9000000000000004</v>
      </c>
    </row>
    <row r="2394" spans="1:2" x14ac:dyDescent="0.25">
      <c r="A2394" s="1">
        <v>131</v>
      </c>
      <c r="B2394" s="1">
        <v>7.6</v>
      </c>
    </row>
    <row r="2395" spans="1:2" x14ac:dyDescent="0.25">
      <c r="A2395" s="1">
        <v>114</v>
      </c>
      <c r="B2395" s="1">
        <v>6</v>
      </c>
    </row>
    <row r="2396" spans="1:2" x14ac:dyDescent="0.25">
      <c r="A2396" s="1">
        <v>97</v>
      </c>
      <c r="B2396" s="1">
        <v>6.2</v>
      </c>
    </row>
    <row r="2397" spans="1:2" x14ac:dyDescent="0.25">
      <c r="A2397" s="1">
        <v>122</v>
      </c>
      <c r="B2397" s="1">
        <v>6.8</v>
      </c>
    </row>
    <row r="2398" spans="1:2" x14ac:dyDescent="0.25">
      <c r="A2398" s="1">
        <v>87</v>
      </c>
      <c r="B2398" s="1">
        <v>4.5</v>
      </c>
    </row>
    <row r="2399" spans="1:2" x14ac:dyDescent="0.25">
      <c r="A2399" s="1">
        <v>85</v>
      </c>
      <c r="B2399" s="1">
        <v>5.7</v>
      </c>
    </row>
    <row r="2400" spans="1:2" x14ac:dyDescent="0.25">
      <c r="A2400" s="1">
        <v>101</v>
      </c>
      <c r="B2400" s="1">
        <v>4.5999999999999996</v>
      </c>
    </row>
    <row r="2401" spans="1:2" x14ac:dyDescent="0.25">
      <c r="A2401" s="1">
        <v>121</v>
      </c>
      <c r="B2401" s="1">
        <v>6.2</v>
      </c>
    </row>
    <row r="2402" spans="1:2" x14ac:dyDescent="0.25">
      <c r="A2402" s="1">
        <v>107</v>
      </c>
      <c r="B2402" s="1">
        <v>7</v>
      </c>
    </row>
    <row r="2403" spans="1:2" x14ac:dyDescent="0.25">
      <c r="A2403" s="1">
        <v>111</v>
      </c>
      <c r="B2403" s="1">
        <v>6.9</v>
      </c>
    </row>
    <row r="2404" spans="1:2" x14ac:dyDescent="0.25">
      <c r="A2404" s="1">
        <v>97</v>
      </c>
      <c r="B2404" s="1">
        <v>6.7</v>
      </c>
    </row>
    <row r="2405" spans="1:2" x14ac:dyDescent="0.25">
      <c r="A2405" s="1">
        <v>97</v>
      </c>
      <c r="B2405" s="1">
        <v>5.6</v>
      </c>
    </row>
    <row r="2406" spans="1:2" x14ac:dyDescent="0.25">
      <c r="A2406" s="1">
        <v>125</v>
      </c>
      <c r="B2406" s="1">
        <v>6.6</v>
      </c>
    </row>
    <row r="2407" spans="1:2" x14ac:dyDescent="0.25">
      <c r="A2407" s="1">
        <v>124</v>
      </c>
      <c r="B2407" s="1">
        <v>6.4</v>
      </c>
    </row>
    <row r="2408" spans="1:2" x14ac:dyDescent="0.25">
      <c r="A2408" s="1">
        <v>76</v>
      </c>
      <c r="B2408" s="1">
        <v>2.8</v>
      </c>
    </row>
    <row r="2409" spans="1:2" x14ac:dyDescent="0.25">
      <c r="A2409" s="1">
        <v>107</v>
      </c>
      <c r="B2409" s="1">
        <v>5.4</v>
      </c>
    </row>
    <row r="2410" spans="1:2" x14ac:dyDescent="0.25">
      <c r="A2410" s="1">
        <v>91</v>
      </c>
      <c r="B2410" s="1">
        <v>5</v>
      </c>
    </row>
    <row r="2411" spans="1:2" x14ac:dyDescent="0.25">
      <c r="A2411" s="1">
        <v>96</v>
      </c>
      <c r="B2411" s="1">
        <v>5.0999999999999996</v>
      </c>
    </row>
    <row r="2412" spans="1:2" x14ac:dyDescent="0.25">
      <c r="A2412" s="1">
        <v>142</v>
      </c>
      <c r="B2412" s="1">
        <v>8</v>
      </c>
    </row>
    <row r="2413" spans="1:2" x14ac:dyDescent="0.25">
      <c r="A2413" s="1">
        <v>103</v>
      </c>
      <c r="B2413" s="1">
        <v>5.9</v>
      </c>
    </row>
    <row r="2414" spans="1:2" x14ac:dyDescent="0.25">
      <c r="A2414" s="1">
        <v>117</v>
      </c>
      <c r="B2414" s="1">
        <v>8.1999999999999993</v>
      </c>
    </row>
    <row r="2415" spans="1:2" x14ac:dyDescent="0.25">
      <c r="A2415" s="1">
        <v>116</v>
      </c>
      <c r="B2415" s="1">
        <v>7</v>
      </c>
    </row>
    <row r="2416" spans="1:2" x14ac:dyDescent="0.25">
      <c r="A2416" s="1">
        <v>118</v>
      </c>
      <c r="B2416" s="1">
        <v>6.6</v>
      </c>
    </row>
    <row r="2417" spans="1:2" x14ac:dyDescent="0.25">
      <c r="A2417" s="1">
        <v>108</v>
      </c>
      <c r="B2417" s="1">
        <v>6.7</v>
      </c>
    </row>
    <row r="2418" spans="1:2" x14ac:dyDescent="0.25">
      <c r="A2418" s="1">
        <v>94</v>
      </c>
      <c r="B2418" s="1">
        <v>5.5</v>
      </c>
    </row>
    <row r="2419" spans="1:2" x14ac:dyDescent="0.25">
      <c r="A2419" s="1">
        <v>97</v>
      </c>
      <c r="B2419" s="1">
        <v>4.9000000000000004</v>
      </c>
    </row>
    <row r="2420" spans="1:2" x14ac:dyDescent="0.25">
      <c r="A2420" s="1">
        <v>97</v>
      </c>
      <c r="B2420" s="1">
        <v>6.9</v>
      </c>
    </row>
    <row r="2421" spans="1:2" x14ac:dyDescent="0.25">
      <c r="A2421" s="1">
        <v>91</v>
      </c>
      <c r="B2421" s="1">
        <v>5.6</v>
      </c>
    </row>
    <row r="2422" spans="1:2" x14ac:dyDescent="0.25">
      <c r="A2422" s="1">
        <v>107</v>
      </c>
      <c r="B2422" s="1">
        <v>8</v>
      </c>
    </row>
    <row r="2423" spans="1:2" x14ac:dyDescent="0.25">
      <c r="A2423" s="1">
        <v>95</v>
      </c>
      <c r="B2423" s="1">
        <v>5.3</v>
      </c>
    </row>
    <row r="2424" spans="1:2" x14ac:dyDescent="0.25">
      <c r="A2424" s="1">
        <v>102</v>
      </c>
      <c r="B2424" s="1">
        <v>6.2</v>
      </c>
    </row>
    <row r="2425" spans="1:2" x14ac:dyDescent="0.25">
      <c r="A2425" s="1">
        <v>88</v>
      </c>
      <c r="B2425" s="1">
        <v>5.3</v>
      </c>
    </row>
    <row r="2426" spans="1:2" x14ac:dyDescent="0.25">
      <c r="A2426" s="1">
        <v>106</v>
      </c>
      <c r="B2426" s="1">
        <v>6.6</v>
      </c>
    </row>
    <row r="2427" spans="1:2" x14ac:dyDescent="0.25">
      <c r="A2427" s="1">
        <v>92</v>
      </c>
      <c r="B2427" s="1">
        <v>7.2</v>
      </c>
    </row>
    <row r="2428" spans="1:2" x14ac:dyDescent="0.25">
      <c r="A2428" s="1">
        <v>105</v>
      </c>
      <c r="B2428" s="1">
        <v>4.5999999999999996</v>
      </c>
    </row>
    <row r="2429" spans="1:2" x14ac:dyDescent="0.25">
      <c r="A2429" s="1">
        <v>107</v>
      </c>
      <c r="B2429" s="1">
        <v>7.5</v>
      </c>
    </row>
    <row r="2430" spans="1:2" x14ac:dyDescent="0.25">
      <c r="A2430" s="1">
        <v>120</v>
      </c>
      <c r="B2430" s="1">
        <v>6.5</v>
      </c>
    </row>
    <row r="2431" spans="1:2" x14ac:dyDescent="0.25">
      <c r="A2431" s="1">
        <v>103</v>
      </c>
      <c r="B2431" s="1">
        <v>7.6</v>
      </c>
    </row>
    <row r="2432" spans="1:2" x14ac:dyDescent="0.25">
      <c r="A2432" s="1">
        <v>92</v>
      </c>
      <c r="B2432" s="1">
        <v>6.2</v>
      </c>
    </row>
    <row r="2433" spans="1:2" x14ac:dyDescent="0.25">
      <c r="A2433" s="1">
        <v>147</v>
      </c>
      <c r="B2433" s="1">
        <v>8</v>
      </c>
    </row>
    <row r="2434" spans="1:2" x14ac:dyDescent="0.25">
      <c r="A2434" s="1">
        <v>98</v>
      </c>
      <c r="B2434" s="1">
        <v>6.3</v>
      </c>
    </row>
    <row r="2435" spans="1:2" x14ac:dyDescent="0.25">
      <c r="A2435" s="1">
        <v>103</v>
      </c>
      <c r="B2435" s="1">
        <v>7.2</v>
      </c>
    </row>
    <row r="2436" spans="1:2" x14ac:dyDescent="0.25">
      <c r="A2436" s="1">
        <v>111</v>
      </c>
      <c r="B2436" s="1">
        <v>6.7</v>
      </c>
    </row>
    <row r="2437" spans="1:2" x14ac:dyDescent="0.25">
      <c r="A2437" s="1">
        <v>98</v>
      </c>
      <c r="B2437" s="1">
        <v>5.3</v>
      </c>
    </row>
    <row r="2438" spans="1:2" x14ac:dyDescent="0.25">
      <c r="A2438" s="1">
        <v>111</v>
      </c>
      <c r="B2438" s="1">
        <v>6.3</v>
      </c>
    </row>
    <row r="2439" spans="1:2" x14ac:dyDescent="0.25">
      <c r="A2439" s="1">
        <v>111</v>
      </c>
      <c r="B2439" s="1">
        <v>6.5</v>
      </c>
    </row>
    <row r="2440" spans="1:2" x14ac:dyDescent="0.25">
      <c r="A2440" s="1">
        <v>145</v>
      </c>
      <c r="B2440" s="1">
        <v>8.3000000000000007</v>
      </c>
    </row>
    <row r="2441" spans="1:2" x14ac:dyDescent="0.25">
      <c r="A2441" s="1">
        <v>84</v>
      </c>
      <c r="B2441" s="1">
        <v>7.2</v>
      </c>
    </row>
    <row r="2442" spans="1:2" x14ac:dyDescent="0.25">
      <c r="A2442" s="1">
        <v>115</v>
      </c>
      <c r="B2442" s="1">
        <v>6.8</v>
      </c>
    </row>
    <row r="2443" spans="1:2" x14ac:dyDescent="0.25">
      <c r="A2443" s="1">
        <v>105</v>
      </c>
      <c r="B2443" s="1">
        <v>6.4</v>
      </c>
    </row>
    <row r="2444" spans="1:2" x14ac:dyDescent="0.25">
      <c r="A2444" s="1">
        <v>98</v>
      </c>
      <c r="B2444" s="1">
        <v>6.9</v>
      </c>
    </row>
    <row r="2445" spans="1:2" x14ac:dyDescent="0.25">
      <c r="A2445" s="1">
        <v>110</v>
      </c>
      <c r="B2445" s="1">
        <v>6.2</v>
      </c>
    </row>
    <row r="2446" spans="1:2" x14ac:dyDescent="0.25">
      <c r="A2446" s="1">
        <v>103</v>
      </c>
      <c r="B2446" s="1">
        <v>6.1</v>
      </c>
    </row>
    <row r="2447" spans="1:2" x14ac:dyDescent="0.25">
      <c r="A2447" s="1">
        <v>90</v>
      </c>
      <c r="B2447" s="1">
        <v>5.0999999999999996</v>
      </c>
    </row>
    <row r="2448" spans="1:2" x14ac:dyDescent="0.25">
      <c r="A2448" s="1">
        <v>105</v>
      </c>
      <c r="B2448" s="1">
        <v>4.5</v>
      </c>
    </row>
    <row r="2449" spans="1:2" x14ac:dyDescent="0.25">
      <c r="A2449" s="1">
        <v>93</v>
      </c>
      <c r="B2449" s="1">
        <v>5.9</v>
      </c>
    </row>
    <row r="2450" spans="1:2" x14ac:dyDescent="0.25">
      <c r="A2450" s="1">
        <v>101</v>
      </c>
      <c r="B2450" s="1">
        <v>8.1</v>
      </c>
    </row>
    <row r="2451" spans="1:2" x14ac:dyDescent="0.25">
      <c r="A2451" s="1">
        <v>115</v>
      </c>
      <c r="B2451" s="1">
        <v>5.7</v>
      </c>
    </row>
    <row r="2452" spans="1:2" x14ac:dyDescent="0.25">
      <c r="A2452" s="1">
        <v>120</v>
      </c>
      <c r="B2452" s="1">
        <v>6.8</v>
      </c>
    </row>
    <row r="2453" spans="1:2" x14ac:dyDescent="0.25">
      <c r="A2453" s="1">
        <v>111</v>
      </c>
      <c r="B2453" s="1">
        <v>7.5</v>
      </c>
    </row>
    <row r="2454" spans="1:2" x14ac:dyDescent="0.25">
      <c r="A2454" s="1">
        <v>131</v>
      </c>
      <c r="B2454" s="1">
        <v>8.3000000000000007</v>
      </c>
    </row>
    <row r="2455" spans="1:2" x14ac:dyDescent="0.25">
      <c r="A2455" s="1">
        <v>139</v>
      </c>
      <c r="B2455" s="1">
        <v>7.4</v>
      </c>
    </row>
    <row r="2456" spans="1:2" x14ac:dyDescent="0.25">
      <c r="A2456" s="1">
        <v>120</v>
      </c>
      <c r="B2456" s="1">
        <v>8</v>
      </c>
    </row>
    <row r="2457" spans="1:2" x14ac:dyDescent="0.25">
      <c r="A2457" s="1">
        <v>119</v>
      </c>
      <c r="B2457" s="1">
        <v>6.9</v>
      </c>
    </row>
    <row r="2458" spans="1:2" x14ac:dyDescent="0.25">
      <c r="A2458" s="1">
        <v>125</v>
      </c>
      <c r="B2458" s="1">
        <v>6.9</v>
      </c>
    </row>
    <row r="2459" spans="1:2" x14ac:dyDescent="0.25">
      <c r="A2459" s="1">
        <v>108</v>
      </c>
      <c r="B2459" s="1">
        <v>5.5</v>
      </c>
    </row>
    <row r="2460" spans="1:2" x14ac:dyDescent="0.25">
      <c r="A2460" s="1">
        <v>145</v>
      </c>
      <c r="B2460" s="1">
        <v>7.2</v>
      </c>
    </row>
    <row r="2461" spans="1:2" x14ac:dyDescent="0.25">
      <c r="A2461" s="1">
        <v>98</v>
      </c>
      <c r="B2461" s="1">
        <v>6.9</v>
      </c>
    </row>
    <row r="2462" spans="1:2" x14ac:dyDescent="0.25">
      <c r="A2462" s="1">
        <v>101</v>
      </c>
      <c r="B2462" s="1">
        <v>5.5</v>
      </c>
    </row>
    <row r="2463" spans="1:2" x14ac:dyDescent="0.25">
      <c r="A2463" s="1">
        <v>109</v>
      </c>
      <c r="B2463" s="1">
        <v>5.2</v>
      </c>
    </row>
    <row r="2464" spans="1:2" x14ac:dyDescent="0.25">
      <c r="A2464" s="1">
        <v>123</v>
      </c>
      <c r="B2464" s="1">
        <v>7.1</v>
      </c>
    </row>
    <row r="2465" spans="1:2" x14ac:dyDescent="0.25">
      <c r="A2465" s="1">
        <v>99</v>
      </c>
      <c r="B2465" s="1">
        <v>5.5</v>
      </c>
    </row>
    <row r="2466" spans="1:2" x14ac:dyDescent="0.25">
      <c r="A2466" s="1">
        <v>107</v>
      </c>
      <c r="B2466" s="1">
        <v>6.7</v>
      </c>
    </row>
    <row r="2467" spans="1:2" x14ac:dyDescent="0.25">
      <c r="A2467" s="1">
        <v>81</v>
      </c>
      <c r="B2467" s="1">
        <v>5</v>
      </c>
    </row>
    <row r="2468" spans="1:2" x14ac:dyDescent="0.25">
      <c r="A2468" s="1">
        <v>105</v>
      </c>
      <c r="B2468" s="1">
        <v>6.4</v>
      </c>
    </row>
    <row r="2469" spans="1:2" x14ac:dyDescent="0.25">
      <c r="A2469" s="1">
        <v>82</v>
      </c>
      <c r="B2469" s="1">
        <v>6.6</v>
      </c>
    </row>
    <row r="2470" spans="1:2" x14ac:dyDescent="0.25">
      <c r="A2470" s="1">
        <v>109</v>
      </c>
      <c r="B2470" s="1">
        <v>5.9</v>
      </c>
    </row>
    <row r="2471" spans="1:2" x14ac:dyDescent="0.25">
      <c r="A2471" s="1">
        <v>95</v>
      </c>
      <c r="B2471" s="1">
        <v>5.7</v>
      </c>
    </row>
    <row r="2472" spans="1:2" x14ac:dyDescent="0.25">
      <c r="A2472" s="1">
        <v>100</v>
      </c>
      <c r="B2472" s="1">
        <v>4.5</v>
      </c>
    </row>
    <row r="2473" spans="1:2" x14ac:dyDescent="0.25">
      <c r="A2473" s="1">
        <v>91</v>
      </c>
      <c r="B2473" s="1">
        <v>5</v>
      </c>
    </row>
    <row r="2474" spans="1:2" x14ac:dyDescent="0.25">
      <c r="A2474" s="1">
        <v>90</v>
      </c>
      <c r="B2474" s="1">
        <v>4.5999999999999996</v>
      </c>
    </row>
    <row r="2475" spans="1:2" x14ac:dyDescent="0.25">
      <c r="A2475" s="1">
        <v>108</v>
      </c>
      <c r="B2475" s="1">
        <v>6.5</v>
      </c>
    </row>
    <row r="2476" spans="1:2" x14ac:dyDescent="0.25">
      <c r="A2476" s="1">
        <v>103</v>
      </c>
      <c r="B2476" s="1">
        <v>4.9000000000000004</v>
      </c>
    </row>
    <row r="2477" spans="1:2" x14ac:dyDescent="0.25">
      <c r="A2477" s="1">
        <v>96</v>
      </c>
      <c r="B2477" s="1">
        <v>6</v>
      </c>
    </row>
    <row r="2478" spans="1:2" x14ac:dyDescent="0.25">
      <c r="A2478" s="1">
        <v>117</v>
      </c>
      <c r="B2478" s="1">
        <v>6.9</v>
      </c>
    </row>
    <row r="2479" spans="1:2" x14ac:dyDescent="0.25">
      <c r="A2479" s="1">
        <v>93</v>
      </c>
      <c r="B2479" s="1">
        <v>5.7</v>
      </c>
    </row>
    <row r="2480" spans="1:2" x14ac:dyDescent="0.25">
      <c r="A2480" s="1">
        <v>115</v>
      </c>
      <c r="B2480" s="1">
        <v>6.9</v>
      </c>
    </row>
    <row r="2481" spans="1:2" x14ac:dyDescent="0.25">
      <c r="A2481" s="1">
        <v>85</v>
      </c>
      <c r="B2481" s="1">
        <v>4.4000000000000004</v>
      </c>
    </row>
    <row r="2482" spans="1:2" x14ac:dyDescent="0.25">
      <c r="A2482" s="1">
        <v>112</v>
      </c>
      <c r="B2482" s="1">
        <v>7</v>
      </c>
    </row>
    <row r="2483" spans="1:2" x14ac:dyDescent="0.25">
      <c r="A2483" s="1">
        <v>86</v>
      </c>
      <c r="B2483" s="1">
        <v>5.4</v>
      </c>
    </row>
    <row r="2484" spans="1:2" x14ac:dyDescent="0.25">
      <c r="A2484" s="1">
        <v>86</v>
      </c>
      <c r="B2484" s="1">
        <v>5.4</v>
      </c>
    </row>
    <row r="2485" spans="1:2" x14ac:dyDescent="0.25">
      <c r="A2485" s="1">
        <v>137</v>
      </c>
      <c r="B2485" s="1">
        <v>7.6</v>
      </c>
    </row>
    <row r="2486" spans="1:2" x14ac:dyDescent="0.25">
      <c r="A2486" s="1">
        <v>90</v>
      </c>
      <c r="B2486" s="1">
        <v>5.9</v>
      </c>
    </row>
    <row r="2487" spans="1:2" x14ac:dyDescent="0.25">
      <c r="A2487" s="1">
        <v>107</v>
      </c>
      <c r="B2487" s="1">
        <v>6.6</v>
      </c>
    </row>
    <row r="2488" spans="1:2" x14ac:dyDescent="0.25">
      <c r="A2488" s="1">
        <v>98</v>
      </c>
      <c r="B2488" s="1">
        <v>6.7</v>
      </c>
    </row>
    <row r="2489" spans="1:2" x14ac:dyDescent="0.25">
      <c r="A2489" s="1">
        <v>84</v>
      </c>
      <c r="B2489" s="1">
        <v>3.9</v>
      </c>
    </row>
    <row r="2490" spans="1:2" x14ac:dyDescent="0.25">
      <c r="A2490" s="1">
        <v>139</v>
      </c>
      <c r="B2490" s="1">
        <v>5.7</v>
      </c>
    </row>
    <row r="2491" spans="1:2" x14ac:dyDescent="0.25">
      <c r="A2491" s="1">
        <v>127</v>
      </c>
      <c r="B2491" s="1">
        <v>6.5</v>
      </c>
    </row>
    <row r="2492" spans="1:2" x14ac:dyDescent="0.25">
      <c r="A2492" s="1">
        <v>150</v>
      </c>
      <c r="B2492" s="1">
        <v>6.8</v>
      </c>
    </row>
    <row r="2493" spans="1:2" x14ac:dyDescent="0.25">
      <c r="A2493" s="1">
        <v>132</v>
      </c>
      <c r="B2493" s="1">
        <v>7.3</v>
      </c>
    </row>
    <row r="2494" spans="1:2" x14ac:dyDescent="0.25">
      <c r="A2494" s="1">
        <v>115</v>
      </c>
      <c r="B2494" s="1">
        <v>7</v>
      </c>
    </row>
    <row r="2495" spans="1:2" x14ac:dyDescent="0.25">
      <c r="A2495" s="1">
        <v>186</v>
      </c>
      <c r="B2495" s="1">
        <v>6.5</v>
      </c>
    </row>
    <row r="2496" spans="1:2" x14ac:dyDescent="0.25">
      <c r="A2496" s="1">
        <v>90</v>
      </c>
      <c r="B2496" s="1">
        <v>7.7</v>
      </c>
    </row>
    <row r="2497" spans="1:2" x14ac:dyDescent="0.25">
      <c r="A2497" s="1">
        <v>134</v>
      </c>
      <c r="B2497" s="1">
        <v>7.7</v>
      </c>
    </row>
    <row r="2498" spans="1:2" x14ac:dyDescent="0.25">
      <c r="A2498" s="1">
        <v>97</v>
      </c>
      <c r="B2498" s="1">
        <v>6.8</v>
      </c>
    </row>
    <row r="2499" spans="1:2" x14ac:dyDescent="0.25">
      <c r="A2499" s="1">
        <v>107</v>
      </c>
      <c r="B2499" s="1">
        <v>7.4</v>
      </c>
    </row>
    <row r="2500" spans="1:2" x14ac:dyDescent="0.25">
      <c r="A2500" s="1">
        <v>99</v>
      </c>
      <c r="B2500" s="1">
        <v>5.0999999999999996</v>
      </c>
    </row>
    <row r="2501" spans="1:2" x14ac:dyDescent="0.25">
      <c r="A2501" s="1">
        <v>124</v>
      </c>
      <c r="B2501" s="1">
        <v>7.4</v>
      </c>
    </row>
    <row r="2502" spans="1:2" x14ac:dyDescent="0.25">
      <c r="A2502" s="1">
        <v>110</v>
      </c>
      <c r="B2502" s="1">
        <v>7.2</v>
      </c>
    </row>
    <row r="2503" spans="1:2" x14ac:dyDescent="0.25">
      <c r="A2503" s="1">
        <v>178</v>
      </c>
      <c r="B2503" s="1">
        <v>8.3000000000000007</v>
      </c>
    </row>
    <row r="2504" spans="1:2" x14ac:dyDescent="0.25">
      <c r="A2504" s="1">
        <v>125</v>
      </c>
      <c r="B2504" s="1">
        <v>8.1</v>
      </c>
    </row>
    <row r="2505" spans="1:2" x14ac:dyDescent="0.25">
      <c r="A2505" s="1">
        <v>121</v>
      </c>
      <c r="B2505" s="1">
        <v>7.3</v>
      </c>
    </row>
    <row r="2506" spans="1:2" x14ac:dyDescent="0.25">
      <c r="A2506" s="1">
        <v>100</v>
      </c>
      <c r="B2506" s="1">
        <v>3.6</v>
      </c>
    </row>
    <row r="2507" spans="1:2" x14ac:dyDescent="0.25">
      <c r="A2507" s="1">
        <v>115</v>
      </c>
      <c r="B2507" s="1">
        <v>1.6</v>
      </c>
    </row>
    <row r="2508" spans="1:2" x14ac:dyDescent="0.25">
      <c r="A2508" s="1">
        <v>108</v>
      </c>
      <c r="B2508" s="1">
        <v>8</v>
      </c>
    </row>
    <row r="2509" spans="1:2" x14ac:dyDescent="0.25">
      <c r="A2509" s="1">
        <v>220</v>
      </c>
      <c r="B2509" s="1">
        <v>9</v>
      </c>
    </row>
    <row r="2510" spans="1:2" x14ac:dyDescent="0.25">
      <c r="A2510" s="1">
        <v>112</v>
      </c>
      <c r="B2510" s="1">
        <v>6.1</v>
      </c>
    </row>
    <row r="2511" spans="1:2" x14ac:dyDescent="0.25">
      <c r="A2511" s="1">
        <v>99</v>
      </c>
      <c r="B2511" s="1">
        <v>5.7</v>
      </c>
    </row>
    <row r="2512" spans="1:2" x14ac:dyDescent="0.25">
      <c r="A2512" s="1">
        <v>109</v>
      </c>
      <c r="B2512" s="1">
        <v>6.8</v>
      </c>
    </row>
    <row r="2513" spans="1:2" x14ac:dyDescent="0.25">
      <c r="A2513" s="1">
        <v>83</v>
      </c>
      <c r="B2513" s="1">
        <v>5.5</v>
      </c>
    </row>
    <row r="2514" spans="1:2" x14ac:dyDescent="0.25">
      <c r="A2514" s="1">
        <v>107</v>
      </c>
      <c r="B2514" s="1">
        <v>6.8</v>
      </c>
    </row>
    <row r="2515" spans="1:2" x14ac:dyDescent="0.25">
      <c r="A2515" s="1">
        <v>102</v>
      </c>
      <c r="B2515" s="1">
        <v>7.3</v>
      </c>
    </row>
    <row r="2516" spans="1:2" x14ac:dyDescent="0.25">
      <c r="A2516" s="1">
        <v>100</v>
      </c>
      <c r="B2516" s="1">
        <v>6.1</v>
      </c>
    </row>
    <row r="2517" spans="1:2" x14ac:dyDescent="0.25">
      <c r="A2517" s="1">
        <v>97</v>
      </c>
      <c r="B2517" s="1">
        <v>7.2</v>
      </c>
    </row>
    <row r="2518" spans="1:2" x14ac:dyDescent="0.25">
      <c r="A2518" s="1">
        <v>92</v>
      </c>
      <c r="B2518" s="1">
        <v>5.9</v>
      </c>
    </row>
    <row r="2519" spans="1:2" x14ac:dyDescent="0.25">
      <c r="A2519" s="1">
        <v>84</v>
      </c>
      <c r="B2519" s="1">
        <v>6.1</v>
      </c>
    </row>
    <row r="2520" spans="1:2" x14ac:dyDescent="0.25">
      <c r="A2520" s="1">
        <v>86</v>
      </c>
      <c r="B2520" s="1">
        <v>6.8</v>
      </c>
    </row>
    <row r="2521" spans="1:2" x14ac:dyDescent="0.25">
      <c r="A2521" s="1">
        <v>120</v>
      </c>
      <c r="B2521" s="1">
        <v>7.7</v>
      </c>
    </row>
    <row r="2522" spans="1:2" x14ac:dyDescent="0.25">
      <c r="A2522" s="1">
        <v>89</v>
      </c>
      <c r="B2522" s="1">
        <v>4.9000000000000004</v>
      </c>
    </row>
    <row r="2523" spans="1:2" x14ac:dyDescent="0.25">
      <c r="A2523" s="1">
        <v>117</v>
      </c>
      <c r="B2523" s="1">
        <v>6.1</v>
      </c>
    </row>
    <row r="2524" spans="1:2" x14ac:dyDescent="0.25">
      <c r="A2524" s="1">
        <v>97</v>
      </c>
      <c r="B2524" s="1">
        <v>2.5</v>
      </c>
    </row>
    <row r="2525" spans="1:2" x14ac:dyDescent="0.25">
      <c r="A2525" s="1">
        <v>91</v>
      </c>
      <c r="B2525" s="1">
        <v>6.1</v>
      </c>
    </row>
    <row r="2526" spans="1:2" x14ac:dyDescent="0.25">
      <c r="A2526" s="1">
        <v>100</v>
      </c>
      <c r="B2526" s="1">
        <v>5.9</v>
      </c>
    </row>
    <row r="2527" spans="1:2" x14ac:dyDescent="0.25">
      <c r="A2527" s="1">
        <v>72</v>
      </c>
      <c r="B2527" s="1">
        <v>5.7</v>
      </c>
    </row>
    <row r="2528" spans="1:2" x14ac:dyDescent="0.25">
      <c r="A2528" s="1">
        <v>84</v>
      </c>
      <c r="B2528" s="1">
        <v>5.6</v>
      </c>
    </row>
    <row r="2529" spans="1:2" x14ac:dyDescent="0.25">
      <c r="A2529" s="1">
        <v>126</v>
      </c>
      <c r="B2529" s="1">
        <v>7.2</v>
      </c>
    </row>
    <row r="2530" spans="1:2" x14ac:dyDescent="0.25">
      <c r="A2530" s="1">
        <v>108</v>
      </c>
      <c r="B2530" s="1">
        <v>7.7</v>
      </c>
    </row>
    <row r="2531" spans="1:2" x14ac:dyDescent="0.25">
      <c r="A2531" s="1">
        <v>112</v>
      </c>
      <c r="B2531" s="1">
        <v>7.8</v>
      </c>
    </row>
    <row r="2532" spans="1:2" x14ac:dyDescent="0.25">
      <c r="A2532" s="1">
        <v>90</v>
      </c>
      <c r="B2532" s="1">
        <v>6.1</v>
      </c>
    </row>
    <row r="2533" spans="1:2" x14ac:dyDescent="0.25">
      <c r="A2533" s="1">
        <v>91</v>
      </c>
      <c r="B2533" s="1">
        <v>5.8</v>
      </c>
    </row>
    <row r="2534" spans="1:2" x14ac:dyDescent="0.25">
      <c r="A2534" s="1">
        <v>135</v>
      </c>
      <c r="B2534" s="1">
        <v>6.5</v>
      </c>
    </row>
    <row r="2535" spans="1:2" x14ac:dyDescent="0.25">
      <c r="A2535" s="1">
        <v>141</v>
      </c>
      <c r="B2535" s="1">
        <v>7.9</v>
      </c>
    </row>
    <row r="2536" spans="1:2" x14ac:dyDescent="0.25">
      <c r="A2536" s="1">
        <v>104</v>
      </c>
      <c r="B2536" s="1">
        <v>6.3</v>
      </c>
    </row>
    <row r="2537" spans="1:2" x14ac:dyDescent="0.25">
      <c r="A2537" s="1">
        <v>118</v>
      </c>
      <c r="B2537" s="1">
        <v>8.3000000000000007</v>
      </c>
    </row>
    <row r="2538" spans="1:2" x14ac:dyDescent="0.25">
      <c r="A2538" s="1">
        <v>82</v>
      </c>
      <c r="B2538" s="1">
        <v>6.4</v>
      </c>
    </row>
    <row r="2539" spans="1:2" x14ac:dyDescent="0.25">
      <c r="A2539" s="1">
        <v>95</v>
      </c>
      <c r="B2539" s="1">
        <v>6.7</v>
      </c>
    </row>
    <row r="2540" spans="1:2" x14ac:dyDescent="0.25">
      <c r="A2540" s="1">
        <v>94</v>
      </c>
      <c r="B2540" s="1">
        <v>6.1</v>
      </c>
    </row>
    <row r="2541" spans="1:2" x14ac:dyDescent="0.25">
      <c r="A2541" s="1">
        <v>99</v>
      </c>
      <c r="B2541" s="1">
        <v>6</v>
      </c>
    </row>
    <row r="2542" spans="1:2" x14ac:dyDescent="0.25">
      <c r="A2542" s="1">
        <v>121</v>
      </c>
      <c r="B2542" s="1">
        <v>5.8</v>
      </c>
    </row>
    <row r="2543" spans="1:2" x14ac:dyDescent="0.25">
      <c r="A2543" s="1">
        <v>84</v>
      </c>
      <c r="B2543" s="1">
        <v>5.6</v>
      </c>
    </row>
    <row r="2544" spans="1:2" x14ac:dyDescent="0.25">
      <c r="A2544" s="1">
        <v>93</v>
      </c>
      <c r="B2544" s="1">
        <v>6.1</v>
      </c>
    </row>
    <row r="2545" spans="1:2" x14ac:dyDescent="0.25">
      <c r="A2545" s="1">
        <v>93</v>
      </c>
      <c r="B2545" s="1">
        <v>5.9</v>
      </c>
    </row>
    <row r="2546" spans="1:2" x14ac:dyDescent="0.25">
      <c r="A2546" s="1">
        <v>120</v>
      </c>
      <c r="B2546" s="1">
        <v>7.3</v>
      </c>
    </row>
    <row r="2547" spans="1:2" x14ac:dyDescent="0.25">
      <c r="A2547" s="1">
        <v>112</v>
      </c>
      <c r="B2547" s="1">
        <v>6.8</v>
      </c>
    </row>
    <row r="2548" spans="1:2" x14ac:dyDescent="0.25">
      <c r="A2548" s="1">
        <v>107</v>
      </c>
      <c r="B2548" s="1">
        <v>5.7</v>
      </c>
    </row>
    <row r="2549" spans="1:2" x14ac:dyDescent="0.25">
      <c r="A2549" s="1">
        <v>112</v>
      </c>
      <c r="B2549" s="1">
        <v>7.3</v>
      </c>
    </row>
    <row r="2550" spans="1:2" x14ac:dyDescent="0.25">
      <c r="A2550" s="1">
        <v>96</v>
      </c>
      <c r="B2550" s="1">
        <v>6.3</v>
      </c>
    </row>
    <row r="2551" spans="1:2" x14ac:dyDescent="0.25">
      <c r="A2551" s="1">
        <v>91</v>
      </c>
      <c r="B2551" s="1">
        <v>5.9</v>
      </c>
    </row>
    <row r="2552" spans="1:2" x14ac:dyDescent="0.25">
      <c r="A2552" s="1">
        <v>125</v>
      </c>
      <c r="B2552" s="1">
        <v>7.1</v>
      </c>
    </row>
    <row r="2553" spans="1:2" x14ac:dyDescent="0.25">
      <c r="A2553" s="1">
        <v>102</v>
      </c>
      <c r="B2553" s="1">
        <v>8</v>
      </c>
    </row>
    <row r="2554" spans="1:2" x14ac:dyDescent="0.25">
      <c r="A2554" s="1">
        <v>87</v>
      </c>
      <c r="B2554" s="1">
        <v>5.0999999999999996</v>
      </c>
    </row>
    <row r="2555" spans="1:2" x14ac:dyDescent="0.25">
      <c r="A2555" s="1">
        <v>118</v>
      </c>
      <c r="B2555" s="1">
        <v>7.1</v>
      </c>
    </row>
    <row r="2556" spans="1:2" x14ac:dyDescent="0.25">
      <c r="A2556" s="1">
        <v>115</v>
      </c>
      <c r="B2556" s="1">
        <v>6.5</v>
      </c>
    </row>
    <row r="2557" spans="1:2" x14ac:dyDescent="0.25">
      <c r="A2557" s="1">
        <v>91</v>
      </c>
      <c r="B2557" s="1">
        <v>4.5</v>
      </c>
    </row>
    <row r="2558" spans="1:2" x14ac:dyDescent="0.25">
      <c r="A2558" s="1">
        <v>88</v>
      </c>
      <c r="B2558" s="1">
        <v>6.6</v>
      </c>
    </row>
    <row r="2559" spans="1:2" x14ac:dyDescent="0.25">
      <c r="A2559" s="1">
        <v>127</v>
      </c>
      <c r="B2559" s="1">
        <v>4.3</v>
      </c>
    </row>
    <row r="2560" spans="1:2" x14ac:dyDescent="0.25">
      <c r="A2560" s="1">
        <v>94</v>
      </c>
      <c r="B2560" s="1">
        <v>6.7</v>
      </c>
    </row>
    <row r="2561" spans="1:2" x14ac:dyDescent="0.25">
      <c r="A2561" s="1">
        <v>90</v>
      </c>
      <c r="B2561" s="1">
        <v>5.4</v>
      </c>
    </row>
    <row r="2562" spans="1:2" x14ac:dyDescent="0.25">
      <c r="A2562" s="1">
        <v>102</v>
      </c>
      <c r="B2562" s="1">
        <v>6.6</v>
      </c>
    </row>
    <row r="2563" spans="1:2" x14ac:dyDescent="0.25">
      <c r="A2563" s="1">
        <v>117</v>
      </c>
      <c r="B2563" s="1">
        <v>7.3</v>
      </c>
    </row>
    <row r="2564" spans="1:2" x14ac:dyDescent="0.25">
      <c r="A2564" s="1">
        <v>109</v>
      </c>
      <c r="B2564" s="1">
        <v>6.9</v>
      </c>
    </row>
    <row r="2565" spans="1:2" x14ac:dyDescent="0.25">
      <c r="A2565" s="1">
        <v>121</v>
      </c>
      <c r="B2565" s="1">
        <v>8</v>
      </c>
    </row>
    <row r="2566" spans="1:2" x14ac:dyDescent="0.25">
      <c r="A2566" s="1">
        <v>100</v>
      </c>
      <c r="B2566" s="1">
        <v>7.8</v>
      </c>
    </row>
    <row r="2567" spans="1:2" x14ac:dyDescent="0.25">
      <c r="A2567" s="1">
        <v>109</v>
      </c>
      <c r="B2567" s="1">
        <v>6.1</v>
      </c>
    </row>
    <row r="2568" spans="1:2" x14ac:dyDescent="0.25">
      <c r="A2568" s="1">
        <v>101</v>
      </c>
      <c r="B2568" s="1">
        <v>5.0999999999999996</v>
      </c>
    </row>
    <row r="2569" spans="1:2" x14ac:dyDescent="0.25">
      <c r="A2569" s="1">
        <v>106</v>
      </c>
      <c r="B2569" s="1">
        <v>7.4</v>
      </c>
    </row>
    <row r="2570" spans="1:2" x14ac:dyDescent="0.25">
      <c r="A2570" s="1">
        <v>94</v>
      </c>
      <c r="B2570" s="1">
        <v>7.8</v>
      </c>
    </row>
    <row r="2571" spans="1:2" x14ac:dyDescent="0.25">
      <c r="A2571" s="1">
        <v>140</v>
      </c>
      <c r="B2571" s="1">
        <v>8</v>
      </c>
    </row>
    <row r="2572" spans="1:2" x14ac:dyDescent="0.25">
      <c r="A2572" s="1">
        <v>132</v>
      </c>
      <c r="B2572" s="1">
        <v>6.7</v>
      </c>
    </row>
    <row r="2573" spans="1:2" x14ac:dyDescent="0.25">
      <c r="A2573" s="1">
        <v>99</v>
      </c>
      <c r="B2573" s="1">
        <v>6.6</v>
      </c>
    </row>
    <row r="2574" spans="1:2" x14ac:dyDescent="0.25">
      <c r="A2574" s="1">
        <v>90</v>
      </c>
      <c r="B2574" s="1">
        <v>6.4</v>
      </c>
    </row>
    <row r="2575" spans="1:2" x14ac:dyDescent="0.25">
      <c r="A2575" s="1">
        <v>105</v>
      </c>
      <c r="B2575" s="1">
        <v>6.7</v>
      </c>
    </row>
    <row r="2576" spans="1:2" x14ac:dyDescent="0.25">
      <c r="A2576" s="1">
        <v>108</v>
      </c>
      <c r="B2576" s="1">
        <v>6.2</v>
      </c>
    </row>
    <row r="2577" spans="1:2" x14ac:dyDescent="0.25">
      <c r="A2577" s="1">
        <v>69</v>
      </c>
      <c r="B2577" s="1">
        <v>7.3</v>
      </c>
    </row>
    <row r="2578" spans="1:2" x14ac:dyDescent="0.25">
      <c r="A2578" s="1">
        <v>148</v>
      </c>
      <c r="B2578" s="1">
        <v>8.1</v>
      </c>
    </row>
    <row r="2579" spans="1:2" x14ac:dyDescent="0.25">
      <c r="A2579" s="1">
        <v>118</v>
      </c>
      <c r="B2579" s="1">
        <v>7</v>
      </c>
    </row>
    <row r="2580" spans="1:2" x14ac:dyDescent="0.25">
      <c r="A2580" s="1">
        <v>132</v>
      </c>
      <c r="B2580" s="1">
        <v>8</v>
      </c>
    </row>
    <row r="2581" spans="1:2" x14ac:dyDescent="0.25">
      <c r="A2581" s="1">
        <v>130</v>
      </c>
      <c r="B2581" s="1">
        <v>8</v>
      </c>
    </row>
    <row r="2582" spans="1:2" x14ac:dyDescent="0.25">
      <c r="A2582" s="1">
        <v>95</v>
      </c>
      <c r="B2582" s="1">
        <v>7</v>
      </c>
    </row>
    <row r="2583" spans="1:2" x14ac:dyDescent="0.25">
      <c r="A2583" s="1">
        <v>80</v>
      </c>
      <c r="B2583" s="1">
        <v>7.9</v>
      </c>
    </row>
    <row r="2584" spans="1:2" x14ac:dyDescent="0.25">
      <c r="A2584" s="1">
        <v>94</v>
      </c>
      <c r="B2584" s="1">
        <v>5.9</v>
      </c>
    </row>
    <row r="2585" spans="1:2" x14ac:dyDescent="0.25">
      <c r="A2585" s="1">
        <v>122</v>
      </c>
      <c r="B2585" s="1">
        <v>6.6</v>
      </c>
    </row>
    <row r="2586" spans="1:2" x14ac:dyDescent="0.25">
      <c r="A2586" s="1">
        <v>102</v>
      </c>
      <c r="B2586" s="1">
        <v>6.3</v>
      </c>
    </row>
    <row r="2587" spans="1:2" x14ac:dyDescent="0.25">
      <c r="A2587" s="1">
        <v>116</v>
      </c>
      <c r="B2587" s="1">
        <v>7.7</v>
      </c>
    </row>
    <row r="2588" spans="1:2" x14ac:dyDescent="0.25">
      <c r="A2588" s="1">
        <v>78</v>
      </c>
      <c r="B2588" s="1">
        <v>6.9</v>
      </c>
    </row>
    <row r="2589" spans="1:2" x14ac:dyDescent="0.25">
      <c r="A2589" s="1">
        <v>114</v>
      </c>
      <c r="B2589" s="1">
        <v>7.1</v>
      </c>
    </row>
    <row r="2590" spans="1:2" x14ac:dyDescent="0.25">
      <c r="A2590" s="1">
        <v>112</v>
      </c>
      <c r="B2590" s="1">
        <v>7.4</v>
      </c>
    </row>
    <row r="2591" spans="1:2" x14ac:dyDescent="0.25">
      <c r="A2591" s="1">
        <v>110</v>
      </c>
      <c r="B2591" s="1">
        <v>6.5</v>
      </c>
    </row>
    <row r="2592" spans="1:2" x14ac:dyDescent="0.25">
      <c r="A2592" s="1">
        <v>104</v>
      </c>
      <c r="B2592" s="1">
        <v>6.5</v>
      </c>
    </row>
    <row r="2593" spans="1:2" x14ac:dyDescent="0.25">
      <c r="A2593" s="1">
        <v>81</v>
      </c>
      <c r="B2593" s="1">
        <v>6.8</v>
      </c>
    </row>
    <row r="2594" spans="1:2" x14ac:dyDescent="0.25">
      <c r="A2594" s="1">
        <v>154</v>
      </c>
      <c r="B2594" s="1">
        <v>7.5</v>
      </c>
    </row>
    <row r="2595" spans="1:2" x14ac:dyDescent="0.25">
      <c r="A2595" s="1">
        <v>102</v>
      </c>
      <c r="B2595" s="1">
        <v>6.6</v>
      </c>
    </row>
    <row r="2596" spans="1:2" x14ac:dyDescent="0.25">
      <c r="A2596" s="1">
        <v>89</v>
      </c>
      <c r="B2596" s="1">
        <v>7.1</v>
      </c>
    </row>
    <row r="2597" spans="1:2" x14ac:dyDescent="0.25">
      <c r="A2597" s="1">
        <v>132</v>
      </c>
      <c r="B2597" s="1">
        <v>6.6</v>
      </c>
    </row>
    <row r="2598" spans="1:2" x14ac:dyDescent="0.25">
      <c r="A2598" s="1">
        <v>103</v>
      </c>
      <c r="B2598" s="1">
        <v>7</v>
      </c>
    </row>
    <row r="2599" spans="1:2" x14ac:dyDescent="0.25">
      <c r="A2599" s="1">
        <v>93</v>
      </c>
      <c r="B2599" s="1">
        <v>3.3</v>
      </c>
    </row>
    <row r="2600" spans="1:2" x14ac:dyDescent="0.25">
      <c r="A2600" s="1">
        <v>93</v>
      </c>
      <c r="B2600" s="1">
        <v>6.7</v>
      </c>
    </row>
    <row r="2601" spans="1:2" x14ac:dyDescent="0.25">
      <c r="A2601" s="1">
        <v>96</v>
      </c>
      <c r="B2601" s="1">
        <v>6.8</v>
      </c>
    </row>
    <row r="2602" spans="1:2" x14ac:dyDescent="0.25">
      <c r="A2602" s="1">
        <v>89</v>
      </c>
      <c r="B2602" s="1">
        <v>6</v>
      </c>
    </row>
    <row r="2603" spans="1:2" x14ac:dyDescent="0.25">
      <c r="A2603" s="1">
        <v>92</v>
      </c>
      <c r="B2603" s="1">
        <v>5.4</v>
      </c>
    </row>
    <row r="2604" spans="1:2" x14ac:dyDescent="0.25">
      <c r="A2604" s="1">
        <v>97</v>
      </c>
      <c r="B2604" s="1">
        <v>4.3</v>
      </c>
    </row>
    <row r="2605" spans="1:2" x14ac:dyDescent="0.25">
      <c r="A2605" s="1">
        <v>93</v>
      </c>
      <c r="B2605" s="1">
        <v>6.2</v>
      </c>
    </row>
    <row r="2606" spans="1:2" x14ac:dyDescent="0.25">
      <c r="A2606" s="1">
        <v>89</v>
      </c>
      <c r="B2606" s="1">
        <v>7.7</v>
      </c>
    </row>
    <row r="2607" spans="1:2" x14ac:dyDescent="0.25">
      <c r="A2607" s="1">
        <v>123</v>
      </c>
      <c r="B2607" s="1">
        <v>7.4</v>
      </c>
    </row>
    <row r="2608" spans="1:2" x14ac:dyDescent="0.25">
      <c r="A2608" s="1">
        <v>93</v>
      </c>
      <c r="B2608" s="1">
        <v>5.9</v>
      </c>
    </row>
    <row r="2609" spans="1:2" x14ac:dyDescent="0.25">
      <c r="A2609" s="1">
        <v>133</v>
      </c>
      <c r="B2609" s="1">
        <v>7.8</v>
      </c>
    </row>
    <row r="2610" spans="1:2" x14ac:dyDescent="0.25">
      <c r="A2610" s="1">
        <v>121</v>
      </c>
      <c r="B2610" s="1">
        <v>7.4</v>
      </c>
    </row>
    <row r="2611" spans="1:2" x14ac:dyDescent="0.25">
      <c r="A2611" s="1">
        <v>102</v>
      </c>
      <c r="B2611" s="1">
        <v>6.5</v>
      </c>
    </row>
    <row r="2612" spans="1:2" x14ac:dyDescent="0.25">
      <c r="A2612" s="1">
        <v>99</v>
      </c>
      <c r="B2612" s="1">
        <v>7</v>
      </c>
    </row>
    <row r="2613" spans="1:2" x14ac:dyDescent="0.25">
      <c r="A2613" s="1">
        <v>98</v>
      </c>
      <c r="B2613" s="1">
        <v>7.6</v>
      </c>
    </row>
    <row r="2614" spans="1:2" x14ac:dyDescent="0.25">
      <c r="A2614" s="1">
        <v>118</v>
      </c>
      <c r="B2614" s="1">
        <v>6.9</v>
      </c>
    </row>
    <row r="2615" spans="1:2" x14ac:dyDescent="0.25">
      <c r="A2615" s="1">
        <v>104</v>
      </c>
      <c r="B2615" s="1">
        <v>5.3</v>
      </c>
    </row>
    <row r="2616" spans="1:2" x14ac:dyDescent="0.25">
      <c r="A2616" s="1">
        <v>109</v>
      </c>
      <c r="B2616" s="1">
        <v>6.4</v>
      </c>
    </row>
    <row r="2617" spans="1:2" x14ac:dyDescent="0.25">
      <c r="A2617" s="1">
        <v>115</v>
      </c>
      <c r="B2617" s="1">
        <v>7.8</v>
      </c>
    </row>
    <row r="2618" spans="1:2" x14ac:dyDescent="0.25">
      <c r="A2618" s="1">
        <v>92</v>
      </c>
      <c r="B2618" s="1">
        <v>6.7</v>
      </c>
    </row>
    <row r="2619" spans="1:2" x14ac:dyDescent="0.25">
      <c r="A2619" s="1">
        <v>91</v>
      </c>
      <c r="B2619" s="1">
        <v>5.3</v>
      </c>
    </row>
    <row r="2620" spans="1:2" x14ac:dyDescent="0.25">
      <c r="A2620" s="1">
        <v>94</v>
      </c>
      <c r="B2620" s="1">
        <v>6.3</v>
      </c>
    </row>
    <row r="2621" spans="1:2" x14ac:dyDescent="0.25">
      <c r="A2621" s="1">
        <v>93</v>
      </c>
      <c r="B2621" s="1">
        <v>7</v>
      </c>
    </row>
    <row r="2622" spans="1:2" x14ac:dyDescent="0.25">
      <c r="A2622" s="1">
        <v>100</v>
      </c>
      <c r="B2622" s="1">
        <v>6.6</v>
      </c>
    </row>
    <row r="2623" spans="1:2" x14ac:dyDescent="0.25">
      <c r="A2623" s="1">
        <v>293</v>
      </c>
      <c r="B2623" s="1">
        <v>8.4</v>
      </c>
    </row>
    <row r="2624" spans="1:2" x14ac:dyDescent="0.25">
      <c r="A2624" s="1">
        <v>93</v>
      </c>
      <c r="B2624" s="1">
        <v>5.4</v>
      </c>
    </row>
    <row r="2625" spans="1:2" x14ac:dyDescent="0.25">
      <c r="A2625" s="1">
        <v>123</v>
      </c>
      <c r="B2625" s="1">
        <v>7.8</v>
      </c>
    </row>
    <row r="2626" spans="1:2" x14ac:dyDescent="0.25">
      <c r="A2626" s="1">
        <v>119</v>
      </c>
      <c r="B2626" s="1">
        <v>7.6</v>
      </c>
    </row>
    <row r="2627" spans="1:2" x14ac:dyDescent="0.25">
      <c r="A2627" s="1">
        <v>107</v>
      </c>
      <c r="B2627" s="1">
        <v>6.6</v>
      </c>
    </row>
    <row r="2628" spans="1:2" x14ac:dyDescent="0.25">
      <c r="A2628" s="1">
        <v>106</v>
      </c>
      <c r="B2628" s="1">
        <v>6.4</v>
      </c>
    </row>
    <row r="2629" spans="1:2" x14ac:dyDescent="0.25">
      <c r="A2629" s="1">
        <v>109</v>
      </c>
      <c r="B2629" s="1">
        <v>7</v>
      </c>
    </row>
    <row r="2630" spans="1:2" x14ac:dyDescent="0.25">
      <c r="A2630" s="1">
        <v>81</v>
      </c>
      <c r="B2630" s="1">
        <v>5.7</v>
      </c>
    </row>
    <row r="2631" spans="1:2" x14ac:dyDescent="0.25">
      <c r="A2631" s="1">
        <v>95</v>
      </c>
      <c r="B2631" s="1">
        <v>5.9</v>
      </c>
    </row>
    <row r="2632" spans="1:2" x14ac:dyDescent="0.25">
      <c r="A2632" s="1">
        <v>86</v>
      </c>
      <c r="B2632" s="1">
        <v>6.3</v>
      </c>
    </row>
    <row r="2633" spans="1:2" x14ac:dyDescent="0.25">
      <c r="A2633" s="1">
        <v>113</v>
      </c>
      <c r="B2633" s="1">
        <v>6.3</v>
      </c>
    </row>
    <row r="2634" spans="1:2" x14ac:dyDescent="0.25">
      <c r="A2634" s="1">
        <v>122</v>
      </c>
      <c r="B2634" s="1">
        <v>6.2</v>
      </c>
    </row>
    <row r="2635" spans="1:2" x14ac:dyDescent="0.25">
      <c r="A2635" s="1">
        <v>90</v>
      </c>
      <c r="B2635" s="1">
        <v>2.1</v>
      </c>
    </row>
    <row r="2636" spans="1:2" x14ac:dyDescent="0.25">
      <c r="A2636" s="1">
        <v>108</v>
      </c>
      <c r="B2636" s="1">
        <v>5</v>
      </c>
    </row>
    <row r="2637" spans="1:2" x14ac:dyDescent="0.25">
      <c r="A2637" s="1">
        <v>113</v>
      </c>
      <c r="B2637" s="1">
        <v>5.3</v>
      </c>
    </row>
    <row r="2638" spans="1:2" x14ac:dyDescent="0.25">
      <c r="A2638" s="1">
        <v>110</v>
      </c>
      <c r="B2638" s="1">
        <v>7.1</v>
      </c>
    </row>
    <row r="2639" spans="1:2" x14ac:dyDescent="0.25">
      <c r="A2639" s="1">
        <v>109</v>
      </c>
      <c r="B2639" s="1">
        <v>7</v>
      </c>
    </row>
    <row r="2640" spans="1:2" x14ac:dyDescent="0.25">
      <c r="A2640" s="1">
        <v>110</v>
      </c>
      <c r="B2640" s="1">
        <v>7</v>
      </c>
    </row>
    <row r="2641" spans="1:2" x14ac:dyDescent="0.25">
      <c r="A2641" s="1">
        <v>101</v>
      </c>
      <c r="B2641" s="1">
        <v>7.1</v>
      </c>
    </row>
    <row r="2642" spans="1:2" x14ac:dyDescent="0.25">
      <c r="A2642" s="1">
        <v>97</v>
      </c>
      <c r="B2642" s="1">
        <v>7</v>
      </c>
    </row>
    <row r="2643" spans="1:2" x14ac:dyDescent="0.25">
      <c r="A2643" s="1">
        <v>172</v>
      </c>
      <c r="B2643" s="1">
        <v>7.7</v>
      </c>
    </row>
    <row r="2644" spans="1:2" x14ac:dyDescent="0.25">
      <c r="A2644" s="1">
        <v>104</v>
      </c>
      <c r="B2644" s="1">
        <v>7.1</v>
      </c>
    </row>
    <row r="2645" spans="1:2" x14ac:dyDescent="0.25">
      <c r="A2645" s="1">
        <v>99</v>
      </c>
      <c r="B2645" s="1">
        <v>6.8</v>
      </c>
    </row>
    <row r="2646" spans="1:2" x14ac:dyDescent="0.25">
      <c r="A2646" s="1">
        <v>129</v>
      </c>
      <c r="B2646" s="1">
        <v>7.5</v>
      </c>
    </row>
    <row r="2647" spans="1:2" x14ac:dyDescent="0.25">
      <c r="A2647" s="1">
        <v>91</v>
      </c>
      <c r="B2647" s="1">
        <v>6.3</v>
      </c>
    </row>
    <row r="2648" spans="1:2" x14ac:dyDescent="0.25">
      <c r="A2648" s="1">
        <v>100</v>
      </c>
      <c r="B2648" s="1">
        <v>7.3</v>
      </c>
    </row>
    <row r="2649" spans="1:2" x14ac:dyDescent="0.25">
      <c r="A2649" s="1">
        <v>111</v>
      </c>
      <c r="B2649" s="1">
        <v>6.8</v>
      </c>
    </row>
    <row r="2650" spans="1:2" x14ac:dyDescent="0.25">
      <c r="A2650" s="1">
        <v>114</v>
      </c>
      <c r="B2650" s="1">
        <v>7.2</v>
      </c>
    </row>
    <row r="2651" spans="1:2" x14ac:dyDescent="0.25">
      <c r="A2651" s="1">
        <v>86</v>
      </c>
      <c r="B2651" s="1">
        <v>6.4</v>
      </c>
    </row>
    <row r="2652" spans="1:2" x14ac:dyDescent="0.25">
      <c r="A2652" s="1">
        <v>107</v>
      </c>
      <c r="B2652" s="1">
        <v>6</v>
      </c>
    </row>
    <row r="2653" spans="1:2" x14ac:dyDescent="0.25">
      <c r="A2653" s="1">
        <v>90</v>
      </c>
      <c r="B2653" s="1">
        <v>6.4</v>
      </c>
    </row>
    <row r="2654" spans="1:2" x14ac:dyDescent="0.25">
      <c r="A2654" s="1">
        <v>120</v>
      </c>
      <c r="B2654" s="1">
        <v>7.5</v>
      </c>
    </row>
    <row r="2655" spans="1:2" x14ac:dyDescent="0.25">
      <c r="A2655" s="1">
        <v>134</v>
      </c>
      <c r="B2655" s="1">
        <v>7.1</v>
      </c>
    </row>
    <row r="2656" spans="1:2" x14ac:dyDescent="0.25">
      <c r="A2656" s="1">
        <v>110</v>
      </c>
      <c r="B2656" s="1">
        <v>4.5999999999999996</v>
      </c>
    </row>
    <row r="2657" spans="1:2" x14ac:dyDescent="0.25">
      <c r="A2657" s="1">
        <v>132</v>
      </c>
      <c r="B2657" s="1">
        <v>7.7</v>
      </c>
    </row>
    <row r="2658" spans="1:2" x14ac:dyDescent="0.25">
      <c r="A2658" s="1">
        <v>113</v>
      </c>
      <c r="B2658" s="1">
        <v>5.6</v>
      </c>
    </row>
    <row r="2659" spans="1:2" x14ac:dyDescent="0.25">
      <c r="A2659" s="1">
        <v>104</v>
      </c>
      <c r="B2659" s="1">
        <v>8.3000000000000007</v>
      </c>
    </row>
    <row r="2660" spans="1:2" x14ac:dyDescent="0.25">
      <c r="A2660" s="1">
        <v>103</v>
      </c>
      <c r="B2660" s="1">
        <v>6.6</v>
      </c>
    </row>
    <row r="2661" spans="1:2" x14ac:dyDescent="0.25">
      <c r="A2661" s="1">
        <v>106</v>
      </c>
      <c r="B2661" s="1">
        <v>7.2</v>
      </c>
    </row>
    <row r="2662" spans="1:2" x14ac:dyDescent="0.25">
      <c r="A2662" s="1">
        <v>125</v>
      </c>
      <c r="B2662" s="1">
        <v>8.6999999999999993</v>
      </c>
    </row>
    <row r="2663" spans="1:2" x14ac:dyDescent="0.25">
      <c r="A2663" s="1">
        <v>109</v>
      </c>
      <c r="B2663" s="1">
        <v>6</v>
      </c>
    </row>
    <row r="2664" spans="1:2" x14ac:dyDescent="0.25">
      <c r="A2664" s="1">
        <v>200</v>
      </c>
      <c r="B2664" s="1">
        <v>8</v>
      </c>
    </row>
    <row r="2665" spans="1:2" x14ac:dyDescent="0.25">
      <c r="A2665" s="1">
        <v>112</v>
      </c>
      <c r="B2665" s="1">
        <v>4.5</v>
      </c>
    </row>
    <row r="2666" spans="1:2" x14ac:dyDescent="0.25">
      <c r="A2666" s="1">
        <v>116</v>
      </c>
      <c r="B2666" s="1">
        <v>7.9</v>
      </c>
    </row>
    <row r="2667" spans="1:2" x14ac:dyDescent="0.25">
      <c r="A2667" s="1">
        <v>120</v>
      </c>
      <c r="B2667" s="1">
        <v>7.5</v>
      </c>
    </row>
    <row r="2668" spans="1:2" x14ac:dyDescent="0.25">
      <c r="A2668" s="1">
        <v>107</v>
      </c>
      <c r="B2668" s="1">
        <v>6.8</v>
      </c>
    </row>
    <row r="2669" spans="1:2" x14ac:dyDescent="0.25">
      <c r="A2669" s="1">
        <v>107</v>
      </c>
      <c r="B2669" s="1">
        <v>7.2</v>
      </c>
    </row>
    <row r="2670" spans="1:2" x14ac:dyDescent="0.25">
      <c r="A2670" s="1">
        <v>81</v>
      </c>
      <c r="B2670" s="1">
        <v>7.1</v>
      </c>
    </row>
    <row r="2671" spans="1:2" x14ac:dyDescent="0.25">
      <c r="A2671" s="1">
        <v>101</v>
      </c>
      <c r="B2671" s="1">
        <v>7.4</v>
      </c>
    </row>
    <row r="2672" spans="1:2" x14ac:dyDescent="0.25">
      <c r="A2672" s="1">
        <v>122</v>
      </c>
      <c r="B2672" s="1">
        <v>7.6</v>
      </c>
    </row>
    <row r="2673" spans="1:2" x14ac:dyDescent="0.25">
      <c r="A2673" s="1">
        <v>97</v>
      </c>
      <c r="B2673" s="1">
        <v>6.9</v>
      </c>
    </row>
    <row r="2674" spans="1:2" x14ac:dyDescent="0.25">
      <c r="A2674" s="1">
        <v>92</v>
      </c>
      <c r="B2674" s="1">
        <v>6</v>
      </c>
    </row>
    <row r="2675" spans="1:2" x14ac:dyDescent="0.25">
      <c r="A2675" s="1">
        <v>110</v>
      </c>
      <c r="B2675" s="1">
        <v>7.3</v>
      </c>
    </row>
    <row r="2676" spans="1:2" x14ac:dyDescent="0.25">
      <c r="A2676" s="1">
        <v>86</v>
      </c>
      <c r="B2676" s="1">
        <v>4.5999999999999996</v>
      </c>
    </row>
    <row r="2677" spans="1:2" x14ac:dyDescent="0.25">
      <c r="A2677" s="1">
        <v>91</v>
      </c>
      <c r="B2677" s="1">
        <v>6</v>
      </c>
    </row>
    <row r="2678" spans="1:2" x14ac:dyDescent="0.25">
      <c r="A2678" s="1">
        <v>100</v>
      </c>
      <c r="B2678" s="1">
        <v>5.5</v>
      </c>
    </row>
    <row r="2679" spans="1:2" x14ac:dyDescent="0.25">
      <c r="A2679" s="1">
        <v>111</v>
      </c>
      <c r="B2679" s="1">
        <v>7.5</v>
      </c>
    </row>
    <row r="2680" spans="1:2" x14ac:dyDescent="0.25">
      <c r="A2680" s="1">
        <v>89</v>
      </c>
      <c r="B2680" s="1">
        <v>6.3</v>
      </c>
    </row>
    <row r="2681" spans="1:2" x14ac:dyDescent="0.25">
      <c r="A2681" s="1">
        <v>84</v>
      </c>
      <c r="B2681" s="1">
        <v>5.0999999999999996</v>
      </c>
    </row>
    <row r="2682" spans="1:2" x14ac:dyDescent="0.25">
      <c r="A2682" s="1">
        <v>98</v>
      </c>
      <c r="B2682" s="1">
        <v>6.8</v>
      </c>
    </row>
    <row r="2683" spans="1:2" x14ac:dyDescent="0.25">
      <c r="A2683" s="1">
        <v>95</v>
      </c>
      <c r="B2683" s="1">
        <v>5.3</v>
      </c>
    </row>
    <row r="2684" spans="1:2" x14ac:dyDescent="0.25">
      <c r="A2684" s="1">
        <v>100</v>
      </c>
      <c r="B2684" s="1">
        <v>7.3</v>
      </c>
    </row>
    <row r="2685" spans="1:2" x14ac:dyDescent="0.25">
      <c r="A2685" s="1">
        <v>109</v>
      </c>
      <c r="B2685" s="1">
        <v>7.3</v>
      </c>
    </row>
    <row r="2686" spans="1:2" x14ac:dyDescent="0.25">
      <c r="A2686" s="1">
        <v>118</v>
      </c>
      <c r="B2686" s="1">
        <v>7.1</v>
      </c>
    </row>
    <row r="2687" spans="1:2" x14ac:dyDescent="0.25">
      <c r="A2687" s="1">
        <v>88</v>
      </c>
      <c r="B2687" s="1">
        <v>7.6</v>
      </c>
    </row>
    <row r="2688" spans="1:2" x14ac:dyDescent="0.25">
      <c r="A2688" s="1">
        <v>86</v>
      </c>
      <c r="B2688" s="1">
        <v>5.3</v>
      </c>
    </row>
    <row r="2689" spans="1:2" x14ac:dyDescent="0.25">
      <c r="A2689" s="1">
        <v>118</v>
      </c>
      <c r="B2689" s="1">
        <v>7.8</v>
      </c>
    </row>
    <row r="2690" spans="1:2" x14ac:dyDescent="0.25">
      <c r="A2690" s="1">
        <v>125</v>
      </c>
      <c r="B2690" s="1">
        <v>7.7</v>
      </c>
    </row>
    <row r="2691" spans="1:2" x14ac:dyDescent="0.25">
      <c r="A2691" s="1">
        <v>125</v>
      </c>
      <c r="B2691" s="1">
        <v>7.7</v>
      </c>
    </row>
    <row r="2692" spans="1:2" x14ac:dyDescent="0.25">
      <c r="A2692" s="1">
        <v>94</v>
      </c>
      <c r="B2692" s="1">
        <v>5.4</v>
      </c>
    </row>
    <row r="2693" spans="1:2" x14ac:dyDescent="0.25">
      <c r="A2693" s="1">
        <v>113</v>
      </c>
      <c r="B2693" s="1">
        <v>6.2</v>
      </c>
    </row>
    <row r="2694" spans="1:2" x14ac:dyDescent="0.25">
      <c r="A2694" s="1">
        <v>104</v>
      </c>
      <c r="B2694" s="1">
        <v>7.4</v>
      </c>
    </row>
    <row r="2695" spans="1:2" x14ac:dyDescent="0.25">
      <c r="A2695" s="1">
        <v>95</v>
      </c>
      <c r="B2695" s="1">
        <v>6.2</v>
      </c>
    </row>
    <row r="2696" spans="1:2" x14ac:dyDescent="0.25">
      <c r="A2696" s="1">
        <v>102</v>
      </c>
      <c r="B2696" s="1">
        <v>5.0999999999999996</v>
      </c>
    </row>
    <row r="2697" spans="1:2" x14ac:dyDescent="0.25">
      <c r="A2697" s="1">
        <v>104</v>
      </c>
      <c r="B2697" s="1">
        <v>6.8</v>
      </c>
    </row>
    <row r="2698" spans="1:2" x14ac:dyDescent="0.25">
      <c r="A2698" s="1">
        <v>95</v>
      </c>
      <c r="B2698" s="1">
        <v>5.8</v>
      </c>
    </row>
    <row r="2699" spans="1:2" x14ac:dyDescent="0.25">
      <c r="A2699" s="1">
        <v>118</v>
      </c>
      <c r="B2699" s="1">
        <v>6.4</v>
      </c>
    </row>
    <row r="2700" spans="1:2" x14ac:dyDescent="0.25">
      <c r="A2700" s="1">
        <v>193</v>
      </c>
      <c r="B2700" s="1">
        <v>6</v>
      </c>
    </row>
    <row r="2701" spans="1:2" x14ac:dyDescent="0.25">
      <c r="A2701" s="1">
        <v>97</v>
      </c>
      <c r="B2701" s="1">
        <v>6.9</v>
      </c>
    </row>
    <row r="2702" spans="1:2" x14ac:dyDescent="0.25">
      <c r="A2702" s="1">
        <v>98</v>
      </c>
      <c r="B2702" s="1">
        <v>5.5</v>
      </c>
    </row>
    <row r="2703" spans="1:2" x14ac:dyDescent="0.25">
      <c r="A2703" s="1">
        <v>103</v>
      </c>
      <c r="B2703" s="1">
        <v>5.4</v>
      </c>
    </row>
    <row r="2704" spans="1:2" x14ac:dyDescent="0.25">
      <c r="A2704" s="1">
        <v>161</v>
      </c>
      <c r="B2704" s="1">
        <v>8.3000000000000007</v>
      </c>
    </row>
    <row r="2705" spans="1:2" x14ac:dyDescent="0.25">
      <c r="A2705" s="1">
        <v>120</v>
      </c>
      <c r="B2705" s="1">
        <v>7.9</v>
      </c>
    </row>
    <row r="2706" spans="1:2" x14ac:dyDescent="0.25">
      <c r="A2706" s="1">
        <v>97</v>
      </c>
      <c r="B2706" s="1">
        <v>6.5</v>
      </c>
    </row>
    <row r="2707" spans="1:2" x14ac:dyDescent="0.25">
      <c r="A2707" s="1">
        <v>145</v>
      </c>
      <c r="B2707" s="1">
        <v>6.6</v>
      </c>
    </row>
    <row r="2708" spans="1:2" x14ac:dyDescent="0.25">
      <c r="A2708" s="1">
        <v>126</v>
      </c>
      <c r="B2708" s="1">
        <v>8.3000000000000007</v>
      </c>
    </row>
    <row r="2709" spans="1:2" x14ac:dyDescent="0.25">
      <c r="A2709" s="1">
        <v>121</v>
      </c>
      <c r="B2709" s="1">
        <v>6.2</v>
      </c>
    </row>
    <row r="2710" spans="1:2" x14ac:dyDescent="0.25">
      <c r="A2710" s="1">
        <v>117</v>
      </c>
      <c r="B2710" s="1">
        <v>6.9</v>
      </c>
    </row>
    <row r="2711" spans="1:2" x14ac:dyDescent="0.25">
      <c r="A2711" s="1">
        <v>98</v>
      </c>
      <c r="B2711" s="1">
        <v>5.9</v>
      </c>
    </row>
    <row r="2712" spans="1:2" x14ac:dyDescent="0.25">
      <c r="A2712" s="1">
        <v>109</v>
      </c>
      <c r="B2712" s="1">
        <v>6.1</v>
      </c>
    </row>
    <row r="2713" spans="1:2" x14ac:dyDescent="0.25">
      <c r="A2713" s="1">
        <v>95</v>
      </c>
      <c r="B2713" s="1">
        <v>5.8</v>
      </c>
    </row>
    <row r="2714" spans="1:2" x14ac:dyDescent="0.25">
      <c r="A2714" s="1">
        <v>96</v>
      </c>
      <c r="B2714" s="1">
        <v>5.9</v>
      </c>
    </row>
    <row r="2715" spans="1:2" x14ac:dyDescent="0.25">
      <c r="A2715" s="1">
        <v>101</v>
      </c>
      <c r="B2715" s="1">
        <v>5.5</v>
      </c>
    </row>
    <row r="2716" spans="1:2" x14ac:dyDescent="0.25">
      <c r="A2716" s="1">
        <v>107</v>
      </c>
      <c r="B2716" s="1">
        <v>5</v>
      </c>
    </row>
    <row r="2717" spans="1:2" x14ac:dyDescent="0.25">
      <c r="A2717" s="1">
        <v>119</v>
      </c>
      <c r="B2717" s="1">
        <v>7</v>
      </c>
    </row>
    <row r="2718" spans="1:2" x14ac:dyDescent="0.25">
      <c r="A2718" s="1">
        <v>100</v>
      </c>
      <c r="B2718" s="1">
        <v>6.4</v>
      </c>
    </row>
    <row r="2719" spans="1:2" x14ac:dyDescent="0.25">
      <c r="A2719" s="1">
        <v>98</v>
      </c>
      <c r="B2719" s="1">
        <v>5.9</v>
      </c>
    </row>
    <row r="2720" spans="1:2" x14ac:dyDescent="0.25">
      <c r="A2720" s="1">
        <v>92</v>
      </c>
      <c r="B2720" s="1">
        <v>7</v>
      </c>
    </row>
    <row r="2721" spans="1:2" x14ac:dyDescent="0.25">
      <c r="A2721" s="1">
        <v>90</v>
      </c>
      <c r="B2721" s="1">
        <v>6.1</v>
      </c>
    </row>
    <row r="2722" spans="1:2" x14ac:dyDescent="0.25">
      <c r="A2722" s="1">
        <v>90</v>
      </c>
      <c r="B2722" s="1">
        <v>6.9</v>
      </c>
    </row>
    <row r="2723" spans="1:2" x14ac:dyDescent="0.25">
      <c r="A2723" s="1">
        <v>153</v>
      </c>
      <c r="B2723" s="1">
        <v>7.5</v>
      </c>
    </row>
    <row r="2724" spans="1:2" x14ac:dyDescent="0.25">
      <c r="A2724" s="1">
        <v>124</v>
      </c>
      <c r="B2724" s="1">
        <v>7.3</v>
      </c>
    </row>
    <row r="2725" spans="1:2" x14ac:dyDescent="0.25">
      <c r="A2725" s="1">
        <v>82</v>
      </c>
      <c r="B2725" s="1">
        <v>6.5</v>
      </c>
    </row>
    <row r="2726" spans="1:2" x14ac:dyDescent="0.25">
      <c r="A2726" s="1">
        <v>107</v>
      </c>
      <c r="B2726" s="1">
        <v>6.2</v>
      </c>
    </row>
    <row r="2727" spans="1:2" x14ac:dyDescent="0.25">
      <c r="A2727" s="1">
        <v>97</v>
      </c>
      <c r="B2727" s="1">
        <v>6</v>
      </c>
    </row>
    <row r="2728" spans="1:2" x14ac:dyDescent="0.25">
      <c r="A2728" s="1">
        <v>80</v>
      </c>
      <c r="B2728" s="1">
        <v>6.3</v>
      </c>
    </row>
    <row r="2729" spans="1:2" x14ac:dyDescent="0.25">
      <c r="A2729" s="1">
        <v>85</v>
      </c>
      <c r="B2729" s="1">
        <v>5.8</v>
      </c>
    </row>
    <row r="2730" spans="1:2" x14ac:dyDescent="0.25">
      <c r="A2730" s="1">
        <v>97</v>
      </c>
      <c r="B2730" s="1">
        <v>6.1</v>
      </c>
    </row>
    <row r="2731" spans="1:2" x14ac:dyDescent="0.25">
      <c r="A2731" s="1">
        <v>109</v>
      </c>
      <c r="B2731" s="1">
        <v>6.9</v>
      </c>
    </row>
    <row r="2732" spans="1:2" x14ac:dyDescent="0.25">
      <c r="A2732" s="1">
        <v>140</v>
      </c>
      <c r="B2732" s="1">
        <v>5.4</v>
      </c>
    </row>
    <row r="2733" spans="1:2" x14ac:dyDescent="0.25">
      <c r="A2733" s="1">
        <v>90</v>
      </c>
      <c r="B2733" s="1">
        <v>6.7</v>
      </c>
    </row>
    <row r="2734" spans="1:2" x14ac:dyDescent="0.25">
      <c r="A2734" s="1">
        <v>130</v>
      </c>
      <c r="B2734" s="1">
        <v>7.4</v>
      </c>
    </row>
    <row r="2735" spans="1:2" x14ac:dyDescent="0.25">
      <c r="A2735" s="1">
        <v>98</v>
      </c>
      <c r="B2735" s="1">
        <v>5.6</v>
      </c>
    </row>
    <row r="2736" spans="1:2" x14ac:dyDescent="0.25">
      <c r="A2736" s="1">
        <v>101</v>
      </c>
      <c r="B2736" s="1">
        <v>6.5</v>
      </c>
    </row>
    <row r="2737" spans="1:2" x14ac:dyDescent="0.25">
      <c r="A2737" s="1">
        <v>114</v>
      </c>
      <c r="B2737" s="1">
        <v>6.5</v>
      </c>
    </row>
    <row r="2738" spans="1:2" x14ac:dyDescent="0.25">
      <c r="A2738" s="1">
        <v>100</v>
      </c>
      <c r="B2738" s="1">
        <v>5.8</v>
      </c>
    </row>
    <row r="2739" spans="1:2" x14ac:dyDescent="0.25">
      <c r="A2739" s="1">
        <v>85</v>
      </c>
      <c r="B2739" s="1">
        <v>5</v>
      </c>
    </row>
    <row r="2740" spans="1:2" x14ac:dyDescent="0.25">
      <c r="A2740" s="1">
        <v>103</v>
      </c>
      <c r="B2740" s="1">
        <v>5.5</v>
      </c>
    </row>
    <row r="2741" spans="1:2" x14ac:dyDescent="0.25">
      <c r="A2741" s="1">
        <v>100</v>
      </c>
      <c r="B2741" s="1">
        <v>6.5</v>
      </c>
    </row>
    <row r="2742" spans="1:2" x14ac:dyDescent="0.25">
      <c r="A2742" s="1">
        <v>114</v>
      </c>
      <c r="B2742" s="1">
        <v>7.2</v>
      </c>
    </row>
    <row r="2743" spans="1:2" x14ac:dyDescent="0.25">
      <c r="A2743" s="1">
        <v>97</v>
      </c>
      <c r="B2743" s="1">
        <v>5.2</v>
      </c>
    </row>
    <row r="2744" spans="1:2" x14ac:dyDescent="0.25">
      <c r="A2744" s="1">
        <v>116</v>
      </c>
      <c r="B2744" s="1">
        <v>5.7</v>
      </c>
    </row>
    <row r="2745" spans="1:2" x14ac:dyDescent="0.25">
      <c r="A2745" s="1">
        <v>96</v>
      </c>
      <c r="B2745" s="1">
        <v>4.7</v>
      </c>
    </row>
    <row r="2746" spans="1:2" x14ac:dyDescent="0.25">
      <c r="A2746" s="1">
        <v>98</v>
      </c>
      <c r="B2746" s="1">
        <v>5.9</v>
      </c>
    </row>
    <row r="2747" spans="1:2" x14ac:dyDescent="0.25">
      <c r="A2747" s="1">
        <v>105</v>
      </c>
      <c r="B2747" s="1">
        <v>6.8</v>
      </c>
    </row>
    <row r="2748" spans="1:2" x14ac:dyDescent="0.25">
      <c r="A2748" s="1">
        <v>123</v>
      </c>
      <c r="B2748" s="1">
        <v>5.9</v>
      </c>
    </row>
    <row r="2749" spans="1:2" x14ac:dyDescent="0.25">
      <c r="A2749" s="1">
        <v>93</v>
      </c>
      <c r="B2749" s="1">
        <v>7.7</v>
      </c>
    </row>
    <row r="2750" spans="1:2" x14ac:dyDescent="0.25">
      <c r="A2750" s="1">
        <v>97</v>
      </c>
      <c r="B2750" s="1">
        <v>4.4000000000000004</v>
      </c>
    </row>
    <row r="2751" spans="1:2" x14ac:dyDescent="0.25">
      <c r="A2751" s="1">
        <v>122</v>
      </c>
      <c r="B2751" s="1">
        <v>6.6</v>
      </c>
    </row>
    <row r="2752" spans="1:2" x14ac:dyDescent="0.25">
      <c r="A2752" s="1">
        <v>101</v>
      </c>
      <c r="B2752" s="1">
        <v>6.7</v>
      </c>
    </row>
    <row r="2753" spans="1:2" x14ac:dyDescent="0.25">
      <c r="A2753" s="1">
        <v>100</v>
      </c>
      <c r="B2753" s="1">
        <v>5.5</v>
      </c>
    </row>
    <row r="2754" spans="1:2" x14ac:dyDescent="0.25">
      <c r="A2754" s="1">
        <v>129</v>
      </c>
      <c r="B2754" s="1">
        <v>6.5</v>
      </c>
    </row>
    <row r="2755" spans="1:2" x14ac:dyDescent="0.25">
      <c r="A2755" s="1">
        <v>81</v>
      </c>
      <c r="B2755" s="1">
        <v>6.2</v>
      </c>
    </row>
    <row r="2756" spans="1:2" x14ac:dyDescent="0.25">
      <c r="A2756" s="1">
        <v>96</v>
      </c>
      <c r="B2756" s="1">
        <v>7.1</v>
      </c>
    </row>
    <row r="2757" spans="1:2" x14ac:dyDescent="0.25">
      <c r="A2757" s="1">
        <v>84</v>
      </c>
      <c r="B2757" s="1">
        <v>6.1</v>
      </c>
    </row>
    <row r="2758" spans="1:2" x14ac:dyDescent="0.25">
      <c r="A2758" s="1">
        <v>110</v>
      </c>
      <c r="B2758" s="1">
        <v>6</v>
      </c>
    </row>
    <row r="2759" spans="1:2" x14ac:dyDescent="0.25">
      <c r="A2759" s="1">
        <v>130</v>
      </c>
      <c r="B2759" s="1">
        <v>7.4</v>
      </c>
    </row>
    <row r="2760" spans="1:2" x14ac:dyDescent="0.25">
      <c r="A2760" s="1">
        <v>84</v>
      </c>
      <c r="B2760" s="1">
        <v>5.9</v>
      </c>
    </row>
    <row r="2761" spans="1:2" x14ac:dyDescent="0.25">
      <c r="A2761" s="1">
        <v>106</v>
      </c>
      <c r="B2761" s="1">
        <v>4.0999999999999996</v>
      </c>
    </row>
    <row r="2762" spans="1:2" x14ac:dyDescent="0.25">
      <c r="A2762" s="1">
        <v>76</v>
      </c>
      <c r="B2762" s="1">
        <v>5.9</v>
      </c>
    </row>
    <row r="2763" spans="1:2" x14ac:dyDescent="0.25">
      <c r="A2763" s="1">
        <v>99</v>
      </c>
      <c r="B2763" s="1">
        <v>7</v>
      </c>
    </row>
    <row r="2764" spans="1:2" x14ac:dyDescent="0.25">
      <c r="A2764" s="1">
        <v>96</v>
      </c>
      <c r="B2764" s="1">
        <v>6.8</v>
      </c>
    </row>
    <row r="2765" spans="1:2" x14ac:dyDescent="0.25">
      <c r="A2765" s="1">
        <v>104</v>
      </c>
      <c r="B2765" s="1">
        <v>7.4</v>
      </c>
    </row>
    <row r="2766" spans="1:2" x14ac:dyDescent="0.25">
      <c r="A2766" s="1">
        <v>108</v>
      </c>
      <c r="B2766" s="1">
        <v>7.1</v>
      </c>
    </row>
    <row r="2767" spans="1:2" x14ac:dyDescent="0.25">
      <c r="A2767" s="1">
        <v>108</v>
      </c>
      <c r="B2767" s="1">
        <v>7</v>
      </c>
    </row>
    <row r="2768" spans="1:2" x14ac:dyDescent="0.25">
      <c r="A2768" s="1">
        <v>87</v>
      </c>
      <c r="B2768" s="1">
        <v>5.8</v>
      </c>
    </row>
    <row r="2769" spans="1:2" x14ac:dyDescent="0.25">
      <c r="A2769" s="1">
        <v>89</v>
      </c>
      <c r="B2769" s="1">
        <v>7.8</v>
      </c>
    </row>
    <row r="2770" spans="1:2" x14ac:dyDescent="0.25">
      <c r="A2770" s="1">
        <v>97</v>
      </c>
      <c r="B2770" s="1">
        <v>6.5</v>
      </c>
    </row>
    <row r="2771" spans="1:2" x14ac:dyDescent="0.25">
      <c r="A2771" s="1">
        <v>106</v>
      </c>
      <c r="B2771" s="1">
        <v>7</v>
      </c>
    </row>
    <row r="2772" spans="1:2" x14ac:dyDescent="0.25">
      <c r="A2772" s="1">
        <v>100</v>
      </c>
      <c r="B2772" s="1">
        <v>6.3</v>
      </c>
    </row>
    <row r="2773" spans="1:2" x14ac:dyDescent="0.25">
      <c r="A2773" s="1">
        <v>89</v>
      </c>
      <c r="B2773" s="1">
        <v>5.3</v>
      </c>
    </row>
    <row r="2774" spans="1:2" x14ac:dyDescent="0.25">
      <c r="A2774" s="1">
        <v>95</v>
      </c>
      <c r="B2774" s="1">
        <v>5.5</v>
      </c>
    </row>
    <row r="2775" spans="1:2" x14ac:dyDescent="0.25">
      <c r="A2775" s="1">
        <v>97</v>
      </c>
      <c r="B2775" s="1">
        <v>7.4</v>
      </c>
    </row>
    <row r="2776" spans="1:2" x14ac:dyDescent="0.25">
      <c r="A2776" s="1">
        <v>94</v>
      </c>
      <c r="B2776" s="1">
        <v>4.3</v>
      </c>
    </row>
    <row r="2777" spans="1:2" x14ac:dyDescent="0.25">
      <c r="A2777" s="1">
        <v>95</v>
      </c>
      <c r="B2777" s="1">
        <v>5.2</v>
      </c>
    </row>
    <row r="2778" spans="1:2" x14ac:dyDescent="0.25">
      <c r="A2778" s="1">
        <v>101</v>
      </c>
      <c r="B2778" s="1">
        <v>6.7</v>
      </c>
    </row>
    <row r="2779" spans="1:2" x14ac:dyDescent="0.25">
      <c r="A2779" s="1">
        <v>101</v>
      </c>
      <c r="B2779" s="1">
        <v>8.6</v>
      </c>
    </row>
    <row r="2780" spans="1:2" x14ac:dyDescent="0.25">
      <c r="A2780" s="1">
        <v>82</v>
      </c>
      <c r="B2780" s="1">
        <v>6.1</v>
      </c>
    </row>
    <row r="2781" spans="1:2" x14ac:dyDescent="0.25">
      <c r="A2781" s="1">
        <v>74</v>
      </c>
      <c r="B2781" s="1">
        <v>5.8</v>
      </c>
    </row>
    <row r="2782" spans="1:2" x14ac:dyDescent="0.25">
      <c r="A2782" s="1">
        <v>130</v>
      </c>
      <c r="B2782" s="1">
        <v>7.7</v>
      </c>
    </row>
    <row r="2783" spans="1:2" x14ac:dyDescent="0.25">
      <c r="A2783" s="1">
        <v>112</v>
      </c>
      <c r="B2783" s="1">
        <v>8</v>
      </c>
    </row>
    <row r="2784" spans="1:2" x14ac:dyDescent="0.25">
      <c r="A2784" s="1">
        <v>96</v>
      </c>
      <c r="B2784" s="1">
        <v>5.6</v>
      </c>
    </row>
    <row r="2785" spans="1:2" x14ac:dyDescent="0.25">
      <c r="A2785" s="1">
        <v>89</v>
      </c>
      <c r="B2785" s="1">
        <v>6.7</v>
      </c>
    </row>
    <row r="2786" spans="1:2" x14ac:dyDescent="0.25">
      <c r="A2786" s="1">
        <v>121</v>
      </c>
      <c r="B2786" s="1">
        <v>6.6</v>
      </c>
    </row>
    <row r="2787" spans="1:2" x14ac:dyDescent="0.25">
      <c r="A2787" s="1">
        <v>85</v>
      </c>
      <c r="B2787" s="1">
        <v>4.0999999999999996</v>
      </c>
    </row>
    <row r="2788" spans="1:2" x14ac:dyDescent="0.25">
      <c r="A2788" s="1">
        <v>120</v>
      </c>
      <c r="B2788" s="1">
        <v>7.3</v>
      </c>
    </row>
    <row r="2789" spans="1:2" x14ac:dyDescent="0.25">
      <c r="A2789" s="1">
        <v>83</v>
      </c>
      <c r="B2789" s="1">
        <v>6.5</v>
      </c>
    </row>
    <row r="2790" spans="1:2" x14ac:dyDescent="0.25">
      <c r="A2790" s="1">
        <v>120</v>
      </c>
      <c r="B2790" s="1">
        <v>7</v>
      </c>
    </row>
    <row r="2791" spans="1:2" x14ac:dyDescent="0.25">
      <c r="A2791" s="1">
        <v>111</v>
      </c>
      <c r="B2791" s="1">
        <v>5.5</v>
      </c>
    </row>
    <row r="2792" spans="1:2" x14ac:dyDescent="0.25">
      <c r="A2792" s="1">
        <v>100</v>
      </c>
      <c r="B2792" s="1">
        <v>6.6</v>
      </c>
    </row>
    <row r="2793" spans="1:2" x14ac:dyDescent="0.25">
      <c r="A2793" s="1">
        <v>89</v>
      </c>
      <c r="B2793" s="1">
        <v>7.1</v>
      </c>
    </row>
    <row r="2794" spans="1:2" x14ac:dyDescent="0.25">
      <c r="A2794" s="1">
        <v>115</v>
      </c>
      <c r="B2794" s="1">
        <v>7.9</v>
      </c>
    </row>
    <row r="2795" spans="1:2" x14ac:dyDescent="0.25">
      <c r="A2795" s="1">
        <v>135</v>
      </c>
      <c r="B2795" s="1">
        <v>7.1</v>
      </c>
    </row>
    <row r="2796" spans="1:2" x14ac:dyDescent="0.25">
      <c r="A2796" s="1">
        <v>92</v>
      </c>
      <c r="B2796" s="1">
        <v>5.6</v>
      </c>
    </row>
    <row r="2797" spans="1:2" x14ac:dyDescent="0.25">
      <c r="A2797" s="1">
        <v>120</v>
      </c>
      <c r="B2797" s="1">
        <v>7.3</v>
      </c>
    </row>
    <row r="2798" spans="1:2" x14ac:dyDescent="0.25">
      <c r="A2798" s="1">
        <v>97</v>
      </c>
      <c r="B2798" s="1">
        <v>3.3</v>
      </c>
    </row>
    <row r="2799" spans="1:2" x14ac:dyDescent="0.25">
      <c r="A2799" s="1">
        <v>135</v>
      </c>
      <c r="B2799" s="1">
        <v>6.5</v>
      </c>
    </row>
    <row r="2800" spans="1:2" x14ac:dyDescent="0.25">
      <c r="A2800" s="1">
        <v>93</v>
      </c>
      <c r="B2800" s="1">
        <v>4.8</v>
      </c>
    </row>
    <row r="2801" spans="1:2" x14ac:dyDescent="0.25">
      <c r="A2801" s="1">
        <v>118</v>
      </c>
      <c r="B2801" s="1">
        <v>5.2</v>
      </c>
    </row>
    <row r="2802" spans="1:2" x14ac:dyDescent="0.25">
      <c r="A2802" s="1">
        <v>97</v>
      </c>
      <c r="B2802" s="1">
        <v>6.3</v>
      </c>
    </row>
    <row r="2803" spans="1:2" x14ac:dyDescent="0.25">
      <c r="A2803" s="1">
        <v>98</v>
      </c>
      <c r="B2803" s="1">
        <v>7.2</v>
      </c>
    </row>
    <row r="2804" spans="1:2" x14ac:dyDescent="0.25">
      <c r="A2804" s="1">
        <v>98</v>
      </c>
      <c r="B2804" s="1">
        <v>6.8</v>
      </c>
    </row>
    <row r="2805" spans="1:2" x14ac:dyDescent="0.25">
      <c r="A2805" s="1">
        <v>101</v>
      </c>
      <c r="B2805" s="1">
        <v>5.7</v>
      </c>
    </row>
    <row r="2806" spans="1:2" x14ac:dyDescent="0.25">
      <c r="A2806" s="1">
        <v>132</v>
      </c>
      <c r="B2806" s="1">
        <v>7.2</v>
      </c>
    </row>
    <row r="2807" spans="1:2" x14ac:dyDescent="0.25">
      <c r="A2807" s="1">
        <v>106</v>
      </c>
      <c r="B2807" s="1">
        <v>6.9</v>
      </c>
    </row>
    <row r="2808" spans="1:2" x14ac:dyDescent="0.25">
      <c r="A2808" s="1">
        <v>87</v>
      </c>
      <c r="B2808" s="1">
        <v>6.2</v>
      </c>
    </row>
    <row r="2809" spans="1:2" x14ac:dyDescent="0.25">
      <c r="A2809" s="1">
        <v>98</v>
      </c>
      <c r="B2809" s="1">
        <v>6.7</v>
      </c>
    </row>
    <row r="2810" spans="1:2" x14ac:dyDescent="0.25">
      <c r="A2810" s="1">
        <v>96</v>
      </c>
      <c r="B2810" s="1">
        <v>6.5</v>
      </c>
    </row>
    <row r="2811" spans="1:2" x14ac:dyDescent="0.25">
      <c r="A2811" s="1">
        <v>104</v>
      </c>
      <c r="B2811" s="1">
        <v>7.2</v>
      </c>
    </row>
    <row r="2812" spans="1:2" x14ac:dyDescent="0.25">
      <c r="A2812" s="1">
        <v>93</v>
      </c>
      <c r="B2812" s="1">
        <v>5.3</v>
      </c>
    </row>
    <row r="2813" spans="1:2" x14ac:dyDescent="0.25">
      <c r="A2813" s="1">
        <v>95</v>
      </c>
      <c r="B2813" s="1">
        <v>6.7</v>
      </c>
    </row>
    <row r="2814" spans="1:2" x14ac:dyDescent="0.25">
      <c r="A2814" s="1">
        <v>89</v>
      </c>
      <c r="B2814" s="1">
        <v>3.6</v>
      </c>
    </row>
    <row r="2815" spans="1:2" x14ac:dyDescent="0.25">
      <c r="A2815" s="1">
        <v>107</v>
      </c>
      <c r="B2815" s="1">
        <v>5.7</v>
      </c>
    </row>
    <row r="2816" spans="1:2" x14ac:dyDescent="0.25">
      <c r="A2816" s="1">
        <v>85</v>
      </c>
      <c r="B2816" s="1">
        <v>7.3</v>
      </c>
    </row>
    <row r="2817" spans="1:2" x14ac:dyDescent="0.25">
      <c r="A2817" s="1">
        <v>93</v>
      </c>
      <c r="B2817" s="1">
        <v>5</v>
      </c>
    </row>
    <row r="2818" spans="1:2" x14ac:dyDescent="0.25">
      <c r="A2818" s="1">
        <v>103</v>
      </c>
      <c r="B2818" s="1">
        <v>6.6</v>
      </c>
    </row>
    <row r="2819" spans="1:2" x14ac:dyDescent="0.25">
      <c r="A2819" s="1">
        <v>111</v>
      </c>
      <c r="B2819" s="1">
        <v>7.3</v>
      </c>
    </row>
    <row r="2820" spans="1:2" x14ac:dyDescent="0.25">
      <c r="A2820" s="1">
        <v>86</v>
      </c>
      <c r="B2820" s="1">
        <v>6.2</v>
      </c>
    </row>
    <row r="2821" spans="1:2" x14ac:dyDescent="0.25">
      <c r="A2821" s="1">
        <v>90</v>
      </c>
      <c r="B2821" s="1">
        <v>6.6</v>
      </c>
    </row>
    <row r="2822" spans="1:2" x14ac:dyDescent="0.25">
      <c r="A2822" s="1">
        <v>82</v>
      </c>
      <c r="B2822" s="1">
        <v>6.3</v>
      </c>
    </row>
    <row r="2823" spans="1:2" x14ac:dyDescent="0.25">
      <c r="A2823" s="1">
        <v>83</v>
      </c>
      <c r="B2823" s="1">
        <v>3.3</v>
      </c>
    </row>
    <row r="2824" spans="1:2" x14ac:dyDescent="0.25">
      <c r="A2824" s="1">
        <v>86</v>
      </c>
      <c r="B2824" s="1">
        <v>3.5</v>
      </c>
    </row>
    <row r="2825" spans="1:2" x14ac:dyDescent="0.25">
      <c r="A2825" s="1">
        <v>91</v>
      </c>
      <c r="B2825" s="1">
        <v>5.5</v>
      </c>
    </row>
    <row r="2826" spans="1:2" x14ac:dyDescent="0.25">
      <c r="A2826" s="1">
        <v>90</v>
      </c>
      <c r="B2826" s="1">
        <v>5.9</v>
      </c>
    </row>
    <row r="2827" spans="1:2" x14ac:dyDescent="0.25">
      <c r="A2827" s="1">
        <v>90</v>
      </c>
      <c r="B2827" s="1">
        <v>4.7</v>
      </c>
    </row>
    <row r="2828" spans="1:2" x14ac:dyDescent="0.25">
      <c r="A2828" s="1">
        <v>93</v>
      </c>
      <c r="B2828" s="1">
        <v>3.9</v>
      </c>
    </row>
    <row r="2829" spans="1:2" x14ac:dyDescent="0.25">
      <c r="A2829" s="1">
        <v>104</v>
      </c>
      <c r="B2829" s="1">
        <v>6.1</v>
      </c>
    </row>
    <row r="2830" spans="1:2" x14ac:dyDescent="0.25">
      <c r="A2830" s="1">
        <v>85</v>
      </c>
      <c r="B2830" s="1">
        <v>6.7</v>
      </c>
    </row>
    <row r="2831" spans="1:2" x14ac:dyDescent="0.25">
      <c r="A2831" s="1">
        <v>135</v>
      </c>
      <c r="B2831" s="1">
        <v>7.3</v>
      </c>
    </row>
    <row r="2832" spans="1:2" x14ac:dyDescent="0.25">
      <c r="A2832" s="1">
        <v>144</v>
      </c>
      <c r="B2832" s="1">
        <v>6.7</v>
      </c>
    </row>
    <row r="2833" spans="1:2" x14ac:dyDescent="0.25">
      <c r="A2833" s="1">
        <v>98</v>
      </c>
      <c r="B2833" s="1">
        <v>6.1</v>
      </c>
    </row>
    <row r="2834" spans="1:2" x14ac:dyDescent="0.25">
      <c r="A2834" s="1">
        <v>117</v>
      </c>
      <c r="B2834" s="1">
        <v>6.9</v>
      </c>
    </row>
    <row r="2835" spans="1:2" x14ac:dyDescent="0.25">
      <c r="A2835" s="1">
        <v>127</v>
      </c>
      <c r="B2835" s="1">
        <v>7.9</v>
      </c>
    </row>
    <row r="2836" spans="1:2" x14ac:dyDescent="0.25">
      <c r="A2836" s="1">
        <v>98</v>
      </c>
      <c r="B2836" s="1">
        <v>4.5</v>
      </c>
    </row>
    <row r="2837" spans="1:2" x14ac:dyDescent="0.25">
      <c r="A2837" s="1">
        <v>197</v>
      </c>
      <c r="B2837" s="1">
        <v>7.6</v>
      </c>
    </row>
    <row r="2838" spans="1:2" x14ac:dyDescent="0.25">
      <c r="A2838" s="1">
        <v>104</v>
      </c>
      <c r="B2838" s="1">
        <v>7.5</v>
      </c>
    </row>
    <row r="2839" spans="1:2" x14ac:dyDescent="0.25">
      <c r="A2839" s="1">
        <v>130</v>
      </c>
      <c r="B2839" s="1">
        <v>7.1</v>
      </c>
    </row>
    <row r="2840" spans="1:2" x14ac:dyDescent="0.25">
      <c r="A2840" s="1">
        <v>176</v>
      </c>
      <c r="B2840" s="1">
        <v>6.9</v>
      </c>
    </row>
    <row r="2841" spans="1:2" x14ac:dyDescent="0.25">
      <c r="A2841" s="1">
        <v>116</v>
      </c>
      <c r="B2841" s="1">
        <v>8.5</v>
      </c>
    </row>
    <row r="2842" spans="1:2" x14ac:dyDescent="0.25">
      <c r="A2842" s="1">
        <v>88</v>
      </c>
      <c r="B2842" s="1">
        <v>7.5</v>
      </c>
    </row>
    <row r="2843" spans="1:2" x14ac:dyDescent="0.25">
      <c r="A2843" s="1">
        <v>106</v>
      </c>
      <c r="B2843" s="1">
        <v>6.6</v>
      </c>
    </row>
    <row r="2844" spans="1:2" x14ac:dyDescent="0.25">
      <c r="A2844" s="1">
        <v>181</v>
      </c>
      <c r="B2844" s="1">
        <v>8</v>
      </c>
    </row>
    <row r="2845" spans="1:2" x14ac:dyDescent="0.25">
      <c r="A2845" s="1">
        <v>130</v>
      </c>
      <c r="B2845" s="1">
        <v>7</v>
      </c>
    </row>
    <row r="2846" spans="1:2" x14ac:dyDescent="0.25">
      <c r="A2846" s="1">
        <v>123</v>
      </c>
      <c r="B2846" s="1">
        <v>6.8</v>
      </c>
    </row>
    <row r="2847" spans="1:2" x14ac:dyDescent="0.25">
      <c r="A2847" s="1">
        <v>120</v>
      </c>
      <c r="B2847" s="1">
        <v>6.7</v>
      </c>
    </row>
    <row r="2848" spans="1:2" x14ac:dyDescent="0.25">
      <c r="A2848" s="1">
        <v>87</v>
      </c>
      <c r="B2848" s="1">
        <v>6.5</v>
      </c>
    </row>
    <row r="2849" spans="1:2" x14ac:dyDescent="0.25">
      <c r="A2849" s="1">
        <v>123</v>
      </c>
      <c r="B2849" s="1">
        <v>8</v>
      </c>
    </row>
    <row r="2850" spans="1:2" x14ac:dyDescent="0.25">
      <c r="A2850" s="1">
        <v>103</v>
      </c>
      <c r="B2850" s="1">
        <v>6.5</v>
      </c>
    </row>
    <row r="2851" spans="1:2" x14ac:dyDescent="0.25">
      <c r="A2851" s="1">
        <v>91</v>
      </c>
      <c r="B2851" s="1">
        <v>4.9000000000000004</v>
      </c>
    </row>
    <row r="2852" spans="1:2" x14ac:dyDescent="0.25">
      <c r="A2852" s="1">
        <v>88</v>
      </c>
      <c r="B2852" s="1">
        <v>7.1</v>
      </c>
    </row>
    <row r="2853" spans="1:2" x14ac:dyDescent="0.25">
      <c r="A2853" s="1">
        <v>126</v>
      </c>
      <c r="B2853" s="1">
        <v>7</v>
      </c>
    </row>
    <row r="2854" spans="1:2" x14ac:dyDescent="0.25">
      <c r="A2854" s="1">
        <v>120</v>
      </c>
      <c r="B2854" s="1">
        <v>7</v>
      </c>
    </row>
    <row r="2855" spans="1:2" x14ac:dyDescent="0.25">
      <c r="A2855" s="1">
        <v>94</v>
      </c>
      <c r="B2855" s="1">
        <v>4.5</v>
      </c>
    </row>
    <row r="2856" spans="1:2" x14ac:dyDescent="0.25">
      <c r="A2856" s="1">
        <v>137</v>
      </c>
      <c r="B2856" s="1">
        <v>7.7</v>
      </c>
    </row>
    <row r="2857" spans="1:2" x14ac:dyDescent="0.25">
      <c r="A2857" s="1">
        <v>119</v>
      </c>
      <c r="B2857" s="1">
        <v>6.7</v>
      </c>
    </row>
    <row r="2858" spans="1:2" x14ac:dyDescent="0.25">
      <c r="A2858" s="1">
        <v>99</v>
      </c>
      <c r="B2858" s="1">
        <v>7</v>
      </c>
    </row>
    <row r="2859" spans="1:2" x14ac:dyDescent="0.25">
      <c r="A2859" s="1">
        <v>79</v>
      </c>
      <c r="B2859" s="1">
        <v>6.5</v>
      </c>
    </row>
    <row r="2860" spans="1:2" x14ac:dyDescent="0.25">
      <c r="A2860" s="1">
        <v>95</v>
      </c>
      <c r="B2860" s="1">
        <v>6.2</v>
      </c>
    </row>
    <row r="2861" spans="1:2" x14ac:dyDescent="0.25">
      <c r="A2861" s="1">
        <v>103</v>
      </c>
      <c r="B2861" s="1">
        <v>5.7</v>
      </c>
    </row>
    <row r="2862" spans="1:2" x14ac:dyDescent="0.25">
      <c r="A2862" s="1">
        <v>92</v>
      </c>
      <c r="B2862" s="1">
        <v>6.4</v>
      </c>
    </row>
    <row r="2863" spans="1:2" x14ac:dyDescent="0.25">
      <c r="A2863" s="1">
        <v>84</v>
      </c>
      <c r="B2863" s="1">
        <v>5.4</v>
      </c>
    </row>
    <row r="2864" spans="1:2" x14ac:dyDescent="0.25">
      <c r="A2864" s="1">
        <v>300</v>
      </c>
      <c r="B2864" s="1">
        <v>6.6</v>
      </c>
    </row>
    <row r="2865" spans="1:2" x14ac:dyDescent="0.25">
      <c r="A2865" s="1">
        <v>120</v>
      </c>
      <c r="B2865" s="1">
        <v>6.1</v>
      </c>
    </row>
    <row r="2866" spans="1:2" x14ac:dyDescent="0.25">
      <c r="A2866" s="1">
        <v>121</v>
      </c>
      <c r="B2866" s="1">
        <v>7.6</v>
      </c>
    </row>
    <row r="2867" spans="1:2" x14ac:dyDescent="0.25">
      <c r="A2867" s="1">
        <v>97</v>
      </c>
      <c r="B2867" s="1">
        <v>6.2</v>
      </c>
    </row>
    <row r="2868" spans="1:2" x14ac:dyDescent="0.25">
      <c r="A2868" s="1">
        <v>86</v>
      </c>
      <c r="B2868" s="1">
        <v>6.6</v>
      </c>
    </row>
    <row r="2869" spans="1:2" x14ac:dyDescent="0.25">
      <c r="A2869" s="1">
        <v>45</v>
      </c>
      <c r="B2869" s="1">
        <v>7.3</v>
      </c>
    </row>
    <row r="2870" spans="1:2" x14ac:dyDescent="0.25">
      <c r="A2870" s="1">
        <v>97</v>
      </c>
      <c r="B2870" s="1">
        <v>4.2</v>
      </c>
    </row>
    <row r="2871" spans="1:2" x14ac:dyDescent="0.25">
      <c r="A2871" s="1">
        <v>93</v>
      </c>
      <c r="B2871" s="1">
        <v>6.5</v>
      </c>
    </row>
    <row r="2872" spans="1:2" x14ac:dyDescent="0.25">
      <c r="A2872" s="1">
        <v>84</v>
      </c>
      <c r="B2872" s="1">
        <v>6.5</v>
      </c>
    </row>
    <row r="2873" spans="1:2" x14ac:dyDescent="0.25">
      <c r="A2873" s="1">
        <v>96</v>
      </c>
      <c r="B2873" s="1">
        <v>5.7</v>
      </c>
    </row>
    <row r="2874" spans="1:2" x14ac:dyDescent="0.25">
      <c r="A2874" s="1">
        <v>112</v>
      </c>
      <c r="B2874" s="1">
        <v>7.3</v>
      </c>
    </row>
    <row r="2875" spans="1:2" x14ac:dyDescent="0.25">
      <c r="A2875" s="1">
        <v>125</v>
      </c>
      <c r="B2875" s="1">
        <v>6.9</v>
      </c>
    </row>
    <row r="2876" spans="1:2" x14ac:dyDescent="0.25">
      <c r="A2876" s="1">
        <v>96</v>
      </c>
      <c r="B2876" s="1">
        <v>5</v>
      </c>
    </row>
    <row r="2877" spans="1:2" x14ac:dyDescent="0.25">
      <c r="A2877" s="1">
        <v>103</v>
      </c>
      <c r="B2877" s="1">
        <v>7.3</v>
      </c>
    </row>
    <row r="2878" spans="1:2" x14ac:dyDescent="0.25">
      <c r="A2878" s="1">
        <v>101</v>
      </c>
      <c r="B2878" s="1">
        <v>6.5</v>
      </c>
    </row>
    <row r="2879" spans="1:2" x14ac:dyDescent="0.25">
      <c r="A2879" s="1">
        <v>104</v>
      </c>
      <c r="B2879" s="1">
        <v>2.1</v>
      </c>
    </row>
    <row r="2880" spans="1:2" x14ac:dyDescent="0.25">
      <c r="A2880" s="1">
        <v>119</v>
      </c>
      <c r="B2880" s="1">
        <v>7</v>
      </c>
    </row>
    <row r="2881" spans="1:2" x14ac:dyDescent="0.25">
      <c r="A2881" s="1">
        <v>128</v>
      </c>
      <c r="B2881" s="1">
        <v>8</v>
      </c>
    </row>
    <row r="2882" spans="1:2" x14ac:dyDescent="0.25">
      <c r="A2882" s="1">
        <v>126</v>
      </c>
      <c r="B2882" s="1">
        <v>7.1</v>
      </c>
    </row>
    <row r="2883" spans="1:2" x14ac:dyDescent="0.25">
      <c r="A2883" s="1">
        <v>150</v>
      </c>
      <c r="B2883" s="1">
        <v>6.7</v>
      </c>
    </row>
    <row r="2884" spans="1:2" x14ac:dyDescent="0.25">
      <c r="A2884" s="1">
        <v>178</v>
      </c>
      <c r="B2884" s="1">
        <v>8.9</v>
      </c>
    </row>
    <row r="2885" spans="1:2" x14ac:dyDescent="0.25">
      <c r="A2885" s="1">
        <v>117</v>
      </c>
      <c r="B2885" s="1">
        <v>7.9</v>
      </c>
    </row>
    <row r="2886" spans="1:2" x14ac:dyDescent="0.25">
      <c r="A2886" s="1">
        <v>119</v>
      </c>
      <c r="B2886" s="1">
        <v>5.6</v>
      </c>
    </row>
    <row r="2887" spans="1:2" x14ac:dyDescent="0.25">
      <c r="A2887" s="1">
        <v>174</v>
      </c>
      <c r="B2887" s="1">
        <v>8</v>
      </c>
    </row>
    <row r="2888" spans="1:2" x14ac:dyDescent="0.25">
      <c r="A2888" s="1">
        <v>111</v>
      </c>
      <c r="B2888" s="1">
        <v>6.2</v>
      </c>
    </row>
    <row r="2889" spans="1:2" x14ac:dyDescent="0.25">
      <c r="A2889" s="1">
        <v>101</v>
      </c>
      <c r="B2889" s="1">
        <v>7.9</v>
      </c>
    </row>
    <row r="2890" spans="1:2" x14ac:dyDescent="0.25">
      <c r="A2890" s="1">
        <v>89</v>
      </c>
      <c r="B2890" s="1">
        <v>8.1</v>
      </c>
    </row>
    <row r="2891" spans="1:2" x14ac:dyDescent="0.25">
      <c r="A2891" s="1">
        <v>113</v>
      </c>
      <c r="B2891" s="1">
        <v>7.6</v>
      </c>
    </row>
    <row r="2892" spans="1:2" x14ac:dyDescent="0.25">
      <c r="A2892" s="1">
        <v>95</v>
      </c>
      <c r="B2892" s="1">
        <v>3.5</v>
      </c>
    </row>
    <row r="2893" spans="1:2" x14ac:dyDescent="0.25">
      <c r="A2893" s="1">
        <v>112</v>
      </c>
      <c r="B2893" s="1">
        <v>7.6</v>
      </c>
    </row>
    <row r="2894" spans="1:2" x14ac:dyDescent="0.25">
      <c r="A2894" s="1">
        <v>109</v>
      </c>
      <c r="B2894" s="1">
        <v>6.5</v>
      </c>
    </row>
    <row r="2895" spans="1:2" x14ac:dyDescent="0.25">
      <c r="A2895" s="1">
        <v>108</v>
      </c>
      <c r="B2895" s="1">
        <v>5.6</v>
      </c>
    </row>
    <row r="2896" spans="1:2" x14ac:dyDescent="0.25">
      <c r="A2896" s="1">
        <v>100</v>
      </c>
      <c r="B2896" s="1">
        <v>7.7</v>
      </c>
    </row>
    <row r="2897" spans="1:2" x14ac:dyDescent="0.25">
      <c r="A2897" s="1">
        <v>90</v>
      </c>
      <c r="B2897" s="1">
        <v>5.2</v>
      </c>
    </row>
    <row r="2898" spans="1:2" x14ac:dyDescent="0.25">
      <c r="A2898" s="1">
        <v>94</v>
      </c>
      <c r="B2898" s="1">
        <v>6.1</v>
      </c>
    </row>
    <row r="2899" spans="1:2" x14ac:dyDescent="0.25">
      <c r="A2899" s="1">
        <v>111</v>
      </c>
      <c r="B2899" s="1">
        <v>7.4</v>
      </c>
    </row>
    <row r="2900" spans="1:2" x14ac:dyDescent="0.25">
      <c r="A2900" s="1">
        <v>142</v>
      </c>
      <c r="B2900" s="1">
        <v>6.8</v>
      </c>
    </row>
    <row r="2901" spans="1:2" x14ac:dyDescent="0.25">
      <c r="A2901" s="1">
        <v>107</v>
      </c>
      <c r="B2901" s="1">
        <v>6.4</v>
      </c>
    </row>
    <row r="2902" spans="1:2" x14ac:dyDescent="0.25">
      <c r="A2902" s="1">
        <v>91</v>
      </c>
      <c r="B2902" s="1">
        <v>5.7</v>
      </c>
    </row>
    <row r="2903" spans="1:2" x14ac:dyDescent="0.25">
      <c r="A2903" s="1">
        <v>82</v>
      </c>
      <c r="B2903" s="1">
        <v>6.7</v>
      </c>
    </row>
    <row r="2904" spans="1:2" x14ac:dyDescent="0.25">
      <c r="A2904" s="1">
        <v>97</v>
      </c>
      <c r="B2904" s="1">
        <v>5.6</v>
      </c>
    </row>
    <row r="2905" spans="1:2" x14ac:dyDescent="0.25">
      <c r="A2905" s="1">
        <v>102</v>
      </c>
      <c r="B2905" s="1">
        <v>7.6</v>
      </c>
    </row>
    <row r="2906" spans="1:2" x14ac:dyDescent="0.25">
      <c r="A2906" s="1">
        <v>93</v>
      </c>
      <c r="B2906" s="1">
        <v>6.5</v>
      </c>
    </row>
    <row r="2907" spans="1:2" x14ac:dyDescent="0.25">
      <c r="A2907" s="1">
        <v>138</v>
      </c>
      <c r="B2907" s="1">
        <v>6.3</v>
      </c>
    </row>
    <row r="2908" spans="1:2" x14ac:dyDescent="0.25">
      <c r="A2908" s="1">
        <v>93</v>
      </c>
      <c r="B2908" s="1">
        <v>7.1</v>
      </c>
    </row>
    <row r="2909" spans="1:2" x14ac:dyDescent="0.25">
      <c r="A2909" s="1">
        <v>92</v>
      </c>
      <c r="B2909" s="1">
        <v>7.1</v>
      </c>
    </row>
    <row r="2910" spans="1:2" x14ac:dyDescent="0.25">
      <c r="A2910" s="1">
        <v>92</v>
      </c>
      <c r="B2910" s="1">
        <v>6.9</v>
      </c>
    </row>
    <row r="2911" spans="1:2" x14ac:dyDescent="0.25">
      <c r="A2911" s="1">
        <v>104</v>
      </c>
      <c r="B2911" s="1">
        <v>5.4</v>
      </c>
    </row>
    <row r="2912" spans="1:2" x14ac:dyDescent="0.25">
      <c r="A2912" s="1">
        <v>89</v>
      </c>
      <c r="B2912" s="1">
        <v>5.0999999999999996</v>
      </c>
    </row>
    <row r="2913" spans="1:2" x14ac:dyDescent="0.25">
      <c r="A2913" s="1">
        <v>92</v>
      </c>
      <c r="B2913" s="1">
        <v>5.3</v>
      </c>
    </row>
    <row r="2914" spans="1:2" x14ac:dyDescent="0.25">
      <c r="A2914" s="1">
        <v>90</v>
      </c>
      <c r="B2914" s="1">
        <v>7.3</v>
      </c>
    </row>
    <row r="2915" spans="1:2" x14ac:dyDescent="0.25">
      <c r="A2915" s="1">
        <v>129</v>
      </c>
      <c r="B2915" s="1">
        <v>7.3</v>
      </c>
    </row>
    <row r="2916" spans="1:2" x14ac:dyDescent="0.25">
      <c r="A2916" s="1">
        <v>111</v>
      </c>
      <c r="B2916" s="1">
        <v>7.1</v>
      </c>
    </row>
    <row r="2917" spans="1:2" x14ac:dyDescent="0.25">
      <c r="A2917" s="1">
        <v>79</v>
      </c>
      <c r="B2917" s="1">
        <v>6</v>
      </c>
    </row>
    <row r="2918" spans="1:2" x14ac:dyDescent="0.25">
      <c r="A2918" s="1">
        <v>104</v>
      </c>
      <c r="B2918" s="1">
        <v>6.6</v>
      </c>
    </row>
    <row r="2919" spans="1:2" x14ac:dyDescent="0.25">
      <c r="A2919" s="1">
        <v>101</v>
      </c>
      <c r="B2919" s="1">
        <v>7.2</v>
      </c>
    </row>
    <row r="2920" spans="1:2" x14ac:dyDescent="0.25">
      <c r="A2920" s="1">
        <v>113</v>
      </c>
      <c r="B2920" s="1">
        <v>7.2</v>
      </c>
    </row>
    <row r="2921" spans="1:2" x14ac:dyDescent="0.25">
      <c r="A2921" s="1">
        <v>92</v>
      </c>
      <c r="B2921" s="1">
        <v>6.9</v>
      </c>
    </row>
    <row r="2922" spans="1:2" x14ac:dyDescent="0.25">
      <c r="A2922" s="1">
        <v>106</v>
      </c>
      <c r="B2922" s="1">
        <v>6.8</v>
      </c>
    </row>
    <row r="2923" spans="1:2" x14ac:dyDescent="0.25">
      <c r="A2923" s="1">
        <v>75</v>
      </c>
      <c r="B2923" s="1">
        <v>7.7</v>
      </c>
    </row>
    <row r="2924" spans="1:2" x14ac:dyDescent="0.25">
      <c r="A2924" s="1">
        <v>104</v>
      </c>
      <c r="B2924" s="1">
        <v>7.4</v>
      </c>
    </row>
    <row r="2925" spans="1:2" x14ac:dyDescent="0.25">
      <c r="A2925" s="1">
        <v>108</v>
      </c>
      <c r="B2925" s="1">
        <v>6.5</v>
      </c>
    </row>
    <row r="2926" spans="1:2" x14ac:dyDescent="0.25">
      <c r="A2926" s="1">
        <v>99</v>
      </c>
      <c r="B2926" s="1">
        <v>6.4</v>
      </c>
    </row>
    <row r="2927" spans="1:2" x14ac:dyDescent="0.25">
      <c r="A2927" s="1">
        <v>109</v>
      </c>
      <c r="B2927" s="1">
        <v>5.6</v>
      </c>
    </row>
    <row r="2928" spans="1:2" x14ac:dyDescent="0.25">
      <c r="A2928" s="1">
        <v>93</v>
      </c>
      <c r="B2928" s="1">
        <v>6.8</v>
      </c>
    </row>
    <row r="2929" spans="1:2" x14ac:dyDescent="0.25">
      <c r="A2929" s="1">
        <v>99</v>
      </c>
      <c r="B2929" s="1">
        <v>5.5</v>
      </c>
    </row>
    <row r="2930" spans="1:2" x14ac:dyDescent="0.25">
      <c r="A2930" s="1">
        <v>98</v>
      </c>
      <c r="B2930" s="1">
        <v>6.9</v>
      </c>
    </row>
    <row r="2931" spans="1:2" x14ac:dyDescent="0.25">
      <c r="A2931" s="1">
        <v>95</v>
      </c>
      <c r="B2931" s="1">
        <v>6</v>
      </c>
    </row>
    <row r="2932" spans="1:2" x14ac:dyDescent="0.25">
      <c r="A2932" s="1">
        <v>107</v>
      </c>
      <c r="B2932" s="1">
        <v>6.4</v>
      </c>
    </row>
    <row r="2933" spans="1:2" x14ac:dyDescent="0.25">
      <c r="A2933" s="1">
        <v>102</v>
      </c>
      <c r="B2933" s="1">
        <v>6.6</v>
      </c>
    </row>
    <row r="2934" spans="1:2" x14ac:dyDescent="0.25">
      <c r="A2934" s="1">
        <v>124</v>
      </c>
      <c r="B2934" s="1">
        <v>8.1</v>
      </c>
    </row>
    <row r="2935" spans="1:2" x14ac:dyDescent="0.25">
      <c r="A2935" s="1">
        <v>90</v>
      </c>
      <c r="B2935" s="1">
        <v>6.9</v>
      </c>
    </row>
    <row r="2936" spans="1:2" x14ac:dyDescent="0.25">
      <c r="A2936" s="1">
        <v>90</v>
      </c>
      <c r="B2936" s="1">
        <v>6.5</v>
      </c>
    </row>
    <row r="2937" spans="1:2" x14ac:dyDescent="0.25">
      <c r="A2937" s="1">
        <v>99</v>
      </c>
      <c r="B2937" s="1">
        <v>7.4</v>
      </c>
    </row>
    <row r="2938" spans="1:2" x14ac:dyDescent="0.25">
      <c r="A2938" s="1">
        <v>115</v>
      </c>
      <c r="B2938" s="1">
        <v>6.9</v>
      </c>
    </row>
    <row r="2939" spans="1:2" x14ac:dyDescent="0.25">
      <c r="A2939" s="1">
        <v>89</v>
      </c>
      <c r="B2939" s="1">
        <v>6.7</v>
      </c>
    </row>
    <row r="2940" spans="1:2" x14ac:dyDescent="0.25">
      <c r="A2940" s="1">
        <v>92</v>
      </c>
      <c r="B2940" s="1">
        <v>7.6</v>
      </c>
    </row>
    <row r="2941" spans="1:2" x14ac:dyDescent="0.25">
      <c r="A2941" s="1">
        <v>94</v>
      </c>
      <c r="B2941" s="1">
        <v>5.4</v>
      </c>
    </row>
    <row r="2942" spans="1:2" x14ac:dyDescent="0.25">
      <c r="A2942" s="1">
        <v>100</v>
      </c>
      <c r="B2942" s="1">
        <v>7.3</v>
      </c>
    </row>
    <row r="2943" spans="1:2" x14ac:dyDescent="0.25">
      <c r="A2943" s="1">
        <v>109</v>
      </c>
      <c r="B2943" s="1">
        <v>6</v>
      </c>
    </row>
    <row r="2944" spans="1:2" x14ac:dyDescent="0.25">
      <c r="A2944" s="1">
        <v>105</v>
      </c>
      <c r="B2944" s="1">
        <v>7.2</v>
      </c>
    </row>
    <row r="2945" spans="1:2" x14ac:dyDescent="0.25">
      <c r="A2945" s="1">
        <v>102</v>
      </c>
      <c r="B2945" s="1">
        <v>6</v>
      </c>
    </row>
    <row r="2946" spans="1:2" x14ac:dyDescent="0.25">
      <c r="A2946" s="1">
        <v>97</v>
      </c>
      <c r="B2946" s="1">
        <v>3.1</v>
      </c>
    </row>
    <row r="2947" spans="1:2" x14ac:dyDescent="0.25">
      <c r="A2947" s="1">
        <v>92</v>
      </c>
      <c r="B2947" s="1">
        <v>6.2</v>
      </c>
    </row>
    <row r="2948" spans="1:2" x14ac:dyDescent="0.25">
      <c r="A2948" s="1">
        <v>93</v>
      </c>
      <c r="B2948" s="1">
        <v>6.3</v>
      </c>
    </row>
    <row r="2949" spans="1:2" x14ac:dyDescent="0.25">
      <c r="A2949" s="1">
        <v>113</v>
      </c>
      <c r="B2949" s="1">
        <v>6.7</v>
      </c>
    </row>
    <row r="2950" spans="1:2" x14ac:dyDescent="0.25">
      <c r="A2950" s="1">
        <v>89</v>
      </c>
      <c r="B2950" s="1">
        <v>8</v>
      </c>
    </row>
    <row r="2951" spans="1:2" x14ac:dyDescent="0.25">
      <c r="A2951" s="1">
        <v>118</v>
      </c>
      <c r="B2951" s="1">
        <v>7</v>
      </c>
    </row>
    <row r="2952" spans="1:2" x14ac:dyDescent="0.25">
      <c r="A2952" s="1">
        <v>97</v>
      </c>
      <c r="B2952" s="1">
        <v>7.2</v>
      </c>
    </row>
    <row r="2953" spans="1:2" x14ac:dyDescent="0.25">
      <c r="A2953" s="1">
        <v>100</v>
      </c>
      <c r="B2953" s="1">
        <v>3.5</v>
      </c>
    </row>
    <row r="2954" spans="1:2" x14ac:dyDescent="0.25">
      <c r="A2954" s="1">
        <v>96</v>
      </c>
      <c r="B2954" s="1">
        <v>7.5</v>
      </c>
    </row>
    <row r="2955" spans="1:2" x14ac:dyDescent="0.25">
      <c r="A2955" s="1">
        <v>120</v>
      </c>
      <c r="B2955" s="1">
        <v>6.7</v>
      </c>
    </row>
    <row r="2956" spans="1:2" x14ac:dyDescent="0.25">
      <c r="A2956" s="1">
        <v>175</v>
      </c>
      <c r="B2956" s="1">
        <v>9.1999999999999993</v>
      </c>
    </row>
    <row r="2957" spans="1:2" x14ac:dyDescent="0.25">
      <c r="A2957" s="1">
        <v>95</v>
      </c>
      <c r="B2957" s="1">
        <v>6.1</v>
      </c>
    </row>
    <row r="2958" spans="1:2" x14ac:dyDescent="0.25">
      <c r="A2958" s="1">
        <v>95</v>
      </c>
      <c r="B2958" s="1">
        <v>7.7</v>
      </c>
    </row>
    <row r="2959" spans="1:2" x14ac:dyDescent="0.25">
      <c r="A2959" s="1">
        <v>121</v>
      </c>
      <c r="B2959" s="1">
        <v>7.6</v>
      </c>
    </row>
    <row r="2960" spans="1:2" x14ac:dyDescent="0.25">
      <c r="A2960" s="1">
        <v>110</v>
      </c>
      <c r="B2960" s="1">
        <v>6.1</v>
      </c>
    </row>
    <row r="2961" spans="1:2" x14ac:dyDescent="0.25">
      <c r="A2961" s="1">
        <v>96</v>
      </c>
      <c r="B2961" s="1">
        <v>4.9000000000000004</v>
      </c>
    </row>
    <row r="2962" spans="1:2" x14ac:dyDescent="0.25">
      <c r="A2962" s="1">
        <v>121</v>
      </c>
      <c r="B2962" s="1">
        <v>6.8</v>
      </c>
    </row>
    <row r="2963" spans="1:2" x14ac:dyDescent="0.25">
      <c r="A2963" s="1">
        <v>95</v>
      </c>
      <c r="B2963" s="1">
        <v>7</v>
      </c>
    </row>
    <row r="2964" spans="1:2" x14ac:dyDescent="0.25">
      <c r="A2964" s="1">
        <v>112</v>
      </c>
      <c r="B2964" s="1">
        <v>5.7</v>
      </c>
    </row>
    <row r="2965" spans="1:2" x14ac:dyDescent="0.25">
      <c r="A2965" s="1">
        <v>93</v>
      </c>
      <c r="B2965" s="1">
        <v>7.5</v>
      </c>
    </row>
    <row r="2966" spans="1:2" x14ac:dyDescent="0.25">
      <c r="A2966" s="1">
        <v>110</v>
      </c>
      <c r="B2966" s="1">
        <v>7.4</v>
      </c>
    </row>
    <row r="2967" spans="1:2" x14ac:dyDescent="0.25">
      <c r="A2967" s="1">
        <v>104</v>
      </c>
      <c r="B2967" s="1">
        <v>7.2</v>
      </c>
    </row>
    <row r="2968" spans="1:2" x14ac:dyDescent="0.25">
      <c r="A2968" s="1">
        <v>119</v>
      </c>
      <c r="B2968" s="1">
        <v>6.8</v>
      </c>
    </row>
    <row r="2969" spans="1:2" x14ac:dyDescent="0.25">
      <c r="A2969" s="1">
        <v>125</v>
      </c>
      <c r="B2969" s="1">
        <v>6.8</v>
      </c>
    </row>
    <row r="2970" spans="1:2" x14ac:dyDescent="0.25">
      <c r="A2970" s="1">
        <v>96</v>
      </c>
      <c r="B2970" s="1">
        <v>5.2</v>
      </c>
    </row>
    <row r="2971" spans="1:2" x14ac:dyDescent="0.25">
      <c r="A2971" s="1">
        <v>100</v>
      </c>
      <c r="B2971" s="1">
        <v>7.2</v>
      </c>
    </row>
    <row r="2972" spans="1:2" x14ac:dyDescent="0.25">
      <c r="A2972" s="1">
        <v>89</v>
      </c>
      <c r="B2972" s="1">
        <v>4</v>
      </c>
    </row>
    <row r="2973" spans="1:2" x14ac:dyDescent="0.25">
      <c r="A2973" s="1">
        <v>92</v>
      </c>
      <c r="B2973" s="1">
        <v>6.8</v>
      </c>
    </row>
    <row r="2974" spans="1:2" x14ac:dyDescent="0.25">
      <c r="A2974" s="1">
        <v>109</v>
      </c>
      <c r="B2974" s="1">
        <v>6.9</v>
      </c>
    </row>
    <row r="2975" spans="1:2" x14ac:dyDescent="0.25">
      <c r="A2975" s="1">
        <v>103</v>
      </c>
      <c r="B2975" s="1">
        <v>7.3</v>
      </c>
    </row>
    <row r="2976" spans="1:2" x14ac:dyDescent="0.25">
      <c r="A2976" s="1">
        <v>95</v>
      </c>
      <c r="B2976" s="1">
        <v>6.1</v>
      </c>
    </row>
    <row r="2977" spans="1:2" x14ac:dyDescent="0.25">
      <c r="A2977" s="1">
        <v>105</v>
      </c>
      <c r="B2977" s="1">
        <v>6</v>
      </c>
    </row>
    <row r="2978" spans="1:2" x14ac:dyDescent="0.25">
      <c r="A2978" s="1">
        <v>106</v>
      </c>
      <c r="B2978" s="1">
        <v>7</v>
      </c>
    </row>
    <row r="2979" spans="1:2" x14ac:dyDescent="0.25">
      <c r="A2979" s="1">
        <v>100</v>
      </c>
      <c r="B2979" s="1">
        <v>7.1</v>
      </c>
    </row>
    <row r="2980" spans="1:2" x14ac:dyDescent="0.25">
      <c r="A2980" s="1">
        <v>103</v>
      </c>
      <c r="B2980" s="1">
        <v>6.2</v>
      </c>
    </row>
    <row r="2981" spans="1:2" x14ac:dyDescent="0.25">
      <c r="A2981" s="1">
        <v>99</v>
      </c>
      <c r="B2981" s="1">
        <v>7.6</v>
      </c>
    </row>
    <row r="2982" spans="1:2" x14ac:dyDescent="0.25">
      <c r="A2982" s="1">
        <v>164</v>
      </c>
      <c r="B2982" s="1">
        <v>7.6</v>
      </c>
    </row>
    <row r="2983" spans="1:2" x14ac:dyDescent="0.25">
      <c r="A2983" s="1">
        <v>96</v>
      </c>
      <c r="B2983" s="1">
        <v>6.4</v>
      </c>
    </row>
    <row r="2984" spans="1:2" x14ac:dyDescent="0.25">
      <c r="A2984" s="1">
        <v>122</v>
      </c>
      <c r="B2984" s="1">
        <v>6.2</v>
      </c>
    </row>
    <row r="2985" spans="1:2" x14ac:dyDescent="0.25">
      <c r="A2985" s="1">
        <v>94</v>
      </c>
      <c r="B2985" s="1">
        <v>7.5</v>
      </c>
    </row>
    <row r="2986" spans="1:2" x14ac:dyDescent="0.25">
      <c r="A2986" s="1">
        <v>93</v>
      </c>
      <c r="B2986" s="1">
        <v>2</v>
      </c>
    </row>
    <row r="2987" spans="1:2" x14ac:dyDescent="0.25">
      <c r="A2987" s="1">
        <v>96</v>
      </c>
      <c r="B2987" s="1">
        <v>6.2</v>
      </c>
    </row>
    <row r="2988" spans="1:2" x14ac:dyDescent="0.25">
      <c r="A2988" s="1">
        <v>113</v>
      </c>
      <c r="B2988" s="1">
        <v>6.5</v>
      </c>
    </row>
    <row r="2989" spans="1:2" x14ac:dyDescent="0.25">
      <c r="A2989" s="1">
        <v>99</v>
      </c>
      <c r="B2989" s="1">
        <v>6.8</v>
      </c>
    </row>
    <row r="2990" spans="1:2" x14ac:dyDescent="0.25">
      <c r="A2990" s="1">
        <v>91</v>
      </c>
      <c r="B2990" s="1">
        <v>6.3</v>
      </c>
    </row>
    <row r="2991" spans="1:2" x14ac:dyDescent="0.25">
      <c r="A2991" s="1">
        <v>100</v>
      </c>
      <c r="B2991" s="1">
        <v>6.3</v>
      </c>
    </row>
    <row r="2992" spans="1:2" x14ac:dyDescent="0.25">
      <c r="A2992" s="1">
        <v>105</v>
      </c>
      <c r="B2992" s="1">
        <v>6.6</v>
      </c>
    </row>
    <row r="2993" spans="1:2" x14ac:dyDescent="0.25">
      <c r="A2993" s="1">
        <v>99</v>
      </c>
      <c r="B2993" s="1">
        <v>6.4</v>
      </c>
    </row>
    <row r="2994" spans="1:2" x14ac:dyDescent="0.25">
      <c r="A2994" s="1">
        <v>112</v>
      </c>
      <c r="B2994" s="1">
        <v>7.5</v>
      </c>
    </row>
    <row r="2995" spans="1:2" x14ac:dyDescent="0.25">
      <c r="A2995" s="1">
        <v>99</v>
      </c>
      <c r="B2995" s="1">
        <v>6.5</v>
      </c>
    </row>
    <row r="2996" spans="1:2" x14ac:dyDescent="0.25">
      <c r="A2996" s="1">
        <v>125</v>
      </c>
      <c r="B2996" s="1">
        <v>7.2</v>
      </c>
    </row>
    <row r="2997" spans="1:2" x14ac:dyDescent="0.25">
      <c r="A2997" s="1">
        <v>107</v>
      </c>
      <c r="B2997" s="1">
        <v>6.3</v>
      </c>
    </row>
    <row r="2998" spans="1:2" x14ac:dyDescent="0.25">
      <c r="A2998" s="1">
        <v>107</v>
      </c>
      <c r="B2998" s="1">
        <v>7</v>
      </c>
    </row>
    <row r="2999" spans="1:2" x14ac:dyDescent="0.25">
      <c r="A2999" s="1">
        <v>97</v>
      </c>
      <c r="B2999" s="1">
        <v>6.3</v>
      </c>
    </row>
    <row r="3000" spans="1:2" x14ac:dyDescent="0.25">
      <c r="A3000" s="1">
        <v>95</v>
      </c>
      <c r="B3000" s="1">
        <v>2.2999999999999998</v>
      </c>
    </row>
    <row r="3001" spans="1:2" x14ac:dyDescent="0.25">
      <c r="A3001" s="1">
        <v>106</v>
      </c>
      <c r="B3001" s="1">
        <v>7.1</v>
      </c>
    </row>
    <row r="3002" spans="1:2" x14ac:dyDescent="0.25">
      <c r="A3002" s="1">
        <v>96</v>
      </c>
      <c r="B3002" s="1">
        <v>6.7</v>
      </c>
    </row>
    <row r="3003" spans="1:2" x14ac:dyDescent="0.25">
      <c r="A3003" s="1">
        <v>103</v>
      </c>
      <c r="B3003" s="1">
        <v>6.5</v>
      </c>
    </row>
    <row r="3004" spans="1:2" x14ac:dyDescent="0.25">
      <c r="A3004" s="1">
        <v>108</v>
      </c>
      <c r="B3004" s="1">
        <v>5.9</v>
      </c>
    </row>
    <row r="3005" spans="1:2" x14ac:dyDescent="0.25">
      <c r="A3005" s="1">
        <v>118</v>
      </c>
      <c r="B3005" s="1">
        <v>6</v>
      </c>
    </row>
    <row r="3006" spans="1:2" x14ac:dyDescent="0.25">
      <c r="A3006" s="1">
        <v>97</v>
      </c>
      <c r="B3006" s="1">
        <v>6.9</v>
      </c>
    </row>
    <row r="3007" spans="1:2" x14ac:dyDescent="0.25">
      <c r="A3007" s="1">
        <v>115</v>
      </c>
      <c r="B3007" s="1">
        <v>7.3</v>
      </c>
    </row>
    <row r="3008" spans="1:2" x14ac:dyDescent="0.25">
      <c r="A3008" s="1">
        <v>102</v>
      </c>
      <c r="B3008" s="1">
        <v>7.7</v>
      </c>
    </row>
    <row r="3009" spans="1:2" x14ac:dyDescent="0.25">
      <c r="A3009" s="1">
        <v>108</v>
      </c>
      <c r="B3009" s="1">
        <v>7</v>
      </c>
    </row>
    <row r="3010" spans="1:2" x14ac:dyDescent="0.25">
      <c r="A3010" s="1">
        <v>101</v>
      </c>
      <c r="B3010" s="1">
        <v>6.4</v>
      </c>
    </row>
    <row r="3011" spans="1:2" x14ac:dyDescent="0.25">
      <c r="A3011" s="1">
        <v>101</v>
      </c>
      <c r="B3011" s="1">
        <v>5.6</v>
      </c>
    </row>
    <row r="3012" spans="1:2" x14ac:dyDescent="0.25">
      <c r="A3012" s="1">
        <v>139</v>
      </c>
      <c r="B3012" s="1">
        <v>8.1999999999999993</v>
      </c>
    </row>
    <row r="3013" spans="1:2" x14ac:dyDescent="0.25">
      <c r="A3013" s="1">
        <v>125</v>
      </c>
      <c r="B3013" s="1">
        <v>6.5</v>
      </c>
    </row>
    <row r="3014" spans="1:2" x14ac:dyDescent="0.25">
      <c r="A3014" s="1">
        <v>115</v>
      </c>
      <c r="B3014" s="1">
        <v>8.1</v>
      </c>
    </row>
    <row r="3015" spans="1:2" x14ac:dyDescent="0.25">
      <c r="A3015" s="1">
        <v>99</v>
      </c>
      <c r="B3015" s="1">
        <v>5.4</v>
      </c>
    </row>
    <row r="3016" spans="1:2" x14ac:dyDescent="0.25">
      <c r="A3016" s="1">
        <v>88</v>
      </c>
      <c r="B3016" s="1">
        <v>6.3</v>
      </c>
    </row>
    <row r="3017" spans="1:2" x14ac:dyDescent="0.25">
      <c r="A3017" s="1">
        <v>112</v>
      </c>
      <c r="B3017" s="1">
        <v>7.8</v>
      </c>
    </row>
    <row r="3018" spans="1:2" x14ac:dyDescent="0.25">
      <c r="A3018" s="1">
        <v>108</v>
      </c>
      <c r="B3018" s="1">
        <v>6.8</v>
      </c>
    </row>
    <row r="3019" spans="1:2" x14ac:dyDescent="0.25">
      <c r="A3019" s="1">
        <v>104</v>
      </c>
      <c r="B3019" s="1">
        <v>7.1</v>
      </c>
    </row>
    <row r="3020" spans="1:2" x14ac:dyDescent="0.25">
      <c r="A3020" s="1">
        <v>108</v>
      </c>
      <c r="B3020" s="1">
        <v>6.2</v>
      </c>
    </row>
    <row r="3021" spans="1:2" x14ac:dyDescent="0.25">
      <c r="A3021" s="1">
        <v>102</v>
      </c>
      <c r="B3021" s="1">
        <v>7.3</v>
      </c>
    </row>
    <row r="3022" spans="1:2" x14ac:dyDescent="0.25">
      <c r="A3022" s="1">
        <v>88</v>
      </c>
      <c r="B3022" s="1">
        <v>5.9</v>
      </c>
    </row>
    <row r="3023" spans="1:2" x14ac:dyDescent="0.25">
      <c r="A3023" s="1">
        <v>91</v>
      </c>
      <c r="B3023" s="1">
        <v>3.6</v>
      </c>
    </row>
    <row r="3024" spans="1:2" x14ac:dyDescent="0.25">
      <c r="A3024" s="1">
        <v>141</v>
      </c>
      <c r="B3024" s="1">
        <v>7.7</v>
      </c>
    </row>
    <row r="3025" spans="1:2" x14ac:dyDescent="0.25">
      <c r="A3025" s="1">
        <v>101</v>
      </c>
      <c r="B3025" s="1">
        <v>7.3</v>
      </c>
    </row>
    <row r="3026" spans="1:2" x14ac:dyDescent="0.25">
      <c r="A3026" s="1">
        <v>105</v>
      </c>
      <c r="B3026" s="1">
        <v>7.4</v>
      </c>
    </row>
    <row r="3027" spans="1:2" x14ac:dyDescent="0.25">
      <c r="A3027" s="1">
        <v>100</v>
      </c>
      <c r="B3027" s="1">
        <v>6.6</v>
      </c>
    </row>
    <row r="3028" spans="1:2" x14ac:dyDescent="0.25">
      <c r="A3028" s="1">
        <v>116</v>
      </c>
      <c r="B3028" s="1">
        <v>6.9</v>
      </c>
    </row>
    <row r="3029" spans="1:2" x14ac:dyDescent="0.25">
      <c r="A3029" s="1">
        <v>97</v>
      </c>
      <c r="B3029" s="1">
        <v>6.8</v>
      </c>
    </row>
    <row r="3030" spans="1:2" x14ac:dyDescent="0.25">
      <c r="A3030" s="1">
        <v>105</v>
      </c>
      <c r="B3030" s="1">
        <v>7.2</v>
      </c>
    </row>
    <row r="3031" spans="1:2" x14ac:dyDescent="0.25">
      <c r="A3031" s="1">
        <v>122</v>
      </c>
      <c r="B3031" s="1">
        <v>7.7</v>
      </c>
    </row>
    <row r="3032" spans="1:2" x14ac:dyDescent="0.25">
      <c r="A3032" s="1">
        <v>107</v>
      </c>
      <c r="B3032" s="1">
        <v>8.1</v>
      </c>
    </row>
    <row r="3033" spans="1:2" x14ac:dyDescent="0.25">
      <c r="A3033" s="1">
        <v>121</v>
      </c>
      <c r="B3033" s="1">
        <v>7.7</v>
      </c>
    </row>
    <row r="3034" spans="1:2" x14ac:dyDescent="0.25">
      <c r="A3034" s="1">
        <v>98</v>
      </c>
      <c r="B3034" s="1">
        <v>7.6</v>
      </c>
    </row>
    <row r="3035" spans="1:2" x14ac:dyDescent="0.25">
      <c r="A3035" s="1">
        <v>123</v>
      </c>
      <c r="B3035" s="1">
        <v>7.2</v>
      </c>
    </row>
    <row r="3036" spans="1:2" x14ac:dyDescent="0.25">
      <c r="A3036" s="1">
        <v>110</v>
      </c>
      <c r="B3036" s="1">
        <v>7.2</v>
      </c>
    </row>
    <row r="3037" spans="1:2" x14ac:dyDescent="0.25">
      <c r="A3037" s="1">
        <v>120</v>
      </c>
      <c r="B3037" s="1">
        <v>8.1</v>
      </c>
    </row>
    <row r="3038" spans="1:2" x14ac:dyDescent="0.25">
      <c r="A3038" s="1">
        <v>122</v>
      </c>
      <c r="B3038" s="1">
        <v>7.5</v>
      </c>
    </row>
    <row r="3039" spans="1:2" x14ac:dyDescent="0.25">
      <c r="A3039" s="1">
        <v>110</v>
      </c>
      <c r="B3039" s="1">
        <v>8.1</v>
      </c>
    </row>
    <row r="3040" spans="1:2" x14ac:dyDescent="0.25">
      <c r="A3040" s="1">
        <v>139</v>
      </c>
      <c r="B3040" s="1">
        <v>7.8</v>
      </c>
    </row>
    <row r="3041" spans="1:2" x14ac:dyDescent="0.25">
      <c r="A3041" s="1">
        <v>124</v>
      </c>
      <c r="B3041" s="1">
        <v>7.8</v>
      </c>
    </row>
    <row r="3042" spans="1:2" x14ac:dyDescent="0.25">
      <c r="A3042" s="1">
        <v>152</v>
      </c>
      <c r="B3042" s="1">
        <v>7.6</v>
      </c>
    </row>
    <row r="3043" spans="1:2" x14ac:dyDescent="0.25">
      <c r="A3043" s="1">
        <v>98</v>
      </c>
      <c r="B3043" s="1">
        <v>7.4</v>
      </c>
    </row>
    <row r="3044" spans="1:2" x14ac:dyDescent="0.25">
      <c r="A3044" s="1">
        <v>106</v>
      </c>
      <c r="B3044" s="1">
        <v>6.3</v>
      </c>
    </row>
    <row r="3045" spans="1:2" x14ac:dyDescent="0.25">
      <c r="A3045" s="1">
        <v>106</v>
      </c>
      <c r="B3045" s="1">
        <v>6.9</v>
      </c>
    </row>
    <row r="3046" spans="1:2" x14ac:dyDescent="0.25">
      <c r="A3046" s="1">
        <v>106</v>
      </c>
      <c r="B3046" s="1">
        <v>8.6</v>
      </c>
    </row>
    <row r="3047" spans="1:2" x14ac:dyDescent="0.25">
      <c r="A3047" s="1">
        <v>89</v>
      </c>
      <c r="B3047" s="1">
        <v>5.0999999999999996</v>
      </c>
    </row>
    <row r="3048" spans="1:2" x14ac:dyDescent="0.25">
      <c r="A3048" s="1">
        <v>94</v>
      </c>
      <c r="B3048" s="1">
        <v>6.4</v>
      </c>
    </row>
    <row r="3049" spans="1:2" x14ac:dyDescent="0.25">
      <c r="A3049" s="1">
        <v>109</v>
      </c>
      <c r="B3049" s="1">
        <v>7.9</v>
      </c>
    </row>
    <row r="3050" spans="1:2" x14ac:dyDescent="0.25">
      <c r="A3050" s="1">
        <v>144</v>
      </c>
      <c r="B3050" s="1">
        <v>6.9</v>
      </c>
    </row>
    <row r="3051" spans="1:2" x14ac:dyDescent="0.25">
      <c r="A3051" s="1">
        <v>90</v>
      </c>
      <c r="B3051" s="1">
        <v>7.5</v>
      </c>
    </row>
    <row r="3052" spans="1:2" x14ac:dyDescent="0.25">
      <c r="A3052" s="1">
        <v>106</v>
      </c>
      <c r="B3052" s="1">
        <v>7.2</v>
      </c>
    </row>
    <row r="3053" spans="1:2" x14ac:dyDescent="0.25">
      <c r="A3053" s="1">
        <v>121</v>
      </c>
      <c r="B3053" s="1">
        <v>5.8</v>
      </c>
    </row>
    <row r="3054" spans="1:2" x14ac:dyDescent="0.25">
      <c r="A3054" s="1">
        <v>89</v>
      </c>
      <c r="B3054" s="1">
        <v>2.9</v>
      </c>
    </row>
    <row r="3055" spans="1:2" x14ac:dyDescent="0.25">
      <c r="A3055" s="1">
        <v>104</v>
      </c>
      <c r="B3055" s="1">
        <v>6.2</v>
      </c>
    </row>
    <row r="3056" spans="1:2" x14ac:dyDescent="0.25">
      <c r="A3056" s="1">
        <v>99</v>
      </c>
      <c r="B3056" s="1">
        <v>6.8</v>
      </c>
    </row>
    <row r="3057" spans="1:2" x14ac:dyDescent="0.25">
      <c r="A3057" s="1">
        <v>98</v>
      </c>
      <c r="B3057" s="1">
        <v>6.1</v>
      </c>
    </row>
    <row r="3058" spans="1:2" x14ac:dyDescent="0.25">
      <c r="A3058" s="1">
        <v>121</v>
      </c>
      <c r="B3058" s="1">
        <v>7.7</v>
      </c>
    </row>
    <row r="3059" spans="1:2" x14ac:dyDescent="0.25">
      <c r="A3059" s="1">
        <v>96</v>
      </c>
      <c r="B3059" s="1">
        <v>5.2</v>
      </c>
    </row>
    <row r="3060" spans="1:2" x14ac:dyDescent="0.25">
      <c r="A3060" s="1">
        <v>99</v>
      </c>
      <c r="B3060" s="1">
        <v>6.8</v>
      </c>
    </row>
    <row r="3061" spans="1:2" x14ac:dyDescent="0.25">
      <c r="A3061" s="1">
        <v>122</v>
      </c>
      <c r="B3061" s="1">
        <v>7</v>
      </c>
    </row>
    <row r="3062" spans="1:2" x14ac:dyDescent="0.25">
      <c r="A3062" s="1">
        <v>101</v>
      </c>
      <c r="B3062" s="1">
        <v>5.9</v>
      </c>
    </row>
    <row r="3063" spans="1:2" x14ac:dyDescent="0.25">
      <c r="A3063" s="1">
        <v>102</v>
      </c>
      <c r="B3063" s="1">
        <v>7.1</v>
      </c>
    </row>
    <row r="3064" spans="1:2" x14ac:dyDescent="0.25">
      <c r="A3064" s="1">
        <v>84</v>
      </c>
      <c r="B3064" s="1">
        <v>5.5</v>
      </c>
    </row>
    <row r="3065" spans="1:2" x14ac:dyDescent="0.25">
      <c r="A3065" s="1">
        <v>104</v>
      </c>
      <c r="B3065" s="1">
        <v>7.4</v>
      </c>
    </row>
    <row r="3066" spans="1:2" x14ac:dyDescent="0.25">
      <c r="A3066" s="1">
        <v>96</v>
      </c>
      <c r="B3066" s="1">
        <v>7.3</v>
      </c>
    </row>
    <row r="3067" spans="1:2" x14ac:dyDescent="0.25">
      <c r="A3067" s="1">
        <v>94</v>
      </c>
      <c r="B3067" s="1">
        <v>4.5999999999999996</v>
      </c>
    </row>
    <row r="3068" spans="1:2" x14ac:dyDescent="0.25">
      <c r="A3068" s="1">
        <v>90</v>
      </c>
      <c r="B3068" s="1">
        <v>7.2</v>
      </c>
    </row>
    <row r="3069" spans="1:2" x14ac:dyDescent="0.25">
      <c r="A3069" s="1">
        <v>90</v>
      </c>
      <c r="B3069" s="1">
        <v>5.0999999999999996</v>
      </c>
    </row>
    <row r="3070" spans="1:2" x14ac:dyDescent="0.25">
      <c r="A3070" s="1">
        <v>106</v>
      </c>
      <c r="B3070" s="1">
        <v>6.7</v>
      </c>
    </row>
    <row r="3071" spans="1:2" x14ac:dyDescent="0.25">
      <c r="A3071" s="1">
        <v>96</v>
      </c>
      <c r="B3071" s="1">
        <v>5.3</v>
      </c>
    </row>
    <row r="3072" spans="1:2" x14ac:dyDescent="0.25">
      <c r="A3072" s="1">
        <v>95</v>
      </c>
      <c r="B3072" s="1">
        <v>7.8</v>
      </c>
    </row>
    <row r="3073" spans="1:2" x14ac:dyDescent="0.25">
      <c r="A3073" s="1">
        <v>99</v>
      </c>
      <c r="B3073" s="1">
        <v>6.7</v>
      </c>
    </row>
    <row r="3074" spans="1:2" x14ac:dyDescent="0.25">
      <c r="A3074" s="1">
        <v>99</v>
      </c>
      <c r="B3074" s="1">
        <v>7.2</v>
      </c>
    </row>
    <row r="3075" spans="1:2" x14ac:dyDescent="0.25">
      <c r="A3075" s="1">
        <v>95</v>
      </c>
      <c r="B3075" s="1">
        <v>5.8</v>
      </c>
    </row>
    <row r="3076" spans="1:2" x14ac:dyDescent="0.25">
      <c r="A3076" s="1">
        <v>99</v>
      </c>
      <c r="B3076" s="1">
        <v>7</v>
      </c>
    </row>
    <row r="3077" spans="1:2" x14ac:dyDescent="0.25">
      <c r="A3077" s="1">
        <v>107</v>
      </c>
      <c r="B3077" s="1">
        <v>3.8</v>
      </c>
    </row>
    <row r="3078" spans="1:2" x14ac:dyDescent="0.25">
      <c r="A3078" s="1">
        <v>90</v>
      </c>
      <c r="B3078" s="1">
        <v>5.7</v>
      </c>
    </row>
    <row r="3079" spans="1:2" x14ac:dyDescent="0.25">
      <c r="A3079" s="1">
        <v>96</v>
      </c>
      <c r="B3079" s="1">
        <v>6.7</v>
      </c>
    </row>
    <row r="3080" spans="1:2" x14ac:dyDescent="0.25">
      <c r="A3080" s="1">
        <v>97</v>
      </c>
      <c r="B3080" s="1">
        <v>6.2</v>
      </c>
    </row>
    <row r="3081" spans="1:2" x14ac:dyDescent="0.25">
      <c r="A3081" s="1">
        <v>107</v>
      </c>
      <c r="B3081" s="1">
        <v>6.2</v>
      </c>
    </row>
    <row r="3082" spans="1:2" x14ac:dyDescent="0.25">
      <c r="A3082" s="1">
        <v>85</v>
      </c>
      <c r="B3082" s="1">
        <v>4.7</v>
      </c>
    </row>
    <row r="3083" spans="1:2" x14ac:dyDescent="0.25">
      <c r="A3083" s="1">
        <v>95</v>
      </c>
      <c r="B3083" s="1">
        <v>6.3</v>
      </c>
    </row>
    <row r="3084" spans="1:2" x14ac:dyDescent="0.25">
      <c r="A3084" s="1">
        <v>111</v>
      </c>
      <c r="B3084" s="1">
        <v>7.3</v>
      </c>
    </row>
    <row r="3085" spans="1:2" x14ac:dyDescent="0.25">
      <c r="A3085" s="1">
        <v>103</v>
      </c>
      <c r="B3085" s="1">
        <v>7.1</v>
      </c>
    </row>
    <row r="3086" spans="1:2" x14ac:dyDescent="0.25">
      <c r="A3086" s="1">
        <v>111</v>
      </c>
      <c r="B3086" s="1">
        <v>7.1</v>
      </c>
    </row>
    <row r="3087" spans="1:2" x14ac:dyDescent="0.25">
      <c r="A3087" s="1">
        <v>112</v>
      </c>
      <c r="B3087" s="1">
        <v>6.7</v>
      </c>
    </row>
    <row r="3088" spans="1:2" x14ac:dyDescent="0.25">
      <c r="A3088" s="1">
        <v>141</v>
      </c>
      <c r="B3088" s="1">
        <v>6.9</v>
      </c>
    </row>
    <row r="3089" spans="1:2" x14ac:dyDescent="0.25">
      <c r="A3089" s="1">
        <v>95</v>
      </c>
      <c r="B3089" s="1">
        <v>2.1</v>
      </c>
    </row>
    <row r="3090" spans="1:2" x14ac:dyDescent="0.25">
      <c r="A3090" s="1">
        <v>85</v>
      </c>
      <c r="B3090" s="1">
        <v>6.6</v>
      </c>
    </row>
    <row r="3091" spans="1:2" x14ac:dyDescent="0.25">
      <c r="A3091" s="1">
        <v>129</v>
      </c>
      <c r="B3091" s="1">
        <v>8.3000000000000007</v>
      </c>
    </row>
    <row r="3092" spans="1:2" x14ac:dyDescent="0.25">
      <c r="A3092" s="1">
        <v>125</v>
      </c>
      <c r="B3092" s="1">
        <v>7.2</v>
      </c>
    </row>
    <row r="3093" spans="1:2" x14ac:dyDescent="0.25">
      <c r="A3093" s="1">
        <v>116</v>
      </c>
      <c r="B3093" s="1">
        <v>5.6</v>
      </c>
    </row>
    <row r="3094" spans="1:2" x14ac:dyDescent="0.25">
      <c r="A3094" s="1">
        <v>105</v>
      </c>
      <c r="B3094" s="1">
        <v>7.7</v>
      </c>
    </row>
    <row r="3095" spans="1:2" x14ac:dyDescent="0.25">
      <c r="A3095" s="1">
        <v>90</v>
      </c>
      <c r="B3095" s="1">
        <v>6.6</v>
      </c>
    </row>
    <row r="3096" spans="1:2" x14ac:dyDescent="0.25">
      <c r="A3096" s="1">
        <v>111</v>
      </c>
      <c r="B3096" s="1">
        <v>7.4</v>
      </c>
    </row>
    <row r="3097" spans="1:2" x14ac:dyDescent="0.25">
      <c r="A3097" s="1">
        <v>91</v>
      </c>
      <c r="B3097" s="1">
        <v>7.1</v>
      </c>
    </row>
    <row r="3098" spans="1:2" x14ac:dyDescent="0.25">
      <c r="A3098" s="1">
        <v>97</v>
      </c>
      <c r="B3098" s="1">
        <v>7.9</v>
      </c>
    </row>
    <row r="3099" spans="1:2" x14ac:dyDescent="0.25">
      <c r="A3099" s="1">
        <v>92</v>
      </c>
      <c r="B3099" s="1">
        <v>6.7</v>
      </c>
    </row>
    <row r="3100" spans="1:2" x14ac:dyDescent="0.25">
      <c r="A3100" s="1">
        <v>104</v>
      </c>
      <c r="B3100" s="1">
        <v>6.6</v>
      </c>
    </row>
    <row r="3101" spans="1:2" x14ac:dyDescent="0.25">
      <c r="A3101" s="1">
        <v>120</v>
      </c>
      <c r="B3101" s="1">
        <v>7.9</v>
      </c>
    </row>
    <row r="3102" spans="1:2" x14ac:dyDescent="0.25">
      <c r="A3102" s="1">
        <v>99</v>
      </c>
      <c r="B3102" s="1">
        <v>4.9000000000000004</v>
      </c>
    </row>
    <row r="3103" spans="1:2" x14ac:dyDescent="0.25">
      <c r="A3103" s="1">
        <v>93</v>
      </c>
      <c r="B3103" s="1">
        <v>7.2</v>
      </c>
    </row>
    <row r="3104" spans="1:2" x14ac:dyDescent="0.25">
      <c r="A3104" s="1">
        <v>99</v>
      </c>
      <c r="B3104" s="1">
        <v>6.1</v>
      </c>
    </row>
    <row r="3105" spans="1:2" x14ac:dyDescent="0.25">
      <c r="A3105" s="1">
        <v>96</v>
      </c>
      <c r="B3105" s="1">
        <v>5.3</v>
      </c>
    </row>
    <row r="3106" spans="1:2" x14ac:dyDescent="0.25">
      <c r="A3106" s="1">
        <v>96</v>
      </c>
      <c r="B3106" s="1">
        <v>5</v>
      </c>
    </row>
    <row r="3107" spans="1:2" x14ac:dyDescent="0.25">
      <c r="A3107" s="1">
        <v>100</v>
      </c>
      <c r="B3107" s="1">
        <v>7.6</v>
      </c>
    </row>
    <row r="3108" spans="1:2" x14ac:dyDescent="0.25">
      <c r="A3108" s="1">
        <v>98</v>
      </c>
      <c r="B3108" s="1">
        <v>7.6</v>
      </c>
    </row>
    <row r="3109" spans="1:2" x14ac:dyDescent="0.25">
      <c r="A3109" s="1">
        <v>106</v>
      </c>
      <c r="B3109" s="1">
        <v>6.6</v>
      </c>
    </row>
    <row r="3110" spans="1:2" x14ac:dyDescent="0.25">
      <c r="A3110" s="1">
        <v>95</v>
      </c>
      <c r="B3110" s="1">
        <v>6.6</v>
      </c>
    </row>
    <row r="3111" spans="1:2" x14ac:dyDescent="0.25">
      <c r="A3111" s="1">
        <v>104</v>
      </c>
      <c r="B3111" s="1">
        <v>7.3</v>
      </c>
    </row>
    <row r="3112" spans="1:2" x14ac:dyDescent="0.25">
      <c r="A3112" s="1">
        <v>87</v>
      </c>
      <c r="B3112" s="1">
        <v>6.6</v>
      </c>
    </row>
    <row r="3113" spans="1:2" x14ac:dyDescent="0.25">
      <c r="A3113" s="1">
        <v>81</v>
      </c>
      <c r="B3113" s="1">
        <v>6.9</v>
      </c>
    </row>
    <row r="3114" spans="1:2" x14ac:dyDescent="0.25">
      <c r="A3114" s="1">
        <v>94</v>
      </c>
      <c r="B3114" s="1">
        <v>5.8</v>
      </c>
    </row>
    <row r="3115" spans="1:2" x14ac:dyDescent="0.25">
      <c r="A3115" s="1">
        <v>89</v>
      </c>
      <c r="B3115" s="1">
        <v>4.4000000000000004</v>
      </c>
    </row>
    <row r="3116" spans="1:2" x14ac:dyDescent="0.25">
      <c r="A3116" s="1">
        <v>88</v>
      </c>
      <c r="B3116" s="1">
        <v>6.6</v>
      </c>
    </row>
    <row r="3117" spans="1:2" x14ac:dyDescent="0.25">
      <c r="A3117" s="1">
        <v>115</v>
      </c>
      <c r="B3117" s="1">
        <v>7.6</v>
      </c>
    </row>
    <row r="3118" spans="1:2" x14ac:dyDescent="0.25">
      <c r="A3118" s="1">
        <v>96</v>
      </c>
      <c r="B3118" s="1">
        <v>4.5999999999999996</v>
      </c>
    </row>
    <row r="3119" spans="1:2" x14ac:dyDescent="0.25">
      <c r="A3119" s="1">
        <v>135</v>
      </c>
      <c r="B3119" s="1">
        <v>6.8</v>
      </c>
    </row>
    <row r="3120" spans="1:2" x14ac:dyDescent="0.25">
      <c r="A3120" s="1">
        <v>93</v>
      </c>
      <c r="B3120" s="1">
        <v>4.9000000000000004</v>
      </c>
    </row>
    <row r="3121" spans="1:2" x14ac:dyDescent="0.25">
      <c r="A3121" s="1">
        <v>109</v>
      </c>
      <c r="B3121" s="1">
        <v>7.3</v>
      </c>
    </row>
    <row r="3122" spans="1:2" x14ac:dyDescent="0.25">
      <c r="A3122" s="1">
        <v>101</v>
      </c>
      <c r="B3122" s="1">
        <v>5</v>
      </c>
    </row>
    <row r="3123" spans="1:2" x14ac:dyDescent="0.25">
      <c r="A3123" s="1">
        <v>117</v>
      </c>
      <c r="B3123" s="1">
        <v>8</v>
      </c>
    </row>
    <row r="3124" spans="1:2" x14ac:dyDescent="0.25">
      <c r="A3124" s="1">
        <v>83</v>
      </c>
      <c r="B3124" s="1">
        <v>5.2</v>
      </c>
    </row>
    <row r="3125" spans="1:2" x14ac:dyDescent="0.25">
      <c r="A3125" s="1">
        <v>113</v>
      </c>
      <c r="B3125" s="1">
        <v>8.5</v>
      </c>
    </row>
    <row r="3126" spans="1:2" x14ac:dyDescent="0.25">
      <c r="A3126" s="1">
        <v>104</v>
      </c>
      <c r="B3126" s="1">
        <v>6.5</v>
      </c>
    </row>
    <row r="3127" spans="1:2" x14ac:dyDescent="0.25">
      <c r="A3127" s="1">
        <v>97</v>
      </c>
      <c r="B3127" s="1">
        <v>7.4</v>
      </c>
    </row>
    <row r="3128" spans="1:2" x14ac:dyDescent="0.25">
      <c r="A3128" s="1">
        <v>110</v>
      </c>
      <c r="B3128" s="1">
        <v>7.7</v>
      </c>
    </row>
    <row r="3129" spans="1:2" x14ac:dyDescent="0.25">
      <c r="A3129" s="1">
        <v>103</v>
      </c>
      <c r="B3129" s="1">
        <v>7.4</v>
      </c>
    </row>
    <row r="3130" spans="1:2" x14ac:dyDescent="0.25">
      <c r="A3130" s="1">
        <v>94</v>
      </c>
      <c r="B3130" s="1">
        <v>5.0999999999999996</v>
      </c>
    </row>
    <row r="3131" spans="1:2" x14ac:dyDescent="0.25">
      <c r="A3131" s="1">
        <v>77</v>
      </c>
      <c r="B3131" s="1">
        <v>5</v>
      </c>
    </row>
    <row r="3132" spans="1:2" x14ac:dyDescent="0.25">
      <c r="A3132" s="1">
        <v>134</v>
      </c>
      <c r="B3132" s="1">
        <v>7.2</v>
      </c>
    </row>
    <row r="3133" spans="1:2" x14ac:dyDescent="0.25">
      <c r="A3133" s="1">
        <v>90</v>
      </c>
      <c r="B3133" s="1">
        <v>6.4</v>
      </c>
    </row>
    <row r="3134" spans="1:2" x14ac:dyDescent="0.25">
      <c r="A3134" s="1">
        <v>104</v>
      </c>
      <c r="B3134" s="1">
        <v>5.6</v>
      </c>
    </row>
    <row r="3135" spans="1:2" x14ac:dyDescent="0.25">
      <c r="A3135" s="1">
        <v>93</v>
      </c>
      <c r="B3135" s="1">
        <v>6.1</v>
      </c>
    </row>
    <row r="3136" spans="1:2" x14ac:dyDescent="0.25">
      <c r="A3136" s="1">
        <v>106</v>
      </c>
      <c r="B3136" s="1">
        <v>5.2</v>
      </c>
    </row>
    <row r="3137" spans="1:2" x14ac:dyDescent="0.25">
      <c r="A3137" s="1">
        <v>109</v>
      </c>
      <c r="B3137" s="1">
        <v>7.3</v>
      </c>
    </row>
    <row r="3138" spans="1:2" x14ac:dyDescent="0.25">
      <c r="A3138" s="1">
        <v>101</v>
      </c>
      <c r="B3138" s="1">
        <v>7.5</v>
      </c>
    </row>
    <row r="3139" spans="1:2" x14ac:dyDescent="0.25">
      <c r="A3139" s="1">
        <v>100</v>
      </c>
      <c r="B3139" s="1">
        <v>4.5</v>
      </c>
    </row>
    <row r="3140" spans="1:2" x14ac:dyDescent="0.25">
      <c r="A3140" s="1">
        <v>95</v>
      </c>
      <c r="B3140" s="1">
        <v>6.6</v>
      </c>
    </row>
    <row r="3141" spans="1:2" x14ac:dyDescent="0.25">
      <c r="A3141" s="1">
        <v>94</v>
      </c>
      <c r="B3141" s="1">
        <v>5.3</v>
      </c>
    </row>
    <row r="3142" spans="1:2" x14ac:dyDescent="0.25">
      <c r="A3142" s="1">
        <v>93</v>
      </c>
      <c r="B3142" s="1">
        <v>4.9000000000000004</v>
      </c>
    </row>
    <row r="3143" spans="1:2" x14ac:dyDescent="0.25">
      <c r="A3143" s="1">
        <v>106</v>
      </c>
      <c r="B3143" s="1">
        <v>7.7</v>
      </c>
    </row>
    <row r="3144" spans="1:2" x14ac:dyDescent="0.25">
      <c r="A3144" s="1">
        <v>99</v>
      </c>
      <c r="B3144" s="1">
        <v>8</v>
      </c>
    </row>
    <row r="3145" spans="1:2" x14ac:dyDescent="0.25">
      <c r="A3145" s="1">
        <v>82</v>
      </c>
      <c r="B3145" s="1">
        <v>3.8</v>
      </c>
    </row>
    <row r="3146" spans="1:2" x14ac:dyDescent="0.25">
      <c r="A3146" s="1">
        <v>135</v>
      </c>
      <c r="B3146" s="1">
        <v>7.6</v>
      </c>
    </row>
    <row r="3147" spans="1:2" x14ac:dyDescent="0.25">
      <c r="A3147" s="1">
        <v>88</v>
      </c>
      <c r="B3147" s="1">
        <v>5.9</v>
      </c>
    </row>
    <row r="3148" spans="1:2" x14ac:dyDescent="0.25">
      <c r="A3148" s="1">
        <v>89</v>
      </c>
      <c r="B3148" s="1">
        <v>6.2</v>
      </c>
    </row>
    <row r="3149" spans="1:2" x14ac:dyDescent="0.25">
      <c r="A3149" s="1">
        <v>110</v>
      </c>
      <c r="B3149" s="1">
        <v>7.2</v>
      </c>
    </row>
    <row r="3150" spans="1:2" x14ac:dyDescent="0.25">
      <c r="A3150" s="1">
        <v>107</v>
      </c>
      <c r="B3150" s="1">
        <v>6.3</v>
      </c>
    </row>
    <row r="3151" spans="1:2" x14ac:dyDescent="0.25">
      <c r="A3151" s="1">
        <v>86</v>
      </c>
      <c r="B3151" s="1">
        <v>5.2</v>
      </c>
    </row>
    <row r="3152" spans="1:2" x14ac:dyDescent="0.25">
      <c r="A3152" s="1">
        <v>91</v>
      </c>
      <c r="B3152" s="1">
        <v>6.9</v>
      </c>
    </row>
    <row r="3153" spans="1:2" x14ac:dyDescent="0.25">
      <c r="A3153" s="1">
        <v>103</v>
      </c>
      <c r="B3153" s="1">
        <v>6.8</v>
      </c>
    </row>
    <row r="3154" spans="1:2" x14ac:dyDescent="0.25">
      <c r="A3154" s="1">
        <v>99</v>
      </c>
      <c r="B3154" s="1">
        <v>6.1</v>
      </c>
    </row>
    <row r="3155" spans="1:2" x14ac:dyDescent="0.25">
      <c r="A3155" s="1">
        <v>82</v>
      </c>
      <c r="B3155" s="1">
        <v>5.9</v>
      </c>
    </row>
    <row r="3156" spans="1:2" x14ac:dyDescent="0.25">
      <c r="A3156" s="1">
        <v>92</v>
      </c>
      <c r="B3156" s="1">
        <v>6.9</v>
      </c>
    </row>
    <row r="3157" spans="1:2" x14ac:dyDescent="0.25">
      <c r="A3157" s="1">
        <v>112</v>
      </c>
      <c r="B3157" s="1">
        <v>7.7</v>
      </c>
    </row>
    <row r="3158" spans="1:2" x14ac:dyDescent="0.25">
      <c r="A3158" s="1">
        <v>90</v>
      </c>
      <c r="B3158" s="1">
        <v>5.3</v>
      </c>
    </row>
    <row r="3159" spans="1:2" x14ac:dyDescent="0.25">
      <c r="A3159" s="1">
        <v>150</v>
      </c>
      <c r="B3159" s="1">
        <v>7</v>
      </c>
    </row>
    <row r="3160" spans="1:2" x14ac:dyDescent="0.25">
      <c r="A3160" s="1">
        <v>91</v>
      </c>
      <c r="B3160" s="1">
        <v>6.6</v>
      </c>
    </row>
    <row r="3161" spans="1:2" x14ac:dyDescent="0.25">
      <c r="A3161" s="1">
        <v>95</v>
      </c>
      <c r="B3161" s="1">
        <v>6.4</v>
      </c>
    </row>
    <row r="3162" spans="1:2" x14ac:dyDescent="0.25">
      <c r="A3162" s="1">
        <v>97</v>
      </c>
      <c r="B3162" s="1">
        <v>7.9</v>
      </c>
    </row>
    <row r="3163" spans="1:2" x14ac:dyDescent="0.25">
      <c r="A3163" s="1">
        <v>112</v>
      </c>
      <c r="B3163" s="1">
        <v>7.7</v>
      </c>
    </row>
    <row r="3164" spans="1:2" x14ac:dyDescent="0.25">
      <c r="A3164" s="1">
        <v>122</v>
      </c>
      <c r="B3164" s="1">
        <v>7.2</v>
      </c>
    </row>
    <row r="3165" spans="1:2" x14ac:dyDescent="0.25">
      <c r="A3165" s="1">
        <v>110</v>
      </c>
      <c r="B3165" s="1">
        <v>6.8</v>
      </c>
    </row>
    <row r="3166" spans="1:2" x14ac:dyDescent="0.25">
      <c r="A3166" s="1">
        <v>108</v>
      </c>
      <c r="B3166" s="1">
        <v>7.4</v>
      </c>
    </row>
    <row r="3167" spans="1:2" x14ac:dyDescent="0.25">
      <c r="A3167" s="1">
        <v>121</v>
      </c>
      <c r="B3167" s="1">
        <v>4.5999999999999996</v>
      </c>
    </row>
    <row r="3168" spans="1:2" x14ac:dyDescent="0.25">
      <c r="A3168" s="1">
        <v>97</v>
      </c>
      <c r="B3168" s="1">
        <v>6.4</v>
      </c>
    </row>
    <row r="3169" spans="1:2" x14ac:dyDescent="0.25">
      <c r="A3169" s="1">
        <v>116</v>
      </c>
      <c r="B3169" s="1">
        <v>7</v>
      </c>
    </row>
    <row r="3170" spans="1:2" x14ac:dyDescent="0.25">
      <c r="A3170" s="1">
        <v>94</v>
      </c>
      <c r="B3170" s="1">
        <v>7.7</v>
      </c>
    </row>
    <row r="3171" spans="1:2" x14ac:dyDescent="0.25">
      <c r="A3171" s="1">
        <v>103</v>
      </c>
      <c r="B3171" s="1">
        <v>6.8</v>
      </c>
    </row>
    <row r="3172" spans="1:2" x14ac:dyDescent="0.25">
      <c r="A3172" s="1">
        <v>112</v>
      </c>
      <c r="B3172" s="1">
        <v>7</v>
      </c>
    </row>
    <row r="3173" spans="1:2" x14ac:dyDescent="0.25">
      <c r="A3173" s="1">
        <v>91</v>
      </c>
      <c r="B3173" s="1">
        <v>7</v>
      </c>
    </row>
    <row r="3174" spans="1:2" x14ac:dyDescent="0.25">
      <c r="A3174" s="1">
        <v>98</v>
      </c>
      <c r="B3174" s="1">
        <v>6.3</v>
      </c>
    </row>
    <row r="3175" spans="1:2" x14ac:dyDescent="0.25">
      <c r="A3175" s="1">
        <v>95</v>
      </c>
      <c r="B3175" s="1">
        <v>7.1</v>
      </c>
    </row>
    <row r="3176" spans="1:2" x14ac:dyDescent="0.25">
      <c r="A3176" s="1">
        <v>91</v>
      </c>
      <c r="B3176" s="1">
        <v>7.1</v>
      </c>
    </row>
    <row r="3177" spans="1:2" x14ac:dyDescent="0.25">
      <c r="A3177" s="1">
        <v>97</v>
      </c>
      <c r="B3177" s="1">
        <v>6.1</v>
      </c>
    </row>
    <row r="3178" spans="1:2" x14ac:dyDescent="0.25">
      <c r="A3178" s="1">
        <v>90</v>
      </c>
      <c r="B3178" s="1">
        <v>7.3</v>
      </c>
    </row>
    <row r="3179" spans="1:2" x14ac:dyDescent="0.25">
      <c r="A3179" s="1">
        <v>90</v>
      </c>
      <c r="B3179" s="1">
        <v>6.2</v>
      </c>
    </row>
    <row r="3180" spans="1:2" x14ac:dyDescent="0.25">
      <c r="A3180" s="1">
        <v>90</v>
      </c>
      <c r="B3180" s="1">
        <v>6.2</v>
      </c>
    </row>
    <row r="3181" spans="1:2" x14ac:dyDescent="0.25">
      <c r="A3181" s="1">
        <v>103</v>
      </c>
      <c r="B3181" s="1">
        <v>3.3</v>
      </c>
    </row>
    <row r="3182" spans="1:2" x14ac:dyDescent="0.25">
      <c r="A3182" s="1">
        <v>113</v>
      </c>
      <c r="B3182" s="1">
        <v>7.4</v>
      </c>
    </row>
    <row r="3183" spans="1:2" x14ac:dyDescent="0.25">
      <c r="A3183" s="1">
        <v>148</v>
      </c>
      <c r="B3183" s="1">
        <v>8</v>
      </c>
    </row>
    <row r="3184" spans="1:2" x14ac:dyDescent="0.25">
      <c r="A3184" s="1">
        <v>93</v>
      </c>
      <c r="B3184" s="1">
        <v>5.9</v>
      </c>
    </row>
    <row r="3185" spans="1:2" x14ac:dyDescent="0.25">
      <c r="A3185" s="1">
        <v>94</v>
      </c>
      <c r="B3185" s="1">
        <v>6.8</v>
      </c>
    </row>
    <row r="3186" spans="1:2" x14ac:dyDescent="0.25">
      <c r="A3186" s="1">
        <v>121</v>
      </c>
      <c r="B3186" s="1">
        <v>7.4</v>
      </c>
    </row>
    <row r="3187" spans="1:2" x14ac:dyDescent="0.25">
      <c r="A3187" s="1">
        <v>118</v>
      </c>
      <c r="B3187" s="1">
        <v>6.7</v>
      </c>
    </row>
    <row r="3188" spans="1:2" x14ac:dyDescent="0.25">
      <c r="A3188" s="1">
        <v>101</v>
      </c>
      <c r="B3188" s="1">
        <v>5.5</v>
      </c>
    </row>
    <row r="3189" spans="1:2" x14ac:dyDescent="0.25">
      <c r="A3189" s="1">
        <v>90</v>
      </c>
      <c r="B3189" s="1">
        <v>5.7</v>
      </c>
    </row>
    <row r="3190" spans="1:2" x14ac:dyDescent="0.25">
      <c r="A3190" s="1">
        <v>100</v>
      </c>
      <c r="B3190" s="1">
        <v>7.2</v>
      </c>
    </row>
    <row r="3191" spans="1:2" x14ac:dyDescent="0.25">
      <c r="A3191" s="1">
        <v>97</v>
      </c>
      <c r="B3191" s="1">
        <v>5.9</v>
      </c>
    </row>
    <row r="3192" spans="1:2" x14ac:dyDescent="0.25">
      <c r="A3192" s="1">
        <v>96</v>
      </c>
      <c r="B3192" s="1">
        <v>6.7</v>
      </c>
    </row>
    <row r="3193" spans="1:2" x14ac:dyDescent="0.25">
      <c r="A3193" s="1">
        <v>117</v>
      </c>
      <c r="B3193" s="1">
        <v>7.1</v>
      </c>
    </row>
    <row r="3194" spans="1:2" x14ac:dyDescent="0.25">
      <c r="A3194" s="1">
        <v>108</v>
      </c>
      <c r="B3194" s="1">
        <v>7.7</v>
      </c>
    </row>
    <row r="3195" spans="1:2" x14ac:dyDescent="0.25">
      <c r="A3195" s="1">
        <v>109</v>
      </c>
      <c r="B3195" s="1">
        <v>7.4</v>
      </c>
    </row>
    <row r="3196" spans="1:2" x14ac:dyDescent="0.25">
      <c r="A3196" s="1">
        <v>102</v>
      </c>
      <c r="B3196" s="1">
        <v>8.4</v>
      </c>
    </row>
    <row r="3197" spans="1:2" x14ac:dyDescent="0.25">
      <c r="A3197" s="1">
        <v>115</v>
      </c>
      <c r="B3197" s="1">
        <v>7.2</v>
      </c>
    </row>
    <row r="3198" spans="1:2" x14ac:dyDescent="0.25">
      <c r="A3198" s="1">
        <v>133</v>
      </c>
      <c r="B3198" s="1">
        <v>8.1</v>
      </c>
    </row>
    <row r="3199" spans="1:2" x14ac:dyDescent="0.25">
      <c r="A3199" s="1">
        <v>122</v>
      </c>
      <c r="B3199" s="1">
        <v>7.8</v>
      </c>
    </row>
    <row r="3200" spans="1:2" x14ac:dyDescent="0.25">
      <c r="A3200" s="1">
        <v>106</v>
      </c>
      <c r="B3200" s="1">
        <v>6.8</v>
      </c>
    </row>
    <row r="3201" spans="1:2" x14ac:dyDescent="0.25">
      <c r="A3201" s="1">
        <v>112</v>
      </c>
      <c r="B3201" s="1">
        <v>7.7</v>
      </c>
    </row>
    <row r="3202" spans="1:2" x14ac:dyDescent="0.25">
      <c r="A3202" s="1">
        <v>99</v>
      </c>
      <c r="B3202" s="1">
        <v>6.5</v>
      </c>
    </row>
    <row r="3203" spans="1:2" x14ac:dyDescent="0.25">
      <c r="A3203" s="1">
        <v>110</v>
      </c>
      <c r="B3203" s="1">
        <v>7.3</v>
      </c>
    </row>
    <row r="3204" spans="1:2" x14ac:dyDescent="0.25">
      <c r="A3204" s="1">
        <v>104</v>
      </c>
      <c r="B3204" s="1">
        <v>5.9</v>
      </c>
    </row>
    <row r="3205" spans="1:2" x14ac:dyDescent="0.25">
      <c r="A3205" s="1">
        <v>133</v>
      </c>
      <c r="B3205" s="1">
        <v>8.6999999999999993</v>
      </c>
    </row>
    <row r="3206" spans="1:2" x14ac:dyDescent="0.25">
      <c r="A3206" s="1">
        <v>112</v>
      </c>
      <c r="B3206" s="1">
        <v>6.1</v>
      </c>
    </row>
    <row r="3207" spans="1:2" x14ac:dyDescent="0.25">
      <c r="A3207" s="1">
        <v>101</v>
      </c>
      <c r="B3207" s="1">
        <v>7.6</v>
      </c>
    </row>
    <row r="3208" spans="1:2" x14ac:dyDescent="0.25">
      <c r="A3208" s="1">
        <v>104</v>
      </c>
      <c r="B3208" s="1">
        <v>6.5</v>
      </c>
    </row>
    <row r="3209" spans="1:2" x14ac:dyDescent="0.25">
      <c r="A3209" s="1">
        <v>112</v>
      </c>
      <c r="B3209" s="1">
        <v>7.3</v>
      </c>
    </row>
    <row r="3210" spans="1:2" x14ac:dyDescent="0.25">
      <c r="A3210" s="1">
        <v>94</v>
      </c>
      <c r="B3210" s="1">
        <v>6.2</v>
      </c>
    </row>
    <row r="3211" spans="1:2" x14ac:dyDescent="0.25">
      <c r="A3211" s="1">
        <v>90</v>
      </c>
      <c r="B3211" s="1">
        <v>5</v>
      </c>
    </row>
    <row r="3212" spans="1:2" x14ac:dyDescent="0.25">
      <c r="A3212" s="1">
        <v>101</v>
      </c>
      <c r="B3212" s="1">
        <v>7.8</v>
      </c>
    </row>
    <row r="3213" spans="1:2" x14ac:dyDescent="0.25">
      <c r="A3213" s="1">
        <v>93</v>
      </c>
      <c r="B3213" s="1">
        <v>8.1</v>
      </c>
    </row>
    <row r="3214" spans="1:2" x14ac:dyDescent="0.25">
      <c r="A3214" s="1">
        <v>152</v>
      </c>
      <c r="B3214" s="1">
        <v>6.7</v>
      </c>
    </row>
    <row r="3215" spans="1:2" x14ac:dyDescent="0.25">
      <c r="A3215" s="1">
        <v>112</v>
      </c>
      <c r="B3215" s="1">
        <v>7.1</v>
      </c>
    </row>
    <row r="3216" spans="1:2" x14ac:dyDescent="0.25">
      <c r="A3216" s="1">
        <v>95</v>
      </c>
      <c r="B3216" s="1">
        <v>5.6</v>
      </c>
    </row>
    <row r="3217" spans="1:2" x14ac:dyDescent="0.25">
      <c r="A3217" s="1">
        <v>111</v>
      </c>
      <c r="B3217" s="1">
        <v>7.6</v>
      </c>
    </row>
    <row r="3218" spans="1:2" x14ac:dyDescent="0.25">
      <c r="A3218" s="1">
        <v>91</v>
      </c>
      <c r="B3218" s="1">
        <v>4.5999999999999996</v>
      </c>
    </row>
    <row r="3219" spans="1:2" x14ac:dyDescent="0.25">
      <c r="A3219" s="1">
        <v>106</v>
      </c>
      <c r="B3219" s="1">
        <v>7.1</v>
      </c>
    </row>
    <row r="3220" spans="1:2" x14ac:dyDescent="0.25">
      <c r="A3220" s="1">
        <v>93</v>
      </c>
      <c r="B3220" s="1">
        <v>7.3</v>
      </c>
    </row>
    <row r="3221" spans="1:2" x14ac:dyDescent="0.25">
      <c r="A3221" s="1">
        <v>93</v>
      </c>
      <c r="B3221" s="1">
        <v>4</v>
      </c>
    </row>
    <row r="3222" spans="1:2" x14ac:dyDescent="0.25">
      <c r="A3222" s="1">
        <v>165</v>
      </c>
      <c r="B3222" s="1">
        <v>8</v>
      </c>
    </row>
    <row r="3223" spans="1:2" x14ac:dyDescent="0.25">
      <c r="A3223" s="1">
        <v>96</v>
      </c>
      <c r="B3223" s="1">
        <v>6.7</v>
      </c>
    </row>
    <row r="3224" spans="1:2" x14ac:dyDescent="0.25">
      <c r="A3224" s="1">
        <v>93</v>
      </c>
      <c r="B3224" s="1">
        <v>4.5999999999999996</v>
      </c>
    </row>
    <row r="3225" spans="1:2" x14ac:dyDescent="0.25">
      <c r="A3225" s="1">
        <v>82</v>
      </c>
      <c r="B3225" s="1">
        <v>4</v>
      </c>
    </row>
    <row r="3226" spans="1:2" x14ac:dyDescent="0.25">
      <c r="A3226" s="1">
        <v>101</v>
      </c>
      <c r="B3226" s="1">
        <v>7</v>
      </c>
    </row>
    <row r="3227" spans="1:2" x14ac:dyDescent="0.25">
      <c r="A3227" s="1">
        <v>81</v>
      </c>
      <c r="B3227" s="1">
        <v>5.9</v>
      </c>
    </row>
    <row r="3228" spans="1:2" x14ac:dyDescent="0.25">
      <c r="A3228" s="1">
        <v>105</v>
      </c>
      <c r="B3228" s="1">
        <v>7.5</v>
      </c>
    </row>
    <row r="3229" spans="1:2" x14ac:dyDescent="0.25">
      <c r="A3229" s="1">
        <v>86</v>
      </c>
      <c r="B3229" s="1">
        <v>4.7</v>
      </c>
    </row>
    <row r="3230" spans="1:2" x14ac:dyDescent="0.25">
      <c r="A3230" s="1">
        <v>110</v>
      </c>
      <c r="B3230" s="1">
        <v>6.7</v>
      </c>
    </row>
    <row r="3231" spans="1:2" x14ac:dyDescent="0.25">
      <c r="A3231" s="1">
        <v>110</v>
      </c>
      <c r="B3231" s="1">
        <v>6.7</v>
      </c>
    </row>
    <row r="3232" spans="1:2" x14ac:dyDescent="0.25">
      <c r="A3232" s="1">
        <v>104</v>
      </c>
      <c r="B3232" s="1">
        <v>7.1</v>
      </c>
    </row>
    <row r="3233" spans="1:2" x14ac:dyDescent="0.25">
      <c r="A3233" s="1">
        <v>96</v>
      </c>
      <c r="B3233" s="1">
        <v>2.7</v>
      </c>
    </row>
    <row r="3234" spans="1:2" x14ac:dyDescent="0.25">
      <c r="A3234" s="1">
        <v>110</v>
      </c>
      <c r="B3234" s="1">
        <v>7.3</v>
      </c>
    </row>
    <row r="3235" spans="1:2" x14ac:dyDescent="0.25">
      <c r="A3235" s="1">
        <v>84</v>
      </c>
      <c r="B3235" s="1">
        <v>7.6</v>
      </c>
    </row>
    <row r="3236" spans="1:2" x14ac:dyDescent="0.25">
      <c r="A3236" s="1">
        <v>94</v>
      </c>
      <c r="B3236" s="1">
        <v>5.8</v>
      </c>
    </row>
    <row r="3237" spans="1:2" x14ac:dyDescent="0.25">
      <c r="A3237" s="1">
        <v>93</v>
      </c>
      <c r="B3237" s="1">
        <v>6.5</v>
      </c>
    </row>
    <row r="3238" spans="1:2" x14ac:dyDescent="0.25">
      <c r="A3238" s="1">
        <v>96</v>
      </c>
      <c r="B3238" s="1">
        <v>6.6</v>
      </c>
    </row>
    <row r="3239" spans="1:2" x14ac:dyDescent="0.25">
      <c r="A3239" s="1">
        <v>101</v>
      </c>
      <c r="B3239" s="1">
        <v>6.9</v>
      </c>
    </row>
    <row r="3240" spans="1:2" x14ac:dyDescent="0.25">
      <c r="A3240" s="1">
        <v>102</v>
      </c>
      <c r="B3240" s="1">
        <v>8.5</v>
      </c>
    </row>
    <row r="3241" spans="1:2" x14ac:dyDescent="0.25">
      <c r="A3241" s="1">
        <v>87</v>
      </c>
      <c r="B3241" s="1">
        <v>4.8</v>
      </c>
    </row>
    <row r="3242" spans="1:2" x14ac:dyDescent="0.25">
      <c r="A3242" s="1">
        <v>99</v>
      </c>
      <c r="B3242" s="1">
        <v>7</v>
      </c>
    </row>
    <row r="3243" spans="1:2" x14ac:dyDescent="0.25">
      <c r="A3243" s="1">
        <v>106</v>
      </c>
      <c r="B3243" s="1">
        <v>5.4</v>
      </c>
    </row>
    <row r="3244" spans="1:2" x14ac:dyDescent="0.25">
      <c r="A3244" s="1">
        <v>117</v>
      </c>
      <c r="B3244" s="1">
        <v>6.9</v>
      </c>
    </row>
    <row r="3245" spans="1:2" x14ac:dyDescent="0.25">
      <c r="A3245" s="1">
        <v>99</v>
      </c>
      <c r="B3245" s="1">
        <v>6.6</v>
      </c>
    </row>
    <row r="3246" spans="1:2" x14ac:dyDescent="0.25">
      <c r="A3246" s="1">
        <v>102</v>
      </c>
      <c r="B3246" s="1">
        <v>5.9</v>
      </c>
    </row>
    <row r="3247" spans="1:2" x14ac:dyDescent="0.25">
      <c r="A3247" s="1">
        <v>85</v>
      </c>
      <c r="B3247" s="1">
        <v>6.3</v>
      </c>
    </row>
    <row r="3248" spans="1:2" x14ac:dyDescent="0.25">
      <c r="A3248" s="1">
        <v>86</v>
      </c>
      <c r="B3248" s="1">
        <v>6.3</v>
      </c>
    </row>
    <row r="3249" spans="1:2" x14ac:dyDescent="0.25">
      <c r="A3249" s="1">
        <v>106</v>
      </c>
      <c r="B3249" s="1">
        <v>7</v>
      </c>
    </row>
    <row r="3250" spans="1:2" x14ac:dyDescent="0.25">
      <c r="A3250" s="1">
        <v>103</v>
      </c>
      <c r="B3250" s="1">
        <v>6.3</v>
      </c>
    </row>
    <row r="3251" spans="1:2" x14ac:dyDescent="0.25">
      <c r="A3251" s="1">
        <v>112</v>
      </c>
      <c r="B3251" s="1">
        <v>6.2</v>
      </c>
    </row>
    <row r="3252" spans="1:2" x14ac:dyDescent="0.25">
      <c r="A3252" s="1">
        <v>113</v>
      </c>
      <c r="B3252" s="1">
        <v>7.7</v>
      </c>
    </row>
    <row r="3253" spans="1:2" x14ac:dyDescent="0.25">
      <c r="A3253" s="1">
        <v>98</v>
      </c>
      <c r="B3253" s="1">
        <v>6.5</v>
      </c>
    </row>
    <row r="3254" spans="1:2" x14ac:dyDescent="0.25">
      <c r="A3254" s="1">
        <v>92</v>
      </c>
      <c r="B3254" s="1">
        <v>5.8</v>
      </c>
    </row>
    <row r="3255" spans="1:2" x14ac:dyDescent="0.25">
      <c r="A3255" s="1">
        <v>106</v>
      </c>
      <c r="B3255" s="1">
        <v>6.1</v>
      </c>
    </row>
    <row r="3256" spans="1:2" x14ac:dyDescent="0.25">
      <c r="A3256" s="1">
        <v>226</v>
      </c>
      <c r="B3256" s="1">
        <v>8.1999999999999993</v>
      </c>
    </row>
    <row r="3257" spans="1:2" x14ac:dyDescent="0.25">
      <c r="A3257" s="1">
        <v>104</v>
      </c>
      <c r="B3257" s="1">
        <v>6</v>
      </c>
    </row>
    <row r="3258" spans="1:2" x14ac:dyDescent="0.25">
      <c r="A3258" s="1">
        <v>152</v>
      </c>
      <c r="B3258" s="1">
        <v>6.8</v>
      </c>
    </row>
    <row r="3259" spans="1:2" x14ac:dyDescent="0.25">
      <c r="A3259" s="1">
        <v>107</v>
      </c>
      <c r="B3259" s="1">
        <v>7</v>
      </c>
    </row>
    <row r="3260" spans="1:2" x14ac:dyDescent="0.25">
      <c r="A3260" s="1">
        <v>95</v>
      </c>
      <c r="B3260" s="1">
        <v>6.8</v>
      </c>
    </row>
    <row r="3261" spans="1:2" x14ac:dyDescent="0.25">
      <c r="A3261" s="1">
        <v>102</v>
      </c>
      <c r="B3261" s="1">
        <v>7.1</v>
      </c>
    </row>
    <row r="3262" spans="1:2" x14ac:dyDescent="0.25">
      <c r="A3262" s="1">
        <v>99</v>
      </c>
      <c r="B3262" s="1">
        <v>6.9</v>
      </c>
    </row>
    <row r="3263" spans="1:2" x14ac:dyDescent="0.25">
      <c r="A3263" s="1">
        <v>109</v>
      </c>
      <c r="B3263" s="1">
        <v>6.9</v>
      </c>
    </row>
    <row r="3264" spans="1:2" x14ac:dyDescent="0.25">
      <c r="A3264" s="1">
        <v>91</v>
      </c>
      <c r="B3264" s="1">
        <v>7.2</v>
      </c>
    </row>
    <row r="3265" spans="1:2" x14ac:dyDescent="0.25">
      <c r="A3265" s="1">
        <v>88</v>
      </c>
      <c r="B3265" s="1">
        <v>7.8</v>
      </c>
    </row>
    <row r="3266" spans="1:2" x14ac:dyDescent="0.25">
      <c r="A3266" s="1">
        <v>97</v>
      </c>
      <c r="B3266" s="1">
        <v>7.3</v>
      </c>
    </row>
    <row r="3267" spans="1:2" x14ac:dyDescent="0.25">
      <c r="A3267" s="1">
        <v>97</v>
      </c>
      <c r="B3267" s="1">
        <v>7.5</v>
      </c>
    </row>
    <row r="3268" spans="1:2" x14ac:dyDescent="0.25">
      <c r="A3268" s="1">
        <v>85</v>
      </c>
      <c r="B3268" s="1">
        <v>6</v>
      </c>
    </row>
    <row r="3269" spans="1:2" x14ac:dyDescent="0.25">
      <c r="A3269" s="1">
        <v>92</v>
      </c>
      <c r="B3269" s="1">
        <v>6.8</v>
      </c>
    </row>
    <row r="3270" spans="1:2" x14ac:dyDescent="0.25">
      <c r="A3270" s="1">
        <v>93</v>
      </c>
      <c r="B3270" s="1">
        <v>3.9</v>
      </c>
    </row>
    <row r="3271" spans="1:2" x14ac:dyDescent="0.25">
      <c r="A3271" s="1">
        <v>96</v>
      </c>
      <c r="B3271" s="1">
        <v>6.1</v>
      </c>
    </row>
    <row r="3272" spans="1:2" x14ac:dyDescent="0.25">
      <c r="A3272" s="1">
        <v>105</v>
      </c>
      <c r="B3272" s="1">
        <v>7.5</v>
      </c>
    </row>
    <row r="3273" spans="1:2" x14ac:dyDescent="0.25">
      <c r="A3273" s="1">
        <v>129</v>
      </c>
      <c r="B3273" s="1">
        <v>8.1999999999999993</v>
      </c>
    </row>
    <row r="3274" spans="1:2" x14ac:dyDescent="0.25">
      <c r="A3274" s="1">
        <v>37</v>
      </c>
      <c r="B3274" s="1">
        <v>7.8</v>
      </c>
    </row>
    <row r="3275" spans="1:2" x14ac:dyDescent="0.25">
      <c r="A3275" s="1">
        <v>81</v>
      </c>
      <c r="B3275" s="1">
        <v>5.2</v>
      </c>
    </row>
    <row r="3276" spans="1:2" x14ac:dyDescent="0.25">
      <c r="A3276" s="1">
        <v>106</v>
      </c>
      <c r="B3276" s="1">
        <v>6.8</v>
      </c>
    </row>
    <row r="3277" spans="1:2" x14ac:dyDescent="0.25">
      <c r="A3277" s="1">
        <v>103</v>
      </c>
      <c r="B3277" s="1">
        <v>7</v>
      </c>
    </row>
    <row r="3278" spans="1:2" x14ac:dyDescent="0.25">
      <c r="A3278" s="1">
        <v>101</v>
      </c>
      <c r="B3278" s="1">
        <v>6.5</v>
      </c>
    </row>
    <row r="3279" spans="1:2" x14ac:dyDescent="0.25">
      <c r="A3279" s="1">
        <v>98</v>
      </c>
      <c r="B3279" s="1">
        <v>6.4</v>
      </c>
    </row>
    <row r="3280" spans="1:2" x14ac:dyDescent="0.25">
      <c r="A3280" s="1">
        <v>91</v>
      </c>
      <c r="B3280" s="1">
        <v>5.3</v>
      </c>
    </row>
    <row r="3281" spans="1:2" x14ac:dyDescent="0.25">
      <c r="A3281" s="1">
        <v>80</v>
      </c>
      <c r="B3281" s="1">
        <v>7.6</v>
      </c>
    </row>
    <row r="3282" spans="1:2" x14ac:dyDescent="0.25">
      <c r="A3282" s="1">
        <v>107</v>
      </c>
      <c r="B3282" s="1">
        <v>7.1</v>
      </c>
    </row>
    <row r="3283" spans="1:2" x14ac:dyDescent="0.25">
      <c r="A3283" s="1">
        <v>92</v>
      </c>
      <c r="B3283" s="1">
        <v>6.5</v>
      </c>
    </row>
    <row r="3284" spans="1:2" x14ac:dyDescent="0.25">
      <c r="A3284" s="1">
        <v>107</v>
      </c>
      <c r="B3284" s="1">
        <v>8.5</v>
      </c>
    </row>
    <row r="3285" spans="1:2" x14ac:dyDescent="0.25">
      <c r="A3285" s="1">
        <v>135</v>
      </c>
      <c r="B3285" s="1">
        <v>8.6999999999999993</v>
      </c>
    </row>
    <row r="3286" spans="1:2" x14ac:dyDescent="0.25">
      <c r="A3286" s="1">
        <v>99</v>
      </c>
      <c r="B3286" s="1">
        <v>7.1</v>
      </c>
    </row>
    <row r="3287" spans="1:2" x14ac:dyDescent="0.25">
      <c r="A3287" s="1">
        <v>115</v>
      </c>
      <c r="B3287" s="1">
        <v>8.3000000000000007</v>
      </c>
    </row>
    <row r="3288" spans="1:2" x14ac:dyDescent="0.25">
      <c r="A3288" s="1">
        <v>91</v>
      </c>
      <c r="B3288" s="1">
        <v>7.4</v>
      </c>
    </row>
    <row r="3289" spans="1:2" x14ac:dyDescent="0.25">
      <c r="A3289" s="1">
        <v>101</v>
      </c>
      <c r="B3289" s="1">
        <v>7.5</v>
      </c>
    </row>
    <row r="3290" spans="1:2" x14ac:dyDescent="0.25">
      <c r="A3290" s="1">
        <v>105</v>
      </c>
      <c r="B3290" s="1">
        <v>7.2</v>
      </c>
    </row>
    <row r="3291" spans="1:2" x14ac:dyDescent="0.25">
      <c r="A3291" s="1">
        <v>109</v>
      </c>
      <c r="B3291" s="1">
        <v>7.6</v>
      </c>
    </row>
    <row r="3292" spans="1:2" x14ac:dyDescent="0.25">
      <c r="A3292" s="1">
        <v>110</v>
      </c>
      <c r="B3292" s="1">
        <v>7.8</v>
      </c>
    </row>
    <row r="3293" spans="1:2" x14ac:dyDescent="0.25">
      <c r="A3293" s="1">
        <v>94</v>
      </c>
      <c r="B3293" s="1">
        <v>8.1999999999999993</v>
      </c>
    </row>
    <row r="3294" spans="1:2" x14ac:dyDescent="0.25">
      <c r="A3294" s="1">
        <v>115</v>
      </c>
      <c r="B3294" s="1">
        <v>6.6</v>
      </c>
    </row>
    <row r="3295" spans="1:2" x14ac:dyDescent="0.25">
      <c r="A3295" s="1">
        <v>98</v>
      </c>
      <c r="B3295" s="1">
        <v>5.7</v>
      </c>
    </row>
    <row r="3296" spans="1:2" x14ac:dyDescent="0.25">
      <c r="A3296" s="1">
        <v>91</v>
      </c>
      <c r="B3296" s="1">
        <v>7.4</v>
      </c>
    </row>
    <row r="3297" spans="1:2" x14ac:dyDescent="0.25">
      <c r="A3297" s="1">
        <v>120</v>
      </c>
      <c r="B3297" s="1">
        <v>8</v>
      </c>
    </row>
    <row r="3298" spans="1:2" x14ac:dyDescent="0.25">
      <c r="A3298" s="1">
        <v>87</v>
      </c>
      <c r="B3298" s="1">
        <v>5.4</v>
      </c>
    </row>
    <row r="3299" spans="1:2" x14ac:dyDescent="0.25">
      <c r="A3299" s="1">
        <v>117</v>
      </c>
      <c r="B3299" s="1">
        <v>7.4</v>
      </c>
    </row>
    <row r="3300" spans="1:2" x14ac:dyDescent="0.25">
      <c r="A3300" s="1">
        <v>85</v>
      </c>
      <c r="B3300" s="1">
        <v>5.7</v>
      </c>
    </row>
    <row r="3301" spans="1:2" x14ac:dyDescent="0.25">
      <c r="A3301" s="1">
        <v>110</v>
      </c>
      <c r="B3301" s="1">
        <v>6.8</v>
      </c>
    </row>
    <row r="3302" spans="1:2" x14ac:dyDescent="0.25">
      <c r="A3302" s="1">
        <v>113</v>
      </c>
      <c r="B3302" s="1">
        <v>5.4</v>
      </c>
    </row>
    <row r="3303" spans="1:2" x14ac:dyDescent="0.25">
      <c r="A3303" s="1">
        <v>98</v>
      </c>
      <c r="B3303" s="1">
        <v>5.0999999999999996</v>
      </c>
    </row>
    <row r="3304" spans="1:2" x14ac:dyDescent="0.25">
      <c r="A3304" s="1">
        <v>86</v>
      </c>
      <c r="B3304" s="1">
        <v>5.9</v>
      </c>
    </row>
    <row r="3305" spans="1:2" x14ac:dyDescent="0.25">
      <c r="A3305" s="1">
        <v>161</v>
      </c>
      <c r="B3305" s="1">
        <v>8.1999999999999993</v>
      </c>
    </row>
    <row r="3306" spans="1:2" x14ac:dyDescent="0.25">
      <c r="A3306" s="1">
        <v>100</v>
      </c>
      <c r="B3306" s="1">
        <v>5.3</v>
      </c>
    </row>
    <row r="3307" spans="1:2" x14ac:dyDescent="0.25">
      <c r="A3307" s="1">
        <v>91</v>
      </c>
      <c r="B3307" s="1">
        <v>4.3</v>
      </c>
    </row>
    <row r="3308" spans="1:2" x14ac:dyDescent="0.25">
      <c r="A3308" s="1">
        <v>100</v>
      </c>
      <c r="B3308" s="1">
        <v>7.2</v>
      </c>
    </row>
    <row r="3309" spans="1:2" x14ac:dyDescent="0.25">
      <c r="A3309" s="1">
        <v>84</v>
      </c>
      <c r="B3309" s="1">
        <v>5.9</v>
      </c>
    </row>
    <row r="3310" spans="1:2" x14ac:dyDescent="0.25">
      <c r="A3310" s="1">
        <v>99</v>
      </c>
      <c r="B3310" s="1">
        <v>3</v>
      </c>
    </row>
    <row r="3311" spans="1:2" x14ac:dyDescent="0.25">
      <c r="A3311" s="1">
        <v>109</v>
      </c>
      <c r="B3311" s="1">
        <v>7.9</v>
      </c>
    </row>
    <row r="3312" spans="1:2" x14ac:dyDescent="0.25">
      <c r="A3312" s="1">
        <v>95</v>
      </c>
      <c r="B3312" s="1">
        <v>3.2</v>
      </c>
    </row>
    <row r="3313" spans="1:2" x14ac:dyDescent="0.25">
      <c r="A3313" s="1">
        <v>97</v>
      </c>
      <c r="B3313" s="1">
        <v>6.5</v>
      </c>
    </row>
    <row r="3314" spans="1:2" x14ac:dyDescent="0.25">
      <c r="A3314" s="1">
        <v>90</v>
      </c>
      <c r="B3314" s="1">
        <v>7</v>
      </c>
    </row>
    <row r="3315" spans="1:2" x14ac:dyDescent="0.25">
      <c r="A3315" s="1">
        <v>96</v>
      </c>
      <c r="B3315" s="1">
        <v>6.9</v>
      </c>
    </row>
    <row r="3316" spans="1:2" x14ac:dyDescent="0.25">
      <c r="A3316" s="1">
        <v>82</v>
      </c>
      <c r="B3316" s="1">
        <v>4.4000000000000004</v>
      </c>
    </row>
    <row r="3317" spans="1:2" x14ac:dyDescent="0.25">
      <c r="A3317" s="1">
        <v>109</v>
      </c>
      <c r="B3317" s="1">
        <v>6</v>
      </c>
    </row>
    <row r="3318" spans="1:2" x14ac:dyDescent="0.25">
      <c r="A3318" s="1">
        <v>98</v>
      </c>
      <c r="B3318" s="1">
        <v>5.3</v>
      </c>
    </row>
    <row r="3319" spans="1:2" x14ac:dyDescent="0.25">
      <c r="A3319" s="1">
        <v>95</v>
      </c>
      <c r="B3319" s="1">
        <v>5.3</v>
      </c>
    </row>
    <row r="3320" spans="1:2" x14ac:dyDescent="0.25">
      <c r="A3320" s="1">
        <v>104</v>
      </c>
      <c r="B3320" s="1">
        <v>7.1</v>
      </c>
    </row>
    <row r="3321" spans="1:2" x14ac:dyDescent="0.25">
      <c r="A3321" s="1">
        <v>87</v>
      </c>
      <c r="B3321" s="1">
        <v>5.4</v>
      </c>
    </row>
    <row r="3322" spans="1:2" x14ac:dyDescent="0.25">
      <c r="A3322" s="1">
        <v>108</v>
      </c>
      <c r="B3322" s="1">
        <v>6.9</v>
      </c>
    </row>
    <row r="3323" spans="1:2" x14ac:dyDescent="0.25">
      <c r="A3323" s="1">
        <v>94</v>
      </c>
      <c r="B3323" s="1">
        <v>7.3</v>
      </c>
    </row>
    <row r="3324" spans="1:2" x14ac:dyDescent="0.25">
      <c r="A3324" s="1">
        <v>89</v>
      </c>
      <c r="B3324" s="1">
        <v>6.6</v>
      </c>
    </row>
    <row r="3325" spans="1:2" x14ac:dyDescent="0.25">
      <c r="A3325" s="1">
        <v>102</v>
      </c>
      <c r="B3325" s="1">
        <v>5.4</v>
      </c>
    </row>
    <row r="3326" spans="1:2" x14ac:dyDescent="0.25">
      <c r="A3326" s="1">
        <v>120</v>
      </c>
      <c r="B3326" s="1">
        <v>8.4</v>
      </c>
    </row>
    <row r="3327" spans="1:2" x14ac:dyDescent="0.25">
      <c r="A3327" s="1">
        <v>110</v>
      </c>
      <c r="B3327" s="1">
        <v>6.3</v>
      </c>
    </row>
    <row r="3328" spans="1:2" x14ac:dyDescent="0.25">
      <c r="A3328" s="1">
        <v>86</v>
      </c>
      <c r="B3328" s="1">
        <v>6.1</v>
      </c>
    </row>
    <row r="3329" spans="1:2" x14ac:dyDescent="0.25">
      <c r="A3329" s="1">
        <v>87</v>
      </c>
      <c r="B3329" s="1">
        <v>5.3</v>
      </c>
    </row>
    <row r="3330" spans="1:2" x14ac:dyDescent="0.25">
      <c r="A3330" s="1">
        <v>93</v>
      </c>
      <c r="B3330" s="1">
        <v>5.3</v>
      </c>
    </row>
    <row r="3331" spans="1:2" x14ac:dyDescent="0.25">
      <c r="A3331" s="1">
        <v>98</v>
      </c>
      <c r="B3331" s="1">
        <v>7.4</v>
      </c>
    </row>
    <row r="3332" spans="1:2" x14ac:dyDescent="0.25">
      <c r="A3332" s="1">
        <v>88</v>
      </c>
      <c r="B3332" s="1">
        <v>4.0999999999999996</v>
      </c>
    </row>
    <row r="3333" spans="1:2" x14ac:dyDescent="0.25">
      <c r="A3333" s="1">
        <v>97</v>
      </c>
      <c r="B3333" s="1">
        <v>6.7</v>
      </c>
    </row>
    <row r="3334" spans="1:2" x14ac:dyDescent="0.25">
      <c r="A3334" s="1">
        <v>122</v>
      </c>
      <c r="B3334" s="1">
        <v>5.8</v>
      </c>
    </row>
    <row r="3335" spans="1:2" x14ac:dyDescent="0.25">
      <c r="A3335" s="1">
        <v>113</v>
      </c>
      <c r="B3335" s="1">
        <v>8</v>
      </c>
    </row>
    <row r="3336" spans="1:2" x14ac:dyDescent="0.25">
      <c r="A3336" s="1">
        <v>105</v>
      </c>
      <c r="B3336" s="1">
        <v>6.5</v>
      </c>
    </row>
    <row r="3337" spans="1:2" x14ac:dyDescent="0.25">
      <c r="A3337" s="1">
        <v>89</v>
      </c>
      <c r="B3337" s="1">
        <v>6.8</v>
      </c>
    </row>
    <row r="3338" spans="1:2" x14ac:dyDescent="0.25">
      <c r="A3338" s="1">
        <v>116</v>
      </c>
      <c r="B3338" s="1">
        <v>7.4</v>
      </c>
    </row>
    <row r="3339" spans="1:2" x14ac:dyDescent="0.25">
      <c r="A3339" s="1">
        <v>120</v>
      </c>
      <c r="B3339" s="1">
        <v>8.3000000000000007</v>
      </c>
    </row>
    <row r="3340" spans="1:2" x14ac:dyDescent="0.25">
      <c r="A3340" s="1">
        <v>88</v>
      </c>
      <c r="B3340" s="1">
        <v>5.3</v>
      </c>
    </row>
    <row r="3341" spans="1:2" x14ac:dyDescent="0.25">
      <c r="A3341" s="1">
        <v>102</v>
      </c>
      <c r="B3341" s="1">
        <v>8.1</v>
      </c>
    </row>
    <row r="3342" spans="1:2" x14ac:dyDescent="0.25">
      <c r="A3342" s="1">
        <v>106</v>
      </c>
      <c r="B3342" s="1">
        <v>8</v>
      </c>
    </row>
    <row r="3343" spans="1:2" x14ac:dyDescent="0.25">
      <c r="A3343" s="1">
        <v>95</v>
      </c>
      <c r="B3343" s="1">
        <v>5.7</v>
      </c>
    </row>
    <row r="3344" spans="1:2" x14ac:dyDescent="0.25">
      <c r="A3344" s="1">
        <v>113</v>
      </c>
      <c r="B3344" s="1">
        <v>7.1</v>
      </c>
    </row>
    <row r="3345" spans="1:2" x14ac:dyDescent="0.25">
      <c r="A3345" s="1">
        <v>93</v>
      </c>
      <c r="B3345" s="1">
        <v>7.8</v>
      </c>
    </row>
    <row r="3346" spans="1:2" x14ac:dyDescent="0.25">
      <c r="A3346" s="1">
        <v>97</v>
      </c>
      <c r="B3346" s="1">
        <v>5.9</v>
      </c>
    </row>
    <row r="3347" spans="1:2" x14ac:dyDescent="0.25">
      <c r="A3347" s="1">
        <v>140</v>
      </c>
      <c r="B3347" s="1">
        <v>7.8</v>
      </c>
    </row>
    <row r="3348" spans="1:2" x14ac:dyDescent="0.25">
      <c r="A3348" s="1">
        <v>66</v>
      </c>
      <c r="B3348" s="1">
        <v>7.2</v>
      </c>
    </row>
    <row r="3349" spans="1:2" x14ac:dyDescent="0.25">
      <c r="A3349" s="1">
        <v>86</v>
      </c>
      <c r="B3349" s="1">
        <v>5.0999999999999996</v>
      </c>
    </row>
    <row r="3350" spans="1:2" x14ac:dyDescent="0.25">
      <c r="A3350" s="1">
        <v>87</v>
      </c>
      <c r="B3350" s="1">
        <v>5.0999999999999996</v>
      </c>
    </row>
    <row r="3351" spans="1:2" x14ac:dyDescent="0.25">
      <c r="A3351" s="1">
        <v>149</v>
      </c>
      <c r="B3351" s="1">
        <v>6.9</v>
      </c>
    </row>
    <row r="3352" spans="1:2" x14ac:dyDescent="0.25">
      <c r="A3352" s="1">
        <v>98</v>
      </c>
      <c r="B3352" s="1">
        <v>4.5999999999999996</v>
      </c>
    </row>
    <row r="3353" spans="1:2" x14ac:dyDescent="0.25">
      <c r="A3353" s="1">
        <v>75</v>
      </c>
      <c r="B3353" s="1">
        <v>6.7</v>
      </c>
    </row>
    <row r="3354" spans="1:2" x14ac:dyDescent="0.25">
      <c r="A3354" s="1">
        <v>104</v>
      </c>
      <c r="B3354" s="1">
        <v>7.1</v>
      </c>
    </row>
    <row r="3355" spans="1:2" x14ac:dyDescent="0.25">
      <c r="A3355" s="1">
        <v>102</v>
      </c>
      <c r="B3355" s="1">
        <v>7.6</v>
      </c>
    </row>
    <row r="3356" spans="1:2" x14ac:dyDescent="0.25">
      <c r="A3356" s="1">
        <v>105</v>
      </c>
      <c r="B3356" s="1">
        <v>8.1</v>
      </c>
    </row>
    <row r="3357" spans="1:2" x14ac:dyDescent="0.25">
      <c r="A3357" s="1">
        <v>107</v>
      </c>
      <c r="B3357" s="1">
        <v>7</v>
      </c>
    </row>
    <row r="3358" spans="1:2" x14ac:dyDescent="0.25">
      <c r="A3358" s="1">
        <v>89</v>
      </c>
      <c r="B3358" s="1">
        <v>7.1</v>
      </c>
    </row>
    <row r="3359" spans="1:2" x14ac:dyDescent="0.25">
      <c r="A3359" s="1">
        <v>106</v>
      </c>
      <c r="B3359" s="1">
        <v>7.6</v>
      </c>
    </row>
    <row r="3360" spans="1:2" x14ac:dyDescent="0.25">
      <c r="A3360" s="1">
        <v>95</v>
      </c>
      <c r="B3360" s="1">
        <v>7.1</v>
      </c>
    </row>
    <row r="3361" spans="1:2" x14ac:dyDescent="0.25">
      <c r="A3361" s="1">
        <v>101</v>
      </c>
      <c r="B3361" s="1">
        <v>7.7</v>
      </c>
    </row>
    <row r="3362" spans="1:2" x14ac:dyDescent="0.25">
      <c r="A3362" s="1">
        <v>112</v>
      </c>
      <c r="B3362" s="1">
        <v>7.6</v>
      </c>
    </row>
    <row r="3363" spans="1:2" x14ac:dyDescent="0.25">
      <c r="A3363" s="1">
        <v>100</v>
      </c>
      <c r="B3363" s="1">
        <v>5.7</v>
      </c>
    </row>
    <row r="3364" spans="1:2" x14ac:dyDescent="0.25">
      <c r="A3364" s="1">
        <v>80</v>
      </c>
      <c r="B3364" s="1">
        <v>7.1</v>
      </c>
    </row>
    <row r="3365" spans="1:2" x14ac:dyDescent="0.25">
      <c r="A3365" s="1">
        <v>106</v>
      </c>
      <c r="B3365" s="1">
        <v>6.2</v>
      </c>
    </row>
    <row r="3366" spans="1:2" x14ac:dyDescent="0.25">
      <c r="A3366" s="1">
        <v>103</v>
      </c>
      <c r="B3366" s="1">
        <v>6.1</v>
      </c>
    </row>
    <row r="3367" spans="1:2" x14ac:dyDescent="0.25">
      <c r="A3367" s="1">
        <v>90</v>
      </c>
      <c r="B3367" s="1">
        <v>5.9</v>
      </c>
    </row>
    <row r="3368" spans="1:2" x14ac:dyDescent="0.25">
      <c r="A3368" s="1">
        <v>96</v>
      </c>
      <c r="B3368" s="1">
        <v>6.8</v>
      </c>
    </row>
    <row r="3369" spans="1:2" x14ac:dyDescent="0.25">
      <c r="A3369" s="1">
        <v>120</v>
      </c>
      <c r="B3369" s="1">
        <v>6.8</v>
      </c>
    </row>
    <row r="3370" spans="1:2" x14ac:dyDescent="0.25">
      <c r="A3370" s="1">
        <v>101</v>
      </c>
      <c r="B3370" s="1">
        <v>5.0999999999999996</v>
      </c>
    </row>
    <row r="3371" spans="1:2" x14ac:dyDescent="0.25">
      <c r="A3371" s="1">
        <v>101</v>
      </c>
      <c r="B3371" s="1">
        <v>7.7</v>
      </c>
    </row>
    <row r="3372" spans="1:2" x14ac:dyDescent="0.25">
      <c r="A3372" s="1">
        <v>105</v>
      </c>
      <c r="B3372" s="1">
        <v>3.9</v>
      </c>
    </row>
    <row r="3373" spans="1:2" x14ac:dyDescent="0.25">
      <c r="A3373" s="1">
        <v>91</v>
      </c>
      <c r="B3373" s="1">
        <v>5.7</v>
      </c>
    </row>
    <row r="3374" spans="1:2" x14ac:dyDescent="0.25">
      <c r="A3374" s="1">
        <v>92</v>
      </c>
      <c r="B3374" s="1">
        <v>4.7</v>
      </c>
    </row>
    <row r="3375" spans="1:2" x14ac:dyDescent="0.25">
      <c r="A3375" s="1">
        <v>117</v>
      </c>
      <c r="B3375" s="1">
        <v>5.9</v>
      </c>
    </row>
    <row r="3376" spans="1:2" x14ac:dyDescent="0.25">
      <c r="A3376" s="1">
        <v>172</v>
      </c>
      <c r="B3376" s="1">
        <v>8.1</v>
      </c>
    </row>
    <row r="3377" spans="1:2" x14ac:dyDescent="0.25">
      <c r="A3377" s="1">
        <v>89</v>
      </c>
      <c r="B3377" s="1">
        <v>7.6</v>
      </c>
    </row>
    <row r="3378" spans="1:2" x14ac:dyDescent="0.25">
      <c r="A3378" s="1">
        <v>115</v>
      </c>
      <c r="B3378" s="1">
        <v>7.5</v>
      </c>
    </row>
    <row r="3379" spans="1:2" x14ac:dyDescent="0.25">
      <c r="A3379" s="1">
        <v>96</v>
      </c>
      <c r="B3379" s="1">
        <v>5.0999999999999996</v>
      </c>
    </row>
    <row r="3380" spans="1:2" x14ac:dyDescent="0.25">
      <c r="A3380" s="1">
        <v>100</v>
      </c>
      <c r="B3380" s="1">
        <v>6.9</v>
      </c>
    </row>
    <row r="3381" spans="1:2" x14ac:dyDescent="0.25">
      <c r="A3381" s="1">
        <v>87</v>
      </c>
      <c r="B3381" s="1">
        <v>7.6</v>
      </c>
    </row>
    <row r="3382" spans="1:2" x14ac:dyDescent="0.25">
      <c r="A3382" s="1">
        <v>102</v>
      </c>
      <c r="B3382" s="1">
        <v>7.6</v>
      </c>
    </row>
    <row r="3383" spans="1:2" x14ac:dyDescent="0.25">
      <c r="A3383" s="1">
        <v>118</v>
      </c>
      <c r="B3383" s="1">
        <v>7.6</v>
      </c>
    </row>
    <row r="3384" spans="1:2" x14ac:dyDescent="0.25">
      <c r="A3384" s="1">
        <v>86</v>
      </c>
      <c r="B3384" s="1">
        <v>5.3</v>
      </c>
    </row>
    <row r="3385" spans="1:2" x14ac:dyDescent="0.25">
      <c r="A3385" s="1">
        <v>137</v>
      </c>
      <c r="B3385" s="1">
        <v>8.5</v>
      </c>
    </row>
    <row r="3386" spans="1:2" x14ac:dyDescent="0.25">
      <c r="A3386" s="1">
        <v>129</v>
      </c>
      <c r="B3386" s="1">
        <v>7</v>
      </c>
    </row>
    <row r="3387" spans="1:2" x14ac:dyDescent="0.25">
      <c r="A3387" s="1">
        <v>80</v>
      </c>
      <c r="B3387" s="1">
        <v>7.8</v>
      </c>
    </row>
    <row r="3388" spans="1:2" x14ac:dyDescent="0.25">
      <c r="A3388" s="1">
        <v>89</v>
      </c>
      <c r="B3388" s="1">
        <v>7.2</v>
      </c>
    </row>
    <row r="3389" spans="1:2" x14ac:dyDescent="0.25">
      <c r="A3389" s="1">
        <v>80</v>
      </c>
      <c r="B3389" s="1">
        <v>8</v>
      </c>
    </row>
    <row r="3390" spans="1:2" x14ac:dyDescent="0.25">
      <c r="A3390" s="1">
        <v>115</v>
      </c>
      <c r="B3390" s="1">
        <v>8.1</v>
      </c>
    </row>
    <row r="3391" spans="1:2" x14ac:dyDescent="0.25">
      <c r="A3391" s="1">
        <v>100</v>
      </c>
      <c r="B3391" s="1">
        <v>6.8</v>
      </c>
    </row>
    <row r="3392" spans="1:2" x14ac:dyDescent="0.25">
      <c r="A3392" s="1">
        <v>100</v>
      </c>
      <c r="B3392" s="1">
        <v>7.2</v>
      </c>
    </row>
    <row r="3393" spans="1:2" x14ac:dyDescent="0.25">
      <c r="A3393" s="1">
        <v>91</v>
      </c>
      <c r="B3393" s="1">
        <v>7.4</v>
      </c>
    </row>
    <row r="3394" spans="1:2" x14ac:dyDescent="0.25">
      <c r="A3394" s="1">
        <v>96</v>
      </c>
      <c r="B3394" s="1">
        <v>6.1</v>
      </c>
    </row>
    <row r="3395" spans="1:2" x14ac:dyDescent="0.25">
      <c r="A3395" s="1">
        <v>116</v>
      </c>
      <c r="B3395" s="1">
        <v>7</v>
      </c>
    </row>
    <row r="3396" spans="1:2" x14ac:dyDescent="0.25">
      <c r="A3396" s="1">
        <v>97</v>
      </c>
      <c r="B3396" s="1">
        <v>5.3</v>
      </c>
    </row>
    <row r="3397" spans="1:2" x14ac:dyDescent="0.25">
      <c r="A3397" s="1">
        <v>101</v>
      </c>
      <c r="B3397" s="1">
        <v>4.7</v>
      </c>
    </row>
    <row r="3398" spans="1:2" x14ac:dyDescent="0.25">
      <c r="A3398" s="1">
        <v>98</v>
      </c>
      <c r="B3398" s="1">
        <v>5.7</v>
      </c>
    </row>
    <row r="3399" spans="1:2" x14ac:dyDescent="0.25">
      <c r="A3399" s="1">
        <v>101</v>
      </c>
      <c r="B3399" s="1">
        <v>6.5</v>
      </c>
    </row>
    <row r="3400" spans="1:2" x14ac:dyDescent="0.25">
      <c r="A3400" s="1">
        <v>90</v>
      </c>
      <c r="B3400" s="1">
        <v>8</v>
      </c>
    </row>
    <row r="3401" spans="1:2" x14ac:dyDescent="0.25">
      <c r="A3401" s="1">
        <v>120</v>
      </c>
      <c r="B3401" s="1">
        <v>3.3</v>
      </c>
    </row>
    <row r="3402" spans="1:2" x14ac:dyDescent="0.25">
      <c r="A3402" s="1">
        <v>102</v>
      </c>
      <c r="B3402" s="1">
        <v>6.9</v>
      </c>
    </row>
    <row r="3403" spans="1:2" x14ac:dyDescent="0.25">
      <c r="A3403" s="1">
        <v>100</v>
      </c>
      <c r="B3403" s="1">
        <v>8.1</v>
      </c>
    </row>
    <row r="3404" spans="1:2" x14ac:dyDescent="0.25">
      <c r="A3404" s="1">
        <v>89</v>
      </c>
      <c r="B3404" s="1">
        <v>6.8</v>
      </c>
    </row>
    <row r="3405" spans="1:2" x14ac:dyDescent="0.25">
      <c r="A3405" s="1">
        <v>86</v>
      </c>
      <c r="B3405" s="1">
        <v>4.5999999999999996</v>
      </c>
    </row>
    <row r="3406" spans="1:2" x14ac:dyDescent="0.25">
      <c r="A3406" s="1">
        <v>96</v>
      </c>
      <c r="B3406" s="1">
        <v>7</v>
      </c>
    </row>
    <row r="3407" spans="1:2" x14ac:dyDescent="0.25">
      <c r="A3407" s="1">
        <v>91</v>
      </c>
      <c r="B3407" s="1">
        <v>6.7</v>
      </c>
    </row>
    <row r="3408" spans="1:2" x14ac:dyDescent="0.25">
      <c r="A3408" s="1">
        <v>85</v>
      </c>
      <c r="B3408" s="1">
        <v>5.8</v>
      </c>
    </row>
    <row r="3409" spans="1:2" x14ac:dyDescent="0.25">
      <c r="A3409" s="1">
        <v>129</v>
      </c>
      <c r="B3409" s="1">
        <v>4.5</v>
      </c>
    </row>
    <row r="3410" spans="1:2" x14ac:dyDescent="0.25">
      <c r="A3410" s="1">
        <v>92</v>
      </c>
      <c r="B3410" s="1">
        <v>6.6</v>
      </c>
    </row>
    <row r="3411" spans="1:2" x14ac:dyDescent="0.25">
      <c r="A3411" s="1">
        <v>96</v>
      </c>
      <c r="B3411" s="1">
        <v>6.6</v>
      </c>
    </row>
    <row r="3412" spans="1:2" x14ac:dyDescent="0.25">
      <c r="A3412" s="1">
        <v>119</v>
      </c>
      <c r="B3412" s="1">
        <v>7.8</v>
      </c>
    </row>
    <row r="3413" spans="1:2" x14ac:dyDescent="0.25">
      <c r="A3413" s="1">
        <v>92</v>
      </c>
      <c r="B3413" s="1">
        <v>7.7</v>
      </c>
    </row>
    <row r="3414" spans="1:2" x14ac:dyDescent="0.25">
      <c r="A3414" s="1">
        <v>106</v>
      </c>
      <c r="B3414" s="1">
        <v>5.7</v>
      </c>
    </row>
    <row r="3415" spans="1:2" x14ac:dyDescent="0.25">
      <c r="A3415" s="1">
        <v>99</v>
      </c>
      <c r="B3415" s="1">
        <v>7.1</v>
      </c>
    </row>
    <row r="3416" spans="1:2" x14ac:dyDescent="0.25">
      <c r="A3416" s="1">
        <v>103</v>
      </c>
      <c r="B3416" s="1">
        <v>6.4</v>
      </c>
    </row>
    <row r="3417" spans="1:2" x14ac:dyDescent="0.25">
      <c r="A3417" s="1">
        <v>95</v>
      </c>
      <c r="B3417" s="1">
        <v>7</v>
      </c>
    </row>
    <row r="3418" spans="1:2" x14ac:dyDescent="0.25">
      <c r="A3418" s="1">
        <v>95</v>
      </c>
      <c r="B3418" s="1">
        <v>5.8</v>
      </c>
    </row>
    <row r="3419" spans="1:2" x14ac:dyDescent="0.25">
      <c r="A3419" s="1">
        <v>90</v>
      </c>
      <c r="B3419" s="1">
        <v>7.8</v>
      </c>
    </row>
    <row r="3420" spans="1:2" x14ac:dyDescent="0.25">
      <c r="A3420" s="1">
        <v>89</v>
      </c>
      <c r="B3420" s="1">
        <v>7.2</v>
      </c>
    </row>
    <row r="3421" spans="1:2" x14ac:dyDescent="0.25">
      <c r="A3421" s="1">
        <v>87</v>
      </c>
      <c r="B3421" s="1">
        <v>5.6</v>
      </c>
    </row>
    <row r="3422" spans="1:2" x14ac:dyDescent="0.25">
      <c r="A3422" s="1">
        <v>118</v>
      </c>
      <c r="B3422" s="1">
        <v>6.8</v>
      </c>
    </row>
    <row r="3423" spans="1:2" x14ac:dyDescent="0.25">
      <c r="A3423" s="1">
        <v>93</v>
      </c>
      <c r="B3423" s="1">
        <v>7.3</v>
      </c>
    </row>
    <row r="3424" spans="1:2" x14ac:dyDescent="0.25">
      <c r="A3424" s="1">
        <v>109</v>
      </c>
      <c r="B3424" s="1">
        <v>7.3</v>
      </c>
    </row>
    <row r="3425" spans="1:2" x14ac:dyDescent="0.25">
      <c r="A3425" s="1">
        <v>81</v>
      </c>
      <c r="B3425" s="1">
        <v>7.8</v>
      </c>
    </row>
    <row r="3426" spans="1:2" x14ac:dyDescent="0.25">
      <c r="A3426" s="1">
        <v>93</v>
      </c>
      <c r="B3426" s="1">
        <v>6.7</v>
      </c>
    </row>
    <row r="3427" spans="1:2" x14ac:dyDescent="0.25">
      <c r="A3427" s="1">
        <v>138</v>
      </c>
      <c r="B3427" s="1">
        <v>7.5</v>
      </c>
    </row>
    <row r="3428" spans="1:2" x14ac:dyDescent="0.25">
      <c r="A3428" s="1">
        <v>105</v>
      </c>
      <c r="B3428" s="1">
        <v>6.3</v>
      </c>
    </row>
    <row r="3429" spans="1:2" x14ac:dyDescent="0.25">
      <c r="A3429" s="1">
        <v>98</v>
      </c>
      <c r="B3429" s="1">
        <v>6.3</v>
      </c>
    </row>
    <row r="3430" spans="1:2" x14ac:dyDescent="0.25">
      <c r="A3430" s="1">
        <v>86</v>
      </c>
      <c r="B3430" s="1">
        <v>6.8</v>
      </c>
    </row>
    <row r="3431" spans="1:2" x14ac:dyDescent="0.25">
      <c r="A3431" s="1">
        <v>104</v>
      </c>
      <c r="B3431" s="1">
        <v>7.8</v>
      </c>
    </row>
    <row r="3432" spans="1:2" x14ac:dyDescent="0.25">
      <c r="A3432" s="1">
        <v>100</v>
      </c>
      <c r="B3432" s="1">
        <v>6.9</v>
      </c>
    </row>
    <row r="3433" spans="1:2" x14ac:dyDescent="0.25">
      <c r="A3433" s="1">
        <v>95</v>
      </c>
      <c r="B3433" s="1">
        <v>7.2</v>
      </c>
    </row>
    <row r="3434" spans="1:2" x14ac:dyDescent="0.25">
      <c r="A3434" s="1">
        <v>123</v>
      </c>
      <c r="B3434" s="1">
        <v>7.2</v>
      </c>
    </row>
    <row r="3435" spans="1:2" x14ac:dyDescent="0.25">
      <c r="A3435" s="1">
        <v>111</v>
      </c>
      <c r="B3435" s="1">
        <v>5.4</v>
      </c>
    </row>
    <row r="3436" spans="1:2" x14ac:dyDescent="0.25">
      <c r="A3436" s="1">
        <v>108</v>
      </c>
      <c r="B3436" s="1">
        <v>7.1</v>
      </c>
    </row>
    <row r="3437" spans="1:2" x14ac:dyDescent="0.25">
      <c r="A3437" s="1">
        <v>92</v>
      </c>
      <c r="B3437" s="1">
        <v>6.8</v>
      </c>
    </row>
    <row r="3438" spans="1:2" x14ac:dyDescent="0.25">
      <c r="A3438" s="1">
        <v>88</v>
      </c>
      <c r="B3438" s="1">
        <v>7.4</v>
      </c>
    </row>
    <row r="3439" spans="1:2" x14ac:dyDescent="0.25">
      <c r="A3439" s="1">
        <v>97</v>
      </c>
      <c r="B3439" s="1">
        <v>6.7</v>
      </c>
    </row>
    <row r="3440" spans="1:2" x14ac:dyDescent="0.25">
      <c r="A3440" s="1">
        <v>103</v>
      </c>
      <c r="B3440" s="1">
        <v>7.2</v>
      </c>
    </row>
    <row r="3441" spans="1:2" x14ac:dyDescent="0.25">
      <c r="A3441" s="1">
        <v>110</v>
      </c>
      <c r="B3441" s="1">
        <v>7.5</v>
      </c>
    </row>
    <row r="3442" spans="1:2" x14ac:dyDescent="0.25">
      <c r="A3442" s="1">
        <v>103</v>
      </c>
      <c r="B3442" s="1">
        <v>6.8</v>
      </c>
    </row>
    <row r="3443" spans="1:2" x14ac:dyDescent="0.25">
      <c r="A3443" s="1">
        <v>114</v>
      </c>
      <c r="B3443" s="1">
        <v>7.9</v>
      </c>
    </row>
    <row r="3444" spans="1:2" x14ac:dyDescent="0.25">
      <c r="A3444" s="1">
        <v>112</v>
      </c>
      <c r="B3444" s="1">
        <v>6.7</v>
      </c>
    </row>
    <row r="3445" spans="1:2" x14ac:dyDescent="0.25">
      <c r="A3445" s="1">
        <v>104</v>
      </c>
      <c r="B3445" s="1">
        <v>5.8</v>
      </c>
    </row>
    <row r="3446" spans="1:2" x14ac:dyDescent="0.25">
      <c r="A3446" s="1">
        <v>99</v>
      </c>
      <c r="B3446" s="1">
        <v>6.5</v>
      </c>
    </row>
    <row r="3447" spans="1:2" x14ac:dyDescent="0.25">
      <c r="A3447" s="1">
        <v>98</v>
      </c>
      <c r="B3447" s="1">
        <v>7.2</v>
      </c>
    </row>
    <row r="3448" spans="1:2" x14ac:dyDescent="0.25">
      <c r="A3448" s="1">
        <v>100</v>
      </c>
      <c r="B3448" s="1">
        <v>6.5</v>
      </c>
    </row>
    <row r="3449" spans="1:2" x14ac:dyDescent="0.25">
      <c r="A3449" s="1">
        <v>80</v>
      </c>
      <c r="B3449" s="1">
        <v>6.2</v>
      </c>
    </row>
    <row r="3450" spans="1:2" x14ac:dyDescent="0.25">
      <c r="A3450" s="1">
        <v>87</v>
      </c>
      <c r="B3450" s="1">
        <v>8.6</v>
      </c>
    </row>
    <row r="3451" spans="1:2" x14ac:dyDescent="0.25">
      <c r="A3451" s="1">
        <v>91</v>
      </c>
      <c r="B3451" s="1">
        <v>6.5</v>
      </c>
    </row>
    <row r="3452" spans="1:2" x14ac:dyDescent="0.25">
      <c r="A3452" s="1">
        <v>84</v>
      </c>
      <c r="B3452" s="1">
        <v>6.3</v>
      </c>
    </row>
    <row r="3453" spans="1:2" x14ac:dyDescent="0.25">
      <c r="A3453" s="1">
        <v>95</v>
      </c>
      <c r="B3453" s="1">
        <v>6.7</v>
      </c>
    </row>
    <row r="3454" spans="1:2" x14ac:dyDescent="0.25">
      <c r="A3454" s="1">
        <v>90</v>
      </c>
      <c r="B3454" s="1">
        <v>6.7</v>
      </c>
    </row>
    <row r="3455" spans="1:2" x14ac:dyDescent="0.25">
      <c r="A3455" s="1">
        <v>101</v>
      </c>
      <c r="B3455" s="1">
        <v>5.0999999999999996</v>
      </c>
    </row>
    <row r="3456" spans="1:2" x14ac:dyDescent="0.25">
      <c r="A3456" s="1">
        <v>83</v>
      </c>
      <c r="B3456" s="1">
        <v>7.7</v>
      </c>
    </row>
    <row r="3457" spans="1:2" x14ac:dyDescent="0.25">
      <c r="A3457" s="1">
        <v>106</v>
      </c>
      <c r="B3457" s="1">
        <v>6.7</v>
      </c>
    </row>
    <row r="3458" spans="1:2" x14ac:dyDescent="0.25">
      <c r="A3458" s="1">
        <v>94</v>
      </c>
      <c r="B3458" s="1">
        <v>6.6</v>
      </c>
    </row>
    <row r="3459" spans="1:2" x14ac:dyDescent="0.25">
      <c r="A3459" s="1">
        <v>120</v>
      </c>
      <c r="B3459" s="1">
        <v>8.1999999999999993</v>
      </c>
    </row>
    <row r="3460" spans="1:2" x14ac:dyDescent="0.25">
      <c r="A3460" s="1">
        <v>105</v>
      </c>
      <c r="B3460" s="1">
        <v>8.1</v>
      </c>
    </row>
    <row r="3461" spans="1:2" x14ac:dyDescent="0.25">
      <c r="A3461" s="1">
        <v>95</v>
      </c>
      <c r="B3461" s="1">
        <v>7.2</v>
      </c>
    </row>
    <row r="3462" spans="1:2" x14ac:dyDescent="0.25">
      <c r="A3462" s="1">
        <v>135</v>
      </c>
      <c r="B3462" s="1">
        <v>7.4</v>
      </c>
    </row>
    <row r="3463" spans="1:2" x14ac:dyDescent="0.25">
      <c r="A3463" s="1">
        <v>105</v>
      </c>
      <c r="B3463" s="1">
        <v>6.5</v>
      </c>
    </row>
    <row r="3464" spans="1:2" x14ac:dyDescent="0.25">
      <c r="A3464" s="1">
        <v>87</v>
      </c>
      <c r="B3464" s="1">
        <v>6.2</v>
      </c>
    </row>
    <row r="3465" spans="1:2" x14ac:dyDescent="0.25">
      <c r="A3465" s="1">
        <v>87</v>
      </c>
      <c r="B3465" s="1">
        <v>6.1</v>
      </c>
    </row>
    <row r="3466" spans="1:2" x14ac:dyDescent="0.25">
      <c r="A3466" s="1">
        <v>100</v>
      </c>
      <c r="B3466" s="1">
        <v>7.2</v>
      </c>
    </row>
    <row r="3467" spans="1:2" x14ac:dyDescent="0.25">
      <c r="A3467" s="1">
        <v>103</v>
      </c>
      <c r="B3467" s="1">
        <v>7.7</v>
      </c>
    </row>
    <row r="3468" spans="1:2" x14ac:dyDescent="0.25">
      <c r="A3468" s="1">
        <v>100</v>
      </c>
      <c r="B3468" s="1">
        <v>7.1</v>
      </c>
    </row>
    <row r="3469" spans="1:2" x14ac:dyDescent="0.25">
      <c r="A3469" s="1">
        <v>114</v>
      </c>
      <c r="B3469" s="1">
        <v>7.4</v>
      </c>
    </row>
    <row r="3470" spans="1:2" x14ac:dyDescent="0.25">
      <c r="A3470" s="1">
        <v>111</v>
      </c>
      <c r="B3470" s="1">
        <v>7.7</v>
      </c>
    </row>
    <row r="3471" spans="1:2" x14ac:dyDescent="0.25">
      <c r="A3471" s="1">
        <v>85</v>
      </c>
      <c r="B3471" s="1">
        <v>6.6</v>
      </c>
    </row>
    <row r="3472" spans="1:2" x14ac:dyDescent="0.25">
      <c r="A3472" s="1">
        <v>113</v>
      </c>
      <c r="B3472" s="1">
        <v>6</v>
      </c>
    </row>
    <row r="3473" spans="1:2" x14ac:dyDescent="0.25">
      <c r="A3473" s="1">
        <v>99</v>
      </c>
      <c r="B3473" s="1">
        <v>8.4</v>
      </c>
    </row>
    <row r="3474" spans="1:2" x14ac:dyDescent="0.25">
      <c r="A3474" s="1">
        <v>142</v>
      </c>
      <c r="B3474" s="1">
        <v>8.9</v>
      </c>
    </row>
    <row r="3475" spans="1:2" x14ac:dyDescent="0.25">
      <c r="A3475" s="1">
        <v>112</v>
      </c>
      <c r="B3475" s="1">
        <v>7.9</v>
      </c>
    </row>
    <row r="3476" spans="1:2" x14ac:dyDescent="0.25">
      <c r="A3476" s="1">
        <v>108</v>
      </c>
      <c r="B3476" s="1">
        <v>6</v>
      </c>
    </row>
    <row r="3477" spans="1:2" x14ac:dyDescent="0.25">
      <c r="A3477" s="1">
        <v>88</v>
      </c>
      <c r="B3477" s="1">
        <v>6.1</v>
      </c>
    </row>
    <row r="3478" spans="1:2" x14ac:dyDescent="0.25">
      <c r="A3478" s="1">
        <v>91</v>
      </c>
      <c r="B3478" s="1">
        <v>6.2</v>
      </c>
    </row>
    <row r="3479" spans="1:2" x14ac:dyDescent="0.25">
      <c r="A3479" s="1">
        <v>94</v>
      </c>
      <c r="B3479" s="1">
        <v>6.8</v>
      </c>
    </row>
    <row r="3480" spans="1:2" x14ac:dyDescent="0.25">
      <c r="A3480" s="1">
        <v>92</v>
      </c>
      <c r="B3480" s="1">
        <v>5.9</v>
      </c>
    </row>
    <row r="3481" spans="1:2" x14ac:dyDescent="0.25">
      <c r="A3481" s="1">
        <v>110</v>
      </c>
      <c r="B3481" s="1">
        <v>6.1</v>
      </c>
    </row>
    <row r="3482" spans="1:2" x14ac:dyDescent="0.25">
      <c r="A3482" s="1">
        <v>102</v>
      </c>
      <c r="B3482" s="1">
        <v>7.6</v>
      </c>
    </row>
    <row r="3483" spans="1:2" x14ac:dyDescent="0.25">
      <c r="A3483" s="1">
        <v>145</v>
      </c>
      <c r="B3483" s="1">
        <v>8.1</v>
      </c>
    </row>
    <row r="3484" spans="1:2" x14ac:dyDescent="0.25">
      <c r="A3484" s="1">
        <v>83</v>
      </c>
      <c r="B3484" s="1">
        <v>5.7</v>
      </c>
    </row>
    <row r="3485" spans="1:2" x14ac:dyDescent="0.25">
      <c r="A3485" s="1">
        <v>91</v>
      </c>
      <c r="B3485" s="1">
        <v>6.6</v>
      </c>
    </row>
    <row r="3486" spans="1:2" x14ac:dyDescent="0.25">
      <c r="A3486" s="1">
        <v>110</v>
      </c>
      <c r="B3486" s="1">
        <v>7.3</v>
      </c>
    </row>
    <row r="3487" spans="1:2" x14ac:dyDescent="0.25">
      <c r="A3487" s="1">
        <v>86</v>
      </c>
      <c r="B3487" s="1">
        <v>5</v>
      </c>
    </row>
    <row r="3488" spans="1:2" x14ac:dyDescent="0.25">
      <c r="A3488" s="1">
        <v>86</v>
      </c>
      <c r="B3488" s="1">
        <v>7</v>
      </c>
    </row>
    <row r="3489" spans="1:2" x14ac:dyDescent="0.25">
      <c r="A3489" s="1">
        <v>120</v>
      </c>
      <c r="B3489" s="1">
        <v>3.4</v>
      </c>
    </row>
    <row r="3490" spans="1:2" x14ac:dyDescent="0.25">
      <c r="A3490" s="1">
        <v>90</v>
      </c>
      <c r="B3490" s="1">
        <v>5.9</v>
      </c>
    </row>
    <row r="3491" spans="1:2" x14ac:dyDescent="0.25">
      <c r="A3491" s="1">
        <v>99</v>
      </c>
      <c r="B3491" s="1">
        <v>6</v>
      </c>
    </row>
    <row r="3492" spans="1:2" x14ac:dyDescent="0.25">
      <c r="A3492" s="1">
        <v>112</v>
      </c>
      <c r="B3492" s="1">
        <v>7.4</v>
      </c>
    </row>
    <row r="3493" spans="1:2" x14ac:dyDescent="0.25">
      <c r="A3493" s="1">
        <v>103</v>
      </c>
      <c r="B3493" s="1">
        <v>7.4</v>
      </c>
    </row>
    <row r="3494" spans="1:2" x14ac:dyDescent="0.25">
      <c r="A3494" s="1">
        <v>83</v>
      </c>
      <c r="B3494" s="1">
        <v>4.2</v>
      </c>
    </row>
    <row r="3495" spans="1:2" x14ac:dyDescent="0.25">
      <c r="A3495" s="1">
        <v>109</v>
      </c>
      <c r="B3495" s="1">
        <v>6.2</v>
      </c>
    </row>
    <row r="3496" spans="1:2" x14ac:dyDescent="0.25">
      <c r="A3496" s="1">
        <v>100</v>
      </c>
      <c r="B3496" s="1">
        <v>5.4</v>
      </c>
    </row>
    <row r="3497" spans="1:2" x14ac:dyDescent="0.25">
      <c r="A3497" s="1">
        <v>95</v>
      </c>
      <c r="B3497" s="1">
        <v>7.2</v>
      </c>
    </row>
    <row r="3498" spans="1:2" x14ac:dyDescent="0.25">
      <c r="A3498" s="1">
        <v>104</v>
      </c>
      <c r="B3498" s="1">
        <v>6.7</v>
      </c>
    </row>
    <row r="3499" spans="1:2" x14ac:dyDescent="0.25">
      <c r="A3499" s="1">
        <v>97</v>
      </c>
      <c r="B3499" s="1">
        <v>7.2</v>
      </c>
    </row>
    <row r="3500" spans="1:2" x14ac:dyDescent="0.25">
      <c r="A3500" s="1">
        <v>91</v>
      </c>
      <c r="B3500" s="1">
        <v>7.4</v>
      </c>
    </row>
    <row r="3501" spans="1:2" x14ac:dyDescent="0.25">
      <c r="A3501" s="1">
        <v>84</v>
      </c>
      <c r="B3501" s="1">
        <v>5.6</v>
      </c>
    </row>
    <row r="3502" spans="1:2" x14ac:dyDescent="0.25">
      <c r="A3502" s="1">
        <v>86</v>
      </c>
      <c r="B3502" s="1">
        <v>6.8</v>
      </c>
    </row>
    <row r="3503" spans="1:2" x14ac:dyDescent="0.25">
      <c r="A3503" s="1">
        <v>92</v>
      </c>
      <c r="B3503" s="1">
        <v>7.7</v>
      </c>
    </row>
    <row r="3504" spans="1:2" x14ac:dyDescent="0.25">
      <c r="A3504" s="1">
        <v>94</v>
      </c>
      <c r="B3504" s="1">
        <v>7</v>
      </c>
    </row>
    <row r="3505" spans="1:2" x14ac:dyDescent="0.25">
      <c r="A3505" s="1">
        <v>100</v>
      </c>
      <c r="B3505" s="1">
        <v>7.2</v>
      </c>
    </row>
    <row r="3506" spans="1:2" x14ac:dyDescent="0.25">
      <c r="A3506" s="1">
        <v>119</v>
      </c>
      <c r="B3506" s="1">
        <v>7.2</v>
      </c>
    </row>
    <row r="3507" spans="1:2" x14ac:dyDescent="0.25">
      <c r="A3507" s="1">
        <v>92</v>
      </c>
      <c r="B3507" s="1">
        <v>6.2</v>
      </c>
    </row>
    <row r="3508" spans="1:2" x14ac:dyDescent="0.25">
      <c r="A3508" s="1">
        <v>108</v>
      </c>
      <c r="B3508" s="1">
        <v>6.9</v>
      </c>
    </row>
    <row r="3509" spans="1:2" x14ac:dyDescent="0.25">
      <c r="A3509" s="1">
        <v>97</v>
      </c>
      <c r="B3509" s="1">
        <v>7</v>
      </c>
    </row>
    <row r="3510" spans="1:2" x14ac:dyDescent="0.25">
      <c r="A3510" s="1">
        <v>88</v>
      </c>
      <c r="B3510" s="1">
        <v>6.7</v>
      </c>
    </row>
    <row r="3511" spans="1:2" x14ac:dyDescent="0.25">
      <c r="A3511" s="1">
        <v>88</v>
      </c>
      <c r="B3511" s="1">
        <v>7.4</v>
      </c>
    </row>
    <row r="3512" spans="1:2" x14ac:dyDescent="0.25">
      <c r="A3512" s="1">
        <v>79</v>
      </c>
      <c r="B3512" s="1">
        <v>6.1</v>
      </c>
    </row>
    <row r="3513" spans="1:2" x14ac:dyDescent="0.25">
      <c r="A3513" s="1">
        <v>96</v>
      </c>
      <c r="B3513" s="1">
        <v>8.1999999999999993</v>
      </c>
    </row>
    <row r="3514" spans="1:2" x14ac:dyDescent="0.25">
      <c r="A3514" s="1">
        <v>53</v>
      </c>
      <c r="B3514" s="1">
        <v>7.7</v>
      </c>
    </row>
    <row r="3515" spans="1:2" x14ac:dyDescent="0.25">
      <c r="A3515" s="1">
        <v>97</v>
      </c>
      <c r="B3515" s="1">
        <v>7.3</v>
      </c>
    </row>
    <row r="3516" spans="1:2" x14ac:dyDescent="0.25">
      <c r="A3516" s="1">
        <v>91</v>
      </c>
      <c r="B3516" s="1">
        <v>7.6</v>
      </c>
    </row>
    <row r="3517" spans="1:2" x14ac:dyDescent="0.25">
      <c r="A3517" s="1">
        <v>112</v>
      </c>
      <c r="B3517" s="1">
        <v>5.6</v>
      </c>
    </row>
    <row r="3518" spans="1:2" x14ac:dyDescent="0.25">
      <c r="A3518" s="1">
        <v>95</v>
      </c>
      <c r="B3518" s="1">
        <v>6.4</v>
      </c>
    </row>
    <row r="3519" spans="1:2" x14ac:dyDescent="0.25">
      <c r="A3519" s="1">
        <v>93</v>
      </c>
      <c r="B3519" s="1">
        <v>6.8</v>
      </c>
    </row>
    <row r="3520" spans="1:2" x14ac:dyDescent="0.25">
      <c r="A3520" s="1">
        <v>88</v>
      </c>
      <c r="B3520" s="1">
        <v>6.1</v>
      </c>
    </row>
    <row r="3521" spans="1:2" x14ac:dyDescent="0.25">
      <c r="A3521" s="1">
        <v>82</v>
      </c>
      <c r="B3521" s="1">
        <v>6</v>
      </c>
    </row>
    <row r="3522" spans="1:2" x14ac:dyDescent="0.25">
      <c r="A3522" s="1">
        <v>78</v>
      </c>
      <c r="B3522" s="1">
        <v>6.1</v>
      </c>
    </row>
    <row r="3523" spans="1:2" x14ac:dyDescent="0.25">
      <c r="A3523" s="1">
        <v>97</v>
      </c>
      <c r="B3523" s="1">
        <v>5.5</v>
      </c>
    </row>
    <row r="3524" spans="1:2" x14ac:dyDescent="0.25">
      <c r="A3524" s="1">
        <v>81</v>
      </c>
      <c r="B3524" s="1">
        <v>6.9</v>
      </c>
    </row>
    <row r="3525" spans="1:2" x14ac:dyDescent="0.25">
      <c r="A3525" s="1">
        <v>88</v>
      </c>
      <c r="B3525" s="1">
        <v>4.0999999999999996</v>
      </c>
    </row>
    <row r="3526" spans="1:2" x14ac:dyDescent="0.25">
      <c r="A3526" s="1">
        <v>96</v>
      </c>
      <c r="B3526" s="1">
        <v>5.4</v>
      </c>
    </row>
    <row r="3527" spans="1:2" x14ac:dyDescent="0.25">
      <c r="A3527" s="1">
        <v>108</v>
      </c>
      <c r="B3527" s="1">
        <v>8.1999999999999993</v>
      </c>
    </row>
    <row r="3528" spans="1:2" x14ac:dyDescent="0.25">
      <c r="A3528" s="1">
        <v>100</v>
      </c>
      <c r="B3528" s="1">
        <v>5.7</v>
      </c>
    </row>
    <row r="3529" spans="1:2" x14ac:dyDescent="0.25">
      <c r="A3529" s="1">
        <v>113</v>
      </c>
      <c r="B3529" s="1">
        <v>7.9</v>
      </c>
    </row>
    <row r="3530" spans="1:2" x14ac:dyDescent="0.25">
      <c r="A3530" s="1">
        <v>104</v>
      </c>
      <c r="B3530" s="1">
        <v>7.1</v>
      </c>
    </row>
    <row r="3531" spans="1:2" x14ac:dyDescent="0.25">
      <c r="A3531" s="1">
        <v>91</v>
      </c>
      <c r="B3531" s="1">
        <v>6.4</v>
      </c>
    </row>
    <row r="3532" spans="1:2" x14ac:dyDescent="0.25">
      <c r="A3532" s="1">
        <v>85</v>
      </c>
      <c r="B3532" s="1">
        <v>7.5</v>
      </c>
    </row>
    <row r="3533" spans="1:2" x14ac:dyDescent="0.25">
      <c r="A3533" s="1">
        <v>101</v>
      </c>
      <c r="B3533" s="1">
        <v>6.4</v>
      </c>
    </row>
    <row r="3534" spans="1:2" x14ac:dyDescent="0.25">
      <c r="A3534" s="1">
        <v>107</v>
      </c>
      <c r="B3534" s="1">
        <v>7.2</v>
      </c>
    </row>
    <row r="3535" spans="1:2" x14ac:dyDescent="0.25">
      <c r="A3535" s="1">
        <v>88</v>
      </c>
      <c r="B3535" s="1">
        <v>6</v>
      </c>
    </row>
    <row r="3536" spans="1:2" x14ac:dyDescent="0.25">
      <c r="A3536" s="1">
        <v>95</v>
      </c>
      <c r="B3536" s="1">
        <v>5.6</v>
      </c>
    </row>
    <row r="3537" spans="1:2" x14ac:dyDescent="0.25">
      <c r="A3537" s="1">
        <v>123</v>
      </c>
      <c r="B3537" s="1">
        <v>8.4</v>
      </c>
    </row>
    <row r="3538" spans="1:2" x14ac:dyDescent="0.25">
      <c r="A3538" s="1">
        <v>88</v>
      </c>
      <c r="B3538" s="1">
        <v>7.5</v>
      </c>
    </row>
    <row r="3539" spans="1:2" x14ac:dyDescent="0.25">
      <c r="A3539" s="1">
        <v>114</v>
      </c>
      <c r="B3539" s="1">
        <v>7.2</v>
      </c>
    </row>
    <row r="3540" spans="1:2" x14ac:dyDescent="0.25">
      <c r="A3540" s="1">
        <v>88</v>
      </c>
      <c r="B3540" s="1">
        <v>7.2</v>
      </c>
    </row>
    <row r="3541" spans="1:2" x14ac:dyDescent="0.25">
      <c r="A3541" s="1">
        <v>104</v>
      </c>
      <c r="B3541" s="1">
        <v>6.5</v>
      </c>
    </row>
    <row r="3542" spans="1:2" x14ac:dyDescent="0.25">
      <c r="A3542" s="1">
        <v>91</v>
      </c>
      <c r="B3542" s="1">
        <v>6.4</v>
      </c>
    </row>
    <row r="3543" spans="1:2" x14ac:dyDescent="0.25">
      <c r="A3543" s="1">
        <v>112</v>
      </c>
      <c r="B3543" s="1">
        <v>7.5</v>
      </c>
    </row>
    <row r="3544" spans="1:2" x14ac:dyDescent="0.25">
      <c r="A3544" s="1">
        <v>86</v>
      </c>
      <c r="B3544" s="1">
        <v>6.9</v>
      </c>
    </row>
    <row r="3545" spans="1:2" x14ac:dyDescent="0.25">
      <c r="A3545" s="1">
        <v>86</v>
      </c>
      <c r="B3545" s="1">
        <v>7</v>
      </c>
    </row>
    <row r="3546" spans="1:2" x14ac:dyDescent="0.25">
      <c r="A3546" s="1">
        <v>95</v>
      </c>
      <c r="B3546" s="1">
        <v>6.3</v>
      </c>
    </row>
    <row r="3547" spans="1:2" x14ac:dyDescent="0.25">
      <c r="A3547" s="1">
        <v>101</v>
      </c>
      <c r="B3547" s="1">
        <v>5.5</v>
      </c>
    </row>
    <row r="3548" spans="1:2" x14ac:dyDescent="0.25">
      <c r="A3548" s="1">
        <v>88</v>
      </c>
      <c r="B3548" s="1">
        <v>6.6</v>
      </c>
    </row>
    <row r="3549" spans="1:2" x14ac:dyDescent="0.25">
      <c r="A3549" s="1">
        <v>99</v>
      </c>
      <c r="B3549" s="1">
        <v>5.2</v>
      </c>
    </row>
    <row r="3550" spans="1:2" x14ac:dyDescent="0.25">
      <c r="A3550" s="1">
        <v>170</v>
      </c>
      <c r="B3550" s="1">
        <v>8.3000000000000007</v>
      </c>
    </row>
    <row r="3551" spans="1:2" x14ac:dyDescent="0.25">
      <c r="A3551" s="1">
        <v>97</v>
      </c>
      <c r="B3551" s="1">
        <v>7.2</v>
      </c>
    </row>
    <row r="3552" spans="1:2" x14ac:dyDescent="0.25">
      <c r="A3552" s="1">
        <v>106</v>
      </c>
      <c r="B3552" s="1">
        <v>7.2</v>
      </c>
    </row>
    <row r="3553" spans="1:2" x14ac:dyDescent="0.25">
      <c r="A3553" s="1">
        <v>81</v>
      </c>
      <c r="B3553" s="1">
        <v>7.8</v>
      </c>
    </row>
    <row r="3554" spans="1:2" x14ac:dyDescent="0.25">
      <c r="A3554" s="1">
        <v>81</v>
      </c>
      <c r="B3554" s="1">
        <v>6.4</v>
      </c>
    </row>
    <row r="3555" spans="1:2" x14ac:dyDescent="0.25">
      <c r="A3555" s="1">
        <v>215</v>
      </c>
      <c r="B3555" s="1">
        <v>8.1</v>
      </c>
    </row>
    <row r="3556" spans="1:2" x14ac:dyDescent="0.25">
      <c r="A3556" s="1">
        <v>106</v>
      </c>
      <c r="B3556" s="1">
        <v>5.6</v>
      </c>
    </row>
    <row r="3557" spans="1:2" x14ac:dyDescent="0.25">
      <c r="A3557" s="1">
        <v>90</v>
      </c>
      <c r="B3557" s="1">
        <v>6.6</v>
      </c>
    </row>
    <row r="3558" spans="1:2" x14ac:dyDescent="0.25">
      <c r="A3558" s="1">
        <v>87</v>
      </c>
      <c r="B3558" s="1">
        <v>7.7</v>
      </c>
    </row>
    <row r="3559" spans="1:2" x14ac:dyDescent="0.25">
      <c r="A3559" s="1">
        <v>122</v>
      </c>
      <c r="B3559" s="1">
        <v>6.5</v>
      </c>
    </row>
    <row r="3560" spans="1:2" x14ac:dyDescent="0.25">
      <c r="A3560" s="1">
        <v>86</v>
      </c>
      <c r="B3560" s="1">
        <v>6.1</v>
      </c>
    </row>
    <row r="3561" spans="1:2" x14ac:dyDescent="0.25">
      <c r="A3561" s="1">
        <v>79</v>
      </c>
      <c r="B3561" s="1">
        <v>5.7</v>
      </c>
    </row>
    <row r="3562" spans="1:2" x14ac:dyDescent="0.25">
      <c r="A3562" s="1">
        <v>97</v>
      </c>
      <c r="B3562" s="1">
        <v>5.9</v>
      </c>
    </row>
    <row r="3563" spans="1:2" x14ac:dyDescent="0.25">
      <c r="A3563" s="1">
        <v>89</v>
      </c>
      <c r="B3563" s="1">
        <v>7.7</v>
      </c>
    </row>
    <row r="3564" spans="1:2" x14ac:dyDescent="0.25">
      <c r="A3564" s="1">
        <v>120</v>
      </c>
      <c r="B3564" s="1">
        <v>7.1</v>
      </c>
    </row>
    <row r="3565" spans="1:2" x14ac:dyDescent="0.25">
      <c r="A3565" s="1">
        <v>108</v>
      </c>
      <c r="B3565" s="1">
        <v>7.6</v>
      </c>
    </row>
    <row r="3566" spans="1:2" x14ac:dyDescent="0.25">
      <c r="A3566" s="1">
        <v>83</v>
      </c>
      <c r="B3566" s="1">
        <v>7.4</v>
      </c>
    </row>
    <row r="3567" spans="1:2" x14ac:dyDescent="0.25">
      <c r="A3567" s="1">
        <v>93</v>
      </c>
      <c r="B3567" s="1">
        <v>6.8</v>
      </c>
    </row>
    <row r="3568" spans="1:2" x14ac:dyDescent="0.25">
      <c r="A3568" s="1">
        <v>86</v>
      </c>
      <c r="B3568" s="1">
        <v>6.5</v>
      </c>
    </row>
    <row r="3569" spans="1:2" x14ac:dyDescent="0.25">
      <c r="A3569" s="1">
        <v>111</v>
      </c>
      <c r="B3569" s="1">
        <v>7.3</v>
      </c>
    </row>
    <row r="3570" spans="1:2" x14ac:dyDescent="0.25">
      <c r="A3570" s="1">
        <v>90</v>
      </c>
      <c r="B3570" s="1">
        <v>7.3</v>
      </c>
    </row>
    <row r="3571" spans="1:2" x14ac:dyDescent="0.25">
      <c r="A3571" s="1">
        <v>86</v>
      </c>
      <c r="B3571" s="1">
        <v>6.5</v>
      </c>
    </row>
    <row r="3572" spans="1:2" x14ac:dyDescent="0.25">
      <c r="A3572" s="1">
        <v>98</v>
      </c>
      <c r="B3572" s="1">
        <v>6</v>
      </c>
    </row>
    <row r="3573" spans="1:2" x14ac:dyDescent="0.25">
      <c r="A3573" s="1">
        <v>91</v>
      </c>
      <c r="B3573" s="1">
        <v>5.3</v>
      </c>
    </row>
    <row r="3574" spans="1:2" x14ac:dyDescent="0.25">
      <c r="A3574" s="1">
        <v>91</v>
      </c>
      <c r="B3574" s="1">
        <v>6.6</v>
      </c>
    </row>
    <row r="3575" spans="1:2" x14ac:dyDescent="0.25">
      <c r="A3575" s="1">
        <v>202</v>
      </c>
      <c r="B3575" s="1">
        <v>8.6999999999999993</v>
      </c>
    </row>
    <row r="3576" spans="1:2" x14ac:dyDescent="0.25">
      <c r="A3576" s="1">
        <v>84</v>
      </c>
      <c r="B3576" s="1">
        <v>6.2</v>
      </c>
    </row>
    <row r="3577" spans="1:2" x14ac:dyDescent="0.25">
      <c r="A3577" s="1">
        <v>82</v>
      </c>
      <c r="B3577" s="1">
        <v>5.8</v>
      </c>
    </row>
    <row r="3578" spans="1:2" x14ac:dyDescent="0.25">
      <c r="A3578" s="1">
        <v>100</v>
      </c>
      <c r="B3578" s="1">
        <v>5.7</v>
      </c>
    </row>
    <row r="3579" spans="1:2" x14ac:dyDescent="0.25">
      <c r="A3579" s="1">
        <v>112</v>
      </c>
      <c r="B3579" s="1">
        <v>6.1</v>
      </c>
    </row>
    <row r="3580" spans="1:2" x14ac:dyDescent="0.25">
      <c r="A3580" s="1">
        <v>94</v>
      </c>
      <c r="B3580" s="1">
        <v>6.4</v>
      </c>
    </row>
    <row r="3581" spans="1:2" x14ac:dyDescent="0.25">
      <c r="A3581" s="1">
        <v>87</v>
      </c>
      <c r="B3581" s="1">
        <v>4.5999999999999996</v>
      </c>
    </row>
    <row r="3582" spans="1:2" x14ac:dyDescent="0.25">
      <c r="A3582" s="1">
        <v>91</v>
      </c>
      <c r="B3582" s="1">
        <v>5.9</v>
      </c>
    </row>
    <row r="3583" spans="1:2" x14ac:dyDescent="0.25">
      <c r="A3583" s="1">
        <v>107</v>
      </c>
      <c r="B3583" s="1">
        <v>7.7</v>
      </c>
    </row>
    <row r="3584" spans="1:2" x14ac:dyDescent="0.25">
      <c r="A3584" s="1">
        <v>84</v>
      </c>
      <c r="B3584" s="1">
        <v>7.1</v>
      </c>
    </row>
    <row r="3585" spans="1:2" x14ac:dyDescent="0.25">
      <c r="A3585" s="1">
        <v>103</v>
      </c>
      <c r="B3585" s="1">
        <v>6.2</v>
      </c>
    </row>
    <row r="3586" spans="1:2" x14ac:dyDescent="0.25">
      <c r="A3586" s="1">
        <v>89</v>
      </c>
      <c r="B3586" s="1">
        <v>7.7</v>
      </c>
    </row>
    <row r="3587" spans="1:2" x14ac:dyDescent="0.25">
      <c r="A3587" s="1">
        <v>98</v>
      </c>
      <c r="B3587" s="1">
        <v>7.5</v>
      </c>
    </row>
    <row r="3588" spans="1:2" x14ac:dyDescent="0.25">
      <c r="A3588" s="1">
        <v>92</v>
      </c>
      <c r="B3588" s="1">
        <v>6.9</v>
      </c>
    </row>
    <row r="3589" spans="1:2" x14ac:dyDescent="0.25">
      <c r="A3589" s="1">
        <v>90</v>
      </c>
      <c r="B3589" s="1">
        <v>7.1</v>
      </c>
    </row>
    <row r="3590" spans="1:2" x14ac:dyDescent="0.25">
      <c r="A3590" s="1">
        <v>84</v>
      </c>
      <c r="B3590" s="1">
        <v>6.3</v>
      </c>
    </row>
    <row r="3591" spans="1:2" x14ac:dyDescent="0.25">
      <c r="A3591" s="1">
        <v>91</v>
      </c>
      <c r="B3591" s="1">
        <v>8.3000000000000007</v>
      </c>
    </row>
    <row r="3592" spans="1:2" x14ac:dyDescent="0.25">
      <c r="A3592" s="1">
        <v>90</v>
      </c>
      <c r="B3592" s="1">
        <v>7.1</v>
      </c>
    </row>
    <row r="3593" spans="1:2" x14ac:dyDescent="0.25">
      <c r="A3593" s="1">
        <v>88</v>
      </c>
      <c r="B3593" s="1">
        <v>7.2</v>
      </c>
    </row>
    <row r="3594" spans="1:2" x14ac:dyDescent="0.25">
      <c r="A3594" s="1">
        <v>82</v>
      </c>
      <c r="B3594" s="1">
        <v>6.9</v>
      </c>
    </row>
    <row r="3595" spans="1:2" x14ac:dyDescent="0.25">
      <c r="A3595" s="1">
        <v>101</v>
      </c>
      <c r="B3595" s="1">
        <v>6.1</v>
      </c>
    </row>
    <row r="3596" spans="1:2" x14ac:dyDescent="0.25">
      <c r="A3596" s="1">
        <v>100</v>
      </c>
      <c r="B3596" s="1">
        <v>6.3</v>
      </c>
    </row>
    <row r="3597" spans="1:2" x14ac:dyDescent="0.25">
      <c r="A3597" s="1">
        <v>89</v>
      </c>
      <c r="B3597" s="1">
        <v>6.1</v>
      </c>
    </row>
    <row r="3598" spans="1:2" x14ac:dyDescent="0.25">
      <c r="A3598" s="1">
        <v>88</v>
      </c>
      <c r="B3598" s="1">
        <v>7.8</v>
      </c>
    </row>
    <row r="3599" spans="1:2" x14ac:dyDescent="0.25">
      <c r="A3599" s="1">
        <v>90</v>
      </c>
      <c r="B3599" s="1">
        <v>4.7</v>
      </c>
    </row>
    <row r="3600" spans="1:2" x14ac:dyDescent="0.25">
      <c r="A3600" s="1">
        <v>102</v>
      </c>
      <c r="B3600" s="1">
        <v>6.7</v>
      </c>
    </row>
    <row r="3601" spans="1:2" x14ac:dyDescent="0.25">
      <c r="A3601" s="1">
        <v>98</v>
      </c>
      <c r="B3601" s="1">
        <v>6.6</v>
      </c>
    </row>
    <row r="3602" spans="1:2" x14ac:dyDescent="0.25">
      <c r="A3602" s="1">
        <v>91</v>
      </c>
      <c r="B3602" s="1">
        <v>6.9</v>
      </c>
    </row>
    <row r="3603" spans="1:2" x14ac:dyDescent="0.25">
      <c r="A3603" s="1">
        <v>80</v>
      </c>
      <c r="B3603" s="1">
        <v>7.1</v>
      </c>
    </row>
    <row r="3604" spans="1:2" x14ac:dyDescent="0.25">
      <c r="A3604" s="1">
        <v>76</v>
      </c>
      <c r="B3604" s="1">
        <v>6.7</v>
      </c>
    </row>
    <row r="3605" spans="1:2" x14ac:dyDescent="0.25">
      <c r="A3605" s="1">
        <v>80</v>
      </c>
      <c r="B3605" s="1">
        <v>7.1</v>
      </c>
    </row>
    <row r="3606" spans="1:2" x14ac:dyDescent="0.25">
      <c r="A3606" s="1">
        <v>109</v>
      </c>
      <c r="B3606" s="1">
        <v>6.6</v>
      </c>
    </row>
    <row r="3607" spans="1:2" x14ac:dyDescent="0.25">
      <c r="A3607" s="1">
        <v>95</v>
      </c>
      <c r="B3607" s="1">
        <v>4.8</v>
      </c>
    </row>
    <row r="3608" spans="1:2" x14ac:dyDescent="0.25">
      <c r="A3608" s="1">
        <v>90</v>
      </c>
      <c r="B3608" s="1">
        <v>6.4</v>
      </c>
    </row>
    <row r="3609" spans="1:2" x14ac:dyDescent="0.25">
      <c r="A3609" s="1">
        <v>113</v>
      </c>
      <c r="B3609" s="1">
        <v>7.3</v>
      </c>
    </row>
    <row r="3610" spans="1:2" x14ac:dyDescent="0.25">
      <c r="A3610" s="1">
        <v>91</v>
      </c>
      <c r="B3610" s="1">
        <v>6.9</v>
      </c>
    </row>
    <row r="3611" spans="1:2" x14ac:dyDescent="0.25">
      <c r="A3611" s="1">
        <v>98</v>
      </c>
      <c r="B3611" s="1">
        <v>7.2</v>
      </c>
    </row>
    <row r="3612" spans="1:2" x14ac:dyDescent="0.25">
      <c r="A3612" s="1">
        <v>94</v>
      </c>
      <c r="B3612" s="1">
        <v>6.5</v>
      </c>
    </row>
    <row r="3613" spans="1:2" x14ac:dyDescent="0.25">
      <c r="A3613" s="1">
        <v>96</v>
      </c>
      <c r="B3613" s="1">
        <v>6.6</v>
      </c>
    </row>
    <row r="3614" spans="1:2" x14ac:dyDescent="0.25">
      <c r="A3614" s="1">
        <v>100</v>
      </c>
      <c r="B3614" s="1">
        <v>6.7</v>
      </c>
    </row>
    <row r="3615" spans="1:2" x14ac:dyDescent="0.25">
      <c r="A3615" s="1">
        <v>90</v>
      </c>
      <c r="B3615" s="1">
        <v>7.3</v>
      </c>
    </row>
    <row r="3616" spans="1:2" x14ac:dyDescent="0.25">
      <c r="A3616" s="1">
        <v>75</v>
      </c>
      <c r="B3616" s="1">
        <v>7</v>
      </c>
    </row>
    <row r="3617" spans="1:2" x14ac:dyDescent="0.25">
      <c r="A3617" s="1">
        <v>78</v>
      </c>
      <c r="B3617" s="1">
        <v>5.5</v>
      </c>
    </row>
    <row r="3618" spans="1:2" x14ac:dyDescent="0.25">
      <c r="A3618" s="1">
        <v>90</v>
      </c>
      <c r="B3618" s="1">
        <v>6.7</v>
      </c>
    </row>
    <row r="3619" spans="1:2" x14ac:dyDescent="0.25">
      <c r="A3619" s="1">
        <v>99</v>
      </c>
      <c r="B3619" s="1">
        <v>3.9</v>
      </c>
    </row>
    <row r="3620" spans="1:2" x14ac:dyDescent="0.25">
      <c r="A3620" s="1">
        <v>86</v>
      </c>
      <c r="B3620" s="1">
        <v>7.5</v>
      </c>
    </row>
    <row r="3621" spans="1:2" x14ac:dyDescent="0.25">
      <c r="A3621" s="1">
        <v>106</v>
      </c>
      <c r="B3621" s="1">
        <v>7</v>
      </c>
    </row>
    <row r="3622" spans="1:2" x14ac:dyDescent="0.25">
      <c r="A3622" s="1">
        <v>80</v>
      </c>
      <c r="B3622" s="1">
        <v>6.7</v>
      </c>
    </row>
    <row r="3623" spans="1:2" x14ac:dyDescent="0.25">
      <c r="A3623" s="1">
        <v>96</v>
      </c>
      <c r="B3623" s="1">
        <v>7.4</v>
      </c>
    </row>
    <row r="3624" spans="1:2" x14ac:dyDescent="0.25">
      <c r="A3624" s="1">
        <v>99</v>
      </c>
      <c r="B3624" s="1">
        <v>8</v>
      </c>
    </row>
    <row r="3625" spans="1:2" x14ac:dyDescent="0.25">
      <c r="A3625" s="1">
        <v>106</v>
      </c>
      <c r="B3625" s="1">
        <v>7.7</v>
      </c>
    </row>
    <row r="3626" spans="1:2" x14ac:dyDescent="0.25">
      <c r="A3626" s="1">
        <v>89</v>
      </c>
      <c r="B3626" s="1">
        <v>8.5</v>
      </c>
    </row>
    <row r="3627" spans="1:2" x14ac:dyDescent="0.25">
      <c r="A3627" s="1">
        <v>97</v>
      </c>
      <c r="B3627" s="1">
        <v>7.7</v>
      </c>
    </row>
    <row r="3628" spans="1:2" x14ac:dyDescent="0.25">
      <c r="A3628" s="1">
        <v>88</v>
      </c>
      <c r="B3628" s="1">
        <v>6.5</v>
      </c>
    </row>
    <row r="3629" spans="1:2" x14ac:dyDescent="0.25">
      <c r="A3629" s="1">
        <v>92</v>
      </c>
      <c r="B3629" s="1">
        <v>7</v>
      </c>
    </row>
    <row r="3630" spans="1:2" x14ac:dyDescent="0.25">
      <c r="A3630" s="1">
        <v>97</v>
      </c>
      <c r="B3630" s="1">
        <v>5.5</v>
      </c>
    </row>
    <row r="3631" spans="1:2" x14ac:dyDescent="0.25">
      <c r="A3631" s="1">
        <v>78</v>
      </c>
      <c r="B3631" s="1">
        <v>6.3</v>
      </c>
    </row>
    <row r="3632" spans="1:2" x14ac:dyDescent="0.25">
      <c r="A3632" s="1">
        <v>85</v>
      </c>
      <c r="B3632" s="1">
        <v>7.9</v>
      </c>
    </row>
    <row r="3633" spans="1:2" x14ac:dyDescent="0.25">
      <c r="A3633" s="1">
        <v>93</v>
      </c>
      <c r="B3633" s="1">
        <v>7.4</v>
      </c>
    </row>
    <row r="3634" spans="1:2" x14ac:dyDescent="0.25">
      <c r="A3634" s="1">
        <v>91</v>
      </c>
      <c r="B3634" s="1">
        <v>7.5</v>
      </c>
    </row>
    <row r="3635" spans="1:2" x14ac:dyDescent="0.25">
      <c r="A3635" s="1">
        <v>111</v>
      </c>
      <c r="B3635" s="1">
        <v>6.7</v>
      </c>
    </row>
    <row r="3636" spans="1:2" x14ac:dyDescent="0.25">
      <c r="A3636" s="1">
        <v>81</v>
      </c>
      <c r="B3636" s="1">
        <v>4.2</v>
      </c>
    </row>
    <row r="3637" spans="1:2" x14ac:dyDescent="0.25">
      <c r="A3637" s="1">
        <v>81</v>
      </c>
      <c r="B3637" s="1">
        <v>7</v>
      </c>
    </row>
    <row r="3638" spans="1:2" x14ac:dyDescent="0.25">
      <c r="A3638" s="1">
        <v>90</v>
      </c>
      <c r="B3638" s="1">
        <v>7</v>
      </c>
    </row>
    <row r="3639" spans="1:2" x14ac:dyDescent="0.25">
      <c r="A3639" s="1">
        <v>88</v>
      </c>
      <c r="B3639" s="1">
        <v>6.8</v>
      </c>
    </row>
    <row r="3640" spans="1:2" x14ac:dyDescent="0.25">
      <c r="A3640" s="1">
        <v>84</v>
      </c>
      <c r="B3640" s="1">
        <v>7.5</v>
      </c>
    </row>
    <row r="3641" spans="1:2" x14ac:dyDescent="0.25">
      <c r="A3641" s="1">
        <v>87</v>
      </c>
      <c r="B3641" s="1">
        <v>5.3</v>
      </c>
    </row>
    <row r="3642" spans="1:2" x14ac:dyDescent="0.25">
      <c r="A3642" s="1">
        <v>100</v>
      </c>
      <c r="B3642" s="1">
        <v>7.3</v>
      </c>
    </row>
    <row r="3643" spans="1:2" x14ac:dyDescent="0.25">
      <c r="A3643" s="1">
        <v>82</v>
      </c>
      <c r="B3643" s="1">
        <v>5.6</v>
      </c>
    </row>
    <row r="3644" spans="1:2" x14ac:dyDescent="0.25">
      <c r="A3644" s="1">
        <v>82</v>
      </c>
      <c r="B3644" s="1">
        <v>5.6</v>
      </c>
    </row>
    <row r="3645" spans="1:2" x14ac:dyDescent="0.25">
      <c r="A3645" s="1">
        <v>98</v>
      </c>
      <c r="B3645" s="1">
        <v>6.6</v>
      </c>
    </row>
    <row r="3646" spans="1:2" x14ac:dyDescent="0.25">
      <c r="A3646" s="1">
        <v>98</v>
      </c>
      <c r="B3646" s="1">
        <v>6.3</v>
      </c>
    </row>
    <row r="3647" spans="1:2" x14ac:dyDescent="0.25">
      <c r="A3647" s="1">
        <v>90</v>
      </c>
      <c r="B3647" s="1">
        <v>7.5</v>
      </c>
    </row>
    <row r="3648" spans="1:2" x14ac:dyDescent="0.25">
      <c r="A3648" s="1">
        <v>90</v>
      </c>
      <c r="B3648" s="1">
        <v>7.6</v>
      </c>
    </row>
    <row r="3649" spans="1:2" x14ac:dyDescent="0.25">
      <c r="A3649" s="1">
        <v>102</v>
      </c>
      <c r="B3649" s="1">
        <v>7.8</v>
      </c>
    </row>
    <row r="3650" spans="1:2" x14ac:dyDescent="0.25">
      <c r="A3650" s="1">
        <v>97</v>
      </c>
      <c r="B3650" s="1">
        <v>7.3</v>
      </c>
    </row>
    <row r="3651" spans="1:2" x14ac:dyDescent="0.25">
      <c r="A3651" s="1">
        <v>100</v>
      </c>
      <c r="B3651" s="1">
        <v>7.1</v>
      </c>
    </row>
    <row r="3652" spans="1:2" x14ac:dyDescent="0.25">
      <c r="A3652" s="1">
        <v>108</v>
      </c>
      <c r="B3652" s="1">
        <v>6.1</v>
      </c>
    </row>
    <row r="3653" spans="1:2" x14ac:dyDescent="0.25">
      <c r="A3653" s="1">
        <v>110</v>
      </c>
      <c r="B3653" s="1">
        <v>6.9</v>
      </c>
    </row>
    <row r="3654" spans="1:2" x14ac:dyDescent="0.25">
      <c r="A3654" s="1">
        <v>90</v>
      </c>
      <c r="B3654" s="1">
        <v>7.5</v>
      </c>
    </row>
    <row r="3655" spans="1:2" x14ac:dyDescent="0.25">
      <c r="A3655" s="1">
        <v>77</v>
      </c>
      <c r="B3655" s="1">
        <v>7</v>
      </c>
    </row>
    <row r="3656" spans="1:2" x14ac:dyDescent="0.25">
      <c r="A3656" s="1">
        <v>81</v>
      </c>
      <c r="B3656" s="1">
        <v>6.9</v>
      </c>
    </row>
    <row r="3657" spans="1:2" x14ac:dyDescent="0.25">
      <c r="A3657" s="1">
        <v>90</v>
      </c>
      <c r="B3657" s="1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E253-03C3-4686-B26E-9C2716E19CBB}">
  <dimension ref="A2:E36"/>
  <sheetViews>
    <sheetView topLeftCell="A18" workbookViewId="0">
      <selection activeCell="A2" sqref="A2:E36"/>
    </sheetView>
  </sheetViews>
  <sheetFormatPr defaultRowHeight="15" x14ac:dyDescent="0.25"/>
  <cols>
    <col min="1" max="1" width="11.28515625" bestFit="1" customWidth="1"/>
    <col min="2" max="2" width="16.140625" bestFit="1" customWidth="1"/>
    <col min="3" max="4" width="7.85546875" bestFit="1" customWidth="1"/>
    <col min="5" max="5" width="19" bestFit="1" customWidth="1"/>
    <col min="6" max="6" width="17.85546875" bestFit="1" customWidth="1"/>
  </cols>
  <sheetData>
    <row r="2" spans="1:5" s="5" customFormat="1" ht="15.75" x14ac:dyDescent="0.25">
      <c r="A2" s="16" t="s">
        <v>6176</v>
      </c>
      <c r="B2" s="16" t="s">
        <v>6177</v>
      </c>
      <c r="C2" s="16" t="s">
        <v>6178</v>
      </c>
      <c r="D2" s="16" t="s">
        <v>6172</v>
      </c>
      <c r="E2" s="16" t="s">
        <v>6174</v>
      </c>
    </row>
    <row r="3" spans="1:5" x14ac:dyDescent="0.25">
      <c r="A3" s="17" t="str" cm="1">
        <f t="array" ref="A3:A36">_xlfn.UNIQUE('IMDB_Movies project 5'!F2:'IMDB_Movies project 5'!F3657)</f>
        <v>English</v>
      </c>
      <c r="B3" s="17">
        <f>COUNTIF('IMDB_Movies project 5'!F2:'IMDB_Movies project 5'!F3657,'Language Analysis'!A3)</f>
        <v>3499</v>
      </c>
      <c r="C3" s="17">
        <f>AVERAGEIF('IMDB_Movies project 5'!F2:'IMDB_Movies project 5'!F3657,'Language Analysis'!A3,'IMDB_Movies project 5'!J2:'IMDB_Movies project 5'!J3657)</f>
        <v>6.4245212917976371</v>
      </c>
      <c r="D3" s="17" cm="1">
        <f t="array" ref="D3">MEDIAN(IF(ISNUMBER(SEARCH("*"&amp;A3&amp;"*",'IMDB_Movies project 5'!F2:'IMDB_Movies project 5'!F3657)),'IMDB_Movies project 5'!J2:'IMDB_Movies project 5'!J3657))</f>
        <v>6.5</v>
      </c>
      <c r="E3" s="17" cm="1">
        <f t="array" ref="E3">STDEV(IF(ISNUMBER(SEARCH("*"&amp;A3&amp;"*",'IMDB_Movies project 5'!F2:'IMDB_Movies project 5'!F3657)),'IMDB_Movies project 5'!J2:'IMDB_Movies project 5'!J3657))</f>
        <v>1.0520034622068872</v>
      </c>
    </row>
    <row r="4" spans="1:5" x14ac:dyDescent="0.25">
      <c r="A4" s="17" t="str">
        <v>Mandarin</v>
      </c>
      <c r="B4" s="17">
        <f>COUNTIF('IMDB_Movies project 5'!F3:'IMDB_Movies project 5'!F3658,'Language Analysis'!A4)</f>
        <v>14</v>
      </c>
      <c r="C4" s="17">
        <f>AVERAGEIF('IMDB_Movies project 5'!F3:'IMDB_Movies project 5'!F3658,'Language Analysis'!A4,'IMDB_Movies project 5'!J3:'IMDB_Movies project 5'!J3658)</f>
        <v>7.0214285714285722</v>
      </c>
      <c r="D4" s="17" cm="1">
        <f t="array" ref="D4">MEDIAN(IF(ISNUMBER(SEARCH("*"&amp;A4&amp;"*",'IMDB_Movies project 5'!F3:'IMDB_Movies project 5'!F3658)),'IMDB_Movies project 5'!J3:'IMDB_Movies project 5'!J3658))</f>
        <v>7.25</v>
      </c>
      <c r="E4" s="17" cm="1">
        <f t="array" ref="E4">STDEV(IF(ISNUMBER(SEARCH("*"&amp;A4&amp;"*",'IMDB_Movies project 5'!F3:'IMDB_Movies project 5'!F3658)),'IMDB_Movies project 5'!J3:'IMDB_Movies project 5'!J3658))</f>
        <v>0.76578624395359196</v>
      </c>
    </row>
    <row r="5" spans="1:5" x14ac:dyDescent="0.25">
      <c r="A5" s="17" t="str">
        <v>Aboriginal</v>
      </c>
      <c r="B5" s="17">
        <f>COUNTIF('IMDB_Movies project 5'!F4:'IMDB_Movies project 5'!F3659,'Language Analysis'!A5)</f>
        <v>2</v>
      </c>
      <c r="C5" s="17">
        <f>AVERAGEIF('IMDB_Movies project 5'!F4:'IMDB_Movies project 5'!F3659,'Language Analysis'!A5,'IMDB_Movies project 5'!J4:'IMDB_Movies project 5'!J3659)</f>
        <v>6.95</v>
      </c>
      <c r="D5" s="17" cm="1">
        <f t="array" ref="D5">MEDIAN(IF(ISNUMBER(SEARCH("*"&amp;A5&amp;"*",'IMDB_Movies project 5'!F4:'IMDB_Movies project 5'!F3659)),'IMDB_Movies project 5'!J4:'IMDB_Movies project 5'!J3659))</f>
        <v>6.95</v>
      </c>
      <c r="E5" s="17" cm="1">
        <f t="array" ref="E5">STDEV(IF(ISNUMBER(SEARCH("*"&amp;A5&amp;"*",'IMDB_Movies project 5'!F4:'IMDB_Movies project 5'!F3659)),'IMDB_Movies project 5'!J4:'IMDB_Movies project 5'!J3659))</f>
        <v>0.77781745930520207</v>
      </c>
    </row>
    <row r="6" spans="1:5" x14ac:dyDescent="0.25">
      <c r="A6" s="17" t="str">
        <v>Spanish</v>
      </c>
      <c r="B6" s="17">
        <f>COUNTIF('IMDB_Movies project 5'!F5:'IMDB_Movies project 5'!F3660,'Language Analysis'!A6)</f>
        <v>23</v>
      </c>
      <c r="C6" s="17">
        <f>AVERAGEIF('IMDB_Movies project 5'!F5:'IMDB_Movies project 5'!F3660,'Language Analysis'!A6,'IMDB_Movies project 5'!J5:'IMDB_Movies project 5'!J3660)</f>
        <v>7.0826086956521745</v>
      </c>
      <c r="D6" s="17" cm="1">
        <f t="array" ref="D6">MEDIAN(IF(ISNUMBER(SEARCH("*"&amp;A6&amp;"*",'IMDB_Movies project 5'!F5:'IMDB_Movies project 5'!F3660)),'IMDB_Movies project 5'!J5:'IMDB_Movies project 5'!J3660))</f>
        <v>7.2</v>
      </c>
      <c r="E6" s="17" cm="1">
        <f t="array" ref="E6">STDEV(IF(ISNUMBER(SEARCH("*"&amp;A6&amp;"*",'IMDB_Movies project 5'!F5:'IMDB_Movies project 5'!F3660)),'IMDB_Movies project 5'!J5:'IMDB_Movies project 5'!J3660))</f>
        <v>0.86057706533203293</v>
      </c>
    </row>
    <row r="7" spans="1:5" x14ac:dyDescent="0.25">
      <c r="A7" s="17" t="str">
        <v>French</v>
      </c>
      <c r="B7" s="17">
        <f>COUNTIF('IMDB_Movies project 5'!F6:'IMDB_Movies project 5'!F3661,'Language Analysis'!A7)</f>
        <v>34</v>
      </c>
      <c r="C7" s="17">
        <f>AVERAGEIF('IMDB_Movies project 5'!F6:'IMDB_Movies project 5'!F3661,'Language Analysis'!A7,'IMDB_Movies project 5'!J6:'IMDB_Movies project 5'!J3661)</f>
        <v>7.3558823529411761</v>
      </c>
      <c r="D7" s="17" cm="1">
        <f t="array" ref="D7">MEDIAN(IF(ISNUMBER(SEARCH("*"&amp;A7&amp;"*",'IMDB_Movies project 5'!F6:'IMDB_Movies project 5'!F3661)),'IMDB_Movies project 5'!J6:'IMDB_Movies project 5'!J3661))</f>
        <v>7.3</v>
      </c>
      <c r="E7" s="17" cm="1">
        <f t="array" ref="E7">STDEV(IF(ISNUMBER(SEARCH("*"&amp;A7&amp;"*",'IMDB_Movies project 5'!F6:'IMDB_Movies project 5'!F3661)),'IMDB_Movies project 5'!J6:'IMDB_Movies project 5'!J3661))</f>
        <v>0.51943511069680204</v>
      </c>
    </row>
    <row r="8" spans="1:5" x14ac:dyDescent="0.25">
      <c r="A8" s="17" t="str">
        <v>Filipino</v>
      </c>
      <c r="B8" s="17">
        <f>COUNTIF('IMDB_Movies project 5'!F7:'IMDB_Movies project 5'!F3662,'Language Analysis'!A8)</f>
        <v>1</v>
      </c>
      <c r="C8" s="17">
        <f>AVERAGEIF('IMDB_Movies project 5'!F7:'IMDB_Movies project 5'!F3662,'Language Analysis'!A8,'IMDB_Movies project 5'!J7:'IMDB_Movies project 5'!J3662)</f>
        <v>6.7</v>
      </c>
      <c r="D8" s="17" cm="1">
        <f t="array" ref="D8">MEDIAN(IF(ISNUMBER(SEARCH("*"&amp;A8&amp;"*",'IMDB_Movies project 5'!F7:'IMDB_Movies project 5'!F3662)),'IMDB_Movies project 5'!J7:'IMDB_Movies project 5'!J3662))</f>
        <v>6.7</v>
      </c>
      <c r="E8" s="17" t="e" cm="1">
        <f t="array" ref="E8">STDEV(IF(ISNUMBER(SEARCH("*"&amp;A8&amp;"*",'IMDB_Movies project 5'!F7:'IMDB_Movies project 5'!F3662)),'IMDB_Movies project 5'!J7:'IMDB_Movies project 5'!J3662))</f>
        <v>#DIV/0!</v>
      </c>
    </row>
    <row r="9" spans="1:5" x14ac:dyDescent="0.25">
      <c r="A9" s="17" t="str">
        <v>Maya</v>
      </c>
      <c r="B9" s="17">
        <f>COUNTIF('IMDB_Movies project 5'!F8:'IMDB_Movies project 5'!F3663,'Language Analysis'!A9)</f>
        <v>1</v>
      </c>
      <c r="C9" s="17">
        <f>AVERAGEIF('IMDB_Movies project 5'!F8:'IMDB_Movies project 5'!F3663,'Language Analysis'!A9,'IMDB_Movies project 5'!J8:'IMDB_Movies project 5'!J3663)</f>
        <v>7.8</v>
      </c>
      <c r="D9" s="17" cm="1">
        <f t="array" ref="D9">MEDIAN(IF(ISNUMBER(SEARCH("*"&amp;A9&amp;"*",'IMDB_Movies project 5'!F8:'IMDB_Movies project 5'!F3663)),'IMDB_Movies project 5'!J8:'IMDB_Movies project 5'!J3663))</f>
        <v>7.8</v>
      </c>
      <c r="E9" s="17" t="e" cm="1">
        <f t="array" ref="E9">STDEV(IF(ISNUMBER(SEARCH("*"&amp;A9&amp;"*",'IMDB_Movies project 5'!F8:'IMDB_Movies project 5'!F3663)),'IMDB_Movies project 5'!J8:'IMDB_Movies project 5'!J3663))</f>
        <v>#DIV/0!</v>
      </c>
    </row>
    <row r="10" spans="1:5" x14ac:dyDescent="0.25">
      <c r="A10" s="17" t="str">
        <v>Kazakh</v>
      </c>
      <c r="B10" s="17">
        <f>COUNTIF('IMDB_Movies project 5'!F9:'IMDB_Movies project 5'!F3664,'Language Analysis'!A10)</f>
        <v>1</v>
      </c>
      <c r="C10" s="17">
        <f>AVERAGEIF('IMDB_Movies project 5'!F9:'IMDB_Movies project 5'!F3664,'Language Analysis'!A10,'IMDB_Movies project 5'!J9:'IMDB_Movies project 5'!J3664)</f>
        <v>6</v>
      </c>
      <c r="D10" s="17" cm="1">
        <f t="array" ref="D10">MEDIAN(IF(ISNUMBER(SEARCH("*"&amp;A10&amp;"*",'IMDB_Movies project 5'!F9:'IMDB_Movies project 5'!F3664)),'IMDB_Movies project 5'!J9:'IMDB_Movies project 5'!J3664))</f>
        <v>6</v>
      </c>
      <c r="E10" s="17" t="e" cm="1">
        <f t="array" ref="E10">STDEV(IF(ISNUMBER(SEARCH("*"&amp;A10&amp;"*",'IMDB_Movies project 5'!F9:'IMDB_Movies project 5'!F3664)),'IMDB_Movies project 5'!J9:'IMDB_Movies project 5'!J3664))</f>
        <v>#DIV/0!</v>
      </c>
    </row>
    <row r="11" spans="1:5" x14ac:dyDescent="0.25">
      <c r="A11" s="17" t="str">
        <v>Cantonese</v>
      </c>
      <c r="B11" s="17">
        <f>COUNTIF('IMDB_Movies project 5'!F10:'IMDB_Movies project 5'!F3665,'Language Analysis'!A11)</f>
        <v>7</v>
      </c>
      <c r="C11" s="17">
        <f>AVERAGEIF('IMDB_Movies project 5'!F10:'IMDB_Movies project 5'!F3665,'Language Analysis'!A11,'IMDB_Movies project 5'!J10:'IMDB_Movies project 5'!J3665)</f>
        <v>7.3428571428571425</v>
      </c>
      <c r="D11" s="17" cm="1">
        <f t="array" ref="D11">MEDIAN(IF(ISNUMBER(SEARCH("*"&amp;A11&amp;"*",'IMDB_Movies project 5'!F10:'IMDB_Movies project 5'!F3665)),'IMDB_Movies project 5'!J10:'IMDB_Movies project 5'!J3665))</f>
        <v>7.3</v>
      </c>
      <c r="E11" s="17" cm="1">
        <f t="array" ref="E11">STDEV(IF(ISNUMBER(SEARCH("*"&amp;A11&amp;"*",'IMDB_Movies project 5'!F10:'IMDB_Movies project 5'!F3665)),'IMDB_Movies project 5'!J10:'IMDB_Movies project 5'!J3665))</f>
        <v>0.35050983275386549</v>
      </c>
    </row>
    <row r="12" spans="1:5" x14ac:dyDescent="0.25">
      <c r="A12" s="17" t="str">
        <v>Japanese</v>
      </c>
      <c r="B12" s="17">
        <f>COUNTIF('IMDB_Movies project 5'!F11:'IMDB_Movies project 5'!F3666,'Language Analysis'!A12)</f>
        <v>10</v>
      </c>
      <c r="C12" s="17">
        <f>AVERAGEIF('IMDB_Movies project 5'!F11:'IMDB_Movies project 5'!F3666,'Language Analysis'!A12,'IMDB_Movies project 5'!J11:'IMDB_Movies project 5'!J3666)</f>
        <v>7.660000000000001</v>
      </c>
      <c r="D12" s="17" cm="1">
        <f t="array" ref="D12">MEDIAN(IF(ISNUMBER(SEARCH("*"&amp;A12&amp;"*",'IMDB_Movies project 5'!F11:'IMDB_Movies project 5'!F3666)),'IMDB_Movies project 5'!J11:'IMDB_Movies project 5'!J3666))</f>
        <v>8</v>
      </c>
      <c r="E12" s="17" cm="1">
        <f t="array" ref="E12">STDEV(IF(ISNUMBER(SEARCH("*"&amp;A12&amp;"*",'IMDB_Movies project 5'!F11:'IMDB_Movies project 5'!F3666)),'IMDB_Movies project 5'!J11:'IMDB_Movies project 5'!J3666))</f>
        <v>0.99017394655910806</v>
      </c>
    </row>
    <row r="13" spans="1:5" x14ac:dyDescent="0.25">
      <c r="A13" s="17" t="str">
        <v>Aramaic</v>
      </c>
      <c r="B13" s="17">
        <f>COUNTIF('IMDB_Movies project 5'!F12:'IMDB_Movies project 5'!F3667,'Language Analysis'!A13)</f>
        <v>1</v>
      </c>
      <c r="C13" s="17">
        <f>AVERAGEIF('IMDB_Movies project 5'!F12:'IMDB_Movies project 5'!F3667,'Language Analysis'!A13,'IMDB_Movies project 5'!J12:'IMDB_Movies project 5'!J3667)</f>
        <v>7.1</v>
      </c>
      <c r="D13" s="17" cm="1">
        <f t="array" ref="D13">MEDIAN(IF(ISNUMBER(SEARCH("*"&amp;A13&amp;"*",'IMDB_Movies project 5'!F12:'IMDB_Movies project 5'!F3667)),'IMDB_Movies project 5'!J12:'IMDB_Movies project 5'!J3667))</f>
        <v>7.1</v>
      </c>
      <c r="E13" s="17" t="e" cm="1">
        <f t="array" ref="E13">STDEV(IF(ISNUMBER(SEARCH("*"&amp;A13&amp;"*",'IMDB_Movies project 5'!F12:'IMDB_Movies project 5'!F3667)),'IMDB_Movies project 5'!J12:'IMDB_Movies project 5'!J3667))</f>
        <v>#DIV/0!</v>
      </c>
    </row>
    <row r="14" spans="1:5" x14ac:dyDescent="0.25">
      <c r="A14" s="17" t="str">
        <v>Italian</v>
      </c>
      <c r="B14" s="17">
        <f>COUNTIF('IMDB_Movies project 5'!F13:'IMDB_Movies project 5'!F3668,'Language Analysis'!A14)</f>
        <v>7</v>
      </c>
      <c r="C14" s="17">
        <f>AVERAGEIF('IMDB_Movies project 5'!F13:'IMDB_Movies project 5'!F3668,'Language Analysis'!A14,'IMDB_Movies project 5'!J13:'IMDB_Movies project 5'!J3668)</f>
        <v>7.1857142857142851</v>
      </c>
      <c r="D14" s="17" cm="1">
        <f t="array" ref="D14">MEDIAN(IF(ISNUMBER(SEARCH("*"&amp;A14&amp;"*",'IMDB_Movies project 5'!F13:'IMDB_Movies project 5'!F3668)),'IMDB_Movies project 5'!J13:'IMDB_Movies project 5'!J3668))</f>
        <v>7</v>
      </c>
      <c r="E14" s="17" cm="1">
        <f t="array" ref="E14">STDEV(IF(ISNUMBER(SEARCH("*"&amp;A14&amp;"*",'IMDB_Movies project 5'!F13:'IMDB_Movies project 5'!F3668)),'IMDB_Movies project 5'!J13:'IMDB_Movies project 5'!J3668))</f>
        <v>1.1553189623484605</v>
      </c>
    </row>
    <row r="15" spans="1:5" x14ac:dyDescent="0.25">
      <c r="A15" s="17" t="str">
        <v>Dutch</v>
      </c>
      <c r="B15" s="17">
        <f>COUNTIF('IMDB_Movies project 5'!F14:'IMDB_Movies project 5'!F3669,'Language Analysis'!A15)</f>
        <v>3</v>
      </c>
      <c r="C15" s="17">
        <f>AVERAGEIF('IMDB_Movies project 5'!F14:'IMDB_Movies project 5'!F3669,'Language Analysis'!A15,'IMDB_Movies project 5'!J14:'IMDB_Movies project 5'!J3669)</f>
        <v>7.5666666666666664</v>
      </c>
      <c r="D15" s="17" cm="1">
        <f t="array" ref="D15">MEDIAN(IF(ISNUMBER(SEARCH("*"&amp;A15&amp;"*",'IMDB_Movies project 5'!F14:'IMDB_Movies project 5'!F3669)),'IMDB_Movies project 5'!J14:'IMDB_Movies project 5'!J3669))</f>
        <v>7.8</v>
      </c>
      <c r="E15" s="17" cm="1">
        <f t="array" ref="E15">STDEV(IF(ISNUMBER(SEARCH("*"&amp;A15&amp;"*",'IMDB_Movies project 5'!F14:'IMDB_Movies project 5'!F3669)),'IMDB_Movies project 5'!J14:'IMDB_Movies project 5'!J3669))</f>
        <v>0.40414518843273811</v>
      </c>
    </row>
    <row r="16" spans="1:5" x14ac:dyDescent="0.25">
      <c r="A16" s="17" t="str">
        <v>Dari</v>
      </c>
      <c r="B16" s="17">
        <f>COUNTIF('IMDB_Movies project 5'!F15:'IMDB_Movies project 5'!F3670,'Language Analysis'!A16)</f>
        <v>2</v>
      </c>
      <c r="C16" s="17">
        <f>AVERAGEIF('IMDB_Movies project 5'!F15:'IMDB_Movies project 5'!F3670,'Language Analysis'!A16,'IMDB_Movies project 5'!J15:'IMDB_Movies project 5'!J3670)</f>
        <v>7.5</v>
      </c>
      <c r="D16" s="17" cm="1">
        <f t="array" ref="D16">MEDIAN(IF(ISNUMBER(SEARCH("*"&amp;A16&amp;"*",'IMDB_Movies project 5'!F15:'IMDB_Movies project 5'!F3670)),'IMDB_Movies project 5'!J15:'IMDB_Movies project 5'!J3670))</f>
        <v>7.4</v>
      </c>
      <c r="E16" s="17" cm="1">
        <f t="array" ref="E16">STDEV(IF(ISNUMBER(SEARCH("*"&amp;A16&amp;"*",'IMDB_Movies project 5'!F15:'IMDB_Movies project 5'!F3670)),'IMDB_Movies project 5'!J15:'IMDB_Movies project 5'!J3670))</f>
        <v>0.73231937477214604</v>
      </c>
    </row>
    <row r="17" spans="1:5" x14ac:dyDescent="0.25">
      <c r="A17" s="17" t="str">
        <v>German</v>
      </c>
      <c r="B17" s="17">
        <f>COUNTIF('IMDB_Movies project 5'!F16:'IMDB_Movies project 5'!F3671,'Language Analysis'!A17)</f>
        <v>10</v>
      </c>
      <c r="C17" s="17">
        <f>AVERAGEIF('IMDB_Movies project 5'!F16:'IMDB_Movies project 5'!F3671,'Language Analysis'!A17,'IMDB_Movies project 5'!J16:'IMDB_Movies project 5'!J3671)</f>
        <v>7.7700000000000005</v>
      </c>
      <c r="D17" s="17" cm="1">
        <f t="array" ref="D17">MEDIAN(IF(ISNUMBER(SEARCH("*"&amp;A17&amp;"*",'IMDB_Movies project 5'!F16:'IMDB_Movies project 5'!F3671)),'IMDB_Movies project 5'!J16:'IMDB_Movies project 5'!J3671))</f>
        <v>7.8</v>
      </c>
      <c r="E17" s="17" cm="1">
        <f t="array" ref="E17">STDEV(IF(ISNUMBER(SEARCH("*"&amp;A17&amp;"*",'IMDB_Movies project 5'!F16:'IMDB_Movies project 5'!F3671)),'IMDB_Movies project 5'!J16:'IMDB_Movies project 5'!J3671))</f>
        <v>0.71188326134119639</v>
      </c>
    </row>
    <row r="18" spans="1:5" x14ac:dyDescent="0.25">
      <c r="A18" s="17" t="str">
        <v>Mongolian</v>
      </c>
      <c r="B18" s="17">
        <f>COUNTIF('IMDB_Movies project 5'!F17:'IMDB_Movies project 5'!F3672,'Language Analysis'!A18)</f>
        <v>1</v>
      </c>
      <c r="C18" s="17">
        <f>AVERAGEIF('IMDB_Movies project 5'!F17:'IMDB_Movies project 5'!F3672,'Language Analysis'!A18,'IMDB_Movies project 5'!J17:'IMDB_Movies project 5'!J3672)</f>
        <v>7.3</v>
      </c>
      <c r="D18" s="17" cm="1">
        <f t="array" ref="D18">MEDIAN(IF(ISNUMBER(SEARCH("*"&amp;A18&amp;"*",'IMDB_Movies project 5'!F17:'IMDB_Movies project 5'!F3672)),'IMDB_Movies project 5'!J17:'IMDB_Movies project 5'!J3672))</f>
        <v>7.3</v>
      </c>
      <c r="E18" s="17" t="e" cm="1">
        <f t="array" ref="E18">STDEV(IF(ISNUMBER(SEARCH("*"&amp;A18&amp;"*",'IMDB_Movies project 5'!F17:'IMDB_Movies project 5'!F3672)),'IMDB_Movies project 5'!J17:'IMDB_Movies project 5'!J3672))</f>
        <v>#DIV/0!</v>
      </c>
    </row>
    <row r="19" spans="1:5" x14ac:dyDescent="0.25">
      <c r="A19" s="17" t="str">
        <v>Thai</v>
      </c>
      <c r="B19" s="17">
        <f>COUNTIF('IMDB_Movies project 5'!F18:'IMDB_Movies project 5'!F3673,'Language Analysis'!A19)</f>
        <v>3</v>
      </c>
      <c r="C19" s="17">
        <f>AVERAGEIF('IMDB_Movies project 5'!F18:'IMDB_Movies project 5'!F3673,'Language Analysis'!A19,'IMDB_Movies project 5'!J18:'IMDB_Movies project 5'!J3673)</f>
        <v>6.6333333333333329</v>
      </c>
      <c r="D19" s="17" cm="1">
        <f t="array" ref="D19">MEDIAN(IF(ISNUMBER(SEARCH("*"&amp;A19&amp;"*",'IMDB_Movies project 5'!F18:'IMDB_Movies project 5'!F3673)),'IMDB_Movies project 5'!J18:'IMDB_Movies project 5'!J3673))</f>
        <v>6.6</v>
      </c>
      <c r="E19" s="17" cm="1">
        <f t="array" ref="E19">STDEV(IF(ISNUMBER(SEARCH("*"&amp;A19&amp;"*",'IMDB_Movies project 5'!F18:'IMDB_Movies project 5'!F3673)),'IMDB_Movies project 5'!J18:'IMDB_Movies project 5'!J3673))</f>
        <v>0.45092497528228914</v>
      </c>
    </row>
    <row r="20" spans="1:5" x14ac:dyDescent="0.25">
      <c r="A20" s="17" t="str">
        <v>Bosnian</v>
      </c>
      <c r="B20" s="17">
        <f>COUNTIF('IMDB_Movies project 5'!F19:'IMDB_Movies project 5'!F3674,'Language Analysis'!A20)</f>
        <v>1</v>
      </c>
      <c r="C20" s="17">
        <f>AVERAGEIF('IMDB_Movies project 5'!F19:'IMDB_Movies project 5'!F3674,'Language Analysis'!A20,'IMDB_Movies project 5'!J19:'IMDB_Movies project 5'!J3674)</f>
        <v>4.3</v>
      </c>
      <c r="D20" s="17" cm="1">
        <f t="array" ref="D20">MEDIAN(IF(ISNUMBER(SEARCH("*"&amp;A20&amp;"*",'IMDB_Movies project 5'!F19:'IMDB_Movies project 5'!F3674)),'IMDB_Movies project 5'!J19:'IMDB_Movies project 5'!J3674))</f>
        <v>4.3</v>
      </c>
      <c r="E20" s="17" t="e" cm="1">
        <f t="array" ref="E20">STDEV(IF(ISNUMBER(SEARCH("*"&amp;A20&amp;"*",'IMDB_Movies project 5'!F19:'IMDB_Movies project 5'!F3674)),'IMDB_Movies project 5'!J19:'IMDB_Movies project 5'!J3674))</f>
        <v>#DIV/0!</v>
      </c>
    </row>
    <row r="21" spans="1:5" x14ac:dyDescent="0.25">
      <c r="A21" s="17" t="str">
        <v>Korean</v>
      </c>
      <c r="B21" s="17">
        <f>COUNTIF('IMDB_Movies project 5'!F20:'IMDB_Movies project 5'!F3675,'Language Analysis'!A21)</f>
        <v>5</v>
      </c>
      <c r="C21" s="17">
        <f>AVERAGEIF('IMDB_Movies project 5'!F20:'IMDB_Movies project 5'!F3675,'Language Analysis'!A21,'IMDB_Movies project 5'!J20:'IMDB_Movies project 5'!J3675)</f>
        <v>7.7</v>
      </c>
      <c r="D21" s="17" cm="1">
        <f t="array" ref="D21">MEDIAN(IF(ISNUMBER(SEARCH("*"&amp;A21&amp;"*",'IMDB_Movies project 5'!F20:'IMDB_Movies project 5'!F3675)),'IMDB_Movies project 5'!J20:'IMDB_Movies project 5'!J3675))</f>
        <v>7.7</v>
      </c>
      <c r="E21" s="17" cm="1">
        <f t="array" ref="E21">STDEV(IF(ISNUMBER(SEARCH("*"&amp;A21&amp;"*",'IMDB_Movies project 5'!F20:'IMDB_Movies project 5'!F3675)),'IMDB_Movies project 5'!J20:'IMDB_Movies project 5'!J3675))</f>
        <v>0.57008771254956914</v>
      </c>
    </row>
    <row r="22" spans="1:5" x14ac:dyDescent="0.25">
      <c r="A22" s="17" t="str">
        <v>Hungarian</v>
      </c>
      <c r="B22" s="17">
        <f>COUNTIF('IMDB_Movies project 5'!F21:'IMDB_Movies project 5'!F3676,'Language Analysis'!A22)</f>
        <v>1</v>
      </c>
      <c r="C22" s="17">
        <f>AVERAGEIF('IMDB_Movies project 5'!F21:'IMDB_Movies project 5'!F3676,'Language Analysis'!A22,'IMDB_Movies project 5'!J21:'IMDB_Movies project 5'!J3676)</f>
        <v>7.1</v>
      </c>
      <c r="D22" s="17" cm="1">
        <f t="array" ref="D22">MEDIAN(IF(ISNUMBER(SEARCH("*"&amp;A22&amp;"*",'IMDB_Movies project 5'!F21:'IMDB_Movies project 5'!F3676)),'IMDB_Movies project 5'!J21:'IMDB_Movies project 5'!J3676))</f>
        <v>7.1</v>
      </c>
      <c r="E22" s="17" t="e" cm="1">
        <f t="array" ref="E22">STDEV(IF(ISNUMBER(SEARCH("*"&amp;A22&amp;"*",'IMDB_Movies project 5'!F21:'IMDB_Movies project 5'!F3676)),'IMDB_Movies project 5'!J21:'IMDB_Movies project 5'!J3676))</f>
        <v>#DIV/0!</v>
      </c>
    </row>
    <row r="23" spans="1:5" x14ac:dyDescent="0.25">
      <c r="A23" s="17" t="str">
        <v>Hindi</v>
      </c>
      <c r="B23" s="17">
        <f>COUNTIF('IMDB_Movies project 5'!F22:'IMDB_Movies project 5'!F3677,'Language Analysis'!A23)</f>
        <v>5</v>
      </c>
      <c r="C23" s="17">
        <f>AVERAGEIF('IMDB_Movies project 5'!F22:'IMDB_Movies project 5'!F3677,'Language Analysis'!A23,'IMDB_Movies project 5'!J22:'IMDB_Movies project 5'!J3677)</f>
        <v>7.2200000000000006</v>
      </c>
      <c r="D23" s="17" cm="1">
        <f t="array" ref="D23">MEDIAN(IF(ISNUMBER(SEARCH("*"&amp;A23&amp;"*",'IMDB_Movies project 5'!F22:'IMDB_Movies project 5'!F3677)),'IMDB_Movies project 5'!J22:'IMDB_Movies project 5'!J3677))</f>
        <v>7.4</v>
      </c>
      <c r="E23" s="17" cm="1">
        <f t="array" ref="E23">STDEV(IF(ISNUMBER(SEARCH("*"&amp;A23&amp;"*",'IMDB_Movies project 5'!F22:'IMDB_Movies project 5'!F3677)),'IMDB_Movies project 5'!J22:'IMDB_Movies project 5'!J3677))</f>
        <v>0.80124902496040507</v>
      </c>
    </row>
    <row r="24" spans="1:5" x14ac:dyDescent="0.25">
      <c r="A24" s="17" t="str">
        <v>Danish</v>
      </c>
      <c r="B24" s="17">
        <f>COUNTIF('IMDB_Movies project 5'!F23:'IMDB_Movies project 5'!F3678,'Language Analysis'!A24)</f>
        <v>3</v>
      </c>
      <c r="C24" s="17">
        <f>AVERAGEIF('IMDB_Movies project 5'!F23:'IMDB_Movies project 5'!F3678,'Language Analysis'!A24,'IMDB_Movies project 5'!J23:'IMDB_Movies project 5'!J3678)</f>
        <v>7.9000000000000012</v>
      </c>
      <c r="D24" s="17" cm="1">
        <f t="array" ref="D24">MEDIAN(IF(ISNUMBER(SEARCH("*"&amp;A24&amp;"*",'IMDB_Movies project 5'!F23:'IMDB_Movies project 5'!F3678)),'IMDB_Movies project 5'!J23:'IMDB_Movies project 5'!J3678))</f>
        <v>8.1</v>
      </c>
      <c r="E24" s="17" cm="1">
        <f t="array" ref="E24">STDEV(IF(ISNUMBER(SEARCH("*"&amp;A24&amp;"*",'IMDB_Movies project 5'!F23:'IMDB_Movies project 5'!F3678)),'IMDB_Movies project 5'!J23:'IMDB_Movies project 5'!J3678))</f>
        <v>0.5291502622129185</v>
      </c>
    </row>
    <row r="25" spans="1:5" x14ac:dyDescent="0.25">
      <c r="A25" s="17" t="str">
        <v>Portuguese</v>
      </c>
      <c r="B25" s="17">
        <f>COUNTIF('IMDB_Movies project 5'!F24:'IMDB_Movies project 5'!F3679,'Language Analysis'!A25)</f>
        <v>5</v>
      </c>
      <c r="C25" s="17">
        <f>AVERAGEIF('IMDB_Movies project 5'!F24:'IMDB_Movies project 5'!F3679,'Language Analysis'!A25,'IMDB_Movies project 5'!J24:'IMDB_Movies project 5'!J3679)</f>
        <v>7.76</v>
      </c>
      <c r="D25" s="17" cm="1">
        <f t="array" ref="D25">MEDIAN(IF(ISNUMBER(SEARCH("*"&amp;A25&amp;"*",'IMDB_Movies project 5'!F24:'IMDB_Movies project 5'!F3679)),'IMDB_Movies project 5'!J24:'IMDB_Movies project 5'!J3679))</f>
        <v>8</v>
      </c>
      <c r="E25" s="17" cm="1">
        <f t="array" ref="E25">STDEV(IF(ISNUMBER(SEARCH("*"&amp;A25&amp;"*",'IMDB_Movies project 5'!F24:'IMDB_Movies project 5'!F3679)),'IMDB_Movies project 5'!J24:'IMDB_Movies project 5'!J3679))</f>
        <v>0.97877474425937894</v>
      </c>
    </row>
    <row r="26" spans="1:5" x14ac:dyDescent="0.25">
      <c r="A26" s="17" t="str">
        <v>Norwegian</v>
      </c>
      <c r="B26" s="17">
        <f>COUNTIF('IMDB_Movies project 5'!F25:'IMDB_Movies project 5'!F3680,'Language Analysis'!A26)</f>
        <v>4</v>
      </c>
      <c r="C26" s="17">
        <f>AVERAGEIF('IMDB_Movies project 5'!F25:'IMDB_Movies project 5'!F3680,'Language Analysis'!A26,'IMDB_Movies project 5'!J25:'IMDB_Movies project 5'!J3680)</f>
        <v>7.15</v>
      </c>
      <c r="D26" s="17" cm="1">
        <f t="array" ref="D26">MEDIAN(IF(ISNUMBER(SEARCH("*"&amp;A26&amp;"*",'IMDB_Movies project 5'!F25:'IMDB_Movies project 5'!F3680)),'IMDB_Movies project 5'!J25:'IMDB_Movies project 5'!J3680))</f>
        <v>7.3</v>
      </c>
      <c r="E26" s="17" cm="1">
        <f t="array" ref="E26">STDEV(IF(ISNUMBER(SEARCH("*"&amp;A26&amp;"*",'IMDB_Movies project 5'!F25:'IMDB_Movies project 5'!F3680)),'IMDB_Movies project 5'!J25:'IMDB_Movies project 5'!J3680))</f>
        <v>0.57445626465380251</v>
      </c>
    </row>
    <row r="27" spans="1:5" x14ac:dyDescent="0.25">
      <c r="A27" s="17" t="str">
        <v>Czech</v>
      </c>
      <c r="B27" s="17">
        <f>COUNTIF('IMDB_Movies project 5'!F26:'IMDB_Movies project 5'!F3681,'Language Analysis'!A27)</f>
        <v>1</v>
      </c>
      <c r="C27" s="17">
        <f>AVERAGEIF('IMDB_Movies project 5'!F26:'IMDB_Movies project 5'!F3681,'Language Analysis'!A27,'IMDB_Movies project 5'!J26:'IMDB_Movies project 5'!J3681)</f>
        <v>7.4</v>
      </c>
      <c r="D27" s="17" cm="1">
        <f t="array" ref="D27">MEDIAN(IF(ISNUMBER(SEARCH("*"&amp;A27&amp;"*",'IMDB_Movies project 5'!F26:'IMDB_Movies project 5'!F3681)),'IMDB_Movies project 5'!J26:'IMDB_Movies project 5'!J3681))</f>
        <v>7.4</v>
      </c>
      <c r="E27" s="17" t="e" cm="1">
        <f t="array" ref="E27">STDEV(IF(ISNUMBER(SEARCH("*"&amp;A27&amp;"*",'IMDB_Movies project 5'!F26:'IMDB_Movies project 5'!F3681)),'IMDB_Movies project 5'!J26:'IMDB_Movies project 5'!J3681))</f>
        <v>#DIV/0!</v>
      </c>
    </row>
    <row r="28" spans="1:5" x14ac:dyDescent="0.25">
      <c r="A28" s="17" t="str">
        <v>Russian</v>
      </c>
      <c r="B28" s="17">
        <f>COUNTIF('IMDB_Movies project 5'!F27:'IMDB_Movies project 5'!F3682,'Language Analysis'!A28)</f>
        <v>1</v>
      </c>
      <c r="C28" s="17">
        <f>AVERAGEIF('IMDB_Movies project 5'!F27:'IMDB_Movies project 5'!F3682,'Language Analysis'!A28,'IMDB_Movies project 5'!J27:'IMDB_Movies project 5'!J3682)</f>
        <v>6.5</v>
      </c>
      <c r="D28" s="17" cm="1">
        <f t="array" ref="D28">MEDIAN(IF(ISNUMBER(SEARCH("*"&amp;A28&amp;"*",'IMDB_Movies project 5'!F27:'IMDB_Movies project 5'!F3682)),'IMDB_Movies project 5'!J27:'IMDB_Movies project 5'!J3682))</f>
        <v>6.5</v>
      </c>
      <c r="E28" s="17" t="e" cm="1">
        <f t="array" ref="E28">STDEV(IF(ISNUMBER(SEARCH("*"&amp;A28&amp;"*",'IMDB_Movies project 5'!F27:'IMDB_Movies project 5'!F3682)),'IMDB_Movies project 5'!J27:'IMDB_Movies project 5'!J3682))</f>
        <v>#DIV/0!</v>
      </c>
    </row>
    <row r="29" spans="1:5" x14ac:dyDescent="0.25">
      <c r="A29" s="17" t="str">
        <v>None</v>
      </c>
      <c r="B29" s="17">
        <f>COUNTIF('IMDB_Movies project 5'!F28:'IMDB_Movies project 5'!F3683,'Language Analysis'!A29)</f>
        <v>1</v>
      </c>
      <c r="C29" s="17">
        <f>AVERAGEIF('IMDB_Movies project 5'!F28:'IMDB_Movies project 5'!F3683,'Language Analysis'!A29,'IMDB_Movies project 5'!J28:'IMDB_Movies project 5'!J3683)</f>
        <v>8.5</v>
      </c>
      <c r="D29" s="17" cm="1">
        <f t="array" ref="D29">MEDIAN(IF(ISNUMBER(SEARCH("*"&amp;A29&amp;"*",'IMDB_Movies project 5'!F28:'IMDB_Movies project 5'!F3683)),'IMDB_Movies project 5'!J28:'IMDB_Movies project 5'!J3683))</f>
        <v>8.5</v>
      </c>
      <c r="E29" s="17" t="e" cm="1">
        <f t="array" ref="E29">STDEV(IF(ISNUMBER(SEARCH("*"&amp;A29&amp;"*",'IMDB_Movies project 5'!F28:'IMDB_Movies project 5'!F3683)),'IMDB_Movies project 5'!J28:'IMDB_Movies project 5'!J3683))</f>
        <v>#DIV/0!</v>
      </c>
    </row>
    <row r="30" spans="1:5" x14ac:dyDescent="0.25">
      <c r="A30" s="17" t="str">
        <v>Zulu</v>
      </c>
      <c r="B30" s="17">
        <f>COUNTIF('IMDB_Movies project 5'!F29:'IMDB_Movies project 5'!F3684,'Language Analysis'!A30)</f>
        <v>1</v>
      </c>
      <c r="C30" s="17">
        <f>AVERAGEIF('IMDB_Movies project 5'!F29:'IMDB_Movies project 5'!F3684,'Language Analysis'!A30,'IMDB_Movies project 5'!J29:'IMDB_Movies project 5'!J3684)</f>
        <v>7.3</v>
      </c>
      <c r="D30" s="17" cm="1">
        <f t="array" ref="D30">MEDIAN(IF(ISNUMBER(SEARCH("*"&amp;A30&amp;"*",'IMDB_Movies project 5'!F29:'IMDB_Movies project 5'!F3684)),'IMDB_Movies project 5'!J29:'IMDB_Movies project 5'!J3684))</f>
        <v>7.3</v>
      </c>
      <c r="E30" s="17" t="e" cm="1">
        <f t="array" ref="E30">STDEV(IF(ISNUMBER(SEARCH("*"&amp;A30&amp;"*",'IMDB_Movies project 5'!F29:'IMDB_Movies project 5'!F3684)),'IMDB_Movies project 5'!J29:'IMDB_Movies project 5'!J3684))</f>
        <v>#DIV/0!</v>
      </c>
    </row>
    <row r="31" spans="1:5" x14ac:dyDescent="0.25">
      <c r="A31" s="17" t="str">
        <v>Hebrew</v>
      </c>
      <c r="B31" s="17">
        <f>COUNTIF('IMDB_Movies project 5'!F30:'IMDB_Movies project 5'!F3685,'Language Analysis'!A31)</f>
        <v>1</v>
      </c>
      <c r="C31" s="17">
        <f>AVERAGEIF('IMDB_Movies project 5'!F30:'IMDB_Movies project 5'!F3685,'Language Analysis'!A31,'IMDB_Movies project 5'!J30:'IMDB_Movies project 5'!J3685)</f>
        <v>8</v>
      </c>
      <c r="D31" s="17" cm="1">
        <f t="array" ref="D31">MEDIAN(IF(ISNUMBER(SEARCH("*"&amp;A31&amp;"*",'IMDB_Movies project 5'!F30:'IMDB_Movies project 5'!F3685)),'IMDB_Movies project 5'!J30:'IMDB_Movies project 5'!J3685))</f>
        <v>8</v>
      </c>
      <c r="E31" s="17" t="e" cm="1">
        <f t="array" ref="E31">STDEV(IF(ISNUMBER(SEARCH("*"&amp;A31&amp;"*",'IMDB_Movies project 5'!F30:'IMDB_Movies project 5'!F3685)),'IMDB_Movies project 5'!J30:'IMDB_Movies project 5'!J3685))</f>
        <v>#DIV/0!</v>
      </c>
    </row>
    <row r="32" spans="1:5" x14ac:dyDescent="0.25">
      <c r="A32" s="17" t="str">
        <v>Arabic</v>
      </c>
      <c r="B32" s="17">
        <f>COUNTIF('IMDB_Movies project 5'!F31:'IMDB_Movies project 5'!F3686,'Language Analysis'!A32)</f>
        <v>1</v>
      </c>
      <c r="C32" s="17">
        <f>AVERAGEIF('IMDB_Movies project 5'!F31:'IMDB_Movies project 5'!F3686,'Language Analysis'!A32,'IMDB_Movies project 5'!J31:'IMDB_Movies project 5'!J3686)</f>
        <v>7.2</v>
      </c>
      <c r="D32" s="17" cm="1">
        <f t="array" ref="D32">MEDIAN(IF(ISNUMBER(SEARCH("*"&amp;A32&amp;"*",'IMDB_Movies project 5'!F31:'IMDB_Movies project 5'!F3686)),'IMDB_Movies project 5'!J31:'IMDB_Movies project 5'!J3686))</f>
        <v>7.2</v>
      </c>
      <c r="E32" s="17" t="e" cm="1">
        <f t="array" ref="E32">STDEV(IF(ISNUMBER(SEARCH("*"&amp;A32&amp;"*",'IMDB_Movies project 5'!F31:'IMDB_Movies project 5'!F3686)),'IMDB_Movies project 5'!J31:'IMDB_Movies project 5'!J3686))</f>
        <v>#DIV/0!</v>
      </c>
    </row>
    <row r="33" spans="1:5" x14ac:dyDescent="0.25">
      <c r="A33" s="17" t="str">
        <v>Vietnamese</v>
      </c>
      <c r="B33" s="17">
        <f>COUNTIF('IMDB_Movies project 5'!F32:'IMDB_Movies project 5'!F3687,'Language Analysis'!A33)</f>
        <v>1</v>
      </c>
      <c r="C33" s="17">
        <f>AVERAGEIF('IMDB_Movies project 5'!F32:'IMDB_Movies project 5'!F3687,'Language Analysis'!A33,'IMDB_Movies project 5'!J32:'IMDB_Movies project 5'!J3687)</f>
        <v>7.4</v>
      </c>
      <c r="D33" s="17" cm="1">
        <f t="array" ref="D33">MEDIAN(IF(ISNUMBER(SEARCH("*"&amp;A33&amp;"*",'IMDB_Movies project 5'!F32:'IMDB_Movies project 5'!F3687)),'IMDB_Movies project 5'!J32:'IMDB_Movies project 5'!J3687))</f>
        <v>7.4</v>
      </c>
      <c r="E33" s="17" t="e" cm="1">
        <f t="array" ref="E33">STDEV(IF(ISNUMBER(SEARCH("*"&amp;A33&amp;"*",'IMDB_Movies project 5'!F32:'IMDB_Movies project 5'!F3687)),'IMDB_Movies project 5'!J32:'IMDB_Movies project 5'!J3687))</f>
        <v>#DIV/0!</v>
      </c>
    </row>
    <row r="34" spans="1:5" x14ac:dyDescent="0.25">
      <c r="A34" s="17" t="str">
        <v>Indonesian</v>
      </c>
      <c r="B34" s="17">
        <f>COUNTIF('IMDB_Movies project 5'!F33:'IMDB_Movies project 5'!F3688,'Language Analysis'!A34)</f>
        <v>2</v>
      </c>
      <c r="C34" s="17">
        <f>AVERAGEIF('IMDB_Movies project 5'!F33:'IMDB_Movies project 5'!F3688,'Language Analysis'!A34,'IMDB_Movies project 5'!J33:'IMDB_Movies project 5'!J3688)</f>
        <v>7.8999999999999995</v>
      </c>
      <c r="D34" s="17" cm="1">
        <f t="array" ref="D34">MEDIAN(IF(ISNUMBER(SEARCH("*"&amp;A34&amp;"*",'IMDB_Movies project 5'!F33:'IMDB_Movies project 5'!F3688)),'IMDB_Movies project 5'!J33:'IMDB_Movies project 5'!J3688))</f>
        <v>7.8999999999999995</v>
      </c>
      <c r="E34" s="17" cm="1">
        <f t="array" ref="E34">STDEV(IF(ISNUMBER(SEARCH("*"&amp;A34&amp;"*",'IMDB_Movies project 5'!F33:'IMDB_Movies project 5'!F3688)),'IMDB_Movies project 5'!J33:'IMDB_Movies project 5'!J3688))</f>
        <v>0.42426406871192829</v>
      </c>
    </row>
    <row r="35" spans="1:5" x14ac:dyDescent="0.25">
      <c r="A35" s="17" t="str">
        <v>Romanian</v>
      </c>
      <c r="B35" s="17">
        <f>COUNTIF('IMDB_Movies project 5'!F34:'IMDB_Movies project 5'!F3689,'Language Analysis'!A35)</f>
        <v>1</v>
      </c>
      <c r="C35" s="17">
        <f>AVERAGEIF('IMDB_Movies project 5'!F34:'IMDB_Movies project 5'!F3689,'Language Analysis'!A35,'IMDB_Movies project 5'!J34:'IMDB_Movies project 5'!J3689)</f>
        <v>7.9</v>
      </c>
      <c r="D35" s="17" cm="1">
        <f t="array" ref="D35">MEDIAN(IF(ISNUMBER(SEARCH("*"&amp;A35&amp;"*",'IMDB_Movies project 5'!F34:'IMDB_Movies project 5'!F3689)),'IMDB_Movies project 5'!J34:'IMDB_Movies project 5'!J3689))</f>
        <v>7.9</v>
      </c>
      <c r="E35" s="17" t="e" cm="1">
        <f t="array" ref="E35">STDEV(IF(ISNUMBER(SEARCH("*"&amp;A35&amp;"*",'IMDB_Movies project 5'!F34:'IMDB_Movies project 5'!F3689)),'IMDB_Movies project 5'!J34:'IMDB_Movies project 5'!J3689))</f>
        <v>#DIV/0!</v>
      </c>
    </row>
    <row r="36" spans="1:5" x14ac:dyDescent="0.25">
      <c r="A36" s="17" t="str">
        <v>Persian</v>
      </c>
      <c r="B36" s="17">
        <f>COUNTIF('IMDB_Movies project 5'!F35:'IMDB_Movies project 5'!F3690,'Language Analysis'!A36)</f>
        <v>3</v>
      </c>
      <c r="C36" s="17">
        <f>AVERAGEIF('IMDB_Movies project 5'!F35:'IMDB_Movies project 5'!F3690,'Language Analysis'!A36,'IMDB_Movies project 5'!J35:'IMDB_Movies project 5'!J3690)</f>
        <v>8.1333333333333329</v>
      </c>
      <c r="D36" s="17" cm="1">
        <f t="array" ref="D36">MEDIAN(IF(ISNUMBER(SEARCH("*"&amp;A36&amp;"*",'IMDB_Movies project 5'!F35:'IMDB_Movies project 5'!F3690)),'IMDB_Movies project 5'!J35:'IMDB_Movies project 5'!J3690))</f>
        <v>8.4</v>
      </c>
      <c r="E36" s="17" cm="1">
        <f t="array" ref="E36">STDEV(IF(ISNUMBER(SEARCH("*"&amp;A36&amp;"*",'IMDB_Movies project 5'!F35:'IMDB_Movies project 5'!F3690)),'IMDB_Movies project 5'!J35:'IMDB_Movies project 5'!J3690))</f>
        <v>0.55075705472861036</v>
      </c>
    </row>
  </sheetData>
  <pageMargins left="0.7" right="0.7" top="0.75" bottom="0.75" header="0.3" footer="0.3"/>
  <ignoredErrors>
    <ignoredError sqref="E8:E10 E13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E911-8799-4F68-9303-65000CFE107E}">
  <dimension ref="A1:J1661"/>
  <sheetViews>
    <sheetView workbookViewId="0">
      <selection activeCell="I14" sqref="I14"/>
    </sheetView>
  </sheetViews>
  <sheetFormatPr defaultRowHeight="15" x14ac:dyDescent="0.25"/>
  <cols>
    <col min="1" max="1" width="32.42578125" bestFit="1" customWidth="1"/>
    <col min="2" max="2" width="13.42578125" bestFit="1" customWidth="1"/>
    <col min="3" max="3" width="9.7109375" bestFit="1" customWidth="1"/>
    <col min="4" max="4" width="15" bestFit="1" customWidth="1"/>
    <col min="7" max="7" width="17.7109375" bestFit="1" customWidth="1"/>
    <col min="8" max="8" width="16.7109375" customWidth="1"/>
    <col min="9" max="9" width="13.5703125" customWidth="1"/>
    <col min="10" max="10" width="19.140625" customWidth="1"/>
    <col min="11" max="11" width="15" bestFit="1" customWidth="1"/>
  </cols>
  <sheetData>
    <row r="1" spans="1:10" x14ac:dyDescent="0.25">
      <c r="G1" s="21" t="s">
        <v>6190</v>
      </c>
      <c r="H1" s="21"/>
      <c r="I1" s="21"/>
      <c r="J1" s="21"/>
    </row>
    <row r="2" spans="1:10" ht="17.25" x14ac:dyDescent="0.3">
      <c r="A2" s="18" t="s">
        <v>6179</v>
      </c>
      <c r="B2" s="18" t="s">
        <v>6180</v>
      </c>
      <c r="C2" s="18" t="s">
        <v>6181</v>
      </c>
      <c r="D2" s="18" t="s">
        <v>6168</v>
      </c>
      <c r="G2" s="29" t="s">
        <v>6186</v>
      </c>
      <c r="H2" s="29" t="s">
        <v>6187</v>
      </c>
      <c r="I2" s="29" t="s">
        <v>6188</v>
      </c>
      <c r="J2" s="29" t="s">
        <v>6189</v>
      </c>
    </row>
    <row r="3" spans="1:10" ht="15.75" x14ac:dyDescent="0.25">
      <c r="A3" t="str" cm="1">
        <f t="array" ref="A3:A1661">_xlfn.UNIQUE('IMDB_Movies project 5'!A2:'IMDB_Movies project 5'!A3657)</f>
        <v>James Cameron</v>
      </c>
      <c r="B3">
        <f>ROUND(AVERAGEIF('IMDB_Movies project 5'!A2:'IMDB_Movies project 5'!A3657,"*"&amp;'Director Analysis'!A3&amp;"*",'IMDB_Movies project 5'!J2:'IMDB_Movies project 5'!J3657),2)</f>
        <v>7.91</v>
      </c>
      <c r="C3">
        <f>_xlfn.PERCENTRANK.EXC(B3:B1661,B3)</f>
        <v>0.97699999999999998</v>
      </c>
      <c r="D3">
        <f>COUNTIF('IMDB_Movies project 5'!A2:'IMDB_Movies project 5'!A3657,'Director Analysis'!A3)</f>
        <v>7</v>
      </c>
      <c r="G3" s="28" t="s">
        <v>4548</v>
      </c>
      <c r="H3" s="28">
        <v>8.6999999999999993</v>
      </c>
      <c r="I3" s="28">
        <v>0.97799999999999998</v>
      </c>
      <c r="J3" s="28">
        <v>1</v>
      </c>
    </row>
    <row r="4" spans="1:10" ht="15.75" x14ac:dyDescent="0.25">
      <c r="A4" t="str">
        <v>Gore Verbinski</v>
      </c>
      <c r="B4">
        <f>ROUND(AVERAGEIF('IMDB_Movies project 5'!A3:'IMDB_Movies project 5'!A3658,"*"&amp;'Director Analysis'!A4&amp;"*",'IMDB_Movies project 5'!J3:'IMDB_Movies project 5'!J3658),2)</f>
        <v>6.99</v>
      </c>
      <c r="C4">
        <f t="shared" ref="C4:C67" si="0">_xlfn.PERCENTRANK.EXC(B4:B1662,B4)</f>
        <v>0.72599999999999998</v>
      </c>
      <c r="D4">
        <f>COUNTIF('IMDB_Movies project 5'!A3:'IMDB_Movies project 5'!A3658,'Director Analysis'!A4)</f>
        <v>7</v>
      </c>
      <c r="G4" s="28" t="s">
        <v>2571</v>
      </c>
      <c r="H4" s="28">
        <v>8.6</v>
      </c>
      <c r="I4" s="28">
        <v>0.99299999999999999</v>
      </c>
      <c r="J4" s="28">
        <v>1</v>
      </c>
    </row>
    <row r="5" spans="1:10" ht="15.75" x14ac:dyDescent="0.25">
      <c r="A5" t="str">
        <v>Sam Mendes</v>
      </c>
      <c r="B5">
        <f>ROUND(AVERAGEIF('IMDB_Movies project 5'!A4:'IMDB_Movies project 5'!A3659,"*"&amp;'Director Analysis'!A5&amp;"*",'IMDB_Movies project 5'!J4:'IMDB_Movies project 5'!J3659),2)</f>
        <v>7.46</v>
      </c>
      <c r="C5">
        <f t="shared" si="0"/>
        <v>0.89200000000000002</v>
      </c>
      <c r="D5">
        <f>COUNTIF('IMDB_Movies project 5'!A4:'IMDB_Movies project 5'!A3659,'Director Analysis'!A5)</f>
        <v>7</v>
      </c>
      <c r="G5" s="28" t="s">
        <v>3555</v>
      </c>
      <c r="H5" s="28">
        <v>8.5</v>
      </c>
      <c r="I5" s="28">
        <v>0.99099999999999999</v>
      </c>
      <c r="J5" s="28">
        <v>1</v>
      </c>
    </row>
    <row r="6" spans="1:10" ht="15.75" x14ac:dyDescent="0.25">
      <c r="A6" t="str">
        <v>Christopher Nolan</v>
      </c>
      <c r="B6">
        <f>ROUND(AVERAGEIF('IMDB_Movies project 5'!A5:'IMDB_Movies project 5'!A3660,"*"&amp;'Director Analysis'!A6&amp;"*",'IMDB_Movies project 5'!J5:'IMDB_Movies project 5'!J3660),2)</f>
        <v>8.43</v>
      </c>
      <c r="C6">
        <f t="shared" si="0"/>
        <v>0.99399999999999999</v>
      </c>
      <c r="D6">
        <f>COUNTIF('IMDB_Movies project 5'!A5:'IMDB_Movies project 5'!A3660,'Director Analysis'!A6)</f>
        <v>8</v>
      </c>
      <c r="G6" s="28" t="s">
        <v>22</v>
      </c>
      <c r="H6" s="28">
        <v>8.43</v>
      </c>
      <c r="I6" s="28">
        <v>0.99399999999999999</v>
      </c>
      <c r="J6" s="28">
        <v>8</v>
      </c>
    </row>
    <row r="7" spans="1:10" ht="15.75" x14ac:dyDescent="0.25">
      <c r="A7" t="str">
        <v>Andrew Stanton</v>
      </c>
      <c r="B7">
        <f>ROUND(AVERAGEIF('IMDB_Movies project 5'!A6:'IMDB_Movies project 5'!A3661,"*"&amp;'Director Analysis'!A7&amp;"*",'IMDB_Movies project 5'!J6:'IMDB_Movies project 5'!J3661),2)</f>
        <v>7.73</v>
      </c>
      <c r="C7">
        <f t="shared" si="0"/>
        <v>0.95299999999999996</v>
      </c>
      <c r="D7">
        <f>COUNTIF('IMDB_Movies project 5'!A6:'IMDB_Movies project 5'!A3661,'Director Analysis'!A7)</f>
        <v>3</v>
      </c>
      <c r="G7" s="28" t="s">
        <v>2610</v>
      </c>
      <c r="H7" s="28">
        <v>8.4</v>
      </c>
      <c r="I7" s="28">
        <v>0.99</v>
      </c>
      <c r="J7" s="28">
        <v>1</v>
      </c>
    </row>
    <row r="8" spans="1:10" ht="15.75" x14ac:dyDescent="0.25">
      <c r="A8" t="str">
        <v>Sam Raimi</v>
      </c>
      <c r="B8">
        <f>ROUND(AVERAGEIF('IMDB_Movies project 5'!A7:'IMDB_Movies project 5'!A3662,"*"&amp;'Director Analysis'!A8&amp;"*",'IMDB_Movies project 5'!J7:'IMDB_Movies project 5'!J3662),2)</f>
        <v>6.96</v>
      </c>
      <c r="C8">
        <f t="shared" si="0"/>
        <v>0.72299999999999998</v>
      </c>
      <c r="D8">
        <f>COUNTIF('IMDB_Movies project 5'!A7:'IMDB_Movies project 5'!A3662,'Director Analysis'!A8)</f>
        <v>10</v>
      </c>
      <c r="G8" s="28" t="s">
        <v>114</v>
      </c>
      <c r="H8" s="28">
        <v>8.3000000000000007</v>
      </c>
      <c r="I8" s="28">
        <v>0.99099999999999999</v>
      </c>
      <c r="J8" s="28">
        <v>1</v>
      </c>
    </row>
    <row r="9" spans="1:10" ht="15.75" x14ac:dyDescent="0.25">
      <c r="A9" t="str">
        <v>Nathan Greno</v>
      </c>
      <c r="B9">
        <f>ROUND(AVERAGEIF('IMDB_Movies project 5'!A8:'IMDB_Movies project 5'!A3663,"*"&amp;'Director Analysis'!A9&amp;"*",'IMDB_Movies project 5'!J8:'IMDB_Movies project 5'!J3663),2)</f>
        <v>7.8</v>
      </c>
      <c r="C9">
        <f t="shared" si="0"/>
        <v>0.95799999999999996</v>
      </c>
      <c r="D9">
        <f>COUNTIF('IMDB_Movies project 5'!A8:'IMDB_Movies project 5'!A3663,'Director Analysis'!A9)</f>
        <v>1</v>
      </c>
      <c r="G9" s="28" t="s">
        <v>160</v>
      </c>
      <c r="H9" s="28">
        <v>8.23</v>
      </c>
      <c r="I9" s="28">
        <v>0.99</v>
      </c>
      <c r="J9" s="28">
        <v>3</v>
      </c>
    </row>
    <row r="10" spans="1:10" ht="15.75" x14ac:dyDescent="0.25">
      <c r="A10" t="str">
        <v>Joss Whedon</v>
      </c>
      <c r="B10">
        <f>ROUND(AVERAGEIF('IMDB_Movies project 5'!A9:'IMDB_Movies project 5'!A3664,"*"&amp;'Director Analysis'!A10&amp;"*",'IMDB_Movies project 5'!J9:'IMDB_Movies project 5'!J3664),2)</f>
        <v>7.87</v>
      </c>
      <c r="C10">
        <f t="shared" si="0"/>
        <v>0.97</v>
      </c>
      <c r="D10">
        <f>COUNTIF('IMDB_Movies project 5'!A9:'IMDB_Movies project 5'!A3664,'Director Analysis'!A10)</f>
        <v>3</v>
      </c>
      <c r="G10" s="28" t="s">
        <v>615</v>
      </c>
      <c r="H10" s="28">
        <v>8.1999999999999993</v>
      </c>
      <c r="I10" s="28">
        <v>0.98699999999999999</v>
      </c>
      <c r="J10" s="28">
        <v>8</v>
      </c>
    </row>
    <row r="11" spans="1:10" ht="15.75" x14ac:dyDescent="0.25">
      <c r="A11" t="str">
        <v>David Yates</v>
      </c>
      <c r="B11">
        <f>ROUND(AVERAGEIF('IMDB_Movies project 5'!A10:'IMDB_Movies project 5'!A3665,"*"&amp;'Director Analysis'!A11&amp;"*",'IMDB_Movies project 5'!J10:'IMDB_Movies project 5'!J3665),2)</f>
        <v>7.2</v>
      </c>
      <c r="C11">
        <f t="shared" si="0"/>
        <v>0.81699999999999995</v>
      </c>
      <c r="D11">
        <f>COUNTIF('IMDB_Movies project 5'!A10:'IMDB_Movies project 5'!A3665,'Director Analysis'!A11)</f>
        <v>3</v>
      </c>
      <c r="G11" s="28" t="s">
        <v>5479</v>
      </c>
      <c r="H11" s="28">
        <v>8.15</v>
      </c>
      <c r="I11" s="28">
        <v>0.95799999999999996</v>
      </c>
      <c r="J11" s="28">
        <v>2</v>
      </c>
    </row>
    <row r="12" spans="1:10" ht="15.75" x14ac:dyDescent="0.25">
      <c r="A12" t="str">
        <v>Zack Snyder</v>
      </c>
      <c r="B12">
        <f>ROUND(AVERAGEIF('IMDB_Movies project 5'!A11:'IMDB_Movies project 5'!A3666,"*"&amp;'Director Analysis'!A12&amp;"*",'IMDB_Movies project 5'!J11:'IMDB_Movies project 5'!J3666),2)</f>
        <v>7.14</v>
      </c>
      <c r="C12">
        <f t="shared" si="0"/>
        <v>0.80800000000000005</v>
      </c>
      <c r="D12">
        <f>COUNTIF('IMDB_Movies project 5'!A11:'IMDB_Movies project 5'!A3666,'Director Analysis'!A12)</f>
        <v>7</v>
      </c>
      <c r="G12" s="28" t="s">
        <v>1687</v>
      </c>
      <c r="H12" s="28">
        <v>8.1300000000000008</v>
      </c>
      <c r="I12" s="28">
        <v>0.98399999999999999</v>
      </c>
      <c r="J12" s="28">
        <v>3</v>
      </c>
    </row>
    <row r="13" spans="1:10" x14ac:dyDescent="0.25">
      <c r="A13" t="str">
        <v>Bryan Singer</v>
      </c>
      <c r="B13">
        <f>ROUND(AVERAGEIF('IMDB_Movies project 5'!A12:'IMDB_Movies project 5'!A3667,"*"&amp;'Director Analysis'!A13&amp;"*",'IMDB_Movies project 5'!J12:'IMDB_Movies project 5'!J3667),2)</f>
        <v>7.29</v>
      </c>
      <c r="C13">
        <f t="shared" si="0"/>
        <v>0.85399999999999998</v>
      </c>
      <c r="D13">
        <f>COUNTIF('IMDB_Movies project 5'!A12:'IMDB_Movies project 5'!A3667,'Director Analysis'!A13)</f>
        <v>8</v>
      </c>
    </row>
    <row r="14" spans="1:10" x14ac:dyDescent="0.25">
      <c r="A14" t="str">
        <v>Marc Forster</v>
      </c>
      <c r="B14">
        <f>ROUND(AVERAGEIF('IMDB_Movies project 5'!A13:'IMDB_Movies project 5'!A3668,"*"&amp;'Director Analysis'!A14&amp;"*",'IMDB_Movies project 5'!J13:'IMDB_Movies project 5'!J3668),2)</f>
        <v>7.23</v>
      </c>
      <c r="C14">
        <f t="shared" si="0"/>
        <v>0.84499999999999997</v>
      </c>
      <c r="D14">
        <f>COUNTIF('IMDB_Movies project 5'!A13:'IMDB_Movies project 5'!A3668,'Director Analysis'!A14)</f>
        <v>7</v>
      </c>
    </row>
    <row r="15" spans="1:10" x14ac:dyDescent="0.25">
      <c r="A15" t="str">
        <v>Andrew Adamson</v>
      </c>
      <c r="B15">
        <f>ROUND(AVERAGEIF('IMDB_Movies project 5'!A14:'IMDB_Movies project 5'!A3669,"*"&amp;'Director Analysis'!A15&amp;"*",'IMDB_Movies project 5'!J14:'IMDB_Movies project 5'!J3669),2)</f>
        <v>7.15</v>
      </c>
      <c r="C15">
        <f t="shared" si="0"/>
        <v>0.81100000000000005</v>
      </c>
      <c r="D15">
        <f>COUNTIF('IMDB_Movies project 5'!A14:'IMDB_Movies project 5'!A3669,'Director Analysis'!A15)</f>
        <v>4</v>
      </c>
    </row>
    <row r="16" spans="1:10" x14ac:dyDescent="0.25">
      <c r="A16" t="str">
        <v>Rob Marshall</v>
      </c>
      <c r="B16">
        <f>ROUND(AVERAGEIF('IMDB_Movies project 5'!A15:'IMDB_Movies project 5'!A3670,"*"&amp;'Director Analysis'!A16&amp;"*",'IMDB_Movies project 5'!J15:'IMDB_Movies project 5'!J3670),2)</f>
        <v>6.6</v>
      </c>
      <c r="C16">
        <f t="shared" si="0"/>
        <v>0.56100000000000005</v>
      </c>
      <c r="D16">
        <f>COUNTIF('IMDB_Movies project 5'!A15:'IMDB_Movies project 5'!A3670,'Director Analysis'!A16)</f>
        <v>5</v>
      </c>
    </row>
    <row r="17" spans="1:4" x14ac:dyDescent="0.25">
      <c r="A17" t="str">
        <v>Barry Sonnenfeld</v>
      </c>
      <c r="B17">
        <f>ROUND(AVERAGEIF('IMDB_Movies project 5'!A16:'IMDB_Movies project 5'!A3671,"*"&amp;'Director Analysis'!A17&amp;"*",'IMDB_Movies project 5'!J16:'IMDB_Movies project 5'!J3671),2)</f>
        <v>6.46</v>
      </c>
      <c r="C17">
        <f t="shared" si="0"/>
        <v>0.50700000000000001</v>
      </c>
      <c r="D17">
        <f>COUNTIF('IMDB_Movies project 5'!A16:'IMDB_Movies project 5'!A3671,'Director Analysis'!A17)</f>
        <v>7</v>
      </c>
    </row>
    <row r="18" spans="1:4" x14ac:dyDescent="0.25">
      <c r="A18" t="str">
        <v>Peter Jackson</v>
      </c>
      <c r="B18">
        <f>ROUND(AVERAGEIF('IMDB_Movies project 5'!A17:'IMDB_Movies project 5'!A3672,"*"&amp;'Director Analysis'!A18&amp;"*",'IMDB_Movies project 5'!J17:'IMDB_Movies project 5'!J3672),2)</f>
        <v>7.89</v>
      </c>
      <c r="C18">
        <f t="shared" si="0"/>
        <v>0.97099999999999997</v>
      </c>
      <c r="D18">
        <f>COUNTIF('IMDB_Movies project 5'!A17:'IMDB_Movies project 5'!A3672,'Director Analysis'!A18)</f>
        <v>8</v>
      </c>
    </row>
    <row r="19" spans="1:4" x14ac:dyDescent="0.25">
      <c r="A19" t="str">
        <v>Marc Webb</v>
      </c>
      <c r="B19">
        <f>ROUND(AVERAGEIF('IMDB_Movies project 5'!A18:'IMDB_Movies project 5'!A3673,"*"&amp;'Director Analysis'!A19&amp;"*",'IMDB_Movies project 5'!J18:'IMDB_Movies project 5'!J3673),2)</f>
        <v>7.13</v>
      </c>
      <c r="C19">
        <f t="shared" si="0"/>
        <v>0.80700000000000005</v>
      </c>
      <c r="D19">
        <f>COUNTIF('IMDB_Movies project 5'!A18:'IMDB_Movies project 5'!A3673,'Director Analysis'!A19)</f>
        <v>3</v>
      </c>
    </row>
    <row r="20" spans="1:4" x14ac:dyDescent="0.25">
      <c r="A20" t="str">
        <v>Ridley Scott</v>
      </c>
      <c r="B20">
        <f>ROUND(AVERAGEIF('IMDB_Movies project 5'!A19:'IMDB_Movies project 5'!A3674,"*"&amp;'Director Analysis'!A20&amp;"*",'IMDB_Movies project 5'!J19:'IMDB_Movies project 5'!J3674),2)</f>
        <v>7.13</v>
      </c>
      <c r="C20">
        <f t="shared" si="0"/>
        <v>0.80800000000000005</v>
      </c>
      <c r="D20">
        <f>COUNTIF('IMDB_Movies project 5'!A19:'IMDB_Movies project 5'!A3674,'Director Analysis'!A20)</f>
        <v>16</v>
      </c>
    </row>
    <row r="21" spans="1:4" x14ac:dyDescent="0.25">
      <c r="A21" t="str">
        <v>Chris Weitz</v>
      </c>
      <c r="B21">
        <f>ROUND(AVERAGEIF('IMDB_Movies project 5'!A20:'IMDB_Movies project 5'!A3675,"*"&amp;'Director Analysis'!A21&amp;"*",'IMDB_Movies project 5'!J20:'IMDB_Movies project 5'!J3675),2)</f>
        <v>6.08</v>
      </c>
      <c r="C21">
        <f t="shared" si="0"/>
        <v>0.35399999999999998</v>
      </c>
      <c r="D21">
        <f>COUNTIF('IMDB_Movies project 5'!A20:'IMDB_Movies project 5'!A3675,'Director Analysis'!A21)</f>
        <v>5</v>
      </c>
    </row>
    <row r="22" spans="1:4" x14ac:dyDescent="0.25">
      <c r="A22" t="str">
        <v>Anthony Russo</v>
      </c>
      <c r="B22">
        <f>ROUND(AVERAGEIF('IMDB_Movies project 5'!A21:'IMDB_Movies project 5'!A3676,"*"&amp;'Director Analysis'!A22&amp;"*",'IMDB_Movies project 5'!J21:'IMDB_Movies project 5'!J3676),2)</f>
        <v>7</v>
      </c>
      <c r="C22">
        <f t="shared" si="0"/>
        <v>0.73099999999999998</v>
      </c>
      <c r="D22">
        <f>COUNTIF('IMDB_Movies project 5'!A21:'IMDB_Movies project 5'!A3676,'Director Analysis'!A22)</f>
        <v>4</v>
      </c>
    </row>
    <row r="23" spans="1:4" x14ac:dyDescent="0.25">
      <c r="A23" t="str">
        <v>Peter Berg</v>
      </c>
      <c r="B23">
        <f>ROUND(AVERAGEIF('IMDB_Movies project 5'!A22:'IMDB_Movies project 5'!A3677,"*"&amp;'Director Analysis'!A23&amp;"*",'IMDB_Movies project 5'!J22:'IMDB_Movies project 5'!J3677),2)</f>
        <v>6.67</v>
      </c>
      <c r="C23">
        <f t="shared" si="0"/>
        <v>0.6</v>
      </c>
      <c r="D23">
        <f>COUNTIF('IMDB_Movies project 5'!A22:'IMDB_Movies project 5'!A3677,'Director Analysis'!A23)</f>
        <v>6</v>
      </c>
    </row>
    <row r="24" spans="1:4" x14ac:dyDescent="0.25">
      <c r="A24" t="str">
        <v>Colin Trevorrow</v>
      </c>
      <c r="B24">
        <f>ROUND(AVERAGEIF('IMDB_Movies project 5'!A23:'IMDB_Movies project 5'!A3678,"*"&amp;'Director Analysis'!A24&amp;"*",'IMDB_Movies project 5'!J23:'IMDB_Movies project 5'!J3678),2)</f>
        <v>7</v>
      </c>
      <c r="C24">
        <f t="shared" si="0"/>
        <v>0.73199999999999998</v>
      </c>
      <c r="D24">
        <f>COUNTIF('IMDB_Movies project 5'!A23:'IMDB_Movies project 5'!A3678,'Director Analysis'!A24)</f>
        <v>2</v>
      </c>
    </row>
    <row r="25" spans="1:4" x14ac:dyDescent="0.25">
      <c r="A25" t="str">
        <v>Shane Black</v>
      </c>
      <c r="B25">
        <f>ROUND(AVERAGEIF('IMDB_Movies project 5'!A24:'IMDB_Movies project 5'!A3679,"*"&amp;'Director Analysis'!A25&amp;"*",'IMDB_Movies project 5'!J24:'IMDB_Movies project 5'!J3679),2)</f>
        <v>7.4</v>
      </c>
      <c r="C25">
        <f t="shared" si="0"/>
        <v>0.878</v>
      </c>
      <c r="D25">
        <f>COUNTIF('IMDB_Movies project 5'!A24:'IMDB_Movies project 5'!A3679,'Director Analysis'!A25)</f>
        <v>2</v>
      </c>
    </row>
    <row r="26" spans="1:4" x14ac:dyDescent="0.25">
      <c r="A26" t="str">
        <v>Tim Burton</v>
      </c>
      <c r="B26">
        <f>ROUND(AVERAGEIF('IMDB_Movies project 5'!A25:'IMDB_Movies project 5'!A3680,"*"&amp;'Director Analysis'!A26&amp;"*",'IMDB_Movies project 5'!J25:'IMDB_Movies project 5'!J3680),2)</f>
        <v>7.05</v>
      </c>
      <c r="C26">
        <f t="shared" si="0"/>
        <v>0.77200000000000002</v>
      </c>
      <c r="D26">
        <f>COUNTIF('IMDB_Movies project 5'!A25:'IMDB_Movies project 5'!A3680,'Director Analysis'!A26)</f>
        <v>14</v>
      </c>
    </row>
    <row r="27" spans="1:4" x14ac:dyDescent="0.25">
      <c r="A27" t="str">
        <v>Brett Ratner</v>
      </c>
      <c r="B27">
        <f>ROUND(AVERAGEIF('IMDB_Movies project 5'!A26:'IMDB_Movies project 5'!A3681,"*"&amp;'Director Analysis'!A27&amp;"*",'IMDB_Movies project 5'!J26:'IMDB_Movies project 5'!J3681),2)</f>
        <v>6.46</v>
      </c>
      <c r="C27">
        <f t="shared" si="0"/>
        <v>0.51</v>
      </c>
      <c r="D27">
        <f>COUNTIF('IMDB_Movies project 5'!A26:'IMDB_Movies project 5'!A3681,'Director Analysis'!A27)</f>
        <v>9</v>
      </c>
    </row>
    <row r="28" spans="1:4" x14ac:dyDescent="0.25">
      <c r="A28" t="str">
        <v>Dan Scanlon</v>
      </c>
      <c r="B28">
        <f>ROUND(AVERAGEIF('IMDB_Movies project 5'!A27:'IMDB_Movies project 5'!A3682,"*"&amp;'Director Analysis'!A28&amp;"*",'IMDB_Movies project 5'!J27:'IMDB_Movies project 5'!J3682),2)</f>
        <v>7.3</v>
      </c>
      <c r="C28">
        <f t="shared" si="0"/>
        <v>0.85499999999999998</v>
      </c>
      <c r="D28">
        <f>COUNTIF('IMDB_Movies project 5'!A27:'IMDB_Movies project 5'!A3682,'Director Analysis'!A28)</f>
        <v>1</v>
      </c>
    </row>
    <row r="29" spans="1:4" x14ac:dyDescent="0.25">
      <c r="A29" t="str">
        <v>Michael Bay</v>
      </c>
      <c r="B29">
        <f>ROUND(AVERAGEIF('IMDB_Movies project 5'!A28:'IMDB_Movies project 5'!A3683,"*"&amp;'Director Analysis'!A29&amp;"*",'IMDB_Movies project 5'!J28:'IMDB_Movies project 5'!J3683),2)</f>
        <v>6.62</v>
      </c>
      <c r="C29">
        <f t="shared" si="0"/>
        <v>0.59299999999999997</v>
      </c>
      <c r="D29">
        <f>COUNTIF('IMDB_Movies project 5'!A28:'IMDB_Movies project 5'!A3683,'Director Analysis'!A29)</f>
        <v>12</v>
      </c>
    </row>
    <row r="30" spans="1:4" x14ac:dyDescent="0.25">
      <c r="A30" t="str">
        <v>Joseph Kosinski</v>
      </c>
      <c r="B30">
        <f>ROUND(AVERAGEIF('IMDB_Movies project 5'!A29:'IMDB_Movies project 5'!A3684,"*"&amp;'Director Analysis'!A30&amp;"*",'IMDB_Movies project 5'!J29:'IMDB_Movies project 5'!J3684),2)</f>
        <v>6.9</v>
      </c>
      <c r="C30">
        <f t="shared" si="0"/>
        <v>0.69199999999999995</v>
      </c>
      <c r="D30">
        <f>COUNTIF('IMDB_Movies project 5'!A29:'IMDB_Movies project 5'!A3684,'Director Analysis'!A30)</f>
        <v>2</v>
      </c>
    </row>
    <row r="31" spans="1:4" x14ac:dyDescent="0.25">
      <c r="A31" t="str">
        <v>John Lasseter</v>
      </c>
      <c r="B31">
        <f>ROUND(AVERAGEIF('IMDB_Movies project 5'!A30:'IMDB_Movies project 5'!A3685,"*"&amp;'Director Analysis'!A31&amp;"*",'IMDB_Movies project 5'!J30:'IMDB_Movies project 5'!J3685),2)</f>
        <v>7.38</v>
      </c>
      <c r="C31">
        <f t="shared" si="0"/>
        <v>0.878</v>
      </c>
      <c r="D31">
        <f>COUNTIF('IMDB_Movies project 5'!A30:'IMDB_Movies project 5'!A3685,'Director Analysis'!A31)</f>
        <v>5</v>
      </c>
    </row>
    <row r="32" spans="1:4" x14ac:dyDescent="0.25">
      <c r="A32" t="str">
        <v>Martin Campbell</v>
      </c>
      <c r="B32">
        <f>ROUND(AVERAGEIF('IMDB_Movies project 5'!A31:'IMDB_Movies project 5'!A3686,"*"&amp;'Director Analysis'!A32&amp;"*",'IMDB_Movies project 5'!J31:'IMDB_Movies project 5'!J3686),2)</f>
        <v>6.55</v>
      </c>
      <c r="C32">
        <f t="shared" si="0"/>
        <v>0.55300000000000005</v>
      </c>
      <c r="D32">
        <f>COUNTIF('IMDB_Movies project 5'!A31:'IMDB_Movies project 5'!A3686,'Director Analysis'!A32)</f>
        <v>8</v>
      </c>
    </row>
    <row r="33" spans="1:4" x14ac:dyDescent="0.25">
      <c r="A33" t="str">
        <v>Lee Unkrich</v>
      </c>
      <c r="B33">
        <f>ROUND(AVERAGEIF('IMDB_Movies project 5'!A32:'IMDB_Movies project 5'!A3687,"*"&amp;'Director Analysis'!A33&amp;"*",'IMDB_Movies project 5'!J32:'IMDB_Movies project 5'!J3687),2)</f>
        <v>8.3000000000000007</v>
      </c>
      <c r="C33">
        <f t="shared" si="0"/>
        <v>0.99099999999999999</v>
      </c>
      <c r="D33">
        <f>COUNTIF('IMDB_Movies project 5'!A32:'IMDB_Movies project 5'!A3687,'Director Analysis'!A33)</f>
        <v>1</v>
      </c>
    </row>
    <row r="34" spans="1:4" x14ac:dyDescent="0.25">
      <c r="A34" t="str">
        <v>McG</v>
      </c>
      <c r="B34">
        <f>ROUND(AVERAGEIF('IMDB_Movies project 5'!A33:'IMDB_Movies project 5'!A3688,"*"&amp;'Director Analysis'!A34&amp;"*",'IMDB_Movies project 5'!J33:'IMDB_Movies project 5'!J3688),2)</f>
        <v>6.43</v>
      </c>
      <c r="C34">
        <f t="shared" si="0"/>
        <v>0.5</v>
      </c>
      <c r="D34">
        <f>COUNTIF('IMDB_Movies project 5'!A33:'IMDB_Movies project 5'!A3688,'Director Analysis'!A34)</f>
        <v>6</v>
      </c>
    </row>
    <row r="35" spans="1:4" x14ac:dyDescent="0.25">
      <c r="A35" t="str">
        <v>James Wan</v>
      </c>
      <c r="B35">
        <f>ROUND(AVERAGEIF('IMDB_Movies project 5'!A34:'IMDB_Movies project 5'!A3689,"*"&amp;'Director Analysis'!A35&amp;"*",'IMDB_Movies project 5'!J34:'IMDB_Movies project 5'!J3689),2)</f>
        <v>7.2</v>
      </c>
      <c r="C35">
        <f t="shared" si="0"/>
        <v>0.81899999999999995</v>
      </c>
      <c r="D35">
        <f>COUNTIF('IMDB_Movies project 5'!A34:'IMDB_Movies project 5'!A3689,'Director Analysis'!A35)</f>
        <v>7</v>
      </c>
    </row>
    <row r="36" spans="1:4" x14ac:dyDescent="0.25">
      <c r="A36" t="str">
        <v>J.J. Abrams</v>
      </c>
      <c r="B36">
        <f>ROUND(AVERAGEIF('IMDB_Movies project 5'!A35:'IMDB_Movies project 5'!A3690,"*"&amp;'Director Analysis'!A36&amp;"*",'IMDB_Movies project 5'!J35:'IMDB_Movies project 5'!J3690),2)</f>
        <v>7.45</v>
      </c>
      <c r="C36">
        <f t="shared" si="0"/>
        <v>0.89100000000000001</v>
      </c>
      <c r="D36">
        <f>COUNTIF('IMDB_Movies project 5'!A35:'IMDB_Movies project 5'!A3690,'Director Analysis'!A36)</f>
        <v>4</v>
      </c>
    </row>
    <row r="37" spans="1:4" x14ac:dyDescent="0.25">
      <c r="A37" t="str">
        <v>Baz Luhrmann</v>
      </c>
      <c r="B37">
        <f>ROUND(AVERAGEIF('IMDB_Movies project 5'!A36:'IMDB_Movies project 5'!A3691,"*"&amp;'Director Analysis'!A37&amp;"*",'IMDB_Movies project 5'!J36:'IMDB_Movies project 5'!J3691),2)</f>
        <v>7.08</v>
      </c>
      <c r="C37">
        <f t="shared" si="0"/>
        <v>0.77900000000000003</v>
      </c>
      <c r="D37">
        <f>COUNTIF('IMDB_Movies project 5'!A36:'IMDB_Movies project 5'!A3691,'Director Analysis'!A37)</f>
        <v>4</v>
      </c>
    </row>
    <row r="38" spans="1:4" x14ac:dyDescent="0.25">
      <c r="A38" t="str">
        <v>Mike Newell</v>
      </c>
      <c r="B38">
        <f>ROUND(AVERAGEIF('IMDB_Movies project 5'!A37:'IMDB_Movies project 5'!A3692,"*"&amp;'Director Analysis'!A38&amp;"*",'IMDB_Movies project 5'!J37:'IMDB_Movies project 5'!J3692),2)</f>
        <v>6.84</v>
      </c>
      <c r="C38">
        <f t="shared" si="0"/>
        <v>0.68</v>
      </c>
      <c r="D38">
        <f>COUNTIF('IMDB_Movies project 5'!A37:'IMDB_Movies project 5'!A3692,'Director Analysis'!A38)</f>
        <v>7</v>
      </c>
    </row>
    <row r="39" spans="1:4" x14ac:dyDescent="0.25">
      <c r="A39" t="str">
        <v>Guillermo del Toro</v>
      </c>
      <c r="B39">
        <f>ROUND(AVERAGEIF('IMDB_Movies project 5'!A38:'IMDB_Movies project 5'!A3693,"*"&amp;'Director Analysis'!A39&amp;"*",'IMDB_Movies project 5'!J38:'IMDB_Movies project 5'!J3693),2)</f>
        <v>7.14</v>
      </c>
      <c r="C39">
        <f t="shared" si="0"/>
        <v>0.81200000000000006</v>
      </c>
      <c r="D39">
        <f>COUNTIF('IMDB_Movies project 5'!A38:'IMDB_Movies project 5'!A3693,'Director Analysis'!A39)</f>
        <v>5</v>
      </c>
    </row>
    <row r="40" spans="1:4" x14ac:dyDescent="0.25">
      <c r="A40" t="str">
        <v>Steven Spielberg</v>
      </c>
      <c r="B40">
        <f>ROUND(AVERAGEIF('IMDB_Movies project 5'!A39:'IMDB_Movies project 5'!A3694,"*"&amp;'Director Analysis'!A40&amp;"*",'IMDB_Movies project 5'!J39:'IMDB_Movies project 5'!J3694),2)</f>
        <v>7.54</v>
      </c>
      <c r="C40">
        <f t="shared" si="0"/>
        <v>0.91100000000000003</v>
      </c>
      <c r="D40">
        <f>COUNTIF('IMDB_Movies project 5'!A39:'IMDB_Movies project 5'!A3694,'Director Analysis'!A40)</f>
        <v>25</v>
      </c>
    </row>
    <row r="41" spans="1:4" x14ac:dyDescent="0.25">
      <c r="A41" t="str">
        <v>Mark Andrews</v>
      </c>
      <c r="B41">
        <f>ROUND(AVERAGEIF('IMDB_Movies project 5'!A40:'IMDB_Movies project 5'!A3695,"*"&amp;'Director Analysis'!A41&amp;"*",'IMDB_Movies project 5'!J40:'IMDB_Movies project 5'!J3695),2)</f>
        <v>7.2</v>
      </c>
      <c r="C41">
        <f t="shared" si="0"/>
        <v>0.82</v>
      </c>
      <c r="D41">
        <f>COUNTIF('IMDB_Movies project 5'!A40:'IMDB_Movies project 5'!A3695,'Director Analysis'!A41)</f>
        <v>1</v>
      </c>
    </row>
    <row r="42" spans="1:4" x14ac:dyDescent="0.25">
      <c r="A42" t="str">
        <v>Justin Lin</v>
      </c>
      <c r="B42">
        <f>ROUND(AVERAGEIF('IMDB_Movies project 5'!A41:'IMDB_Movies project 5'!A3696,"*"&amp;'Director Analysis'!A42&amp;"*",'IMDB_Movies project 5'!J41:'IMDB_Movies project 5'!J3696),2)</f>
        <v>6.84</v>
      </c>
      <c r="C42">
        <f t="shared" si="0"/>
        <v>0.68100000000000005</v>
      </c>
      <c r="D42">
        <f>COUNTIF('IMDB_Movies project 5'!A41:'IMDB_Movies project 5'!A3696,'Director Analysis'!A42)</f>
        <v>5</v>
      </c>
    </row>
    <row r="43" spans="1:4" x14ac:dyDescent="0.25">
      <c r="A43" t="str">
        <v>Roland Emmerich</v>
      </c>
      <c r="B43">
        <f>ROUND(AVERAGEIF('IMDB_Movies project 5'!A42:'IMDB_Movies project 5'!A3697,"*"&amp;'Director Analysis'!A43&amp;"*",'IMDB_Movies project 5'!J42:'IMDB_Movies project 5'!J3697),2)</f>
        <v>6.19</v>
      </c>
      <c r="C43">
        <f t="shared" si="0"/>
        <v>0.40300000000000002</v>
      </c>
      <c r="D43">
        <f>COUNTIF('IMDB_Movies project 5'!A42:'IMDB_Movies project 5'!A3697,'Director Analysis'!A43)</f>
        <v>8</v>
      </c>
    </row>
    <row r="44" spans="1:4" x14ac:dyDescent="0.25">
      <c r="A44" t="str">
        <v>Robert Zemeckis</v>
      </c>
      <c r="B44">
        <f>ROUND(AVERAGEIF('IMDB_Movies project 5'!A43:'IMDB_Movies project 5'!A3698,"*"&amp;'Director Analysis'!A44&amp;"*",'IMDB_Movies project 5'!J43:'IMDB_Movies project 5'!J3698),2)</f>
        <v>7.31</v>
      </c>
      <c r="C44">
        <f t="shared" si="0"/>
        <v>0.873</v>
      </c>
      <c r="D44">
        <f>COUNTIF('IMDB_Movies project 5'!A43:'IMDB_Movies project 5'!A3698,'Director Analysis'!A44)</f>
        <v>13</v>
      </c>
    </row>
    <row r="45" spans="1:4" x14ac:dyDescent="0.25">
      <c r="A45" t="str">
        <v>Lana Wachowski</v>
      </c>
      <c r="B45">
        <f>ROUND(AVERAGEIF('IMDB_Movies project 5'!A44:'IMDB_Movies project 5'!A3699,"*"&amp;'Director Analysis'!A45&amp;"*",'IMDB_Movies project 5'!J44:'IMDB_Movies project 5'!J3699),2)</f>
        <v>6.92</v>
      </c>
      <c r="C45">
        <f t="shared" si="0"/>
        <v>0.72199999999999998</v>
      </c>
      <c r="D45">
        <f>COUNTIF('IMDB_Movies project 5'!A44:'IMDB_Movies project 5'!A3699,'Director Analysis'!A45)</f>
        <v>6</v>
      </c>
    </row>
    <row r="46" spans="1:4" x14ac:dyDescent="0.25">
      <c r="A46" t="str">
        <v>Pete Docter</v>
      </c>
      <c r="B46">
        <f>ROUND(AVERAGEIF('IMDB_Movies project 5'!A45:'IMDB_Movies project 5'!A3700,"*"&amp;'Director Analysis'!A46&amp;"*",'IMDB_Movies project 5'!J45:'IMDB_Movies project 5'!J3700),2)</f>
        <v>8.23</v>
      </c>
      <c r="C46">
        <f t="shared" si="0"/>
        <v>0.99</v>
      </c>
      <c r="D46">
        <f>COUNTIF('IMDB_Movies project 5'!A45:'IMDB_Movies project 5'!A3700,'Director Analysis'!A46)</f>
        <v>3</v>
      </c>
    </row>
    <row r="47" spans="1:4" x14ac:dyDescent="0.25">
      <c r="A47" t="str">
        <v>Rob Letterman</v>
      </c>
      <c r="B47">
        <f>ROUND(AVERAGEIF('IMDB_Movies project 5'!A46:'IMDB_Movies project 5'!A3701,"*"&amp;'Director Analysis'!A47&amp;"*",'IMDB_Movies project 5'!J46:'IMDB_Movies project 5'!J3701),2)</f>
        <v>5.93</v>
      </c>
      <c r="C47">
        <f t="shared" si="0"/>
        <v>0.313</v>
      </c>
      <c r="D47">
        <f>COUNTIF('IMDB_Movies project 5'!A46:'IMDB_Movies project 5'!A3701,'Director Analysis'!A47)</f>
        <v>3</v>
      </c>
    </row>
    <row r="48" spans="1:4" x14ac:dyDescent="0.25">
      <c r="A48" t="str">
        <v>Jon Favreau</v>
      </c>
      <c r="B48">
        <f>ROUND(AVERAGEIF('IMDB_Movies project 5'!A47:'IMDB_Movies project 5'!A3702,"*"&amp;'Director Analysis'!A48&amp;"*",'IMDB_Movies project 5'!J47:'IMDB_Movies project 5'!J3702),2)</f>
        <v>7.02</v>
      </c>
      <c r="C48">
        <f t="shared" si="0"/>
        <v>0.77200000000000002</v>
      </c>
      <c r="D48">
        <f>COUNTIF('IMDB_Movies project 5'!A47:'IMDB_Movies project 5'!A3702,'Director Analysis'!A48)</f>
        <v>6</v>
      </c>
    </row>
    <row r="49" spans="1:4" x14ac:dyDescent="0.25">
      <c r="A49" t="str">
        <v>Martin Scorsese</v>
      </c>
      <c r="B49">
        <f>ROUND(AVERAGEIF('IMDB_Movies project 5'!A48:'IMDB_Movies project 5'!A3703,"*"&amp;'Director Analysis'!A49&amp;"*",'IMDB_Movies project 5'!J48:'IMDB_Movies project 5'!J3703),2)</f>
        <v>7.68</v>
      </c>
      <c r="C49">
        <f t="shared" si="0"/>
        <v>0.94099999999999995</v>
      </c>
      <c r="D49">
        <f>COUNTIF('IMDB_Movies project 5'!A48:'IMDB_Movies project 5'!A3703,'Director Analysis'!A49)</f>
        <v>16</v>
      </c>
    </row>
    <row r="50" spans="1:4" x14ac:dyDescent="0.25">
      <c r="A50" t="str">
        <v>Rob Cohen</v>
      </c>
      <c r="B50">
        <f>ROUND(AVERAGEIF('IMDB_Movies project 5'!A49:'IMDB_Movies project 5'!A3704,"*"&amp;'Director Analysis'!A50&amp;"*",'IMDB_Movies project 5'!J49:'IMDB_Movies project 5'!J3704),2)</f>
        <v>5.58</v>
      </c>
      <c r="C50">
        <f t="shared" si="0"/>
        <v>0.20300000000000001</v>
      </c>
      <c r="D50">
        <f>COUNTIF('IMDB_Movies project 5'!A49:'IMDB_Movies project 5'!A3704,'Director Analysis'!A50)</f>
        <v>9</v>
      </c>
    </row>
    <row r="51" spans="1:4" x14ac:dyDescent="0.25">
      <c r="A51" t="str">
        <v>David Ayer</v>
      </c>
      <c r="B51">
        <f>ROUND(AVERAGEIF('IMDB_Movies project 5'!A50:'IMDB_Movies project 5'!A3705,"*"&amp;'Director Analysis'!A51&amp;"*",'IMDB_Movies project 5'!J50:'IMDB_Movies project 5'!J3705),2)</f>
        <v>6.95</v>
      </c>
      <c r="C51">
        <f t="shared" si="0"/>
        <v>0.73099999999999998</v>
      </c>
      <c r="D51">
        <f>COUNTIF('IMDB_Movies project 5'!A50:'IMDB_Movies project 5'!A3705,'Director Analysis'!A51)</f>
        <v>6</v>
      </c>
    </row>
    <row r="52" spans="1:4" x14ac:dyDescent="0.25">
      <c r="A52" t="str">
        <v>Tom Shadyac</v>
      </c>
      <c r="B52">
        <f>ROUND(AVERAGEIF('IMDB_Movies project 5'!A51:'IMDB_Movies project 5'!A3706,"*"&amp;'Director Analysis'!A52&amp;"*",'IMDB_Movies project 5'!J51:'IMDB_Movies project 5'!J3706),2)</f>
        <v>6.31</v>
      </c>
      <c r="C52">
        <f t="shared" si="0"/>
        <v>0.46500000000000002</v>
      </c>
      <c r="D52">
        <f>COUNTIF('IMDB_Movies project 5'!A51:'IMDB_Movies project 5'!A3706,'Director Analysis'!A52)</f>
        <v>7</v>
      </c>
    </row>
    <row r="53" spans="1:4" x14ac:dyDescent="0.25">
      <c r="A53" t="str">
        <v>Doug Liman</v>
      </c>
      <c r="B53">
        <f>ROUND(AVERAGEIF('IMDB_Movies project 5'!A52:'IMDB_Movies project 5'!A3707,"*"&amp;'Director Analysis'!A53&amp;"*",'IMDB_Movies project 5'!J52:'IMDB_Movies project 5'!J3707),2)</f>
        <v>7.13</v>
      </c>
      <c r="C53">
        <f t="shared" si="0"/>
        <v>0.81200000000000006</v>
      </c>
      <c r="D53">
        <f>COUNTIF('IMDB_Movies project 5'!A52:'IMDB_Movies project 5'!A3707,'Director Analysis'!A53)</f>
        <v>7</v>
      </c>
    </row>
    <row r="54" spans="1:4" x14ac:dyDescent="0.25">
      <c r="A54" t="str">
        <v>Kevin Reynolds</v>
      </c>
      <c r="B54">
        <f>ROUND(AVERAGEIF('IMDB_Movies project 5'!A53:'IMDB_Movies project 5'!A3708,"*"&amp;'Director Analysis'!A54&amp;"*",'IMDB_Movies project 5'!J53:'IMDB_Movies project 5'!J3708),2)</f>
        <v>6.68</v>
      </c>
      <c r="C54">
        <f t="shared" si="0"/>
        <v>0.61099999999999999</v>
      </c>
      <c r="D54">
        <f>COUNTIF('IMDB_Movies project 5'!A53:'IMDB_Movies project 5'!A3708,'Director Analysis'!A54)</f>
        <v>5</v>
      </c>
    </row>
    <row r="55" spans="1:4" x14ac:dyDescent="0.25">
      <c r="A55" t="str">
        <v>Stephen Sommers</v>
      </c>
      <c r="B55">
        <f>ROUND(AVERAGEIF('IMDB_Movies project 5'!A54:'IMDB_Movies project 5'!A3709,"*"&amp;'Director Analysis'!A55&amp;"*",'IMDB_Movies project 5'!J54:'IMDB_Movies project 5'!J3709),2)</f>
        <v>6.08</v>
      </c>
      <c r="C55">
        <f t="shared" si="0"/>
        <v>0.36</v>
      </c>
      <c r="D55">
        <f>COUNTIF('IMDB_Movies project 5'!A54:'IMDB_Movies project 5'!A3709,'Director Analysis'!A55)</f>
        <v>4</v>
      </c>
    </row>
    <row r="56" spans="1:4" x14ac:dyDescent="0.25">
      <c r="A56" t="str">
        <v>Rupert Sanders</v>
      </c>
      <c r="B56">
        <f>ROUND(AVERAGEIF('IMDB_Movies project 5'!A55:'IMDB_Movies project 5'!A3710,"*"&amp;'Director Analysis'!A56&amp;"*",'IMDB_Movies project 5'!J55:'IMDB_Movies project 5'!J3710),2)</f>
        <v>6.1</v>
      </c>
      <c r="C56">
        <f t="shared" si="0"/>
        <v>0.36399999999999999</v>
      </c>
      <c r="D56">
        <f>COUNTIF('IMDB_Movies project 5'!A55:'IMDB_Movies project 5'!A3710,'Director Analysis'!A56)</f>
        <v>1</v>
      </c>
    </row>
    <row r="57" spans="1:4" x14ac:dyDescent="0.25">
      <c r="A57" t="str">
        <v>Robert Stromberg</v>
      </c>
      <c r="B57">
        <f>ROUND(AVERAGEIF('IMDB_Movies project 5'!A56:'IMDB_Movies project 5'!A3711,"*"&amp;'Director Analysis'!A57&amp;"*",'IMDB_Movies project 5'!J56:'IMDB_Movies project 5'!J3711),2)</f>
        <v>7</v>
      </c>
      <c r="C57">
        <f t="shared" si="0"/>
        <v>0.73699999999999999</v>
      </c>
      <c r="D57">
        <f>COUNTIF('IMDB_Movies project 5'!A56:'IMDB_Movies project 5'!A3711,'Director Analysis'!A57)</f>
        <v>1</v>
      </c>
    </row>
    <row r="58" spans="1:4" x14ac:dyDescent="0.25">
      <c r="A58" t="str">
        <v>Matt Reeves</v>
      </c>
      <c r="B58">
        <f>ROUND(AVERAGEIF('IMDB_Movies project 5'!A57:'IMDB_Movies project 5'!A3712,"*"&amp;'Director Analysis'!A58&amp;"*",'IMDB_Movies project 5'!J57:'IMDB_Movies project 5'!J3712),2)</f>
        <v>7.27</v>
      </c>
      <c r="C58">
        <f t="shared" si="0"/>
        <v>0.85399999999999998</v>
      </c>
      <c r="D58">
        <f>COUNTIF('IMDB_Movies project 5'!A57:'IMDB_Movies project 5'!A3712,'Director Analysis'!A58)</f>
        <v>3</v>
      </c>
    </row>
    <row r="59" spans="1:4" x14ac:dyDescent="0.25">
      <c r="A59" t="str">
        <v>Carl Rinsch</v>
      </c>
      <c r="B59">
        <f>ROUND(AVERAGEIF('IMDB_Movies project 5'!A58:'IMDB_Movies project 5'!A3713,"*"&amp;'Director Analysis'!A59&amp;"*",'IMDB_Movies project 5'!J58:'IMDB_Movies project 5'!J3713),2)</f>
        <v>6.3</v>
      </c>
      <c r="C59">
        <f t="shared" si="0"/>
        <v>0.437</v>
      </c>
      <c r="D59">
        <f>COUNTIF('IMDB_Movies project 5'!A58:'IMDB_Movies project 5'!A3713,'Director Analysis'!A59)</f>
        <v>1</v>
      </c>
    </row>
    <row r="60" spans="1:4" x14ac:dyDescent="0.25">
      <c r="A60" t="str">
        <v>Mike Mitchell</v>
      </c>
      <c r="B60">
        <f>ROUND(AVERAGEIF('IMDB_Movies project 5'!A59:'IMDB_Movies project 5'!A3714,"*"&amp;'Director Analysis'!A60&amp;"*",'IMDB_Movies project 5'!J59:'IMDB_Movies project 5'!J3714),2)</f>
        <v>5.68</v>
      </c>
      <c r="C60">
        <f t="shared" si="0"/>
        <v>0.23799999999999999</v>
      </c>
      <c r="D60">
        <f>COUNTIF('IMDB_Movies project 5'!A59:'IMDB_Movies project 5'!A3714,'Director Analysis'!A60)</f>
        <v>4</v>
      </c>
    </row>
    <row r="61" spans="1:4" x14ac:dyDescent="0.25">
      <c r="A61" t="str">
        <v>Brad Bird</v>
      </c>
      <c r="B61">
        <f>ROUND(AVERAGEIF('IMDB_Movies project 5'!A60:'IMDB_Movies project 5'!A3715,"*"&amp;'Director Analysis'!A61&amp;"*",'IMDB_Movies project 5'!J60:'IMDB_Movies project 5'!J3715),2)</f>
        <v>7.58</v>
      </c>
      <c r="C61">
        <f t="shared" si="0"/>
        <v>0.91500000000000004</v>
      </c>
      <c r="D61">
        <f>COUNTIF('IMDB_Movies project 5'!A60:'IMDB_Movies project 5'!A3715,'Director Analysis'!A61)</f>
        <v>5</v>
      </c>
    </row>
    <row r="62" spans="1:4" x14ac:dyDescent="0.25">
      <c r="A62" t="str">
        <v>Don Hall</v>
      </c>
      <c r="B62">
        <f>ROUND(AVERAGEIF('IMDB_Movies project 5'!A61:'IMDB_Movies project 5'!A3716,"*"&amp;'Director Analysis'!A62&amp;"*",'IMDB_Movies project 5'!J61:'IMDB_Movies project 5'!J3716),2)</f>
        <v>7.9</v>
      </c>
      <c r="C62">
        <f t="shared" si="0"/>
        <v>0.97199999999999998</v>
      </c>
      <c r="D62">
        <f>COUNTIF('IMDB_Movies project 5'!A61:'IMDB_Movies project 5'!A3716,'Director Analysis'!A62)</f>
        <v>1</v>
      </c>
    </row>
    <row r="63" spans="1:4" x14ac:dyDescent="0.25">
      <c r="A63" t="str">
        <v>Rich Moore</v>
      </c>
      <c r="B63">
        <f>ROUND(AVERAGEIF('IMDB_Movies project 5'!A62:'IMDB_Movies project 5'!A3717,"*"&amp;'Director Analysis'!A63&amp;"*",'IMDB_Movies project 5'!J62:'IMDB_Movies project 5'!J3717),2)</f>
        <v>7.8</v>
      </c>
      <c r="C63">
        <f t="shared" si="0"/>
        <v>0.96099999999999997</v>
      </c>
      <c r="D63">
        <f>COUNTIF('IMDB_Movies project 5'!A62:'IMDB_Movies project 5'!A3717,'Director Analysis'!A63)</f>
        <v>1</v>
      </c>
    </row>
    <row r="64" spans="1:4" x14ac:dyDescent="0.25">
      <c r="A64" t="str">
        <v>Dean DeBlois</v>
      </c>
      <c r="B64">
        <f>ROUND(AVERAGEIF('IMDB_Movies project 5'!A63:'IMDB_Movies project 5'!A3718,"*"&amp;'Director Analysis'!A64&amp;"*",'IMDB_Movies project 5'!J63:'IMDB_Movies project 5'!J3718),2)</f>
        <v>7.77</v>
      </c>
      <c r="C64">
        <f t="shared" si="0"/>
        <v>0.96</v>
      </c>
      <c r="D64">
        <f>COUNTIF('IMDB_Movies project 5'!A63:'IMDB_Movies project 5'!A3718,'Director Analysis'!A64)</f>
        <v>3</v>
      </c>
    </row>
    <row r="65" spans="1:4" x14ac:dyDescent="0.25">
      <c r="A65" t="str">
        <v>Jonathan Mostow</v>
      </c>
      <c r="B65">
        <f>ROUND(AVERAGEIF('IMDB_Movies project 5'!A64:'IMDB_Movies project 5'!A3719,"*"&amp;'Director Analysis'!A65&amp;"*",'IMDB_Movies project 5'!J64:'IMDB_Movies project 5'!J3719),2)</f>
        <v>6.55</v>
      </c>
      <c r="C65">
        <f t="shared" si="0"/>
        <v>0.55800000000000005</v>
      </c>
      <c r="D65">
        <f>COUNTIF('IMDB_Movies project 5'!A64:'IMDB_Movies project 5'!A3719,'Director Analysis'!A65)</f>
        <v>4</v>
      </c>
    </row>
    <row r="66" spans="1:4" x14ac:dyDescent="0.25">
      <c r="A66" t="str">
        <v>James Gunn</v>
      </c>
      <c r="B66">
        <f>ROUND(AVERAGEIF('IMDB_Movies project 5'!A65:'IMDB_Movies project 5'!A3720,"*"&amp;'Director Analysis'!A66&amp;"*",'IMDB_Movies project 5'!J65:'IMDB_Movies project 5'!J3720),2)</f>
        <v>7.13</v>
      </c>
      <c r="C66">
        <f t="shared" si="0"/>
        <v>0.81399999999999995</v>
      </c>
      <c r="D66">
        <f>COUNTIF('IMDB_Movies project 5'!A65:'IMDB_Movies project 5'!A3720,'Director Analysis'!A66)</f>
        <v>3</v>
      </c>
    </row>
    <row r="67" spans="1:4" x14ac:dyDescent="0.25">
      <c r="A67" t="str">
        <v>David Fincher</v>
      </c>
      <c r="B67">
        <f>ROUND(AVERAGEIF('IMDB_Movies project 5'!A66:'IMDB_Movies project 5'!A3721,"*"&amp;'Director Analysis'!A67&amp;"*",'IMDB_Movies project 5'!J66:'IMDB_Movies project 5'!J3721),2)</f>
        <v>7.75</v>
      </c>
      <c r="C67">
        <f t="shared" si="0"/>
        <v>0.95799999999999996</v>
      </c>
      <c r="D67">
        <f>COUNTIF('IMDB_Movies project 5'!A66:'IMDB_Movies project 5'!A3721,'Director Analysis'!A67)</f>
        <v>10</v>
      </c>
    </row>
    <row r="68" spans="1:4" x14ac:dyDescent="0.25">
      <c r="A68" t="str">
        <v>Matthew Vaughn</v>
      </c>
      <c r="B68">
        <f>ROUND(AVERAGEIF('IMDB_Movies project 5'!A67:'IMDB_Movies project 5'!A3722,"*"&amp;'Director Analysis'!A68&amp;"*",'IMDB_Movies project 5'!J67:'IMDB_Movies project 5'!J3722),2)</f>
        <v>7.65</v>
      </c>
      <c r="C68">
        <f t="shared" ref="C68:C131" si="1">_xlfn.PERCENTRANK.EXC(B68:B1726,B68)</f>
        <v>0.93799999999999994</v>
      </c>
      <c r="D68">
        <f>COUNTIF('IMDB_Movies project 5'!A67:'IMDB_Movies project 5'!A3722,'Director Analysis'!A68)</f>
        <v>4</v>
      </c>
    </row>
    <row r="69" spans="1:4" x14ac:dyDescent="0.25">
      <c r="A69" t="str">
        <v>Francis Lawrence</v>
      </c>
      <c r="B69">
        <f>ROUND(AVERAGEIF('IMDB_Movies project 5'!A68:'IMDB_Movies project 5'!A3723,"*"&amp;'Director Analysis'!A69&amp;"*",'IMDB_Movies project 5'!J68:'IMDB_Movies project 5'!J3723),2)</f>
        <v>7</v>
      </c>
      <c r="C69">
        <f t="shared" si="1"/>
        <v>0.74</v>
      </c>
      <c r="D69">
        <f>COUNTIF('IMDB_Movies project 5'!A68:'IMDB_Movies project 5'!A3723,'Director Analysis'!A69)</f>
        <v>5</v>
      </c>
    </row>
    <row r="70" spans="1:4" x14ac:dyDescent="0.25">
      <c r="A70" t="str">
        <v>Jon Turteltaub</v>
      </c>
      <c r="B70">
        <f>ROUND(AVERAGEIF('IMDB_Movies project 5'!A69:'IMDB_Movies project 5'!A3724,"*"&amp;'Director Analysis'!A70&amp;"*",'IMDB_Movies project 5'!J69:'IMDB_Movies project 5'!J3724),2)</f>
        <v>6.5</v>
      </c>
      <c r="C70">
        <f t="shared" si="1"/>
        <v>0.52200000000000002</v>
      </c>
      <c r="D70">
        <f>COUNTIF('IMDB_Movies project 5'!A69:'IMDB_Movies project 5'!A3724,'Director Analysis'!A70)</f>
        <v>7</v>
      </c>
    </row>
    <row r="71" spans="1:4" x14ac:dyDescent="0.25">
      <c r="A71" t="str">
        <v>Wolfgang Petersen</v>
      </c>
      <c r="B71">
        <f>ROUND(AVERAGEIF('IMDB_Movies project 5'!A70:'IMDB_Movies project 5'!A3725,"*"&amp;'Director Analysis'!A71&amp;"*",'IMDB_Movies project 5'!J70:'IMDB_Movies project 5'!J3725),2)</f>
        <v>6.77</v>
      </c>
      <c r="C71">
        <f t="shared" si="1"/>
        <v>0.65</v>
      </c>
      <c r="D71">
        <f>COUNTIF('IMDB_Movies project 5'!A70:'IMDB_Movies project 5'!A3725,'Director Analysis'!A71)</f>
        <v>6</v>
      </c>
    </row>
    <row r="72" spans="1:4" x14ac:dyDescent="0.25">
      <c r="A72" t="str">
        <v>James Bobin</v>
      </c>
      <c r="B72">
        <f>ROUND(AVERAGEIF('IMDB_Movies project 5'!A71:'IMDB_Movies project 5'!A3726,"*"&amp;'Director Analysis'!A72&amp;"*",'IMDB_Movies project 5'!J71:'IMDB_Movies project 5'!J3726),2)</f>
        <v>6.63</v>
      </c>
      <c r="C72">
        <f t="shared" si="1"/>
        <v>0.60199999999999998</v>
      </c>
      <c r="D72">
        <f>COUNTIF('IMDB_Movies project 5'!A71:'IMDB_Movies project 5'!A3726,'Director Analysis'!A72)</f>
        <v>3</v>
      </c>
    </row>
    <row r="73" spans="1:4" x14ac:dyDescent="0.25">
      <c r="A73" t="str">
        <v>Chris Miller</v>
      </c>
      <c r="B73">
        <f>ROUND(AVERAGEIF('IMDB_Movies project 5'!A72:'IMDB_Movies project 5'!A3727,"*"&amp;'Director Analysis'!A73&amp;"*",'IMDB_Movies project 5'!J72:'IMDB_Movies project 5'!J3727),2)</f>
        <v>6.4</v>
      </c>
      <c r="C73">
        <f t="shared" si="1"/>
        <v>0.47899999999999998</v>
      </c>
      <c r="D73">
        <f>COUNTIF('IMDB_Movies project 5'!A72:'IMDB_Movies project 5'!A3727,'Director Analysis'!A73)</f>
        <v>2</v>
      </c>
    </row>
    <row r="74" spans="1:4" x14ac:dyDescent="0.25">
      <c r="A74" t="str">
        <v>Duncan Jones</v>
      </c>
      <c r="B74">
        <f>ROUND(AVERAGEIF('IMDB_Movies project 5'!A73:'IMDB_Movies project 5'!A3728,"*"&amp;'Director Analysis'!A74&amp;"*",'IMDB_Movies project 5'!J73:'IMDB_Movies project 5'!J3728),2)</f>
        <v>7.57</v>
      </c>
      <c r="C74">
        <f t="shared" si="1"/>
        <v>0.91800000000000004</v>
      </c>
      <c r="D74">
        <f>COUNTIF('IMDB_Movies project 5'!A73:'IMDB_Movies project 5'!A3728,'Director Analysis'!A74)</f>
        <v>3</v>
      </c>
    </row>
    <row r="75" spans="1:4" x14ac:dyDescent="0.25">
      <c r="A75" t="str">
        <v>Alan Taylor</v>
      </c>
      <c r="B75">
        <f>ROUND(AVERAGEIF('IMDB_Movies project 5'!A74:'IMDB_Movies project 5'!A3729,"*"&amp;'Director Analysis'!A75&amp;"*",'IMDB_Movies project 5'!J74:'IMDB_Movies project 5'!J3729),2)</f>
        <v>6.85</v>
      </c>
      <c r="C75">
        <f t="shared" si="1"/>
        <v>0.68799999999999994</v>
      </c>
      <c r="D75">
        <f>COUNTIF('IMDB_Movies project 5'!A74:'IMDB_Movies project 5'!A3729,'Director Analysis'!A75)</f>
        <v>2</v>
      </c>
    </row>
    <row r="76" spans="1:4" x14ac:dyDescent="0.25">
      <c r="A76" t="str">
        <v>Michael Apted</v>
      </c>
      <c r="B76">
        <f>ROUND(AVERAGEIF('IMDB_Movies project 5'!A75:'IMDB_Movies project 5'!A3730,"*"&amp;'Director Analysis'!A76&amp;"*",'IMDB_Movies project 5'!J75:'IMDB_Movies project 5'!J3730),2)</f>
        <v>6.32</v>
      </c>
      <c r="C76">
        <f t="shared" si="1"/>
        <v>0.47</v>
      </c>
      <c r="D76">
        <f>COUNTIF('IMDB_Movies project 5'!A75:'IMDB_Movies project 5'!A3730,'Director Analysis'!A76)</f>
        <v>5</v>
      </c>
    </row>
    <row r="77" spans="1:4" x14ac:dyDescent="0.25">
      <c r="A77" t="str">
        <v>Oliver Stone</v>
      </c>
      <c r="B77">
        <f>ROUND(AVERAGEIF('IMDB_Movies project 5'!A76:'IMDB_Movies project 5'!A3731,"*"&amp;'Director Analysis'!A77&amp;"*",'IMDB_Movies project 5'!J76:'IMDB_Movies project 5'!J3731),2)</f>
        <v>6.91</v>
      </c>
      <c r="C77">
        <f t="shared" si="1"/>
        <v>0.72599999999999998</v>
      </c>
      <c r="D77">
        <f>COUNTIF('IMDB_Movies project 5'!A76:'IMDB_Movies project 5'!A3731,'Director Analysis'!A77)</f>
        <v>13</v>
      </c>
    </row>
    <row r="78" spans="1:4" x14ac:dyDescent="0.25">
      <c r="A78" t="str">
        <v>Eric Darnell</v>
      </c>
      <c r="B78">
        <f>ROUND(AVERAGEIF('IMDB_Movies project 5'!A77:'IMDB_Movies project 5'!A3732,"*"&amp;'Director Analysis'!A78&amp;"*",'IMDB_Movies project 5'!J77:'IMDB_Movies project 5'!J3732),2)</f>
        <v>6.76</v>
      </c>
      <c r="C78">
        <f t="shared" si="1"/>
        <v>0.64900000000000002</v>
      </c>
      <c r="D78">
        <f>COUNTIF('IMDB_Movies project 5'!A77:'IMDB_Movies project 5'!A3732,'Director Analysis'!A78)</f>
        <v>5</v>
      </c>
    </row>
    <row r="79" spans="1:4" x14ac:dyDescent="0.25">
      <c r="A79" t="str">
        <v>Shawn Levy</v>
      </c>
      <c r="B79">
        <f>ROUND(AVERAGEIF('IMDB_Movies project 5'!A78:'IMDB_Movies project 5'!A3733,"*"&amp;'Director Analysis'!A79&amp;"*",'IMDB_Movies project 5'!J78:'IMDB_Movies project 5'!J3733),2)</f>
        <v>6.09</v>
      </c>
      <c r="C79">
        <f t="shared" si="1"/>
        <v>0.36699999999999999</v>
      </c>
      <c r="D79">
        <f>COUNTIF('IMDB_Movies project 5'!A78:'IMDB_Movies project 5'!A3733,'Director Analysis'!A79)</f>
        <v>11</v>
      </c>
    </row>
    <row r="80" spans="1:4" x14ac:dyDescent="0.25">
      <c r="A80" t="str">
        <v>Gavin Hood</v>
      </c>
      <c r="B80">
        <f>ROUND(AVERAGEIF('IMDB_Movies project 5'!A79:'IMDB_Movies project 5'!A3734,"*"&amp;'Director Analysis'!A80&amp;"*",'IMDB_Movies project 5'!J79:'IMDB_Movies project 5'!J3734),2)</f>
        <v>6.88</v>
      </c>
      <c r="C80">
        <f t="shared" si="1"/>
        <v>0.69899999999999995</v>
      </c>
      <c r="D80">
        <f>COUNTIF('IMDB_Movies project 5'!A79:'IMDB_Movies project 5'!A3734,'Director Analysis'!A80)</f>
        <v>4</v>
      </c>
    </row>
    <row r="81" spans="1:4" x14ac:dyDescent="0.25">
      <c r="A81" t="str">
        <v>Chris Buck</v>
      </c>
      <c r="B81">
        <f>ROUND(AVERAGEIF('IMDB_Movies project 5'!A80:'IMDB_Movies project 5'!A3735,"*"&amp;'Director Analysis'!A81&amp;"*",'IMDB_Movies project 5'!J80:'IMDB_Movies project 5'!J3735),2)</f>
        <v>7.6</v>
      </c>
      <c r="C81">
        <f t="shared" si="1"/>
        <v>0.91900000000000004</v>
      </c>
      <c r="D81">
        <f>COUNTIF('IMDB_Movies project 5'!A80:'IMDB_Movies project 5'!A3735,'Director Analysis'!A81)</f>
        <v>1</v>
      </c>
    </row>
    <row r="82" spans="1:4" x14ac:dyDescent="0.25">
      <c r="A82" t="str">
        <v>George Miller</v>
      </c>
      <c r="B82">
        <f>ROUND(AVERAGEIF('IMDB_Movies project 5'!A81:'IMDB_Movies project 5'!A3736,"*"&amp;'Director Analysis'!A82&amp;"*",'IMDB_Movies project 5'!J81:'IMDB_Movies project 5'!J3736),2)</f>
        <v>6.68</v>
      </c>
      <c r="C82">
        <f t="shared" si="1"/>
        <v>0.61599999999999999</v>
      </c>
      <c r="D82">
        <f>COUNTIF('IMDB_Movies project 5'!A81:'IMDB_Movies project 5'!A3736,'Director Analysis'!A82)</f>
        <v>6</v>
      </c>
    </row>
    <row r="83" spans="1:4" x14ac:dyDescent="0.25">
      <c r="A83" t="str">
        <v>Ron Howard</v>
      </c>
      <c r="B83">
        <f>ROUND(AVERAGEIF('IMDB_Movies project 5'!A82:'IMDB_Movies project 5'!A3737,"*"&amp;'Director Analysis'!A83&amp;"*",'IMDB_Movies project 5'!J82:'IMDB_Movies project 5'!J3737),2)</f>
        <v>6.93</v>
      </c>
      <c r="C83">
        <f t="shared" si="1"/>
        <v>0.72699999999999998</v>
      </c>
      <c r="D83">
        <f>COUNTIF('IMDB_Movies project 5'!A82:'IMDB_Movies project 5'!A3737,'Director Analysis'!A83)</f>
        <v>13</v>
      </c>
    </row>
    <row r="84" spans="1:4" x14ac:dyDescent="0.25">
      <c r="A84" t="str">
        <v>Kenneth Branagh</v>
      </c>
      <c r="B84">
        <f>ROUND(AVERAGEIF('IMDB_Movies project 5'!A83:'IMDB_Movies project 5'!A3738,"*"&amp;'Director Analysis'!A84&amp;"*",'IMDB_Movies project 5'!J83:'IMDB_Movies project 5'!J3738),2)</f>
        <v>7.18</v>
      </c>
      <c r="C84">
        <f t="shared" si="1"/>
        <v>0.82299999999999995</v>
      </c>
      <c r="D84">
        <f>COUNTIF('IMDB_Movies project 5'!A83:'IMDB_Movies project 5'!A3738,'Director Analysis'!A84)</f>
        <v>6</v>
      </c>
    </row>
    <row r="85" spans="1:4" x14ac:dyDescent="0.25">
      <c r="A85" t="str">
        <v>Byron Howard</v>
      </c>
      <c r="B85">
        <f>ROUND(AVERAGEIF('IMDB_Movies project 5'!A84:'IMDB_Movies project 5'!A3739,"*"&amp;'Director Analysis'!A85&amp;"*",'IMDB_Movies project 5'!J84:'IMDB_Movies project 5'!J3739),2)</f>
        <v>6.9</v>
      </c>
      <c r="C85">
        <f t="shared" si="1"/>
        <v>0.70099999999999996</v>
      </c>
      <c r="D85">
        <f>COUNTIF('IMDB_Movies project 5'!A84:'IMDB_Movies project 5'!A3739,'Director Analysis'!A85)</f>
        <v>1</v>
      </c>
    </row>
    <row r="86" spans="1:4" x14ac:dyDescent="0.25">
      <c r="A86" t="str">
        <v>Hoyt Yeatman</v>
      </c>
      <c r="B86">
        <f>ROUND(AVERAGEIF('IMDB_Movies project 5'!A85:'IMDB_Movies project 5'!A3740,"*"&amp;'Director Analysis'!A86&amp;"*",'IMDB_Movies project 5'!J85:'IMDB_Movies project 5'!J3740),2)</f>
        <v>5.0999999999999996</v>
      </c>
      <c r="C86">
        <f t="shared" si="1"/>
        <v>0.1</v>
      </c>
      <c r="D86">
        <f>COUNTIF('IMDB_Movies project 5'!A85:'IMDB_Movies project 5'!A3740,'Director Analysis'!A86)</f>
        <v>1</v>
      </c>
    </row>
    <row r="87" spans="1:4" x14ac:dyDescent="0.25">
      <c r="A87" t="str">
        <v>Jonathan Liebesman</v>
      </c>
      <c r="B87">
        <f>ROUND(AVERAGEIF('IMDB_Movies project 5'!A86:'IMDB_Movies project 5'!A3741,"*"&amp;'Director Analysis'!A87&amp;"*",'IMDB_Movies project 5'!J86:'IMDB_Movies project 5'!J3741),2)</f>
        <v>5.66</v>
      </c>
      <c r="C87">
        <f t="shared" si="1"/>
        <v>0.24</v>
      </c>
      <c r="D87">
        <f>COUNTIF('IMDB_Movies project 5'!A86:'IMDB_Movies project 5'!A3741,'Director Analysis'!A87)</f>
        <v>5</v>
      </c>
    </row>
    <row r="88" spans="1:4" x14ac:dyDescent="0.25">
      <c r="A88" t="str">
        <v>Christopher McQuarrie</v>
      </c>
      <c r="B88">
        <f>ROUND(AVERAGEIF('IMDB_Movies project 5'!A87:'IMDB_Movies project 5'!A3742,"*"&amp;'Director Analysis'!A88&amp;"*",'IMDB_Movies project 5'!J87:'IMDB_Movies project 5'!J3742),2)</f>
        <v>7.03</v>
      </c>
      <c r="C88">
        <f t="shared" si="1"/>
        <v>0.77600000000000002</v>
      </c>
      <c r="D88">
        <f>COUNTIF('IMDB_Movies project 5'!A87:'IMDB_Movies project 5'!A3742,'Director Analysis'!A88)</f>
        <v>3</v>
      </c>
    </row>
    <row r="89" spans="1:4" x14ac:dyDescent="0.25">
      <c r="A89" t="str">
        <v>Joe Johnston</v>
      </c>
      <c r="B89">
        <f>ROUND(AVERAGEIF('IMDB_Movies project 5'!A88:'IMDB_Movies project 5'!A3743,"*"&amp;'Director Analysis'!A89&amp;"*",'IMDB_Movies project 5'!J88:'IMDB_Movies project 5'!J3743),2)</f>
        <v>6.33</v>
      </c>
      <c r="C89">
        <f t="shared" si="1"/>
        <v>0.47199999999999998</v>
      </c>
      <c r="D89">
        <f>COUNTIF('IMDB_Movies project 5'!A88:'IMDB_Movies project 5'!A3743,'Director Analysis'!A89)</f>
        <v>4</v>
      </c>
    </row>
    <row r="90" spans="1:4" x14ac:dyDescent="0.25">
      <c r="A90" t="str">
        <v>Steve Hickner</v>
      </c>
      <c r="B90">
        <f>ROUND(AVERAGEIF('IMDB_Movies project 5'!A89:'IMDB_Movies project 5'!A3744,"*"&amp;'Director Analysis'!A90&amp;"*",'IMDB_Movies project 5'!J89:'IMDB_Movies project 5'!J3744),2)</f>
        <v>6.2</v>
      </c>
      <c r="C90">
        <f t="shared" si="1"/>
        <v>0.41099999999999998</v>
      </c>
      <c r="D90">
        <f>COUNTIF('IMDB_Movies project 5'!A89:'IMDB_Movies project 5'!A3744,'Director Analysis'!A90)</f>
        <v>1</v>
      </c>
    </row>
    <row r="91" spans="1:4" x14ac:dyDescent="0.25">
      <c r="A91" t="str">
        <v>Jennifer Yuh Nelson</v>
      </c>
      <c r="B91">
        <f>ROUND(AVERAGEIF('IMDB_Movies project 5'!A90:'IMDB_Movies project 5'!A3745,"*"&amp;'Director Analysis'!A91&amp;"*",'IMDB_Movies project 5'!J90:'IMDB_Movies project 5'!J3745),2)</f>
        <v>7.3</v>
      </c>
      <c r="C91">
        <f t="shared" si="1"/>
        <v>0.85899999999999999</v>
      </c>
      <c r="D91">
        <f>COUNTIF('IMDB_Movies project 5'!A90:'IMDB_Movies project 5'!A3745,'Director Analysis'!A91)</f>
        <v>1</v>
      </c>
    </row>
    <row r="92" spans="1:4" x14ac:dyDescent="0.25">
      <c r="A92" t="str">
        <v>M. Night Shyamalan</v>
      </c>
      <c r="B92">
        <f>ROUND(AVERAGEIF('IMDB_Movies project 5'!A91:'IMDB_Movies project 5'!A3746,"*"&amp;'Director Analysis'!A92&amp;"*",'IMDB_Movies project 5'!J91:'IMDB_Movies project 5'!J3746),2)</f>
        <v>6.03</v>
      </c>
      <c r="C92">
        <f t="shared" si="1"/>
        <v>0.35599999999999998</v>
      </c>
      <c r="D92">
        <f>COUNTIF('IMDB_Movies project 5'!A91:'IMDB_Movies project 5'!A3746,'Director Analysis'!A92)</f>
        <v>8</v>
      </c>
    </row>
    <row r="93" spans="1:4" x14ac:dyDescent="0.25">
      <c r="A93" t="str">
        <v>Simon Wells</v>
      </c>
      <c r="B93">
        <f>ROUND(AVERAGEIF('IMDB_Movies project 5'!A92:'IMDB_Movies project 5'!A3747,"*"&amp;'Director Analysis'!A93&amp;"*",'IMDB_Movies project 5'!J92:'IMDB_Movies project 5'!J3747),2)</f>
        <v>5.65</v>
      </c>
      <c r="C93">
        <f t="shared" si="1"/>
        <v>0.23699999999999999</v>
      </c>
      <c r="D93">
        <f>COUNTIF('IMDB_Movies project 5'!A92:'IMDB_Movies project 5'!A3747,'Director Analysis'!A93)</f>
        <v>2</v>
      </c>
    </row>
    <row r="94" spans="1:4" x14ac:dyDescent="0.25">
      <c r="A94" t="str">
        <v>David Bowers</v>
      </c>
      <c r="B94">
        <f>ROUND(AVERAGEIF('IMDB_Movies project 5'!A93:'IMDB_Movies project 5'!A3748,"*"&amp;'Director Analysis'!A94&amp;"*",'IMDB_Movies project 5'!J93:'IMDB_Movies project 5'!J3748),2)</f>
        <v>6.5</v>
      </c>
      <c r="C94">
        <f t="shared" si="1"/>
        <v>0.52400000000000002</v>
      </c>
      <c r="D94">
        <f>COUNTIF('IMDB_Movies project 5'!A93:'IMDB_Movies project 5'!A3748,'Director Analysis'!A94)</f>
        <v>4</v>
      </c>
    </row>
    <row r="95" spans="1:4" x14ac:dyDescent="0.25">
      <c r="A95" t="str">
        <v>Joe Wright</v>
      </c>
      <c r="B95">
        <f>ROUND(AVERAGEIF('IMDB_Movies project 5'!A94:'IMDB_Movies project 5'!A3749,"*"&amp;'Director Analysis'!A95&amp;"*",'IMDB_Movies project 5'!J94:'IMDB_Movies project 5'!J3749),2)</f>
        <v>6.98</v>
      </c>
      <c r="C95">
        <f t="shared" si="1"/>
        <v>0.73699999999999999</v>
      </c>
      <c r="D95">
        <f>COUNTIF('IMDB_Movies project 5'!A94:'IMDB_Movies project 5'!A3749,'Director Analysis'!A95)</f>
        <v>5</v>
      </c>
    </row>
    <row r="96" spans="1:4" x14ac:dyDescent="0.25">
      <c r="A96" t="str">
        <v>Rob Minkoff</v>
      </c>
      <c r="B96">
        <f>ROUND(AVERAGEIF('IMDB_Movies project 5'!A95:'IMDB_Movies project 5'!A3750,"*"&amp;'Director Analysis'!A96&amp;"*",'IMDB_Movies project 5'!J95:'IMDB_Movies project 5'!J3750),2)</f>
        <v>5.94</v>
      </c>
      <c r="C96">
        <f t="shared" si="1"/>
        <v>0.32</v>
      </c>
      <c r="D96">
        <f>COUNTIF('IMDB_Movies project 5'!A95:'IMDB_Movies project 5'!A3750,'Director Analysis'!A96)</f>
        <v>5</v>
      </c>
    </row>
    <row r="97" spans="1:4" x14ac:dyDescent="0.25">
      <c r="A97" t="str">
        <v>Lee Tamahori</v>
      </c>
      <c r="B97">
        <f>ROUND(AVERAGEIF('IMDB_Movies project 5'!A96:'IMDB_Movies project 5'!A3751,"*"&amp;'Director Analysis'!A97&amp;"*",'IMDB_Movies project 5'!J96:'IMDB_Movies project 5'!J3751),2)</f>
        <v>5.95</v>
      </c>
      <c r="C97">
        <f t="shared" si="1"/>
        <v>0.32</v>
      </c>
      <c r="D97">
        <f>COUNTIF('IMDB_Movies project 5'!A96:'IMDB_Movies project 5'!A3751,'Director Analysis'!A97)</f>
        <v>4</v>
      </c>
    </row>
    <row r="98" spans="1:4" x14ac:dyDescent="0.25">
      <c r="A98" t="str">
        <v>Paul Feig</v>
      </c>
      <c r="B98">
        <f>ROUND(AVERAGEIF('IMDB_Movies project 5'!A97:'IMDB_Movies project 5'!A3752,"*"&amp;'Director Analysis'!A98&amp;"*",'IMDB_Movies project 5'!J97:'IMDB_Movies project 5'!J3752),2)</f>
        <v>6</v>
      </c>
      <c r="C98">
        <f t="shared" si="1"/>
        <v>0.33</v>
      </c>
      <c r="D98">
        <f>COUNTIF('IMDB_Movies project 5'!A97:'IMDB_Movies project 5'!A3752,'Director Analysis'!A98)</f>
        <v>4</v>
      </c>
    </row>
    <row r="99" spans="1:4" x14ac:dyDescent="0.25">
      <c r="A99" t="str">
        <v>Alessandro Carloni</v>
      </c>
      <c r="B99">
        <f>ROUND(AVERAGEIF('IMDB_Movies project 5'!A98:'IMDB_Movies project 5'!A3753,"*"&amp;'Director Analysis'!A99&amp;"*",'IMDB_Movies project 5'!J98:'IMDB_Movies project 5'!J3753),2)</f>
        <v>7.2</v>
      </c>
      <c r="C99">
        <f t="shared" si="1"/>
        <v>0.82199999999999995</v>
      </c>
      <c r="D99">
        <f>COUNTIF('IMDB_Movies project 5'!A98:'IMDB_Movies project 5'!A3753,'Director Analysis'!A99)</f>
        <v>1</v>
      </c>
    </row>
    <row r="100" spans="1:4" x14ac:dyDescent="0.25">
      <c r="A100" t="str">
        <v>Peter Ramsey</v>
      </c>
      <c r="B100">
        <f>ROUND(AVERAGEIF('IMDB_Movies project 5'!A99:'IMDB_Movies project 5'!A3754,"*"&amp;'Director Analysis'!A100&amp;"*",'IMDB_Movies project 5'!J99:'IMDB_Movies project 5'!J3754),2)</f>
        <v>7.3</v>
      </c>
      <c r="C100">
        <f t="shared" si="1"/>
        <v>0.85899999999999999</v>
      </c>
      <c r="D100">
        <f>COUNTIF('IMDB_Movies project 5'!A99:'IMDB_Movies project 5'!A3754,'Director Analysis'!A100)</f>
        <v>1</v>
      </c>
    </row>
    <row r="101" spans="1:4" x14ac:dyDescent="0.25">
      <c r="A101" t="str">
        <v>Dean Parisot</v>
      </c>
      <c r="B101">
        <f>ROUND(AVERAGEIF('IMDB_Movies project 5'!A100:'IMDB_Movies project 5'!A3755,"*"&amp;'Director Analysis'!A101&amp;"*",'IMDB_Movies project 5'!J100:'IMDB_Movies project 5'!J3755),2)</f>
        <v>6.28</v>
      </c>
      <c r="C101">
        <f t="shared" si="1"/>
        <v>0.442</v>
      </c>
      <c r="D101">
        <f>COUNTIF('IMDB_Movies project 5'!A100:'IMDB_Movies project 5'!A3755,'Director Analysis'!A101)</f>
        <v>4</v>
      </c>
    </row>
    <row r="102" spans="1:4" x14ac:dyDescent="0.25">
      <c r="A102" t="str">
        <v>Edward Zwick</v>
      </c>
      <c r="B102">
        <f>ROUND(AVERAGEIF('IMDB_Movies project 5'!A101:'IMDB_Movies project 5'!A3756,"*"&amp;'Director Analysis'!A102&amp;"*",'IMDB_Movies project 5'!J101:'IMDB_Movies project 5'!J3756),2)</f>
        <v>7.24</v>
      </c>
      <c r="C102">
        <f t="shared" si="1"/>
        <v>0.85199999999999998</v>
      </c>
      <c r="D102">
        <f>COUNTIF('IMDB_Movies project 5'!A101:'IMDB_Movies project 5'!A3756,'Director Analysis'!A102)</f>
        <v>7</v>
      </c>
    </row>
    <row r="103" spans="1:4" x14ac:dyDescent="0.25">
      <c r="A103" t="str">
        <v>Alex Proyas</v>
      </c>
      <c r="B103">
        <f>ROUND(AVERAGEIF('IMDB_Movies project 5'!A102:'IMDB_Movies project 5'!A3757,"*"&amp;'Director Analysis'!A103&amp;"*",'IMDB_Movies project 5'!J102:'IMDB_Movies project 5'!J3757),2)</f>
        <v>6.82</v>
      </c>
      <c r="C103">
        <f t="shared" si="1"/>
        <v>0.68600000000000005</v>
      </c>
      <c r="D103">
        <f>COUNTIF('IMDB_Movies project 5'!A102:'IMDB_Movies project 5'!A3757,'Director Analysis'!A103)</f>
        <v>5</v>
      </c>
    </row>
    <row r="104" spans="1:4" x14ac:dyDescent="0.25">
      <c r="A104" t="str">
        <v>Richard Donner</v>
      </c>
      <c r="B104">
        <f>ROUND(AVERAGEIF('IMDB_Movies project 5'!A103:'IMDB_Movies project 5'!A3758,"*"&amp;'Director Analysis'!A104&amp;"*",'IMDB_Movies project 5'!J103:'IMDB_Movies project 5'!J3758),2)</f>
        <v>6.63</v>
      </c>
      <c r="C104">
        <f t="shared" si="1"/>
        <v>0.60499999999999998</v>
      </c>
      <c r="D104">
        <f>COUNTIF('IMDB_Movies project 5'!A103:'IMDB_Movies project 5'!A3758,'Director Analysis'!A104)</f>
        <v>9</v>
      </c>
    </row>
    <row r="105" spans="1:4" x14ac:dyDescent="0.25">
      <c r="A105" t="str">
        <v>Ang Lee</v>
      </c>
      <c r="B105">
        <f>ROUND(AVERAGEIF('IMDB_Movies project 5'!A104:'IMDB_Movies project 5'!A3759,"*"&amp;'Director Analysis'!A105&amp;"*",'IMDB_Movies project 5'!J104:'IMDB_Movies project 5'!J3759),2)</f>
        <v>7.25</v>
      </c>
      <c r="C105">
        <f t="shared" si="1"/>
        <v>0.85299999999999998</v>
      </c>
      <c r="D105">
        <f>COUNTIF('IMDB_Movies project 5'!A104:'IMDB_Movies project 5'!A3759,'Director Analysis'!A105)</f>
        <v>8</v>
      </c>
    </row>
    <row r="106" spans="1:4" x14ac:dyDescent="0.25">
      <c r="A106" t="str">
        <v>Jon M. Chu</v>
      </c>
      <c r="B106">
        <f>ROUND(AVERAGEIF('IMDB_Movies project 5'!A105:'IMDB_Movies project 5'!A3760,"*"&amp;'Director Analysis'!A106&amp;"*",'IMDB_Movies project 5'!J105:'IMDB_Movies project 5'!J3760),2)</f>
        <v>5.34</v>
      </c>
      <c r="C106">
        <f t="shared" si="1"/>
        <v>0.16</v>
      </c>
      <c r="D106">
        <f>COUNTIF('IMDB_Movies project 5'!A105:'IMDB_Movies project 5'!A3760,'Director Analysis'!A106)</f>
        <v>5</v>
      </c>
    </row>
    <row r="107" spans="1:4" x14ac:dyDescent="0.25">
      <c r="A107" t="str">
        <v>Breck Eisner</v>
      </c>
      <c r="B107">
        <f>ROUND(AVERAGEIF('IMDB_Movies project 5'!A106:'IMDB_Movies project 5'!A3761,"*"&amp;'Director Analysis'!A107&amp;"*",'IMDB_Movies project 5'!J106:'IMDB_Movies project 5'!J3761),2)</f>
        <v>6.17</v>
      </c>
      <c r="C107">
        <f t="shared" si="1"/>
        <v>0.40799999999999997</v>
      </c>
      <c r="D107">
        <f>COUNTIF('IMDB_Movies project 5'!A106:'IMDB_Movies project 5'!A3761,'Director Analysis'!A107)</f>
        <v>3</v>
      </c>
    </row>
    <row r="108" spans="1:4" x14ac:dyDescent="0.25">
      <c r="A108" t="str">
        <v>Hironobu Sakaguchi</v>
      </c>
      <c r="B108">
        <f>ROUND(AVERAGEIF('IMDB_Movies project 5'!A107:'IMDB_Movies project 5'!A3762,"*"&amp;'Director Analysis'!A108&amp;"*",'IMDB_Movies project 5'!J107:'IMDB_Movies project 5'!J3762),2)</f>
        <v>6.4</v>
      </c>
      <c r="C108">
        <f t="shared" si="1"/>
        <v>0.48099999999999998</v>
      </c>
      <c r="D108">
        <f>COUNTIF('IMDB_Movies project 5'!A107:'IMDB_Movies project 5'!A3762,'Director Analysis'!A108)</f>
        <v>1</v>
      </c>
    </row>
    <row r="109" spans="1:4" x14ac:dyDescent="0.25">
      <c r="A109" t="str">
        <v>Peter Weir</v>
      </c>
      <c r="B109">
        <f>ROUND(AVERAGEIF('IMDB_Movies project 5'!A108:'IMDB_Movies project 5'!A3763,"*"&amp;'Director Analysis'!A109&amp;"*",'IMDB_Movies project 5'!J108:'IMDB_Movies project 5'!J3763),2)</f>
        <v>7.73</v>
      </c>
      <c r="C109">
        <f t="shared" si="1"/>
        <v>0.95599999999999996</v>
      </c>
      <c r="D109">
        <f>COUNTIF('IMDB_Movies project 5'!A108:'IMDB_Movies project 5'!A3763,'Director Analysis'!A109)</f>
        <v>4</v>
      </c>
    </row>
    <row r="110" spans="1:4" x14ac:dyDescent="0.25">
      <c r="A110" t="str">
        <v>Bill Condon</v>
      </c>
      <c r="B110">
        <f>ROUND(AVERAGEIF('IMDB_Movies project 5'!A109:'IMDB_Movies project 5'!A3764,"*"&amp;'Director Analysis'!A110&amp;"*",'IMDB_Movies project 5'!J109:'IMDB_Movies project 5'!J3764),2)</f>
        <v>6.56</v>
      </c>
      <c r="C110">
        <f t="shared" si="1"/>
        <v>0.56799999999999995</v>
      </c>
      <c r="D110">
        <f>COUNTIF('IMDB_Movies project 5'!A109:'IMDB_Movies project 5'!A3764,'Director Analysis'!A110)</f>
        <v>5</v>
      </c>
    </row>
    <row r="111" spans="1:4" x14ac:dyDescent="0.25">
      <c r="A111" t="str">
        <v>Louis Leterrier</v>
      </c>
      <c r="B111">
        <f>ROUND(AVERAGEIF('IMDB_Movies project 5'!A110:'IMDB_Movies project 5'!A3765,"*"&amp;'Director Analysis'!A111&amp;"*",'IMDB_Movies project 5'!J110:'IMDB_Movies project 5'!J3765),2)</f>
        <v>6.67</v>
      </c>
      <c r="C111">
        <f t="shared" si="1"/>
        <v>0.61199999999999999</v>
      </c>
      <c r="D111">
        <f>COUNTIF('IMDB_Movies project 5'!A110:'IMDB_Movies project 5'!A3765,'Director Analysis'!A111)</f>
        <v>6</v>
      </c>
    </row>
    <row r="112" spans="1:4" x14ac:dyDescent="0.25">
      <c r="A112" t="str">
        <v>Alejandro G. IÃ±Ã¡rritu</v>
      </c>
      <c r="B112">
        <f>ROUND(AVERAGEIF('IMDB_Movies project 5'!A111:'IMDB_Movies project 5'!A3766,"*"&amp;'Director Analysis'!A112&amp;"*",'IMDB_Movies project 5'!J111:'IMDB_Movies project 5'!J3766),2)</f>
        <v>7.84</v>
      </c>
      <c r="C112">
        <f t="shared" si="1"/>
        <v>0.97</v>
      </c>
      <c r="D112">
        <f>COUNTIF('IMDB_Movies project 5'!A111:'IMDB_Movies project 5'!A3766,'Director Analysis'!A112)</f>
        <v>5</v>
      </c>
    </row>
    <row r="113" spans="1:4" x14ac:dyDescent="0.25">
      <c r="A113" t="str">
        <v>David Soren</v>
      </c>
      <c r="B113">
        <f>ROUND(AVERAGEIF('IMDB_Movies project 5'!A112:'IMDB_Movies project 5'!A3767,"*"&amp;'Director Analysis'!A113&amp;"*",'IMDB_Movies project 5'!J112:'IMDB_Movies project 5'!J3767),2)</f>
        <v>6.5</v>
      </c>
      <c r="C113">
        <f t="shared" si="1"/>
        <v>0.52600000000000002</v>
      </c>
      <c r="D113">
        <f>COUNTIF('IMDB_Movies project 5'!A112:'IMDB_Movies project 5'!A3767,'Director Analysis'!A113)</f>
        <v>1</v>
      </c>
    </row>
    <row r="114" spans="1:4" x14ac:dyDescent="0.25">
      <c r="A114" t="str">
        <v>Paul Greengrass</v>
      </c>
      <c r="B114">
        <f>ROUND(AVERAGEIF('IMDB_Movies project 5'!A113:'IMDB_Movies project 5'!A3768,"*"&amp;'Director Analysis'!A114&amp;"*",'IMDB_Movies project 5'!J113:'IMDB_Movies project 5'!J3768),2)</f>
        <v>7.59</v>
      </c>
      <c r="C114">
        <f t="shared" si="1"/>
        <v>0.91900000000000004</v>
      </c>
      <c r="D114">
        <f>COUNTIF('IMDB_Movies project 5'!A113:'IMDB_Movies project 5'!A3768,'Director Analysis'!A114)</f>
        <v>7</v>
      </c>
    </row>
    <row r="115" spans="1:4" x14ac:dyDescent="0.25">
      <c r="A115" t="str">
        <v>Mark Osborne</v>
      </c>
      <c r="B115">
        <f>ROUND(AVERAGEIF('IMDB_Movies project 5'!A114:'IMDB_Movies project 5'!A3769,"*"&amp;'Director Analysis'!A115&amp;"*",'IMDB_Movies project 5'!J114:'IMDB_Movies project 5'!J3769),2)</f>
        <v>7.7</v>
      </c>
      <c r="C115">
        <f t="shared" si="1"/>
        <v>0.94299999999999995</v>
      </c>
      <c r="D115">
        <f>COUNTIF('IMDB_Movies project 5'!A114:'IMDB_Movies project 5'!A3769,'Director Analysis'!A115)</f>
        <v>2</v>
      </c>
    </row>
    <row r="116" spans="1:4" x14ac:dyDescent="0.25">
      <c r="A116" t="str">
        <v>Peyton Reed</v>
      </c>
      <c r="B116">
        <f>ROUND(AVERAGEIF('IMDB_Movies project 5'!A115:'IMDB_Movies project 5'!A3770,"*"&amp;'Director Analysis'!A116&amp;"*",'IMDB_Movies project 5'!J115:'IMDB_Movies project 5'!J3770),2)</f>
        <v>6.48</v>
      </c>
      <c r="C116">
        <f t="shared" si="1"/>
        <v>0.52500000000000002</v>
      </c>
      <c r="D116">
        <f>COUNTIF('IMDB_Movies project 5'!A115:'IMDB_Movies project 5'!A3770,'Director Analysis'!A116)</f>
        <v>4</v>
      </c>
    </row>
    <row r="117" spans="1:4" x14ac:dyDescent="0.25">
      <c r="A117" t="str">
        <v>Tim Johnson</v>
      </c>
      <c r="B117">
        <f>ROUND(AVERAGEIF('IMDB_Movies project 5'!A116:'IMDB_Movies project 5'!A3771,"*"&amp;'Director Analysis'!A117&amp;"*",'IMDB_Movies project 5'!J116:'IMDB_Movies project 5'!J3771),2)</f>
        <v>6.75</v>
      </c>
      <c r="C117">
        <f t="shared" si="1"/>
        <v>0.64900000000000002</v>
      </c>
      <c r="D117">
        <f>COUNTIF('IMDB_Movies project 5'!A116:'IMDB_Movies project 5'!A3771,'Director Analysis'!A117)</f>
        <v>2</v>
      </c>
    </row>
    <row r="118" spans="1:4" x14ac:dyDescent="0.25">
      <c r="A118" t="str">
        <v>Phillip Noyce</v>
      </c>
      <c r="B118">
        <f>ROUND(AVERAGEIF('IMDB_Movies project 5'!A117:'IMDB_Movies project 5'!A3772,"*"&amp;'Director Analysis'!A118&amp;"*",'IMDB_Movies project 5'!J117:'IMDB_Movies project 5'!J3772),2)</f>
        <v>6.77</v>
      </c>
      <c r="C118">
        <f t="shared" si="1"/>
        <v>0.65300000000000002</v>
      </c>
      <c r="D118">
        <f>COUNTIF('IMDB_Movies project 5'!A117:'IMDB_Movies project 5'!A3772,'Director Analysis'!A118)</f>
        <v>9</v>
      </c>
    </row>
    <row r="119" spans="1:4" x14ac:dyDescent="0.25">
      <c r="A119" t="str">
        <v>Darren Aronofsky</v>
      </c>
      <c r="B119">
        <f>ROUND(AVERAGEIF('IMDB_Movies project 5'!A118:'IMDB_Movies project 5'!A3773,"*"&amp;'Director Analysis'!A119&amp;"*",'IMDB_Movies project 5'!J118:'IMDB_Movies project 5'!J3773),2)</f>
        <v>7.48</v>
      </c>
      <c r="C119">
        <f t="shared" si="1"/>
        <v>0.89900000000000002</v>
      </c>
      <c r="D119">
        <f>COUNTIF('IMDB_Movies project 5'!A118:'IMDB_Movies project 5'!A3773,'Director Analysis'!A119)</f>
        <v>6</v>
      </c>
    </row>
    <row r="120" spans="1:4" x14ac:dyDescent="0.25">
      <c r="A120" t="str">
        <v>Alfonso CuarÃ³n</v>
      </c>
      <c r="B120">
        <f>ROUND(AVERAGEIF('IMDB_Movies project 5'!A119:'IMDB_Movies project 5'!A3774,"*"&amp;'Director Analysis'!A120&amp;"*",'IMDB_Movies project 5'!J119:'IMDB_Movies project 5'!J3774),2)</f>
        <v>7.8</v>
      </c>
      <c r="C120">
        <f t="shared" si="1"/>
        <v>0.96099999999999997</v>
      </c>
      <c r="D120">
        <f>COUNTIF('IMDB_Movies project 5'!A119:'IMDB_Movies project 5'!A3774,'Director Analysis'!A120)</f>
        <v>4</v>
      </c>
    </row>
    <row r="121" spans="1:4" x14ac:dyDescent="0.25">
      <c r="A121" t="str">
        <v>Eric Leighton</v>
      </c>
      <c r="B121">
        <f>ROUND(AVERAGEIF('IMDB_Movies project 5'!A120:'IMDB_Movies project 5'!A3775,"*"&amp;'Director Analysis'!A121&amp;"*",'IMDB_Movies project 5'!J120:'IMDB_Movies project 5'!J3775),2)</f>
        <v>6.5</v>
      </c>
      <c r="C121">
        <f t="shared" si="1"/>
        <v>0.52800000000000002</v>
      </c>
      <c r="D121">
        <f>COUNTIF('IMDB_Movies project 5'!A120:'IMDB_Movies project 5'!A3775,'Director Analysis'!A121)</f>
        <v>1</v>
      </c>
    </row>
    <row r="122" spans="1:4" x14ac:dyDescent="0.25">
      <c r="A122" t="str">
        <v>Tom McGrath</v>
      </c>
      <c r="B122">
        <f>ROUND(AVERAGEIF('IMDB_Movies project 5'!A121:'IMDB_Movies project 5'!A3776,"*"&amp;'Director Analysis'!A122&amp;"*",'IMDB_Movies project 5'!J121:'IMDB_Movies project 5'!J3776),2)</f>
        <v>7.3</v>
      </c>
      <c r="C122">
        <f t="shared" si="1"/>
        <v>0.86099999999999999</v>
      </c>
      <c r="D122">
        <f>COUNTIF('IMDB_Movies project 5'!A121:'IMDB_Movies project 5'!A3776,'Director Analysis'!A122)</f>
        <v>1</v>
      </c>
    </row>
    <row r="123" spans="1:4" x14ac:dyDescent="0.25">
      <c r="A123" t="str">
        <v>Chris Columbus</v>
      </c>
      <c r="B123">
        <f>ROUND(AVERAGEIF('IMDB_Movies project 5'!A122:'IMDB_Movies project 5'!A3777,"*"&amp;'Director Analysis'!A123&amp;"*",'IMDB_Movies project 5'!J122:'IMDB_Movies project 5'!J3777),2)</f>
        <v>6.65</v>
      </c>
      <c r="C123">
        <f t="shared" si="1"/>
        <v>0.61</v>
      </c>
      <c r="D123">
        <f>COUNTIF('IMDB_Movies project 5'!A122:'IMDB_Movies project 5'!A3777,'Director Analysis'!A123)</f>
        <v>11</v>
      </c>
    </row>
    <row r="124" spans="1:4" x14ac:dyDescent="0.25">
      <c r="A124" t="str">
        <v>Robert Schwentke</v>
      </c>
      <c r="B124">
        <f>ROUND(AVERAGEIF('IMDB_Movies project 5'!A123:'IMDB_Movies project 5'!A3778,"*"&amp;'Director Analysis'!A124&amp;"*",'IMDB_Movies project 5'!J123:'IMDB_Movies project 5'!J3778),2)</f>
        <v>6.35</v>
      </c>
      <c r="C124">
        <f t="shared" si="1"/>
        <v>0.47899999999999998</v>
      </c>
      <c r="D124">
        <f>COUNTIF('IMDB_Movies project 5'!A123:'IMDB_Movies project 5'!A3778,'Director Analysis'!A124)</f>
        <v>6</v>
      </c>
    </row>
    <row r="125" spans="1:4" x14ac:dyDescent="0.25">
      <c r="A125" t="str">
        <v>Carlos Saldanha</v>
      </c>
      <c r="B125">
        <f>ROUND(AVERAGEIF('IMDB_Movies project 5'!A124:'IMDB_Movies project 5'!A3779,"*"&amp;'Director Analysis'!A125&amp;"*",'IMDB_Movies project 5'!J124:'IMDB_Movies project 5'!J3779),2)</f>
        <v>6.83</v>
      </c>
      <c r="C125">
        <f t="shared" si="1"/>
        <v>0.68700000000000006</v>
      </c>
      <c r="D125">
        <f>COUNTIF('IMDB_Movies project 5'!A124:'IMDB_Movies project 5'!A3779,'Director Analysis'!A125)</f>
        <v>4</v>
      </c>
    </row>
    <row r="126" spans="1:4" x14ac:dyDescent="0.25">
      <c r="A126" t="str">
        <v>Guy Ritchie</v>
      </c>
      <c r="B126">
        <f>ROUND(AVERAGEIF('IMDB_Movies project 5'!A125:'IMDB_Movies project 5'!A3780,"*"&amp;'Director Analysis'!A126&amp;"*",'IMDB_Movies project 5'!J125:'IMDB_Movies project 5'!J3780),2)</f>
        <v>7.11</v>
      </c>
      <c r="C126">
        <f t="shared" si="1"/>
        <v>0.81699999999999995</v>
      </c>
      <c r="D126">
        <f>COUNTIF('IMDB_Movies project 5'!A125:'IMDB_Movies project 5'!A3780,'Director Analysis'!A126)</f>
        <v>7</v>
      </c>
    </row>
    <row r="127" spans="1:4" x14ac:dyDescent="0.25">
      <c r="A127" t="str">
        <v>Paul Verhoeven</v>
      </c>
      <c r="B127">
        <f>ROUND(AVERAGEIF('IMDB_Movies project 5'!A126:'IMDB_Movies project 5'!A3781,"*"&amp;'Director Analysis'!A127&amp;"*",'IMDB_Movies project 5'!J126:'IMDB_Movies project 5'!J3781),2)</f>
        <v>6.56</v>
      </c>
      <c r="C127">
        <f t="shared" si="1"/>
        <v>0.57199999999999995</v>
      </c>
      <c r="D127">
        <f>COUNTIF('IMDB_Movies project 5'!A126:'IMDB_Movies project 5'!A3781,'Director Analysis'!A127)</f>
        <v>5</v>
      </c>
    </row>
    <row r="128" spans="1:4" x14ac:dyDescent="0.25">
      <c r="A128" t="str">
        <v>John McTiernan</v>
      </c>
      <c r="B128">
        <f>ROUND(AVERAGEIF('IMDB_Movies project 5'!A127:'IMDB_Movies project 5'!A3782,"*"&amp;'Director Analysis'!A128&amp;"*",'IMDB_Movies project 5'!J127:'IMDB_Movies project 5'!J3782),2)</f>
        <v>6.63</v>
      </c>
      <c r="C128">
        <f t="shared" si="1"/>
        <v>0.60899999999999999</v>
      </c>
      <c r="D128">
        <f>COUNTIF('IMDB_Movies project 5'!A127:'IMDB_Movies project 5'!A3782,'Director Analysis'!A128)</f>
        <v>10</v>
      </c>
    </row>
    <row r="129" spans="1:4" x14ac:dyDescent="0.25">
      <c r="A129" t="str">
        <v>Tony Gilroy</v>
      </c>
      <c r="B129">
        <f>ROUND(AVERAGEIF('IMDB_Movies project 5'!A128:'IMDB_Movies project 5'!A3783,"*"&amp;'Director Analysis'!A129&amp;"*",'IMDB_Movies project 5'!J128:'IMDB_Movies project 5'!J3783),2)</f>
        <v>6.73</v>
      </c>
      <c r="C129">
        <f t="shared" si="1"/>
        <v>0.64700000000000002</v>
      </c>
      <c r="D129">
        <f>COUNTIF('IMDB_Movies project 5'!A128:'IMDB_Movies project 5'!A3783,'Director Analysis'!A129)</f>
        <v>3</v>
      </c>
    </row>
    <row r="130" spans="1:4" x14ac:dyDescent="0.25">
      <c r="A130" t="str">
        <v>Joel Schumacher</v>
      </c>
      <c r="B130">
        <f>ROUND(AVERAGEIF('IMDB_Movies project 5'!A129:'IMDB_Movies project 5'!A3784,"*"&amp;'Director Analysis'!A130&amp;"*",'IMDB_Movies project 5'!J129:'IMDB_Movies project 5'!J3784),2)</f>
        <v>6.34</v>
      </c>
      <c r="C130">
        <f t="shared" si="1"/>
        <v>0.48</v>
      </c>
      <c r="D130">
        <f>COUNTIF('IMDB_Movies project 5'!A129:'IMDB_Movies project 5'!A3784,'Director Analysis'!A130)</f>
        <v>12</v>
      </c>
    </row>
    <row r="131" spans="1:4" x14ac:dyDescent="0.25">
      <c r="A131" t="str">
        <v>John Woo</v>
      </c>
      <c r="B131">
        <f>ROUND(AVERAGEIF('IMDB_Movies project 5'!A130:'IMDB_Movies project 5'!A3785,"*"&amp;'Director Analysis'!A131&amp;"*",'IMDB_Movies project 5'!J130:'IMDB_Movies project 5'!J3785),2)</f>
        <v>6.52</v>
      </c>
      <c r="C131">
        <f t="shared" si="1"/>
        <v>0.56299999999999994</v>
      </c>
      <c r="D131">
        <f>COUNTIF('IMDB_Movies project 5'!A130:'IMDB_Movies project 5'!A3785,'Director Analysis'!A131)</f>
        <v>6</v>
      </c>
    </row>
    <row r="132" spans="1:4" x14ac:dyDescent="0.25">
      <c r="A132" t="str">
        <v>Tim Story</v>
      </c>
      <c r="B132">
        <f>ROUND(AVERAGEIF('IMDB_Movies project 5'!A131:'IMDB_Movies project 5'!A3786,"*"&amp;'Director Analysis'!A132&amp;"*",'IMDB_Movies project 5'!J131:'IMDB_Movies project 5'!J3786),2)</f>
        <v>6.05</v>
      </c>
      <c r="C132">
        <f t="shared" ref="C132:C195" si="2">_xlfn.PERCENTRANK.EXC(B132:B1790,B132)</f>
        <v>0.36499999999999999</v>
      </c>
      <c r="D132">
        <f>COUNTIF('IMDB_Movies project 5'!A131:'IMDB_Movies project 5'!A3786,'Director Analysis'!A132)</f>
        <v>6</v>
      </c>
    </row>
    <row r="133" spans="1:4" x14ac:dyDescent="0.25">
      <c r="A133" t="str">
        <v>Mark Steven Johnson</v>
      </c>
      <c r="B133">
        <f>ROUND(AVERAGEIF('IMDB_Movies project 5'!A132:'IMDB_Movies project 5'!A3787,"*"&amp;'Director Analysis'!A133&amp;"*",'IMDB_Movies project 5'!J132:'IMDB_Movies project 5'!J3787),2)</f>
        <v>6.05</v>
      </c>
      <c r="C133">
        <f t="shared" si="2"/>
        <v>0.36599999999999999</v>
      </c>
      <c r="D133">
        <f>COUNTIF('IMDB_Movies project 5'!A132:'IMDB_Movies project 5'!A3787,'Director Analysis'!A133)</f>
        <v>2</v>
      </c>
    </row>
    <row r="134" spans="1:4" x14ac:dyDescent="0.25">
      <c r="A134" t="str">
        <v>Neill Blomkamp</v>
      </c>
      <c r="B134">
        <f>ROUND(AVERAGEIF('IMDB_Movies project 5'!A133:'IMDB_Movies project 5'!A3788,"*"&amp;'Director Analysis'!A134&amp;"*",'IMDB_Movies project 5'!J133:'IMDB_Movies project 5'!J3788),2)</f>
        <v>7.17</v>
      </c>
      <c r="C134">
        <f t="shared" si="2"/>
        <v>0.82299999999999995</v>
      </c>
      <c r="D134">
        <f>COUNTIF('IMDB_Movies project 5'!A133:'IMDB_Movies project 5'!A3788,'Director Analysis'!A134)</f>
        <v>3</v>
      </c>
    </row>
    <row r="135" spans="1:4" x14ac:dyDescent="0.25">
      <c r="A135" t="str">
        <v>David Twohy</v>
      </c>
      <c r="B135">
        <f>ROUND(AVERAGEIF('IMDB_Movies project 5'!A134:'IMDB_Movies project 5'!A3789,"*"&amp;'Director Analysis'!A135&amp;"*",'IMDB_Movies project 5'!J134:'IMDB_Movies project 5'!J3789),2)</f>
        <v>6.68</v>
      </c>
      <c r="C135">
        <f t="shared" si="2"/>
        <v>0.61899999999999999</v>
      </c>
      <c r="D135">
        <f>COUNTIF('IMDB_Movies project 5'!A134:'IMDB_Movies project 5'!A3789,'Director Analysis'!A135)</f>
        <v>4</v>
      </c>
    </row>
    <row r="136" spans="1:4" x14ac:dyDescent="0.25">
      <c r="A136" t="str">
        <v>JosÃ© Padilha</v>
      </c>
      <c r="B136">
        <f>ROUND(AVERAGEIF('IMDB_Movies project 5'!A135:'IMDB_Movies project 5'!A3790,"*"&amp;'Director Analysis'!A136&amp;"*",'IMDB_Movies project 5'!J135:'IMDB_Movies project 5'!J3790),2)</f>
        <v>7.15</v>
      </c>
      <c r="C136">
        <f t="shared" si="2"/>
        <v>0.81899999999999995</v>
      </c>
      <c r="D136">
        <f>COUNTIF('IMDB_Movies project 5'!A135:'IMDB_Movies project 5'!A3790,'Director Analysis'!A136)</f>
        <v>2</v>
      </c>
    </row>
    <row r="137" spans="1:4" x14ac:dyDescent="0.25">
      <c r="A137" t="str">
        <v>James L. Brooks</v>
      </c>
      <c r="B137">
        <f>ROUND(AVERAGEIF('IMDB_Movies project 5'!A136:'IMDB_Movies project 5'!A3791,"*"&amp;'Director Analysis'!A137&amp;"*",'IMDB_Movies project 5'!J136:'IMDB_Movies project 5'!J3791),2)</f>
        <v>6.5</v>
      </c>
      <c r="C137">
        <f t="shared" si="2"/>
        <v>0.53100000000000003</v>
      </c>
      <c r="D137">
        <f>COUNTIF('IMDB_Movies project 5'!A136:'IMDB_Movies project 5'!A3791,'Director Analysis'!A137)</f>
        <v>3</v>
      </c>
    </row>
    <row r="138" spans="1:4" x14ac:dyDescent="0.25">
      <c r="A138" t="str">
        <v>James Mangold</v>
      </c>
      <c r="B138">
        <f>ROUND(AVERAGEIF('IMDB_Movies project 5'!A137:'IMDB_Movies project 5'!A3792,"*"&amp;'Director Analysis'!A138&amp;"*",'IMDB_Movies project 5'!J137:'IMDB_Movies project 5'!J3792),2)</f>
        <v>7.08</v>
      </c>
      <c r="C138">
        <f t="shared" si="2"/>
        <v>0.78600000000000003</v>
      </c>
      <c r="D138">
        <f>COUNTIF('IMDB_Movies project 5'!A137:'IMDB_Movies project 5'!A3792,'Director Analysis'!A138)</f>
        <v>8</v>
      </c>
    </row>
    <row r="139" spans="1:4" x14ac:dyDescent="0.25">
      <c r="A139" t="str">
        <v>George Lucas</v>
      </c>
      <c r="B139">
        <f>ROUND(AVERAGEIF('IMDB_Movies project 5'!A138:'IMDB_Movies project 5'!A3793,"*"&amp;'Director Analysis'!A139&amp;"*",'IMDB_Movies project 5'!J138:'IMDB_Movies project 5'!J3793),2)</f>
        <v>7.4</v>
      </c>
      <c r="C139">
        <f t="shared" si="2"/>
        <v>0.88200000000000001</v>
      </c>
      <c r="D139">
        <f>COUNTIF('IMDB_Movies project 5'!A138:'IMDB_Movies project 5'!A3793,'Director Analysis'!A139)</f>
        <v>5</v>
      </c>
    </row>
    <row r="140" spans="1:4" x14ac:dyDescent="0.25">
      <c r="A140" t="str">
        <v>Kirk De Micco</v>
      </c>
      <c r="B140">
        <f>ROUND(AVERAGEIF('IMDB_Movies project 5'!A139:'IMDB_Movies project 5'!A3794,"*"&amp;'Director Analysis'!A140&amp;"*",'IMDB_Movies project 5'!J139:'IMDB_Movies project 5'!J3794),2)</f>
        <v>5.9</v>
      </c>
      <c r="C140">
        <f t="shared" si="2"/>
        <v>0.29599999999999999</v>
      </c>
      <c r="D140">
        <f>COUNTIF('IMDB_Movies project 5'!A139:'IMDB_Movies project 5'!A3794,'Director Analysis'!A140)</f>
        <v>2</v>
      </c>
    </row>
    <row r="141" spans="1:4" x14ac:dyDescent="0.25">
      <c r="A141" t="str">
        <v>Cedric Nicolas-Troyan</v>
      </c>
      <c r="B141">
        <f>ROUND(AVERAGEIF('IMDB_Movies project 5'!A140:'IMDB_Movies project 5'!A3795,"*"&amp;'Director Analysis'!A141&amp;"*",'IMDB_Movies project 5'!J140:'IMDB_Movies project 5'!J3795),2)</f>
        <v>6.1</v>
      </c>
      <c r="C141">
        <f t="shared" si="2"/>
        <v>0.375</v>
      </c>
      <c r="D141">
        <f>COUNTIF('IMDB_Movies project 5'!A140:'IMDB_Movies project 5'!A3795,'Director Analysis'!A141)</f>
        <v>1</v>
      </c>
    </row>
    <row r="142" spans="1:4" x14ac:dyDescent="0.25">
      <c r="A142" t="str">
        <v>Roger Donaldson</v>
      </c>
      <c r="B142">
        <f>ROUND(AVERAGEIF('IMDB_Movies project 5'!A141:'IMDB_Movies project 5'!A3796,"*"&amp;'Director Analysis'!A142&amp;"*",'IMDB_Movies project 5'!J141:'IMDB_Movies project 5'!J3796),2)</f>
        <v>6.77</v>
      </c>
      <c r="C142">
        <f t="shared" si="2"/>
        <v>0.65400000000000003</v>
      </c>
      <c r="D142">
        <f>COUNTIF('IMDB_Movies project 5'!A141:'IMDB_Movies project 5'!A3796,'Director Analysis'!A142)</f>
        <v>7</v>
      </c>
    </row>
    <row r="143" spans="1:4" x14ac:dyDescent="0.25">
      <c r="A143" t="str">
        <v>Josh Trank</v>
      </c>
      <c r="B143">
        <f>ROUND(AVERAGEIF('IMDB_Movies project 5'!A142:'IMDB_Movies project 5'!A3797,"*"&amp;'Director Analysis'!A143&amp;"*",'IMDB_Movies project 5'!J142:'IMDB_Movies project 5'!J3797),2)</f>
        <v>5.7</v>
      </c>
      <c r="C143">
        <f t="shared" si="2"/>
        <v>0.25</v>
      </c>
      <c r="D143">
        <f>COUNTIF('IMDB_Movies project 5'!A142:'IMDB_Movies project 5'!A3797,'Director Analysis'!A143)</f>
        <v>2</v>
      </c>
    </row>
    <row r="144" spans="1:4" x14ac:dyDescent="0.25">
      <c r="A144" t="str">
        <v>Brad Peyton</v>
      </c>
      <c r="B144">
        <f>ROUND(AVERAGEIF('IMDB_Movies project 5'!A143:'IMDB_Movies project 5'!A3798,"*"&amp;'Director Analysis'!A144&amp;"*",'IMDB_Movies project 5'!J143:'IMDB_Movies project 5'!J3798),2)</f>
        <v>5.4</v>
      </c>
      <c r="C144">
        <f t="shared" si="2"/>
        <v>0.16700000000000001</v>
      </c>
      <c r="D144">
        <f>COUNTIF('IMDB_Movies project 5'!A143:'IMDB_Movies project 5'!A3798,'Director Analysis'!A144)</f>
        <v>3</v>
      </c>
    </row>
    <row r="145" spans="1:4" x14ac:dyDescent="0.25">
      <c r="A145" t="str">
        <v>Roger Spottiswoode</v>
      </c>
      <c r="B145">
        <f>ROUND(AVERAGEIF('IMDB_Movies project 5'!A144:'IMDB_Movies project 5'!A3799,"*"&amp;'Director Analysis'!A145&amp;"*",'IMDB_Movies project 5'!J144:'IMDB_Movies project 5'!J3799),2)</f>
        <v>6.5</v>
      </c>
      <c r="C145">
        <f t="shared" si="2"/>
        <v>0.53100000000000003</v>
      </c>
      <c r="D145">
        <f>COUNTIF('IMDB_Movies project 5'!A144:'IMDB_Movies project 5'!A3799,'Director Analysis'!A145)</f>
        <v>3</v>
      </c>
    </row>
    <row r="146" spans="1:4" x14ac:dyDescent="0.25">
      <c r="A146" t="str">
        <v>Steven Soderbergh</v>
      </c>
      <c r="B146">
        <f>ROUND(AVERAGEIF('IMDB_Movies project 5'!A145:'IMDB_Movies project 5'!A3800,"*"&amp;'Director Analysis'!A146&amp;"*",'IMDB_Movies project 5'!J145:'IMDB_Movies project 5'!J3800),2)</f>
        <v>6.68</v>
      </c>
      <c r="C146">
        <f t="shared" si="2"/>
        <v>0.61899999999999999</v>
      </c>
      <c r="D146">
        <f>COUNTIF('IMDB_Movies project 5'!A145:'IMDB_Movies project 5'!A3800,'Director Analysis'!A146)</f>
        <v>15</v>
      </c>
    </row>
    <row r="147" spans="1:4" x14ac:dyDescent="0.25">
      <c r="A147" t="str">
        <v>Michel Gondry</v>
      </c>
      <c r="B147">
        <f>ROUND(AVERAGEIF('IMDB_Movies project 5'!A146:'IMDB_Movies project 5'!A3801,"*"&amp;'Director Analysis'!A147&amp;"*",'IMDB_Movies project 5'!J146:'IMDB_Movies project 5'!J3801),2)</f>
        <v>6.93</v>
      </c>
      <c r="C147">
        <f t="shared" si="2"/>
        <v>0.73</v>
      </c>
      <c r="D147">
        <f>COUNTIF('IMDB_Movies project 5'!A146:'IMDB_Movies project 5'!A3801,'Director Analysis'!A147)</f>
        <v>4</v>
      </c>
    </row>
    <row r="148" spans="1:4" x14ac:dyDescent="0.25">
      <c r="A148" t="str">
        <v>Noam Murro</v>
      </c>
      <c r="B148">
        <f>ROUND(AVERAGEIF('IMDB_Movies project 5'!A147:'IMDB_Movies project 5'!A3802,"*"&amp;'Director Analysis'!A148&amp;"*",'IMDB_Movies project 5'!J147:'IMDB_Movies project 5'!J3802),2)</f>
        <v>6.2</v>
      </c>
      <c r="C148">
        <f t="shared" si="2"/>
        <v>0.41799999999999998</v>
      </c>
      <c r="D148">
        <f>COUNTIF('IMDB_Movies project 5'!A147:'IMDB_Movies project 5'!A3802,'Director Analysis'!A148)</f>
        <v>1</v>
      </c>
    </row>
    <row r="149" spans="1:4" x14ac:dyDescent="0.25">
      <c r="A149" t="str">
        <v>Raja Gosnell</v>
      </c>
      <c r="B149">
        <f>ROUND(AVERAGEIF('IMDB_Movies project 5'!A148:'IMDB_Movies project 5'!A3803,"*"&amp;'Director Analysis'!A149&amp;"*",'IMDB_Movies project 5'!J148:'IMDB_Movies project 5'!J3803),2)</f>
        <v>4.92</v>
      </c>
      <c r="C149">
        <f t="shared" si="2"/>
        <v>9.4E-2</v>
      </c>
      <c r="D149">
        <f>COUNTIF('IMDB_Movies project 5'!A148:'IMDB_Movies project 5'!A3803,'Director Analysis'!A149)</f>
        <v>6</v>
      </c>
    </row>
    <row r="150" spans="1:4" x14ac:dyDescent="0.25">
      <c r="A150" t="str">
        <v>Will Finn</v>
      </c>
      <c r="B150">
        <f>ROUND(AVERAGEIF('IMDB_Movies project 5'!A149:'IMDB_Movies project 5'!A3804,"*"&amp;'Director Analysis'!A150&amp;"*",'IMDB_Movies project 5'!J149:'IMDB_Movies project 5'!J3804),2)</f>
        <v>5.4</v>
      </c>
      <c r="C150">
        <f t="shared" si="2"/>
        <v>0.16700000000000001</v>
      </c>
      <c r="D150">
        <f>COUNTIF('IMDB_Movies project 5'!A149:'IMDB_Movies project 5'!A3804,'Director Analysis'!A150)</f>
        <v>1</v>
      </c>
    </row>
    <row r="151" spans="1:4" x14ac:dyDescent="0.25">
      <c r="A151" t="str">
        <v>Jan de Bont</v>
      </c>
      <c r="B151">
        <f>ROUND(AVERAGEIF('IMDB_Movies project 5'!A150:'IMDB_Movies project 5'!A3805,"*"&amp;'Director Analysis'!A151&amp;"*",'IMDB_Movies project 5'!J150:'IMDB_Movies project 5'!J3805),2)</f>
        <v>5.52</v>
      </c>
      <c r="C151">
        <f t="shared" si="2"/>
        <v>0.20799999999999999</v>
      </c>
      <c r="D151">
        <f>COUNTIF('IMDB_Movies project 5'!A150:'IMDB_Movies project 5'!A3805,'Director Analysis'!A151)</f>
        <v>5</v>
      </c>
    </row>
    <row r="152" spans="1:4" x14ac:dyDescent="0.25">
      <c r="A152" t="str">
        <v>Len Wiseman</v>
      </c>
      <c r="B152">
        <f>ROUND(AVERAGEIF('IMDB_Movies project 5'!A151:'IMDB_Movies project 5'!A3806,"*"&amp;'Director Analysis'!A152&amp;"*",'IMDB_Movies project 5'!J151:'IMDB_Movies project 5'!J3806),2)</f>
        <v>7</v>
      </c>
      <c r="C152">
        <f t="shared" si="2"/>
        <v>0.74099999999999999</v>
      </c>
      <c r="D152">
        <f>COUNTIF('IMDB_Movies project 5'!A151:'IMDB_Movies project 5'!A3806,'Director Analysis'!A152)</f>
        <v>3</v>
      </c>
    </row>
    <row r="153" spans="1:4" x14ac:dyDescent="0.25">
      <c r="A153" t="str">
        <v>Frank Coraci</v>
      </c>
      <c r="B153">
        <f>ROUND(AVERAGEIF('IMDB_Movies project 5'!A152:'IMDB_Movies project 5'!A3807,"*"&amp;'Director Analysis'!A153&amp;"*",'IMDB_Movies project 5'!J152:'IMDB_Movies project 5'!J3807),2)</f>
        <v>6.08</v>
      </c>
      <c r="C153">
        <f t="shared" si="2"/>
        <v>0.372</v>
      </c>
      <c r="D153">
        <f>COUNTIF('IMDB_Movies project 5'!A152:'IMDB_Movies project 5'!A3807,'Director Analysis'!A153)</f>
        <v>6</v>
      </c>
    </row>
    <row r="154" spans="1:4" x14ac:dyDescent="0.25">
      <c r="A154" t="str">
        <v>Michael Mann</v>
      </c>
      <c r="B154">
        <f>ROUND(AVERAGEIF('IMDB_Movies project 5'!A153:'IMDB_Movies project 5'!A3808,"*"&amp;'Director Analysis'!A154&amp;"*",'IMDB_Movies project 5'!J153:'IMDB_Movies project 5'!J3808),2)</f>
        <v>7.08</v>
      </c>
      <c r="C154">
        <f t="shared" si="2"/>
        <v>0.78500000000000003</v>
      </c>
      <c r="D154">
        <f>COUNTIF('IMDB_Movies project 5'!A153:'IMDB_Movies project 5'!A3808,'Director Analysis'!A154)</f>
        <v>6</v>
      </c>
    </row>
    <row r="155" spans="1:4" x14ac:dyDescent="0.25">
      <c r="A155" t="str">
        <v>Bo Welch</v>
      </c>
      <c r="B155">
        <f>ROUND(AVERAGEIF('IMDB_Movies project 5'!A154:'IMDB_Movies project 5'!A3809,"*"&amp;'Director Analysis'!A155&amp;"*",'IMDB_Movies project 5'!J154:'IMDB_Movies project 5'!J3809),2)</f>
        <v>3.8</v>
      </c>
      <c r="C155">
        <f t="shared" si="2"/>
        <v>2.7E-2</v>
      </c>
      <c r="D155">
        <f>COUNTIF('IMDB_Movies project 5'!A154:'IMDB_Movies project 5'!A3809,'Director Analysis'!A155)</f>
        <v>1</v>
      </c>
    </row>
    <row r="156" spans="1:4" x14ac:dyDescent="0.25">
      <c r="A156" t="str">
        <v>Ron Clements</v>
      </c>
      <c r="B156">
        <f>ROUND(AVERAGEIF('IMDB_Movies project 5'!A155:'IMDB_Movies project 5'!A3810,"*"&amp;'Director Analysis'!A156&amp;"*",'IMDB_Movies project 5'!J155:'IMDB_Movies project 5'!J3810),2)</f>
        <v>7.4</v>
      </c>
      <c r="C156">
        <f t="shared" si="2"/>
        <v>0.88100000000000001</v>
      </c>
      <c r="D156">
        <f>COUNTIF('IMDB_Movies project 5'!A155:'IMDB_Movies project 5'!A3810,'Director Analysis'!A156)</f>
        <v>3</v>
      </c>
    </row>
    <row r="157" spans="1:4" x14ac:dyDescent="0.25">
      <c r="A157" t="str">
        <v>Peter Chelsom</v>
      </c>
      <c r="B157">
        <f>ROUND(AVERAGEIF('IMDB_Movies project 5'!A156:'IMDB_Movies project 5'!A3811,"*"&amp;'Director Analysis'!A157&amp;"*",'IMDB_Movies project 5'!J156:'IMDB_Movies project 5'!J3811),2)</f>
        <v>5.4</v>
      </c>
      <c r="C157">
        <f t="shared" si="2"/>
        <v>0.16700000000000001</v>
      </c>
      <c r="D157">
        <f>COUNTIF('IMDB_Movies project 5'!A156:'IMDB_Movies project 5'!A3811,'Director Analysis'!A157)</f>
        <v>4</v>
      </c>
    </row>
    <row r="158" spans="1:4" x14ac:dyDescent="0.25">
      <c r="A158" t="str">
        <v>Dominic Sena</v>
      </c>
      <c r="B158">
        <f>ROUND(AVERAGEIF('IMDB_Movies project 5'!A157:'IMDB_Movies project 5'!A3812,"*"&amp;'Director Analysis'!A158&amp;"*",'IMDB_Movies project 5'!J157:'IMDB_Movies project 5'!J3812),2)</f>
        <v>6.17</v>
      </c>
      <c r="C158">
        <f t="shared" si="2"/>
        <v>0.41399999999999998</v>
      </c>
      <c r="D158">
        <f>COUNTIF('IMDB_Movies project 5'!A157:'IMDB_Movies project 5'!A3812,'Director Analysis'!A158)</f>
        <v>3</v>
      </c>
    </row>
    <row r="159" spans="1:4" x14ac:dyDescent="0.25">
      <c r="A159" t="str">
        <v>Tony Scott</v>
      </c>
      <c r="B159">
        <f>ROUND(AVERAGEIF('IMDB_Movies project 5'!A158:'IMDB_Movies project 5'!A3813,"*"&amp;'Director Analysis'!A159&amp;"*",'IMDB_Movies project 5'!J158:'IMDB_Movies project 5'!J3813),2)</f>
        <v>6.79</v>
      </c>
      <c r="C159">
        <f t="shared" si="2"/>
        <v>0.65900000000000003</v>
      </c>
      <c r="D159">
        <f>COUNTIF('IMDB_Movies project 5'!A158:'IMDB_Movies project 5'!A3813,'Director Analysis'!A159)</f>
        <v>12</v>
      </c>
    </row>
    <row r="160" spans="1:4" x14ac:dyDescent="0.25">
      <c r="A160" t="str">
        <v>Paul Weitz</v>
      </c>
      <c r="B160">
        <f>ROUND(AVERAGEIF('IMDB_Movies project 5'!A159:'IMDB_Movies project 5'!A3814,"*"&amp;'Director Analysis'!A160&amp;"*",'IMDB_Movies project 5'!J159:'IMDB_Movies project 5'!J3814),2)</f>
        <v>6.02</v>
      </c>
      <c r="C160">
        <f t="shared" si="2"/>
        <v>0.36299999999999999</v>
      </c>
      <c r="D160">
        <f>COUNTIF('IMDB_Movies project 5'!A159:'IMDB_Movies project 5'!A3814,'Director Analysis'!A160)</f>
        <v>6</v>
      </c>
    </row>
    <row r="161" spans="1:4" x14ac:dyDescent="0.25">
      <c r="A161" t="str">
        <v>Adam McKay</v>
      </c>
      <c r="B161">
        <f>ROUND(AVERAGEIF('IMDB_Movies project 5'!A160:'IMDB_Movies project 5'!A3815,"*"&amp;'Director Analysis'!A161&amp;"*",'IMDB_Movies project 5'!J160:'IMDB_Movies project 5'!J3815),2)</f>
        <v>6.92</v>
      </c>
      <c r="C161">
        <f t="shared" si="2"/>
        <v>0.72899999999999998</v>
      </c>
      <c r="D161">
        <f>COUNTIF('IMDB_Movies project 5'!A160:'IMDB_Movies project 5'!A3815,'Director Analysis'!A161)</f>
        <v>6</v>
      </c>
    </row>
    <row r="162" spans="1:4" x14ac:dyDescent="0.25">
      <c r="A162" t="str">
        <v>Chuck Russell</v>
      </c>
      <c r="B162">
        <f>ROUND(AVERAGEIF('IMDB_Movies project 5'!A161:'IMDB_Movies project 5'!A3816,"*"&amp;'Director Analysis'!A162&amp;"*",'IMDB_Movies project 5'!J161:'IMDB_Movies project 5'!J3816),2)</f>
        <v>6.04</v>
      </c>
      <c r="C162">
        <f t="shared" si="2"/>
        <v>0.36499999999999999</v>
      </c>
      <c r="D162">
        <f>COUNTIF('IMDB_Movies project 5'!A161:'IMDB_Movies project 5'!A3816,'Director Analysis'!A162)</f>
        <v>5</v>
      </c>
    </row>
    <row r="163" spans="1:4" x14ac:dyDescent="0.25">
      <c r="A163" t="str">
        <v>Quentin Tarantino</v>
      </c>
      <c r="B163">
        <f>ROUND(AVERAGEIF('IMDB_Movies project 5'!A162:'IMDB_Movies project 5'!A3817,"*"&amp;'Director Analysis'!A163&amp;"*",'IMDB_Movies project 5'!J162:'IMDB_Movies project 5'!J3817),2)</f>
        <v>8.1999999999999993</v>
      </c>
      <c r="C163">
        <f t="shared" si="2"/>
        <v>0.98699999999999999</v>
      </c>
      <c r="D163">
        <f>COUNTIF('IMDB_Movies project 5'!A162:'IMDB_Movies project 5'!A3817,'Director Analysis'!A163)</f>
        <v>8</v>
      </c>
    </row>
    <row r="164" spans="1:4" x14ac:dyDescent="0.25">
      <c r="A164" t="str">
        <v>Gary Trousdale</v>
      </c>
      <c r="B164">
        <f>ROUND(AVERAGEIF('IMDB_Movies project 5'!A163:'IMDB_Movies project 5'!A3818,"*"&amp;'Director Analysis'!A164&amp;"*",'IMDB_Movies project 5'!J163:'IMDB_Movies project 5'!J3818),2)</f>
        <v>6.85</v>
      </c>
      <c r="C164">
        <f t="shared" si="2"/>
        <v>0.69099999999999995</v>
      </c>
      <c r="D164">
        <f>COUNTIF('IMDB_Movies project 5'!A163:'IMDB_Movies project 5'!A3818,'Director Analysis'!A164)</f>
        <v>2</v>
      </c>
    </row>
    <row r="165" spans="1:4" x14ac:dyDescent="0.25">
      <c r="A165" t="str">
        <v>Mark Dindal</v>
      </c>
      <c r="B165">
        <f>ROUND(AVERAGEIF('IMDB_Movies project 5'!A164:'IMDB_Movies project 5'!A3819,"*"&amp;'Director Analysis'!A165&amp;"*",'IMDB_Movies project 5'!J164:'IMDB_Movies project 5'!J3819),2)</f>
        <v>6.67</v>
      </c>
      <c r="C165">
        <f t="shared" si="2"/>
        <v>0.61599999999999999</v>
      </c>
      <c r="D165">
        <f>COUNTIF('IMDB_Movies project 5'!A164:'IMDB_Movies project 5'!A3819,'Director Analysis'!A165)</f>
        <v>3</v>
      </c>
    </row>
    <row r="166" spans="1:4" x14ac:dyDescent="0.25">
      <c r="A166" t="str">
        <v>Simon West</v>
      </c>
      <c r="B166">
        <f>ROUND(AVERAGEIF('IMDB_Movies project 5'!A165:'IMDB_Movies project 5'!A3820,"*"&amp;'Director Analysis'!A166&amp;"*",'IMDB_Movies project 5'!J165:'IMDB_Movies project 5'!J3820),2)</f>
        <v>6.09</v>
      </c>
      <c r="C166">
        <f t="shared" si="2"/>
        <v>0.374</v>
      </c>
      <c r="D166">
        <f>COUNTIF('IMDB_Movies project 5'!A165:'IMDB_Movies project 5'!A3820,'Director Analysis'!A166)</f>
        <v>7</v>
      </c>
    </row>
    <row r="167" spans="1:4" x14ac:dyDescent="0.25">
      <c r="A167" t="str">
        <v>Stefen Fangmeier</v>
      </c>
      <c r="B167">
        <f>ROUND(AVERAGEIF('IMDB_Movies project 5'!A166:'IMDB_Movies project 5'!A3821,"*"&amp;'Director Analysis'!A167&amp;"*",'IMDB_Movies project 5'!J166:'IMDB_Movies project 5'!J3821),2)</f>
        <v>5.0999999999999996</v>
      </c>
      <c r="C167">
        <f t="shared" si="2"/>
        <v>0.104</v>
      </c>
      <c r="D167">
        <f>COUNTIF('IMDB_Movies project 5'!A166:'IMDB_Movies project 5'!A3821,'Director Analysis'!A167)</f>
        <v>1</v>
      </c>
    </row>
    <row r="168" spans="1:4" x14ac:dyDescent="0.25">
      <c r="A168" t="str">
        <v>Spike Jonze</v>
      </c>
      <c r="B168">
        <f>ROUND(AVERAGEIF('IMDB_Movies project 5'!A167:'IMDB_Movies project 5'!A3822,"*"&amp;'Director Analysis'!A168&amp;"*",'IMDB_Movies project 5'!J167:'IMDB_Movies project 5'!J3822),2)</f>
        <v>7.58</v>
      </c>
      <c r="C168">
        <f t="shared" si="2"/>
        <v>0.91800000000000004</v>
      </c>
      <c r="D168">
        <f>COUNTIF('IMDB_Movies project 5'!A167:'IMDB_Movies project 5'!A3822,'Director Analysis'!A168)</f>
        <v>4</v>
      </c>
    </row>
    <row r="169" spans="1:4" x14ac:dyDescent="0.25">
      <c r="A169" t="str">
        <v>Chris Wedge</v>
      </c>
      <c r="B169">
        <f>ROUND(AVERAGEIF('IMDB_Movies project 5'!A168:'IMDB_Movies project 5'!A3823,"*"&amp;'Director Analysis'!A169&amp;"*",'IMDB_Movies project 5'!J168:'IMDB_Movies project 5'!J3823),2)</f>
        <v>6.87</v>
      </c>
      <c r="C169">
        <f t="shared" si="2"/>
        <v>0.7</v>
      </c>
      <c r="D169">
        <f>COUNTIF('IMDB_Movies project 5'!A168:'IMDB_Movies project 5'!A3823,'Director Analysis'!A169)</f>
        <v>3</v>
      </c>
    </row>
    <row r="170" spans="1:4" x14ac:dyDescent="0.25">
      <c r="A170" t="str">
        <v>Florian Henckel von Donnersmarck</v>
      </c>
      <c r="B170">
        <f>ROUND(AVERAGEIF('IMDB_Movies project 5'!A169:'IMDB_Movies project 5'!A3824,"*"&amp;'Director Analysis'!A170&amp;"*",'IMDB_Movies project 5'!J169:'IMDB_Movies project 5'!J3824),2)</f>
        <v>7.25</v>
      </c>
      <c r="C170">
        <f t="shared" si="2"/>
        <v>0.85399999999999998</v>
      </c>
      <c r="D170">
        <f>COUNTIF('IMDB_Movies project 5'!A169:'IMDB_Movies project 5'!A3824,'Director Analysis'!A170)</f>
        <v>2</v>
      </c>
    </row>
    <row r="171" spans="1:4" x14ac:dyDescent="0.25">
      <c r="A171" t="str">
        <v>Peter Hyams</v>
      </c>
      <c r="B171">
        <f>ROUND(AVERAGEIF('IMDB_Movies project 5'!A170:'IMDB_Movies project 5'!A3825,"*"&amp;'Director Analysis'!A171&amp;"*",'IMDB_Movies project 5'!J170:'IMDB_Movies project 5'!J3825),2)</f>
        <v>5.22</v>
      </c>
      <c r="C171">
        <f t="shared" si="2"/>
        <v>0.13300000000000001</v>
      </c>
      <c r="D171">
        <f>COUNTIF('IMDB_Movies project 5'!A170:'IMDB_Movies project 5'!A3825,'Director Analysis'!A171)</f>
        <v>5</v>
      </c>
    </row>
    <row r="172" spans="1:4" x14ac:dyDescent="0.25">
      <c r="A172" t="str">
        <v>Tom Tykwer</v>
      </c>
      <c r="B172">
        <f>ROUND(AVERAGEIF('IMDB_Movies project 5'!A171:'IMDB_Movies project 5'!A3826,"*"&amp;'Director Analysis'!A172&amp;"*",'IMDB_Movies project 5'!J171:'IMDB_Movies project 5'!J3826),2)</f>
        <v>7.33</v>
      </c>
      <c r="C172">
        <f t="shared" si="2"/>
        <v>0.877</v>
      </c>
      <c r="D172">
        <f>COUNTIF('IMDB_Movies project 5'!A171:'IMDB_Movies project 5'!A3826,'Director Analysis'!A172)</f>
        <v>4</v>
      </c>
    </row>
    <row r="173" spans="1:4" x14ac:dyDescent="0.25">
      <c r="A173" t="str">
        <v>Pitof</v>
      </c>
      <c r="B173">
        <f>ROUND(AVERAGEIF('IMDB_Movies project 5'!A172:'IMDB_Movies project 5'!A3827,"*"&amp;'Director Analysis'!A173&amp;"*",'IMDB_Movies project 5'!J172:'IMDB_Movies project 5'!J3827),2)</f>
        <v>3.3</v>
      </c>
      <c r="C173">
        <f t="shared" si="2"/>
        <v>1.2E-2</v>
      </c>
      <c r="D173">
        <f>COUNTIF('IMDB_Movies project 5'!A172:'IMDB_Movies project 5'!A3827,'Director Analysis'!A173)</f>
        <v>1</v>
      </c>
    </row>
    <row r="174" spans="1:4" x14ac:dyDescent="0.25">
      <c r="A174" t="str">
        <v>Brad Silberling</v>
      </c>
      <c r="B174">
        <f>ROUND(AVERAGEIF('IMDB_Movies project 5'!A173:'IMDB_Movies project 5'!A3828,"*"&amp;'Director Analysis'!A174&amp;"*",'IMDB_Movies project 5'!J173:'IMDB_Movies project 5'!J3828),2)</f>
        <v>6.2</v>
      </c>
      <c r="C174">
        <f t="shared" si="2"/>
        <v>0.41699999999999998</v>
      </c>
      <c r="D174">
        <f>COUNTIF('IMDB_Movies project 5'!A173:'IMDB_Movies project 5'!A3828,'Director Analysis'!A174)</f>
        <v>4</v>
      </c>
    </row>
    <row r="175" spans="1:4" x14ac:dyDescent="0.25">
      <c r="A175" t="str">
        <v>Patrick Hughes</v>
      </c>
      <c r="B175">
        <f>ROUND(AVERAGEIF('IMDB_Movies project 5'!A174:'IMDB_Movies project 5'!A3829,"*"&amp;'Director Analysis'!A175&amp;"*",'IMDB_Movies project 5'!J174:'IMDB_Movies project 5'!J3829),2)</f>
        <v>6.1</v>
      </c>
      <c r="C175">
        <f t="shared" si="2"/>
        <v>0.375</v>
      </c>
      <c r="D175">
        <f>COUNTIF('IMDB_Movies project 5'!A174:'IMDB_Movies project 5'!A3829,'Director Analysis'!A175)</f>
        <v>1</v>
      </c>
    </row>
    <row r="176" spans="1:4" x14ac:dyDescent="0.25">
      <c r="A176" t="str">
        <v>Ericson Core</v>
      </c>
      <c r="B176">
        <f>ROUND(AVERAGEIF('IMDB_Movies project 5'!A175:'IMDB_Movies project 5'!A3830,"*"&amp;'Director Analysis'!A176&amp;"*",'IMDB_Movies project 5'!J175:'IMDB_Movies project 5'!J3830),2)</f>
        <v>5.3</v>
      </c>
      <c r="C176">
        <f t="shared" si="2"/>
        <v>0.14000000000000001</v>
      </c>
      <c r="D176">
        <f>COUNTIF('IMDB_Movies project 5'!A175:'IMDB_Movies project 5'!A3830,'Director Analysis'!A176)</f>
        <v>1</v>
      </c>
    </row>
    <row r="177" spans="1:4" x14ac:dyDescent="0.25">
      <c r="A177" t="str">
        <v>Lawrence Guterman</v>
      </c>
      <c r="B177">
        <f>ROUND(AVERAGEIF('IMDB_Movies project 5'!A176:'IMDB_Movies project 5'!A3831,"*"&amp;'Director Analysis'!A177&amp;"*",'IMDB_Movies project 5'!J176:'IMDB_Movies project 5'!J3831),2)</f>
        <v>3.7</v>
      </c>
      <c r="C177">
        <f t="shared" si="2"/>
        <v>2.5999999999999999E-2</v>
      </c>
      <c r="D177">
        <f>COUNTIF('IMDB_Movies project 5'!A176:'IMDB_Movies project 5'!A3831,'Director Analysis'!A177)</f>
        <v>2</v>
      </c>
    </row>
    <row r="178" spans="1:4" x14ac:dyDescent="0.25">
      <c r="A178" t="str">
        <v>Ron Underwood</v>
      </c>
      <c r="B178">
        <f>ROUND(AVERAGEIF('IMDB_Movies project 5'!A177:'IMDB_Movies project 5'!A3832,"*"&amp;'Director Analysis'!A178&amp;"*",'IMDB_Movies project 5'!J177:'IMDB_Movies project 5'!J3832),2)</f>
        <v>5.5</v>
      </c>
      <c r="C178">
        <f t="shared" si="2"/>
        <v>0.19</v>
      </c>
      <c r="D178">
        <f>COUNTIF('IMDB_Movies project 5'!A177:'IMDB_Movies project 5'!A3832,'Director Analysis'!A178)</f>
        <v>3</v>
      </c>
    </row>
    <row r="179" spans="1:4" x14ac:dyDescent="0.25">
      <c r="A179" t="str">
        <v>Steve Martino</v>
      </c>
      <c r="B179">
        <f>ROUND(AVERAGEIF('IMDB_Movies project 5'!A178:'IMDB_Movies project 5'!A3833,"*"&amp;'Director Analysis'!A179&amp;"*",'IMDB_Movies project 5'!J178:'IMDB_Movies project 5'!J3833),2)</f>
        <v>6.9</v>
      </c>
      <c r="C179">
        <f t="shared" si="2"/>
        <v>0.70199999999999996</v>
      </c>
      <c r="D179">
        <f>COUNTIF('IMDB_Movies project 5'!A178:'IMDB_Movies project 5'!A3833,'Director Analysis'!A179)</f>
        <v>2</v>
      </c>
    </row>
    <row r="180" spans="1:4" x14ac:dyDescent="0.25">
      <c r="A180" t="str">
        <v>David Mamet</v>
      </c>
      <c r="B180">
        <f>ROUND(AVERAGEIF('IMDB_Movies project 5'!A179:'IMDB_Movies project 5'!A3834,"*"&amp;'Director Analysis'!A180&amp;"*",'IMDB_Movies project 5'!J179:'IMDB_Movies project 5'!J3834),2)</f>
        <v>7.05</v>
      </c>
      <c r="C180">
        <f t="shared" si="2"/>
        <v>0.78100000000000003</v>
      </c>
      <c r="D180">
        <f>COUNTIF('IMDB_Movies project 5'!A179:'IMDB_Movies project 5'!A3834,'Director Analysis'!A180)</f>
        <v>2</v>
      </c>
    </row>
    <row r="181" spans="1:4" x14ac:dyDescent="0.25">
      <c r="A181" t="str">
        <v>Yimou Zhang</v>
      </c>
      <c r="B181">
        <f>ROUND(AVERAGEIF('IMDB_Movies project 5'!A180:'IMDB_Movies project 5'!A3835,"*"&amp;'Director Analysis'!A181&amp;"*",'IMDB_Movies project 5'!J180:'IMDB_Movies project 5'!J3835),2)</f>
        <v>7.53</v>
      </c>
      <c r="C181">
        <f t="shared" si="2"/>
        <v>0.91400000000000003</v>
      </c>
      <c r="D181">
        <f>COUNTIF('IMDB_Movies project 5'!A180:'IMDB_Movies project 5'!A3835,'Director Analysis'!A181)</f>
        <v>4</v>
      </c>
    </row>
    <row r="182" spans="1:4" x14ac:dyDescent="0.25">
      <c r="A182" t="str">
        <v>Ash Brannon</v>
      </c>
      <c r="B182">
        <f>ROUND(AVERAGEIF('IMDB_Movies project 5'!A181:'IMDB_Movies project 5'!A3836,"*"&amp;'Director Analysis'!A182&amp;"*",'IMDB_Movies project 5'!J181:'IMDB_Movies project 5'!J3836),2)</f>
        <v>6.8</v>
      </c>
      <c r="C182">
        <f t="shared" si="2"/>
        <v>0.66100000000000003</v>
      </c>
      <c r="D182">
        <f>COUNTIF('IMDB_Movies project 5'!A181:'IMDB_Movies project 5'!A3836,'Director Analysis'!A182)</f>
        <v>1</v>
      </c>
    </row>
    <row r="183" spans="1:4" x14ac:dyDescent="0.25">
      <c r="A183" t="str">
        <v>Frank Oz</v>
      </c>
      <c r="B183">
        <f>ROUND(AVERAGEIF('IMDB_Movies project 5'!A182:'IMDB_Movies project 5'!A3837,"*"&amp;'Director Analysis'!A183&amp;"*",'IMDB_Movies project 5'!J182:'IMDB_Movies project 5'!J3837),2)</f>
        <v>6.41</v>
      </c>
      <c r="C183">
        <f t="shared" si="2"/>
        <v>0.51600000000000001</v>
      </c>
      <c r="D183">
        <f>COUNTIF('IMDB_Movies project 5'!A182:'IMDB_Movies project 5'!A3837,'Director Analysis'!A183)</f>
        <v>7</v>
      </c>
    </row>
    <row r="184" spans="1:4" x14ac:dyDescent="0.25">
      <c r="A184" t="str">
        <v>Jay Roach</v>
      </c>
      <c r="B184">
        <f>ROUND(AVERAGEIF('IMDB_Movies project 5'!A183:'IMDB_Movies project 5'!A3838,"*"&amp;'Director Analysis'!A184&amp;"*",'IMDB_Movies project 5'!J183:'IMDB_Movies project 5'!J3838),2)</f>
        <v>6.57</v>
      </c>
      <c r="C184">
        <f t="shared" si="2"/>
        <v>0.57399999999999995</v>
      </c>
      <c r="D184">
        <f>COUNTIF('IMDB_Movies project 5'!A183:'IMDB_Movies project 5'!A3838,'Director Analysis'!A184)</f>
        <v>7</v>
      </c>
    </row>
    <row r="185" spans="1:4" x14ac:dyDescent="0.25">
      <c r="A185" t="str">
        <v>Luc Besson</v>
      </c>
      <c r="B185">
        <f>ROUND(AVERAGEIF('IMDB_Movies project 5'!A184:'IMDB_Movies project 5'!A3839,"*"&amp;'Director Analysis'!A185&amp;"*",'IMDB_Movies project 5'!J184:'IMDB_Movies project 5'!J3839),2)</f>
        <v>6.63</v>
      </c>
      <c r="C185">
        <f t="shared" si="2"/>
        <v>0.61099999999999999</v>
      </c>
      <c r="D185">
        <f>COUNTIF('IMDB_Movies project 5'!A184:'IMDB_Movies project 5'!A3839,'Director Analysis'!A185)</f>
        <v>4</v>
      </c>
    </row>
    <row r="186" spans="1:4" x14ac:dyDescent="0.25">
      <c r="A186" t="str">
        <v>Michael Patrick King</v>
      </c>
      <c r="B186">
        <f>ROUND(AVERAGEIF('IMDB_Movies project 5'!A185:'IMDB_Movies project 5'!A3840,"*"&amp;'Director Analysis'!A186&amp;"*",'IMDB_Movies project 5'!J185:'IMDB_Movies project 5'!J3840),2)</f>
        <v>4.3</v>
      </c>
      <c r="C186">
        <f t="shared" si="2"/>
        <v>4.9000000000000002E-2</v>
      </c>
      <c r="D186">
        <f>COUNTIF('IMDB_Movies project 5'!A185:'IMDB_Movies project 5'!A3840,'Director Analysis'!A186)</f>
        <v>1</v>
      </c>
    </row>
    <row r="187" spans="1:4" x14ac:dyDescent="0.25">
      <c r="A187" t="str">
        <v>Bibo Bergeron</v>
      </c>
      <c r="B187">
        <f>ROUND(AVERAGEIF('IMDB_Movies project 5'!A186:'IMDB_Movies project 5'!A3841,"*"&amp;'Director Analysis'!A187&amp;"*",'IMDB_Movies project 5'!J186:'IMDB_Movies project 5'!J3841),2)</f>
        <v>6.45</v>
      </c>
      <c r="C187">
        <f t="shared" si="2"/>
        <v>0.51900000000000002</v>
      </c>
      <c r="D187">
        <f>COUNTIF('IMDB_Movies project 5'!A186:'IMDB_Movies project 5'!A3841,'Director Analysis'!A187)</f>
        <v>2</v>
      </c>
    </row>
    <row r="188" spans="1:4" x14ac:dyDescent="0.25">
      <c r="A188" t="str">
        <v>Sergey Bodrov</v>
      </c>
      <c r="B188">
        <f>ROUND(AVERAGEIF('IMDB_Movies project 5'!A187:'IMDB_Movies project 5'!A3842,"*"&amp;'Director Analysis'!A188&amp;"*",'IMDB_Movies project 5'!J187:'IMDB_Movies project 5'!J3842),2)</f>
        <v>6.27</v>
      </c>
      <c r="C188">
        <f t="shared" si="2"/>
        <v>0.44800000000000001</v>
      </c>
      <c r="D188">
        <f>COUNTIF('IMDB_Movies project 5'!A187:'IMDB_Movies project 5'!A3842,'Director Analysis'!A188)</f>
        <v>3</v>
      </c>
    </row>
    <row r="189" spans="1:4" x14ac:dyDescent="0.25">
      <c r="A189" t="str">
        <v>Wally Pfister</v>
      </c>
      <c r="B189">
        <f>ROUND(AVERAGEIF('IMDB_Movies project 5'!A188:'IMDB_Movies project 5'!A3843,"*"&amp;'Director Analysis'!A189&amp;"*",'IMDB_Movies project 5'!J188:'IMDB_Movies project 5'!J3843),2)</f>
        <v>6.3</v>
      </c>
      <c r="C189">
        <f t="shared" si="2"/>
        <v>0.44900000000000001</v>
      </c>
      <c r="D189">
        <f>COUNTIF('IMDB_Movies project 5'!A188:'IMDB_Movies project 5'!A3843,'Director Analysis'!A189)</f>
        <v>1</v>
      </c>
    </row>
    <row r="190" spans="1:4" x14ac:dyDescent="0.25">
      <c r="A190" t="str">
        <v>Rupert Wyatt</v>
      </c>
      <c r="B190">
        <f>ROUND(AVERAGEIF('IMDB_Movies project 5'!A189:'IMDB_Movies project 5'!A3844,"*"&amp;'Director Analysis'!A190&amp;"*",'IMDB_Movies project 5'!J189:'IMDB_Movies project 5'!J3844),2)</f>
        <v>6.8</v>
      </c>
      <c r="C190">
        <f t="shared" si="2"/>
        <v>0.66</v>
      </c>
      <c r="D190">
        <f>COUNTIF('IMDB_Movies project 5'!A189:'IMDB_Movies project 5'!A3844,'Director Analysis'!A190)</f>
        <v>2</v>
      </c>
    </row>
    <row r="191" spans="1:4" x14ac:dyDescent="0.25">
      <c r="A191" t="str">
        <v>Mark Waters</v>
      </c>
      <c r="B191">
        <f>ROUND(AVERAGEIF('IMDB_Movies project 5'!A190:'IMDB_Movies project 5'!A3845,"*"&amp;'Director Analysis'!A191&amp;"*",'IMDB_Movies project 5'!J190:'IMDB_Movies project 5'!J3845),2)</f>
        <v>6.3</v>
      </c>
      <c r="C191">
        <f t="shared" si="2"/>
        <v>0.44900000000000001</v>
      </c>
      <c r="D191">
        <f>COUNTIF('IMDB_Movies project 5'!A190:'IMDB_Movies project 5'!A3845,'Director Analysis'!A191)</f>
        <v>6</v>
      </c>
    </row>
    <row r="192" spans="1:4" x14ac:dyDescent="0.25">
      <c r="A192" t="str">
        <v>John Moore</v>
      </c>
      <c r="B192">
        <f>ROUND(AVERAGEIF('IMDB_Movies project 5'!A191:'IMDB_Movies project 5'!A3846,"*"&amp;'Director Analysis'!A192&amp;"*",'IMDB_Movies project 5'!J191:'IMDB_Movies project 5'!J3846),2)</f>
        <v>5.8</v>
      </c>
      <c r="C192">
        <f t="shared" si="2"/>
        <v>0.27300000000000002</v>
      </c>
      <c r="D192">
        <f>COUNTIF('IMDB_Movies project 5'!A191:'IMDB_Movies project 5'!A3846,'Director Analysis'!A192)</f>
        <v>4</v>
      </c>
    </row>
    <row r="193" spans="1:4" x14ac:dyDescent="0.25">
      <c r="A193" t="str">
        <v>John Lee Hancock</v>
      </c>
      <c r="B193">
        <f>ROUND(AVERAGEIF('IMDB_Movies project 5'!A192:'IMDB_Movies project 5'!A3847,"*"&amp;'Director Analysis'!A193&amp;"*",'IMDB_Movies project 5'!J192:'IMDB_Movies project 5'!J3847),2)</f>
        <v>7.05</v>
      </c>
      <c r="C193">
        <f t="shared" si="2"/>
        <v>0.78</v>
      </c>
      <c r="D193">
        <f>COUNTIF('IMDB_Movies project 5'!A192:'IMDB_Movies project 5'!A3847,'Director Analysis'!A193)</f>
        <v>4</v>
      </c>
    </row>
    <row r="194" spans="1:4" x14ac:dyDescent="0.25">
      <c r="A194" t="str">
        <v>Renny Harlin</v>
      </c>
      <c r="B194">
        <f>ROUND(AVERAGEIF('IMDB_Movies project 5'!A193:'IMDB_Movies project 5'!A3848,"*"&amp;'Director Analysis'!A194&amp;"*",'IMDB_Movies project 5'!J193:'IMDB_Movies project 5'!J3848),2)</f>
        <v>5.75</v>
      </c>
      <c r="C194">
        <f t="shared" si="2"/>
        <v>0.27</v>
      </c>
      <c r="D194">
        <f>COUNTIF('IMDB_Movies project 5'!A193:'IMDB_Movies project 5'!A3848,'Director Analysis'!A194)</f>
        <v>15</v>
      </c>
    </row>
    <row r="195" spans="1:4" x14ac:dyDescent="0.25">
      <c r="A195" t="str">
        <v>Phil Lord</v>
      </c>
      <c r="B195">
        <f>ROUND(AVERAGEIF('IMDB_Movies project 5'!A194:'IMDB_Movies project 5'!A3849,"*"&amp;'Director Analysis'!A195&amp;"*",'IMDB_Movies project 5'!J194:'IMDB_Movies project 5'!J3849),2)</f>
        <v>7.28</v>
      </c>
      <c r="C195">
        <f t="shared" si="2"/>
        <v>0.85799999999999998</v>
      </c>
      <c r="D195">
        <f>COUNTIF('IMDB_Movies project 5'!A194:'IMDB_Movies project 5'!A3849,'Director Analysis'!A195)</f>
        <v>4</v>
      </c>
    </row>
    <row r="196" spans="1:4" x14ac:dyDescent="0.25">
      <c r="A196" t="str">
        <v>Ben Stiller</v>
      </c>
      <c r="B196">
        <f>ROUND(AVERAGEIF('IMDB_Movies project 5'!A195:'IMDB_Movies project 5'!A3850,"*"&amp;'Director Analysis'!A196&amp;"*",'IMDB_Movies project 5'!J195:'IMDB_Movies project 5'!J3850),2)</f>
        <v>6.34</v>
      </c>
      <c r="C196">
        <f t="shared" ref="C196:C259" si="3">_xlfn.PERCENTRANK.EXC(B196:B1854,B196)</f>
        <v>0.48</v>
      </c>
      <c r="D196">
        <f>COUNTIF('IMDB_Movies project 5'!A195:'IMDB_Movies project 5'!A3850,'Director Analysis'!A196)</f>
        <v>5</v>
      </c>
    </row>
    <row r="197" spans="1:4" x14ac:dyDescent="0.25">
      <c r="A197" t="str">
        <v>Tony Bancroft</v>
      </c>
      <c r="B197">
        <f>ROUND(AVERAGEIF('IMDB_Movies project 5'!A196:'IMDB_Movies project 5'!A3851,"*"&amp;'Director Analysis'!A197&amp;"*",'IMDB_Movies project 5'!J196:'IMDB_Movies project 5'!J3851),2)</f>
        <v>7.5</v>
      </c>
      <c r="C197">
        <f t="shared" si="3"/>
        <v>0.89700000000000002</v>
      </c>
      <c r="D197">
        <f>COUNTIF('IMDB_Movies project 5'!A196:'IMDB_Movies project 5'!A3851,'Director Analysis'!A197)</f>
        <v>1</v>
      </c>
    </row>
    <row r="198" spans="1:4" x14ac:dyDescent="0.25">
      <c r="A198" t="str">
        <v>Walt Becker</v>
      </c>
      <c r="B198">
        <f>ROUND(AVERAGEIF('IMDB_Movies project 5'!A197:'IMDB_Movies project 5'!A3852,"*"&amp;'Director Analysis'!A198&amp;"*",'IMDB_Movies project 5'!J197:'IMDB_Movies project 5'!J3852),2)</f>
        <v>5.6</v>
      </c>
      <c r="C198">
        <f t="shared" si="3"/>
        <v>0.214</v>
      </c>
      <c r="D198">
        <f>COUNTIF('IMDB_Movies project 5'!A197:'IMDB_Movies project 5'!A3852,'Director Analysis'!A198)</f>
        <v>3</v>
      </c>
    </row>
    <row r="199" spans="1:4" x14ac:dyDescent="0.25">
      <c r="A199" t="str">
        <v>Dennis Dugan</v>
      </c>
      <c r="B199">
        <f>ROUND(AVERAGEIF('IMDB_Movies project 5'!A198:'IMDB_Movies project 5'!A3853,"*"&amp;'Director Analysis'!A199&amp;"*",'IMDB_Movies project 5'!J198:'IMDB_Movies project 5'!J3853),2)</f>
        <v>5.73</v>
      </c>
      <c r="C199">
        <f t="shared" si="3"/>
        <v>0.26800000000000002</v>
      </c>
      <c r="D199">
        <f>COUNTIF('IMDB_Movies project 5'!A198:'IMDB_Movies project 5'!A3853,'Director Analysis'!A199)</f>
        <v>9</v>
      </c>
    </row>
    <row r="200" spans="1:4" x14ac:dyDescent="0.25">
      <c r="A200" t="str">
        <v>Sydney Pollack</v>
      </c>
      <c r="B200">
        <f>ROUND(AVERAGEIF('IMDB_Movies project 5'!A199:'IMDB_Movies project 5'!A3854,"*"&amp;'Director Analysis'!A200&amp;"*",'IMDB_Movies project 5'!J199:'IMDB_Movies project 5'!J3854),2)</f>
        <v>6.58</v>
      </c>
      <c r="C200">
        <f t="shared" si="3"/>
        <v>0.57499999999999996</v>
      </c>
      <c r="D200">
        <f>COUNTIF('IMDB_Movies project 5'!A199:'IMDB_Movies project 5'!A3854,'Director Analysis'!A200)</f>
        <v>5</v>
      </c>
    </row>
    <row r="201" spans="1:4" x14ac:dyDescent="0.25">
      <c r="A201" t="str">
        <v>Thor Freudenthal</v>
      </c>
      <c r="B201">
        <f>ROUND(AVERAGEIF('IMDB_Movies project 5'!A200:'IMDB_Movies project 5'!A3855,"*"&amp;'Director Analysis'!A201&amp;"*",'IMDB_Movies project 5'!J200:'IMDB_Movies project 5'!J3855),2)</f>
        <v>5.83</v>
      </c>
      <c r="C201">
        <f t="shared" si="3"/>
        <v>0.29099999999999998</v>
      </c>
      <c r="D201">
        <f>COUNTIF('IMDB_Movies project 5'!A200:'IMDB_Movies project 5'!A3855,'Director Analysis'!A201)</f>
        <v>3</v>
      </c>
    </row>
    <row r="202" spans="1:4" x14ac:dyDescent="0.25">
      <c r="A202" t="str">
        <v>Brian De Palma</v>
      </c>
      <c r="B202">
        <f>ROUND(AVERAGEIF('IMDB_Movies project 5'!A201:'IMDB_Movies project 5'!A3856,"*"&amp;'Director Analysis'!A202&amp;"*",'IMDB_Movies project 5'!J201:'IMDB_Movies project 5'!J3856),2)</f>
        <v>6.6</v>
      </c>
      <c r="C202">
        <f t="shared" si="3"/>
        <v>0.57699999999999996</v>
      </c>
      <c r="D202">
        <f>COUNTIF('IMDB_Movies project 5'!A201:'IMDB_Movies project 5'!A3856,'Director Analysis'!A202)</f>
        <v>10</v>
      </c>
    </row>
    <row r="203" spans="1:4" x14ac:dyDescent="0.25">
      <c r="A203" t="str">
        <v>Mick Jackson</v>
      </c>
      <c r="B203">
        <f>ROUND(AVERAGEIF('IMDB_Movies project 5'!A202:'IMDB_Movies project 5'!A3857,"*"&amp;'Director Analysis'!A203&amp;"*",'IMDB_Movies project 5'!J202:'IMDB_Movies project 5'!J3857),2)</f>
        <v>5.75</v>
      </c>
      <c r="C203">
        <f t="shared" si="3"/>
        <v>0.27</v>
      </c>
      <c r="D203">
        <f>COUNTIF('IMDB_Movies project 5'!A202:'IMDB_Movies project 5'!A3857,'Director Analysis'!A203)</f>
        <v>2</v>
      </c>
    </row>
    <row r="204" spans="1:4" x14ac:dyDescent="0.25">
      <c r="A204" t="str">
        <v>Alan J. Pakula</v>
      </c>
      <c r="B204">
        <f>ROUND(AVERAGEIF('IMDB_Movies project 5'!A203:'IMDB_Movies project 5'!A3858,"*"&amp;'Director Analysis'!A204&amp;"*",'IMDB_Movies project 5'!J203:'IMDB_Movies project 5'!J3858),2)</f>
        <v>6.3</v>
      </c>
      <c r="C204">
        <f t="shared" si="3"/>
        <v>0.44900000000000001</v>
      </c>
      <c r="D204">
        <f>COUNTIF('IMDB_Movies project 5'!A203:'IMDB_Movies project 5'!A3858,'Director Analysis'!A204)</f>
        <v>2</v>
      </c>
    </row>
    <row r="205" spans="1:4" x14ac:dyDescent="0.25">
      <c r="A205" t="str">
        <v>Kathryn Bigelow</v>
      </c>
      <c r="B205">
        <f>ROUND(AVERAGEIF('IMDB_Movies project 5'!A204:'IMDB_Movies project 5'!A3859,"*"&amp;'Director Analysis'!A205&amp;"*",'IMDB_Movies project 5'!J204:'IMDB_Movies project 5'!J3859),2)</f>
        <v>7.23</v>
      </c>
      <c r="C205">
        <f t="shared" si="3"/>
        <v>0.85299999999999998</v>
      </c>
      <c r="D205">
        <f>COUNTIF('IMDB_Movies project 5'!A204:'IMDB_Movies project 5'!A3859,'Director Analysis'!A205)</f>
        <v>3</v>
      </c>
    </row>
    <row r="206" spans="1:4" x14ac:dyDescent="0.25">
      <c r="A206" t="str">
        <v>John Milius</v>
      </c>
      <c r="B206">
        <f>ROUND(AVERAGEIF('IMDB_Movies project 5'!A205:'IMDB_Movies project 5'!A3860,"*"&amp;'Director Analysis'!A206&amp;"*",'IMDB_Movies project 5'!J205:'IMDB_Movies project 5'!J3860),2)</f>
        <v>6.3</v>
      </c>
      <c r="C206">
        <f t="shared" si="3"/>
        <v>0.45</v>
      </c>
      <c r="D206">
        <f>COUNTIF('IMDB_Movies project 5'!A205:'IMDB_Movies project 5'!A3860,'Director Analysis'!A206)</f>
        <v>2</v>
      </c>
    </row>
    <row r="207" spans="1:4" x14ac:dyDescent="0.25">
      <c r="A207" t="str">
        <v>Andrey Konchalovskiy</v>
      </c>
      <c r="B207">
        <f>ROUND(AVERAGEIF('IMDB_Movies project 5'!A206:'IMDB_Movies project 5'!A3861,"*"&amp;'Director Analysis'!A207&amp;"*",'IMDB_Movies project 5'!J206:'IMDB_Movies project 5'!J3861),2)</f>
        <v>5.35</v>
      </c>
      <c r="C207">
        <f t="shared" si="3"/>
        <v>0.16600000000000001</v>
      </c>
      <c r="D207">
        <f>COUNTIF('IMDB_Movies project 5'!A206:'IMDB_Movies project 5'!A3861,'Director Analysis'!A207)</f>
        <v>2</v>
      </c>
    </row>
    <row r="208" spans="1:4" x14ac:dyDescent="0.25">
      <c r="A208" t="str">
        <v>Gary Ross</v>
      </c>
      <c r="B208">
        <f>ROUND(AVERAGEIF('IMDB_Movies project 5'!A207:'IMDB_Movies project 5'!A3862,"*"&amp;'Director Analysis'!A208&amp;"*",'IMDB_Movies project 5'!J207:'IMDB_Movies project 5'!J3862),2)</f>
        <v>7.1</v>
      </c>
      <c r="C208">
        <f t="shared" si="3"/>
        <v>0.78600000000000003</v>
      </c>
      <c r="D208">
        <f>COUNTIF('IMDB_Movies project 5'!A207:'IMDB_Movies project 5'!A3862,'Director Analysis'!A208)</f>
        <v>3</v>
      </c>
    </row>
    <row r="209" spans="1:4" x14ac:dyDescent="0.25">
      <c r="A209" t="str">
        <v>Paul W.S. Anderson</v>
      </c>
      <c r="B209">
        <f>ROUND(AVERAGEIF('IMDB_Movies project 5'!A208:'IMDB_Movies project 5'!A3863,"*"&amp;'Director Analysis'!A209&amp;"*",'IMDB_Movies project 5'!J208:'IMDB_Movies project 5'!J3863),2)</f>
        <v>5.99</v>
      </c>
      <c r="C209">
        <f t="shared" si="3"/>
        <v>0.33900000000000002</v>
      </c>
      <c r="D209">
        <f>COUNTIF('IMDB_Movies project 5'!A208:'IMDB_Movies project 5'!A3863,'Director Analysis'!A209)</f>
        <v>10</v>
      </c>
    </row>
    <row r="210" spans="1:4" x14ac:dyDescent="0.25">
      <c r="A210" t="str">
        <v>Genndy Tartakovsky</v>
      </c>
      <c r="B210">
        <f>ROUND(AVERAGEIF('IMDB_Movies project 5'!A209:'IMDB_Movies project 5'!A3864,"*"&amp;'Director Analysis'!A210&amp;"*",'IMDB_Movies project 5'!J209:'IMDB_Movies project 5'!J3864),2)</f>
        <v>6.9</v>
      </c>
      <c r="C210">
        <f t="shared" si="3"/>
        <v>0.70099999999999996</v>
      </c>
      <c r="D210">
        <f>COUNTIF('IMDB_Movies project 5'!A209:'IMDB_Movies project 5'!A3864,'Director Analysis'!A210)</f>
        <v>2</v>
      </c>
    </row>
    <row r="211" spans="1:4" x14ac:dyDescent="0.25">
      <c r="A211" t="str">
        <v>Kevin Lima</v>
      </c>
      <c r="B211">
        <f>ROUND(AVERAGEIF('IMDB_Movies project 5'!A210:'IMDB_Movies project 5'!A3865,"*"&amp;'Director Analysis'!A211&amp;"*",'IMDB_Movies project 5'!J210:'IMDB_Movies project 5'!J3865),2)</f>
        <v>5.95</v>
      </c>
      <c r="C211">
        <f t="shared" si="3"/>
        <v>0.32900000000000001</v>
      </c>
      <c r="D211">
        <f>COUNTIF('IMDB_Movies project 5'!A210:'IMDB_Movies project 5'!A3865,'Director Analysis'!A211)</f>
        <v>2</v>
      </c>
    </row>
    <row r="212" spans="1:4" x14ac:dyDescent="0.25">
      <c r="A212" t="str">
        <v>Daniel Espinosa</v>
      </c>
      <c r="B212">
        <f>ROUND(AVERAGEIF('IMDB_Movies project 5'!A211:'IMDB_Movies project 5'!A3866,"*"&amp;'Director Analysis'!A212&amp;"*",'IMDB_Movies project 5'!J211:'IMDB_Movies project 5'!J3866),2)</f>
        <v>6.6</v>
      </c>
      <c r="C212">
        <f t="shared" si="3"/>
        <v>0.57599999999999996</v>
      </c>
      <c r="D212">
        <f>COUNTIF('IMDB_Movies project 5'!A211:'IMDB_Movies project 5'!A3866,'Director Analysis'!A212)</f>
        <v>2</v>
      </c>
    </row>
    <row r="213" spans="1:4" x14ac:dyDescent="0.25">
      <c r="A213" t="str">
        <v>Nancy Meyers</v>
      </c>
      <c r="B213">
        <f>ROUND(AVERAGEIF('IMDB_Movies project 5'!A212:'IMDB_Movies project 5'!A3867,"*"&amp;'Director Analysis'!A213&amp;"*",'IMDB_Movies project 5'!J212:'IMDB_Movies project 5'!J3867),2)</f>
        <v>6.76</v>
      </c>
      <c r="C213">
        <f t="shared" si="3"/>
        <v>0.65300000000000002</v>
      </c>
      <c r="D213">
        <f>COUNTIF('IMDB_Movies project 5'!A212:'IMDB_Movies project 5'!A3867,'Director Analysis'!A213)</f>
        <v>5</v>
      </c>
    </row>
    <row r="214" spans="1:4" x14ac:dyDescent="0.25">
      <c r="A214" t="str">
        <v>Roger Allers</v>
      </c>
      <c r="B214">
        <f>ROUND(AVERAGEIF('IMDB_Movies project 5'!A213:'IMDB_Movies project 5'!A3868,"*"&amp;'Director Analysis'!A214&amp;"*",'IMDB_Movies project 5'!J213:'IMDB_Movies project 5'!J3868),2)</f>
        <v>7.35</v>
      </c>
      <c r="C214">
        <f t="shared" si="3"/>
        <v>0.878</v>
      </c>
      <c r="D214">
        <f>COUNTIF('IMDB_Movies project 5'!A213:'IMDB_Movies project 5'!A3868,'Director Analysis'!A214)</f>
        <v>2</v>
      </c>
    </row>
    <row r="215" spans="1:4" x14ac:dyDescent="0.25">
      <c r="A215" t="str">
        <v>Neil Burger</v>
      </c>
      <c r="B215">
        <f>ROUND(AVERAGEIF('IMDB_Movies project 5'!A214:'IMDB_Movies project 5'!A3869,"*"&amp;'Director Analysis'!A215&amp;"*",'IMDB_Movies project 5'!J214:'IMDB_Movies project 5'!J3869),2)</f>
        <v>6.98</v>
      </c>
      <c r="C215">
        <f t="shared" si="3"/>
        <v>0.73699999999999999</v>
      </c>
      <c r="D215">
        <f>COUNTIF('IMDB_Movies project 5'!A214:'IMDB_Movies project 5'!A3869,'Director Analysis'!A215)</f>
        <v>4</v>
      </c>
    </row>
    <row r="216" spans="1:4" x14ac:dyDescent="0.25">
      <c r="A216" t="str">
        <v>Jean-Jacques Annaud</v>
      </c>
      <c r="B216">
        <f>ROUND(AVERAGEIF('IMDB_Movies project 5'!A215:'IMDB_Movies project 5'!A3870,"*"&amp;'Director Analysis'!A216&amp;"*",'IMDB_Movies project 5'!J215:'IMDB_Movies project 5'!J3870),2)</f>
        <v>7.23</v>
      </c>
      <c r="C216">
        <f t="shared" si="3"/>
        <v>0.85299999999999998</v>
      </c>
      <c r="D216">
        <f>COUNTIF('IMDB_Movies project 5'!A215:'IMDB_Movies project 5'!A3870,'Director Analysis'!A216)</f>
        <v>3</v>
      </c>
    </row>
    <row r="217" spans="1:4" x14ac:dyDescent="0.25">
      <c r="A217" t="str">
        <v>Sarah Smith</v>
      </c>
      <c r="B217">
        <f>ROUND(AVERAGEIF('IMDB_Movies project 5'!A216:'IMDB_Movies project 5'!A3871,"*"&amp;'Director Analysis'!A217&amp;"*",'IMDB_Movies project 5'!J216:'IMDB_Movies project 5'!J3871),2)</f>
        <v>7.1</v>
      </c>
      <c r="C217">
        <f t="shared" si="3"/>
        <v>0.78700000000000003</v>
      </c>
      <c r="D217">
        <f>COUNTIF('IMDB_Movies project 5'!A216:'IMDB_Movies project 5'!A3871,'Director Analysis'!A217)</f>
        <v>1</v>
      </c>
    </row>
    <row r="218" spans="1:4" x14ac:dyDescent="0.25">
      <c r="A218" t="str">
        <v>Martin Brest</v>
      </c>
      <c r="B218">
        <f>ROUND(AVERAGEIF('IMDB_Movies project 5'!A217:'IMDB_Movies project 5'!A3872,"*"&amp;'Director Analysis'!A218&amp;"*",'IMDB_Movies project 5'!J217:'IMDB_Movies project 5'!J3872),2)</f>
        <v>6.1</v>
      </c>
      <c r="C218">
        <f t="shared" si="3"/>
        <v>0.377</v>
      </c>
      <c r="D218">
        <f>COUNTIF('IMDB_Movies project 5'!A217:'IMDB_Movies project 5'!A3872,'Director Analysis'!A218)</f>
        <v>4</v>
      </c>
    </row>
    <row r="219" spans="1:4" x14ac:dyDescent="0.25">
      <c r="A219" t="str">
        <v>Andrew Davis</v>
      </c>
      <c r="B219">
        <f>ROUND(AVERAGEIF('IMDB_Movies project 5'!A218:'IMDB_Movies project 5'!A3873,"*"&amp;'Director Analysis'!A219&amp;"*",'IMDB_Movies project 5'!J218:'IMDB_Movies project 5'!J3873),2)</f>
        <v>6.5</v>
      </c>
      <c r="C219">
        <f t="shared" si="3"/>
        <v>0.53200000000000003</v>
      </c>
      <c r="D219">
        <f>COUNTIF('IMDB_Movies project 5'!A218:'IMDB_Movies project 5'!A3873,'Director Analysis'!A219)</f>
        <v>4</v>
      </c>
    </row>
    <row r="220" spans="1:4" x14ac:dyDescent="0.25">
      <c r="A220" t="str">
        <v>Tarsem Singh</v>
      </c>
      <c r="B220">
        <f>ROUND(AVERAGEIF('IMDB_Movies project 5'!A219:'IMDB_Movies project 5'!A3874,"*"&amp;'Director Analysis'!A220&amp;"*",'IMDB_Movies project 5'!J219:'IMDB_Movies project 5'!J3874),2)</f>
        <v>6.13</v>
      </c>
      <c r="C220">
        <f t="shared" si="3"/>
        <v>0.41</v>
      </c>
      <c r="D220">
        <f>COUNTIF('IMDB_Movies project 5'!A219:'IMDB_Movies project 5'!A3874,'Director Analysis'!A220)</f>
        <v>4</v>
      </c>
    </row>
    <row r="221" spans="1:4" x14ac:dyDescent="0.25">
      <c r="A221" t="str">
        <v>Edgar Wright</v>
      </c>
      <c r="B221">
        <f>ROUND(AVERAGEIF('IMDB_Movies project 5'!A220:'IMDB_Movies project 5'!A3875,"*"&amp;'Director Analysis'!A221&amp;"*",'IMDB_Movies project 5'!J220:'IMDB_Movies project 5'!J3875),2)</f>
        <v>7.6</v>
      </c>
      <c r="C221">
        <f t="shared" si="3"/>
        <v>0.91600000000000004</v>
      </c>
      <c r="D221">
        <f>COUNTIF('IMDB_Movies project 5'!A220:'IMDB_Movies project 5'!A3875,'Director Analysis'!A221)</f>
        <v>4</v>
      </c>
    </row>
    <row r="222" spans="1:4" x14ac:dyDescent="0.25">
      <c r="A222" t="str">
        <v>Jon Amiel</v>
      </c>
      <c r="B222">
        <f>ROUND(AVERAGEIF('IMDB_Movies project 5'!A221:'IMDB_Movies project 5'!A3876,"*"&amp;'Director Analysis'!A222&amp;"*",'IMDB_Movies project 5'!J221:'IMDB_Movies project 5'!J3876),2)</f>
        <v>6.2</v>
      </c>
      <c r="C222">
        <f t="shared" si="3"/>
        <v>0.41899999999999998</v>
      </c>
      <c r="D222">
        <f>COUNTIF('IMDB_Movies project 5'!A221:'IMDB_Movies project 5'!A3876,'Director Analysis'!A222)</f>
        <v>4</v>
      </c>
    </row>
    <row r="223" spans="1:4" x14ac:dyDescent="0.25">
      <c r="A223" t="str">
        <v>Peter Segal</v>
      </c>
      <c r="B223">
        <f>ROUND(AVERAGEIF('IMDB_Movies project 5'!A222:'IMDB_Movies project 5'!A3877,"*"&amp;'Director Analysis'!A223&amp;"*",'IMDB_Movies project 5'!J222:'IMDB_Movies project 5'!J3877),2)</f>
        <v>6.19</v>
      </c>
      <c r="C223">
        <f t="shared" si="3"/>
        <v>0.41899999999999998</v>
      </c>
      <c r="D223">
        <f>COUNTIF('IMDB_Movies project 5'!A222:'IMDB_Movies project 5'!A3877,'Director Analysis'!A223)</f>
        <v>7</v>
      </c>
    </row>
    <row r="224" spans="1:4" x14ac:dyDescent="0.25">
      <c r="A224" t="str">
        <v>Pete Travis</v>
      </c>
      <c r="B224">
        <f>ROUND(AVERAGEIF('IMDB_Movies project 5'!A223:'IMDB_Movies project 5'!A3878,"*"&amp;'Director Analysis'!A224&amp;"*",'IMDB_Movies project 5'!J223:'IMDB_Movies project 5'!J3878),2)</f>
        <v>6.85</v>
      </c>
      <c r="C224">
        <f t="shared" si="3"/>
        <v>0.69099999999999995</v>
      </c>
      <c r="D224">
        <f>COUNTIF('IMDB_Movies project 5'!A223:'IMDB_Movies project 5'!A3878,'Director Analysis'!A224)</f>
        <v>2</v>
      </c>
    </row>
    <row r="225" spans="1:4" x14ac:dyDescent="0.25">
      <c r="A225" t="str">
        <v>Sylvester Stallone</v>
      </c>
      <c r="B225">
        <f>ROUND(AVERAGEIF('IMDB_Movies project 5'!A224:'IMDB_Movies project 5'!A3879,"*"&amp;'Director Analysis'!A225&amp;"*",'IMDB_Movies project 5'!J224:'IMDB_Movies project 5'!J3879),2)</f>
        <v>6.85</v>
      </c>
      <c r="C225">
        <f t="shared" si="3"/>
        <v>0.69099999999999995</v>
      </c>
      <c r="D225">
        <f>COUNTIF('IMDB_Movies project 5'!A224:'IMDB_Movies project 5'!A3879,'Director Analysis'!A225)</f>
        <v>2</v>
      </c>
    </row>
    <row r="226" spans="1:4" x14ac:dyDescent="0.25">
      <c r="A226" t="str">
        <v>Todd Phillips</v>
      </c>
      <c r="B226">
        <f>ROUND(AVERAGEIF('IMDB_Movies project 5'!A225:'IMDB_Movies project 5'!A3880,"*"&amp;'Director Analysis'!A226&amp;"*",'IMDB_Movies project 5'!J225:'IMDB_Movies project 5'!J3880),2)</f>
        <v>6.66</v>
      </c>
      <c r="C226">
        <f t="shared" si="3"/>
        <v>0.61599999999999999</v>
      </c>
      <c r="D226">
        <f>COUNTIF('IMDB_Movies project 5'!A225:'IMDB_Movies project 5'!A3880,'Director Analysis'!A226)</f>
        <v>7</v>
      </c>
    </row>
    <row r="227" spans="1:4" x14ac:dyDescent="0.25">
      <c r="A227" t="str">
        <v>Mimi Leder</v>
      </c>
      <c r="B227">
        <f>ROUND(AVERAGEIF('IMDB_Movies project 5'!A226:'IMDB_Movies project 5'!A3881,"*"&amp;'Director Analysis'!A227&amp;"*",'IMDB_Movies project 5'!J226:'IMDB_Movies project 5'!J3881),2)</f>
        <v>6.4</v>
      </c>
      <c r="C227">
        <f t="shared" si="3"/>
        <v>0.48799999999999999</v>
      </c>
      <c r="D227">
        <f>COUNTIF('IMDB_Movies project 5'!A226:'IMDB_Movies project 5'!A3881,'Director Analysis'!A227)</f>
        <v>3</v>
      </c>
    </row>
    <row r="228" spans="1:4" x14ac:dyDescent="0.25">
      <c r="A228" t="str">
        <v>Seth Gordon</v>
      </c>
      <c r="B228">
        <f>ROUND(AVERAGEIF('IMDB_Movies project 5'!A227:'IMDB_Movies project 5'!A3882,"*"&amp;'Director Analysis'!A228&amp;"*",'IMDB_Movies project 5'!J227:'IMDB_Movies project 5'!J3882),2)</f>
        <v>6.07</v>
      </c>
      <c r="C228">
        <f t="shared" si="3"/>
        <v>0.377</v>
      </c>
      <c r="D228">
        <f>COUNTIF('IMDB_Movies project 5'!A227:'IMDB_Movies project 5'!A3882,'Director Analysis'!A228)</f>
        <v>3</v>
      </c>
    </row>
    <row r="229" spans="1:4" x14ac:dyDescent="0.25">
      <c r="A229" t="str">
        <v>Adam Shankman</v>
      </c>
      <c r="B229">
        <f>ROUND(AVERAGEIF('IMDB_Movies project 5'!A228:'IMDB_Movies project 5'!A3883,"*"&amp;'Director Analysis'!A229&amp;"*",'IMDB_Movies project 5'!J228:'IMDB_Movies project 5'!J3883),2)</f>
        <v>5.96</v>
      </c>
      <c r="C229">
        <f t="shared" si="3"/>
        <v>0.34100000000000003</v>
      </c>
      <c r="D229">
        <f>COUNTIF('IMDB_Movies project 5'!A228:'IMDB_Movies project 5'!A3883,'Director Analysis'!A229)</f>
        <v>8</v>
      </c>
    </row>
    <row r="230" spans="1:4" x14ac:dyDescent="0.25">
      <c r="A230" t="str">
        <v>D.J. Caruso</v>
      </c>
      <c r="B230">
        <f>ROUND(AVERAGEIF('IMDB_Movies project 5'!A229:'IMDB_Movies project 5'!A3884,"*"&amp;'Director Analysis'!A230&amp;"*",'IMDB_Movies project 5'!J229:'IMDB_Movies project 5'!J3884),2)</f>
        <v>6.7</v>
      </c>
      <c r="C230">
        <f t="shared" si="3"/>
        <v>0.621</v>
      </c>
      <c r="D230">
        <f>COUNTIF('IMDB_Movies project 5'!A229:'IMDB_Movies project 5'!A3884,'Director Analysis'!A230)</f>
        <v>4</v>
      </c>
    </row>
    <row r="231" spans="1:4" x14ac:dyDescent="0.25">
      <c r="A231" t="str">
        <v>Anthony Minghella</v>
      </c>
      <c r="B231">
        <f>ROUND(AVERAGEIF('IMDB_Movies project 5'!A230:'IMDB_Movies project 5'!A3885,"*"&amp;'Director Analysis'!A231&amp;"*",'IMDB_Movies project 5'!J230:'IMDB_Movies project 5'!J3885),2)</f>
        <v>7.3</v>
      </c>
      <c r="C231">
        <f t="shared" si="3"/>
        <v>0.85799999999999998</v>
      </c>
      <c r="D231">
        <f>COUNTIF('IMDB_Movies project 5'!A230:'IMDB_Movies project 5'!A3885,'Director Analysis'!A231)</f>
        <v>3</v>
      </c>
    </row>
    <row r="232" spans="1:4" x14ac:dyDescent="0.25">
      <c r="A232" t="str">
        <v>Albert Hughes</v>
      </c>
      <c r="B232">
        <f>ROUND(AVERAGEIF('IMDB_Movies project 5'!A231:'IMDB_Movies project 5'!A3886,"*"&amp;'Director Analysis'!A232&amp;"*",'IMDB_Movies project 5'!J231:'IMDB_Movies project 5'!J3886),2)</f>
        <v>7.07</v>
      </c>
      <c r="C232">
        <f t="shared" si="3"/>
        <v>0.78400000000000003</v>
      </c>
      <c r="D232">
        <f>COUNTIF('IMDB_Movies project 5'!A231:'IMDB_Movies project 5'!A3886,'Director Analysis'!A232)</f>
        <v>3</v>
      </c>
    </row>
    <row r="233" spans="1:4" x14ac:dyDescent="0.25">
      <c r="A233" t="str">
        <v>Les Mayfield</v>
      </c>
      <c r="B233">
        <f>ROUND(AVERAGEIF('IMDB_Movies project 5'!A232:'IMDB_Movies project 5'!A3887,"*"&amp;'Director Analysis'!A233&amp;"*",'IMDB_Movies project 5'!J232:'IMDB_Movies project 5'!J3887),2)</f>
        <v>5.5</v>
      </c>
      <c r="C233">
        <f t="shared" si="3"/>
        <v>0.19600000000000001</v>
      </c>
      <c r="D233">
        <f>COUNTIF('IMDB_Movies project 5'!A232:'IMDB_Movies project 5'!A3887,'Director Analysis'!A233)</f>
        <v>5</v>
      </c>
    </row>
    <row r="234" spans="1:4" x14ac:dyDescent="0.25">
      <c r="A234" t="str">
        <v>Joe Pytka</v>
      </c>
      <c r="B234">
        <f>ROUND(AVERAGEIF('IMDB_Movies project 5'!A233:'IMDB_Movies project 5'!A3888,"*"&amp;'Director Analysis'!A234&amp;"*",'IMDB_Movies project 5'!J233:'IMDB_Movies project 5'!J3888),2)</f>
        <v>6.3</v>
      </c>
      <c r="C234">
        <f t="shared" si="3"/>
        <v>0.45200000000000001</v>
      </c>
      <c r="D234">
        <f>COUNTIF('IMDB_Movies project 5'!A233:'IMDB_Movies project 5'!A3888,'Director Analysis'!A234)</f>
        <v>1</v>
      </c>
    </row>
    <row r="235" spans="1:4" x14ac:dyDescent="0.25">
      <c r="A235" t="str">
        <v>Scott Derrickson</v>
      </c>
      <c r="B235">
        <f>ROUND(AVERAGEIF('IMDB_Movies project 5'!A234:'IMDB_Movies project 5'!A3889,"*"&amp;'Director Analysis'!A235&amp;"*",'IMDB_Movies project 5'!J234:'IMDB_Movies project 5'!J3889),2)</f>
        <v>6.3</v>
      </c>
      <c r="C235">
        <f t="shared" si="3"/>
        <v>0.45200000000000001</v>
      </c>
      <c r="D235">
        <f>COUNTIF('IMDB_Movies project 5'!A234:'IMDB_Movies project 5'!A3889,'Director Analysis'!A235)</f>
        <v>4</v>
      </c>
    </row>
    <row r="236" spans="1:4" x14ac:dyDescent="0.25">
      <c r="A236" t="str">
        <v>Ivan Reitman</v>
      </c>
      <c r="B236">
        <f>ROUND(AVERAGEIF('IMDB_Movies project 5'!A235:'IMDB_Movies project 5'!A3890,"*"&amp;'Director Analysis'!A236&amp;"*",'IMDB_Movies project 5'!J235:'IMDB_Movies project 5'!J3890),2)</f>
        <v>6.08</v>
      </c>
      <c r="C236">
        <f t="shared" si="3"/>
        <v>0.378</v>
      </c>
      <c r="D236">
        <f>COUNTIF('IMDB_Movies project 5'!A235:'IMDB_Movies project 5'!A3890,'Director Analysis'!A236)</f>
        <v>8</v>
      </c>
    </row>
    <row r="237" spans="1:4" x14ac:dyDescent="0.25">
      <c r="A237" t="str">
        <v>Eric Brevig</v>
      </c>
      <c r="B237">
        <f>ROUND(AVERAGEIF('IMDB_Movies project 5'!A236:'IMDB_Movies project 5'!A3891,"*"&amp;'Director Analysis'!A237&amp;"*",'IMDB_Movies project 5'!J236:'IMDB_Movies project 5'!J3891),2)</f>
        <v>5.2</v>
      </c>
      <c r="C237">
        <f t="shared" si="3"/>
        <v>0.123</v>
      </c>
      <c r="D237">
        <f>COUNTIF('IMDB_Movies project 5'!A236:'IMDB_Movies project 5'!A3891,'Director Analysis'!A237)</f>
        <v>2</v>
      </c>
    </row>
    <row r="238" spans="1:4" x14ac:dyDescent="0.25">
      <c r="A238" t="str">
        <v>Kelly Asbury</v>
      </c>
      <c r="B238">
        <f>ROUND(AVERAGEIF('IMDB_Movies project 5'!A237:'IMDB_Movies project 5'!A3892,"*"&amp;'Director Analysis'!A238&amp;"*",'IMDB_Movies project 5'!J237:'IMDB_Movies project 5'!J3892),2)</f>
        <v>7</v>
      </c>
      <c r="C238">
        <f t="shared" si="3"/>
        <v>0.73899999999999999</v>
      </c>
      <c r="D238">
        <f>COUNTIF('IMDB_Movies project 5'!A237:'IMDB_Movies project 5'!A3892,'Director Analysis'!A238)</f>
        <v>1</v>
      </c>
    </row>
    <row r="239" spans="1:4" x14ac:dyDescent="0.25">
      <c r="A239" t="str">
        <v>Stephen Hopkins</v>
      </c>
      <c r="B239">
        <f>ROUND(AVERAGEIF('IMDB_Movies project 5'!A238:'IMDB_Movies project 5'!A3893,"*"&amp;'Director Analysis'!A239&amp;"*",'IMDB_Movies project 5'!J238:'IMDB_Movies project 5'!J3893),2)</f>
        <v>5.78</v>
      </c>
      <c r="C239">
        <f t="shared" si="3"/>
        <v>0.27700000000000002</v>
      </c>
      <c r="D239">
        <f>COUNTIF('IMDB_Movies project 5'!A238:'IMDB_Movies project 5'!A3893,'Director Analysis'!A239)</f>
        <v>5</v>
      </c>
    </row>
    <row r="240" spans="1:4" x14ac:dyDescent="0.25">
      <c r="A240" t="str">
        <v>Jonathan Demme</v>
      </c>
      <c r="B240">
        <f>ROUND(AVERAGEIF('IMDB_Movies project 5'!A239:'IMDB_Movies project 5'!A3894,"*"&amp;'Director Analysis'!A240&amp;"*",'IMDB_Movies project 5'!J239:'IMDB_Movies project 5'!J3894),2)</f>
        <v>7.2</v>
      </c>
      <c r="C240">
        <f t="shared" si="3"/>
        <v>0.82199999999999995</v>
      </c>
      <c r="D240">
        <f>COUNTIF('IMDB_Movies project 5'!A239:'IMDB_Movies project 5'!A3894,'Director Analysis'!A240)</f>
        <v>4</v>
      </c>
    </row>
    <row r="241" spans="1:4" x14ac:dyDescent="0.25">
      <c r="A241" t="str">
        <v>James Algar</v>
      </c>
      <c r="B241">
        <f>ROUND(AVERAGEIF('IMDB_Movies project 5'!A240:'IMDB_Movies project 5'!A3895,"*"&amp;'Director Analysis'!A241&amp;"*",'IMDB_Movies project 5'!J240:'IMDB_Movies project 5'!J3895),2)</f>
        <v>7.3</v>
      </c>
      <c r="C241">
        <f t="shared" si="3"/>
        <v>0.85699999999999998</v>
      </c>
      <c r="D241">
        <f>COUNTIF('IMDB_Movies project 5'!A240:'IMDB_Movies project 5'!A3895,'Director Analysis'!A241)</f>
        <v>1</v>
      </c>
    </row>
    <row r="242" spans="1:4" x14ac:dyDescent="0.25">
      <c r="A242" t="str">
        <v>Vincent Ward</v>
      </c>
      <c r="B242">
        <f>ROUND(AVERAGEIF('IMDB_Movies project 5'!A241:'IMDB_Movies project 5'!A3896,"*"&amp;'Director Analysis'!A242&amp;"*",'IMDB_Movies project 5'!J241:'IMDB_Movies project 5'!J3896),2)</f>
        <v>7</v>
      </c>
      <c r="C242">
        <f t="shared" si="3"/>
        <v>0.74099999999999999</v>
      </c>
      <c r="D242">
        <f>COUNTIF('IMDB_Movies project 5'!A241:'IMDB_Movies project 5'!A3896,'Director Analysis'!A242)</f>
        <v>1</v>
      </c>
    </row>
    <row r="243" spans="1:4" x14ac:dyDescent="0.25">
      <c r="A243" t="str">
        <v>Steven Brill</v>
      </c>
      <c r="B243">
        <f>ROUND(AVERAGEIF('IMDB_Movies project 5'!A242:'IMDB_Movies project 5'!A3897,"*"&amp;'Director Analysis'!A243&amp;"*",'IMDB_Movies project 5'!J242:'IMDB_Movies project 5'!J3897),2)</f>
        <v>5.68</v>
      </c>
      <c r="C243">
        <f t="shared" si="3"/>
        <v>0.254</v>
      </c>
      <c r="D243">
        <f>COUNTIF('IMDB_Movies project 5'!A242:'IMDB_Movies project 5'!A3897,'Director Analysis'!A243)</f>
        <v>4</v>
      </c>
    </row>
    <row r="244" spans="1:4" x14ac:dyDescent="0.25">
      <c r="A244" t="str">
        <v>Terry Gilliam</v>
      </c>
      <c r="B244">
        <f>ROUND(AVERAGEIF('IMDB_Movies project 5'!A243:'IMDB_Movies project 5'!A3898,"*"&amp;'Director Analysis'!A244&amp;"*",'IMDB_Movies project 5'!J243:'IMDB_Movies project 5'!J3898),2)</f>
        <v>7.33</v>
      </c>
      <c r="C244">
        <f t="shared" si="3"/>
        <v>0.874</v>
      </c>
      <c r="D244">
        <f>COUNTIF('IMDB_Movies project 5'!A243:'IMDB_Movies project 5'!A3898,'Director Analysis'!A244)</f>
        <v>7</v>
      </c>
    </row>
    <row r="245" spans="1:4" x14ac:dyDescent="0.25">
      <c r="A245" t="str">
        <v>Barry Cook</v>
      </c>
      <c r="B245">
        <f>ROUND(AVERAGEIF('IMDB_Movies project 5'!A244:'IMDB_Movies project 5'!A3899,"*"&amp;'Director Analysis'!A245&amp;"*",'IMDB_Movies project 5'!J244:'IMDB_Movies project 5'!J3899),2)</f>
        <v>5.2</v>
      </c>
      <c r="C245">
        <f t="shared" si="3"/>
        <v>0.124</v>
      </c>
      <c r="D245">
        <f>COUNTIF('IMDB_Movies project 5'!A244:'IMDB_Movies project 5'!A3899,'Director Analysis'!A245)</f>
        <v>1</v>
      </c>
    </row>
    <row r="246" spans="1:4" x14ac:dyDescent="0.25">
      <c r="A246" t="str">
        <v>Roger Christian</v>
      </c>
      <c r="B246">
        <f>ROUND(AVERAGEIF('IMDB_Movies project 5'!A245:'IMDB_Movies project 5'!A3900,"*"&amp;'Director Analysis'!A246&amp;"*",'IMDB_Movies project 5'!J245:'IMDB_Movies project 5'!J3900),2)</f>
        <v>2.4</v>
      </c>
      <c r="C246">
        <f t="shared" si="3"/>
        <v>2E-3</v>
      </c>
      <c r="D246">
        <f>COUNTIF('IMDB_Movies project 5'!A245:'IMDB_Movies project 5'!A3900,'Director Analysis'!A246)</f>
        <v>1</v>
      </c>
    </row>
    <row r="247" spans="1:4" x14ac:dyDescent="0.25">
      <c r="A247" t="str">
        <v>Joe Dante</v>
      </c>
      <c r="B247">
        <f>ROUND(AVERAGEIF('IMDB_Movies project 5'!A246:'IMDB_Movies project 5'!A3901,"*"&amp;'Director Analysis'!A247&amp;"*",'IMDB_Movies project 5'!J246:'IMDB_Movies project 5'!J3901),2)</f>
        <v>6.4</v>
      </c>
      <c r="C247">
        <f t="shared" si="3"/>
        <v>0.48699999999999999</v>
      </c>
      <c r="D247">
        <f>COUNTIF('IMDB_Movies project 5'!A246:'IMDB_Movies project 5'!A3901,'Director Analysis'!A247)</f>
        <v>6</v>
      </c>
    </row>
    <row r="248" spans="1:4" x14ac:dyDescent="0.25">
      <c r="A248" t="str">
        <v>Kevin Costner</v>
      </c>
      <c r="B248">
        <f>ROUND(AVERAGEIF('IMDB_Movies project 5'!A247:'IMDB_Movies project 5'!A3902,"*"&amp;'Director Analysis'!A248&amp;"*",'IMDB_Movies project 5'!J247:'IMDB_Movies project 5'!J3902),2)</f>
        <v>7.17</v>
      </c>
      <c r="C248">
        <f t="shared" si="3"/>
        <v>0.82099999999999995</v>
      </c>
      <c r="D248">
        <f>COUNTIF('IMDB_Movies project 5'!A247:'IMDB_Movies project 5'!A3902,'Director Analysis'!A248)</f>
        <v>3</v>
      </c>
    </row>
    <row r="249" spans="1:4" x14ac:dyDescent="0.25">
      <c r="A249" t="str">
        <v>Antony Hoffman</v>
      </c>
      <c r="B249">
        <f>ROUND(AVERAGEIF('IMDB_Movies project 5'!A248:'IMDB_Movies project 5'!A3903,"*"&amp;'Director Analysis'!A249&amp;"*",'IMDB_Movies project 5'!J248:'IMDB_Movies project 5'!J3903),2)</f>
        <v>5.7</v>
      </c>
      <c r="C249">
        <f t="shared" si="3"/>
        <v>0.255</v>
      </c>
      <c r="D249">
        <f>COUNTIF('IMDB_Movies project 5'!A248:'IMDB_Movies project 5'!A3903,'Director Analysis'!A249)</f>
        <v>1</v>
      </c>
    </row>
    <row r="250" spans="1:4" x14ac:dyDescent="0.25">
      <c r="A250" t="str">
        <v>Jacques Perrin</v>
      </c>
      <c r="B250">
        <f>ROUND(AVERAGEIF('IMDB_Movies project 5'!A249:'IMDB_Movies project 5'!A3904,"*"&amp;'Director Analysis'!A250&amp;"*",'IMDB_Movies project 5'!J249:'IMDB_Movies project 5'!J3904),2)</f>
        <v>7.8</v>
      </c>
      <c r="C250">
        <f t="shared" si="3"/>
        <v>0.95799999999999996</v>
      </c>
      <c r="D250">
        <f>COUNTIF('IMDB_Movies project 5'!A249:'IMDB_Movies project 5'!A3904,'Director Analysis'!A250)</f>
        <v>1</v>
      </c>
    </row>
    <row r="251" spans="1:4" x14ac:dyDescent="0.25">
      <c r="A251" t="str">
        <v>Cody Cameron</v>
      </c>
      <c r="B251">
        <f>ROUND(AVERAGEIF('IMDB_Movies project 5'!A250:'IMDB_Movies project 5'!A3905,"*"&amp;'Director Analysis'!A251&amp;"*",'IMDB_Movies project 5'!J250:'IMDB_Movies project 5'!J3905),2)</f>
        <v>6.5</v>
      </c>
      <c r="C251">
        <f t="shared" si="3"/>
        <v>0.53200000000000003</v>
      </c>
      <c r="D251">
        <f>COUNTIF('IMDB_Movies project 5'!A250:'IMDB_Movies project 5'!A3905,'Director Analysis'!A251)</f>
        <v>1</v>
      </c>
    </row>
    <row r="252" spans="1:4" x14ac:dyDescent="0.25">
      <c r="A252" t="str">
        <v>John Singleton</v>
      </c>
      <c r="B252">
        <f>ROUND(AVERAGEIF('IMDB_Movies project 5'!A251:'IMDB_Movies project 5'!A3906,"*"&amp;'Director Analysis'!A252&amp;"*",'IMDB_Movies project 5'!J251:'IMDB_Movies project 5'!J3906),2)</f>
        <v>6.26</v>
      </c>
      <c r="C252">
        <f t="shared" si="3"/>
        <v>0.45</v>
      </c>
      <c r="D252">
        <f>COUNTIF('IMDB_Movies project 5'!A251:'IMDB_Movies project 5'!A3906,'Director Analysis'!A252)</f>
        <v>7</v>
      </c>
    </row>
    <row r="253" spans="1:4" x14ac:dyDescent="0.25">
      <c r="A253" t="str">
        <v>Oliver Hirschbiegel</v>
      </c>
      <c r="B253">
        <f>ROUND(AVERAGEIF('IMDB_Movies project 5'!A252:'IMDB_Movies project 5'!A3907,"*"&amp;'Director Analysis'!A253&amp;"*",'IMDB_Movies project 5'!J252:'IMDB_Movies project 5'!J3907),2)</f>
        <v>7.1</v>
      </c>
      <c r="C253">
        <f t="shared" si="3"/>
        <v>0.78700000000000003</v>
      </c>
      <c r="D253">
        <f>COUNTIF('IMDB_Movies project 5'!A252:'IMDB_Movies project 5'!A3907,'Director Analysis'!A253)</f>
        <v>2</v>
      </c>
    </row>
    <row r="254" spans="1:4" x14ac:dyDescent="0.25">
      <c r="A254" t="str">
        <v>Des McAnuff</v>
      </c>
      <c r="B254">
        <f>ROUND(AVERAGEIF('IMDB_Movies project 5'!A253:'IMDB_Movies project 5'!A3908,"*"&amp;'Director Analysis'!A254&amp;"*",'IMDB_Movies project 5'!J253:'IMDB_Movies project 5'!J3908),2)</f>
        <v>4.0999999999999996</v>
      </c>
      <c r="C254">
        <f t="shared" si="3"/>
        <v>3.9E-2</v>
      </c>
      <c r="D254">
        <f>COUNTIF('IMDB_Movies project 5'!A253:'IMDB_Movies project 5'!A3908,'Director Analysis'!A254)</f>
        <v>1</v>
      </c>
    </row>
    <row r="255" spans="1:4" x14ac:dyDescent="0.25">
      <c r="A255" t="str">
        <v>Yarrow Cheney</v>
      </c>
      <c r="B255">
        <f>ROUND(AVERAGEIF('IMDB_Movies project 5'!A254:'IMDB_Movies project 5'!A3909,"*"&amp;'Director Analysis'!A255&amp;"*",'IMDB_Movies project 5'!J254:'IMDB_Movies project 5'!J3909),2)</f>
        <v>6.8</v>
      </c>
      <c r="C255">
        <f t="shared" si="3"/>
        <v>0.66100000000000003</v>
      </c>
      <c r="D255">
        <f>COUNTIF('IMDB_Movies project 5'!A254:'IMDB_Movies project 5'!A3909,'Director Analysis'!A255)</f>
        <v>1</v>
      </c>
    </row>
    <row r="256" spans="1:4" x14ac:dyDescent="0.25">
      <c r="A256" t="str">
        <v>Stephen Norrington</v>
      </c>
      <c r="B256">
        <f>ROUND(AVERAGEIF('IMDB_Movies project 5'!A255:'IMDB_Movies project 5'!A3910,"*"&amp;'Director Analysis'!A256&amp;"*",'IMDB_Movies project 5'!J255:'IMDB_Movies project 5'!J3910),2)</f>
        <v>6.45</v>
      </c>
      <c r="C256">
        <f t="shared" si="3"/>
        <v>0.52</v>
      </c>
      <c r="D256">
        <f>COUNTIF('IMDB_Movies project 5'!A255:'IMDB_Movies project 5'!A3910,'Director Analysis'!A256)</f>
        <v>2</v>
      </c>
    </row>
    <row r="257" spans="1:4" x14ac:dyDescent="0.25">
      <c r="A257" t="str">
        <v>Pierre Coffin</v>
      </c>
      <c r="B257">
        <f>ROUND(AVERAGEIF('IMDB_Movies project 5'!A256:'IMDB_Movies project 5'!A3911,"*"&amp;'Director Analysis'!A257&amp;"*",'IMDB_Movies project 5'!J256:'IMDB_Movies project 5'!J3911),2)</f>
        <v>7.6</v>
      </c>
      <c r="C257">
        <f t="shared" si="3"/>
        <v>0.91500000000000004</v>
      </c>
      <c r="D257">
        <f>COUNTIF('IMDB_Movies project 5'!A256:'IMDB_Movies project 5'!A3911,'Director Analysis'!A257)</f>
        <v>2</v>
      </c>
    </row>
    <row r="258" spans="1:4" x14ac:dyDescent="0.25">
      <c r="A258" t="str">
        <v>Timur Bekmambetov</v>
      </c>
      <c r="B258">
        <f>ROUND(AVERAGEIF('IMDB_Movies project 5'!A257:'IMDB_Movies project 5'!A3912,"*"&amp;'Director Analysis'!A258&amp;"*",'IMDB_Movies project 5'!J257:'IMDB_Movies project 5'!J3912),2)</f>
        <v>6.37</v>
      </c>
      <c r="C258">
        <f t="shared" si="3"/>
        <v>0.48599999999999999</v>
      </c>
      <c r="D258">
        <f>COUNTIF('IMDB_Movies project 5'!A257:'IMDB_Movies project 5'!A3912,'Director Analysis'!A258)</f>
        <v>3</v>
      </c>
    </row>
    <row r="259" spans="1:4" x14ac:dyDescent="0.25">
      <c r="A259" t="str">
        <v>David Kellogg</v>
      </c>
      <c r="B259">
        <f>ROUND(AVERAGEIF('IMDB_Movies project 5'!A258:'IMDB_Movies project 5'!A3913,"*"&amp;'Director Analysis'!A259&amp;"*",'IMDB_Movies project 5'!J258:'IMDB_Movies project 5'!J3913),2)</f>
        <v>4.0999999999999996</v>
      </c>
      <c r="C259">
        <f t="shared" si="3"/>
        <v>3.9E-2</v>
      </c>
      <c r="D259">
        <f>COUNTIF('IMDB_Movies project 5'!A258:'IMDB_Movies project 5'!A3913,'Director Analysis'!A259)</f>
        <v>1</v>
      </c>
    </row>
    <row r="260" spans="1:4" x14ac:dyDescent="0.25">
      <c r="A260" t="str">
        <v>Mike Nichols</v>
      </c>
      <c r="B260">
        <f>ROUND(AVERAGEIF('IMDB_Movies project 5'!A259:'IMDB_Movies project 5'!A3914,"*"&amp;'Director Analysis'!A260&amp;"*",'IMDB_Movies project 5'!J259:'IMDB_Movies project 5'!J3914),2)</f>
        <v>6.58</v>
      </c>
      <c r="C260">
        <f t="shared" ref="C260:C323" si="4">_xlfn.PERCENTRANK.EXC(B260:B1918,B260)</f>
        <v>0.57699999999999996</v>
      </c>
      <c r="D260">
        <f>COUNTIF('IMDB_Movies project 5'!A259:'IMDB_Movies project 5'!A3914,'Director Analysis'!A260)</f>
        <v>5</v>
      </c>
    </row>
    <row r="261" spans="1:4" x14ac:dyDescent="0.25">
      <c r="A261" t="str">
        <v>F. Gary Gray</v>
      </c>
      <c r="B261">
        <f>ROUND(AVERAGEIF('IMDB_Movies project 5'!A260:'IMDB_Movies project 5'!A3915,"*"&amp;'Director Analysis'!A261&amp;"*",'IMDB_Movies project 5'!J260:'IMDB_Movies project 5'!J3915),2)</f>
        <v>6.94</v>
      </c>
      <c r="C261">
        <f t="shared" si="4"/>
        <v>0.73499999999999999</v>
      </c>
      <c r="D261">
        <f>COUNTIF('IMDB_Movies project 5'!A260:'IMDB_Movies project 5'!A3915,'Director Analysis'!A261)</f>
        <v>8</v>
      </c>
    </row>
    <row r="262" spans="1:4" x14ac:dyDescent="0.25">
      <c r="A262" t="str">
        <v>Antoine Fuqua</v>
      </c>
      <c r="B262">
        <f>ROUND(AVERAGEIF('IMDB_Movies project 5'!A261:'IMDB_Movies project 5'!A3916,"*"&amp;'Director Analysis'!A262&amp;"*",'IMDB_Movies project 5'!J261:'IMDB_Movies project 5'!J3916),2)</f>
        <v>6.94</v>
      </c>
      <c r="C262">
        <f t="shared" si="4"/>
        <v>0.73499999999999999</v>
      </c>
      <c r="D262">
        <f>COUNTIF('IMDB_Movies project 5'!A261:'IMDB_Movies project 5'!A3916,'Director Analysis'!A262)</f>
        <v>8</v>
      </c>
    </row>
    <row r="263" spans="1:4" x14ac:dyDescent="0.25">
      <c r="A263" t="str">
        <v>Robert Luketic</v>
      </c>
      <c r="B263">
        <f>ROUND(AVERAGEIF('IMDB_Movies project 5'!A262:'IMDB_Movies project 5'!A3917,"*"&amp;'Director Analysis'!A263&amp;"*",'IMDB_Movies project 5'!J262:'IMDB_Movies project 5'!J3917),2)</f>
        <v>6</v>
      </c>
      <c r="C263">
        <f t="shared" si="4"/>
        <v>0.34499999999999997</v>
      </c>
      <c r="D263">
        <f>COUNTIF('IMDB_Movies project 5'!A262:'IMDB_Movies project 5'!A3917,'Director Analysis'!A263)</f>
        <v>6</v>
      </c>
    </row>
    <row r="264" spans="1:4" x14ac:dyDescent="0.25">
      <c r="A264" t="str">
        <v>Gil Kenan</v>
      </c>
      <c r="B264">
        <f>ROUND(AVERAGEIF('IMDB_Movies project 5'!A263:'IMDB_Movies project 5'!A3918,"*"&amp;'Director Analysis'!A264&amp;"*",'IMDB_Movies project 5'!J263:'IMDB_Movies project 5'!J3918),2)</f>
        <v>6.55</v>
      </c>
      <c r="C264">
        <f t="shared" si="4"/>
        <v>0.56999999999999995</v>
      </c>
      <c r="D264">
        <f>COUNTIF('IMDB_Movies project 5'!A263:'IMDB_Movies project 5'!A3918,'Director Analysis'!A264)</f>
        <v>2</v>
      </c>
    </row>
    <row r="265" spans="1:4" x14ac:dyDescent="0.25">
      <c r="A265" t="str">
        <v>Barry Levinson</v>
      </c>
      <c r="B265">
        <f>ROUND(AVERAGEIF('IMDB_Movies project 5'!A264:'IMDB_Movies project 5'!A3919,"*"&amp;'Director Analysis'!A265&amp;"*",'IMDB_Movies project 5'!J264:'IMDB_Movies project 5'!J3919),2)</f>
        <v>6.58</v>
      </c>
      <c r="C265">
        <f t="shared" si="4"/>
        <v>0.57699999999999996</v>
      </c>
      <c r="D265">
        <f>COUNTIF('IMDB_Movies project 5'!A264:'IMDB_Movies project 5'!A3919,'Director Analysis'!A265)</f>
        <v>13</v>
      </c>
    </row>
    <row r="266" spans="1:4" x14ac:dyDescent="0.25">
      <c r="A266" t="str">
        <v>Jerry Zucker</v>
      </c>
      <c r="B266">
        <f>ROUND(AVERAGEIF('IMDB_Movies project 5'!A265:'IMDB_Movies project 5'!A3920,"*"&amp;'Director Analysis'!A266&amp;"*",'IMDB_Movies project 5'!J265:'IMDB_Movies project 5'!J3920),2)</f>
        <v>6.43</v>
      </c>
      <c r="C266">
        <f t="shared" si="4"/>
        <v>0.51800000000000002</v>
      </c>
      <c r="D266">
        <f>COUNTIF('IMDB_Movies project 5'!A265:'IMDB_Movies project 5'!A3920,'Director Analysis'!A266)</f>
        <v>3</v>
      </c>
    </row>
    <row r="267" spans="1:4" x14ac:dyDescent="0.25">
      <c r="A267" t="str">
        <v>Andy Tennant</v>
      </c>
      <c r="B267">
        <f>ROUND(AVERAGEIF('IMDB_Movies project 5'!A266:'IMDB_Movies project 5'!A3921,"*"&amp;'Director Analysis'!A267&amp;"*",'IMDB_Movies project 5'!J266:'IMDB_Movies project 5'!J3921),2)</f>
        <v>6.25</v>
      </c>
      <c r="C267">
        <f t="shared" si="4"/>
        <v>0.45100000000000001</v>
      </c>
      <c r="D267">
        <f>COUNTIF('IMDB_Movies project 5'!A266:'IMDB_Movies project 5'!A3921,'Director Analysis'!A267)</f>
        <v>6</v>
      </c>
    </row>
    <row r="268" spans="1:4" x14ac:dyDescent="0.25">
      <c r="A268" t="str">
        <v>Florent-Emilio Siri</v>
      </c>
      <c r="B268">
        <f>ROUND(AVERAGEIF('IMDB_Movies project 5'!A267:'IMDB_Movies project 5'!A3922,"*"&amp;'Director Analysis'!A268&amp;"*",'IMDB_Movies project 5'!J267:'IMDB_Movies project 5'!J3922),2)</f>
        <v>6.6</v>
      </c>
      <c r="C268">
        <f t="shared" si="4"/>
        <v>0.57699999999999996</v>
      </c>
      <c r="D268">
        <f>COUNTIF('IMDB_Movies project 5'!A267:'IMDB_Movies project 5'!A3922,'Director Analysis'!A268)</f>
        <v>1</v>
      </c>
    </row>
    <row r="269" spans="1:4" x14ac:dyDescent="0.25">
      <c r="A269" t="str">
        <v>Don Bluth</v>
      </c>
      <c r="B269">
        <f>ROUND(AVERAGEIF('IMDB_Movies project 5'!A268:'IMDB_Movies project 5'!A3923,"*"&amp;'Director Analysis'!A269&amp;"*",'IMDB_Movies project 5'!J268:'IMDB_Movies project 5'!J3923),2)</f>
        <v>7</v>
      </c>
      <c r="C269">
        <f t="shared" si="4"/>
        <v>0.74</v>
      </c>
      <c r="D269">
        <f>COUNTIF('IMDB_Movies project 5'!A268:'IMDB_Movies project 5'!A3923,'Director Analysis'!A269)</f>
        <v>3</v>
      </c>
    </row>
    <row r="270" spans="1:4" x14ac:dyDescent="0.25">
      <c r="A270" t="str">
        <v>Ron Shelton</v>
      </c>
      <c r="B270">
        <f>ROUND(AVERAGEIF('IMDB_Movies project 5'!A269:'IMDB_Movies project 5'!A3924,"*"&amp;'Director Analysis'!A270&amp;"*",'IMDB_Movies project 5'!J269:'IMDB_Movies project 5'!J3924),2)</f>
        <v>5.9</v>
      </c>
      <c r="C270">
        <f t="shared" si="4"/>
        <v>0.30199999999999999</v>
      </c>
      <c r="D270">
        <f>COUNTIF('IMDB_Movies project 5'!A269:'IMDB_Movies project 5'!A3924,'Director Analysis'!A270)</f>
        <v>4</v>
      </c>
    </row>
    <row r="271" spans="1:4" x14ac:dyDescent="0.25">
      <c r="A271" t="str">
        <v>Henry Selick</v>
      </c>
      <c r="B271">
        <f>ROUND(AVERAGEIF('IMDB_Movies project 5'!A270:'IMDB_Movies project 5'!A3925,"*"&amp;'Director Analysis'!A271&amp;"*",'IMDB_Movies project 5'!J270:'IMDB_Movies project 5'!J3925),2)</f>
        <v>6.2</v>
      </c>
      <c r="C271">
        <f t="shared" si="4"/>
        <v>0.42299999999999999</v>
      </c>
      <c r="D271">
        <f>COUNTIF('IMDB_Movies project 5'!A270:'IMDB_Movies project 5'!A3925,'Director Analysis'!A271)</f>
        <v>2</v>
      </c>
    </row>
    <row r="272" spans="1:4" x14ac:dyDescent="0.25">
      <c r="A272" t="str">
        <v>Kyle Balda</v>
      </c>
      <c r="B272">
        <f>ROUND(AVERAGEIF('IMDB_Movies project 5'!A271:'IMDB_Movies project 5'!A3926,"*"&amp;'Director Analysis'!A272&amp;"*",'IMDB_Movies project 5'!J271:'IMDB_Movies project 5'!J3926),2)</f>
        <v>6.4</v>
      </c>
      <c r="C272">
        <f t="shared" si="4"/>
        <v>0.49</v>
      </c>
      <c r="D272">
        <f>COUNTIF('IMDB_Movies project 5'!A271:'IMDB_Movies project 5'!A3926,'Director Analysis'!A272)</f>
        <v>1</v>
      </c>
    </row>
    <row r="273" spans="1:4" x14ac:dyDescent="0.25">
      <c r="A273" t="str">
        <v>Clay Kaytis</v>
      </c>
      <c r="B273">
        <f>ROUND(AVERAGEIF('IMDB_Movies project 5'!A272:'IMDB_Movies project 5'!A3927,"*"&amp;'Director Analysis'!A273&amp;"*",'IMDB_Movies project 5'!J272:'IMDB_Movies project 5'!J3927),2)</f>
        <v>6.3</v>
      </c>
      <c r="C273">
        <f t="shared" si="4"/>
        <v>0.45400000000000001</v>
      </c>
      <c r="D273">
        <f>COUNTIF('IMDB_Movies project 5'!A272:'IMDB_Movies project 5'!A3927,'Director Analysis'!A273)</f>
        <v>1</v>
      </c>
    </row>
    <row r="274" spans="1:4" x14ac:dyDescent="0.25">
      <c r="A274" t="str">
        <v>Judd Apatow</v>
      </c>
      <c r="B274">
        <f>ROUND(AVERAGEIF('IMDB_Movies project 5'!A273:'IMDB_Movies project 5'!A3928,"*"&amp;'Director Analysis'!A274&amp;"*",'IMDB_Movies project 5'!J273:'IMDB_Movies project 5'!J3928),2)</f>
        <v>6.6</v>
      </c>
      <c r="C274">
        <f t="shared" si="4"/>
        <v>0.57699999999999996</v>
      </c>
      <c r="D274">
        <f>COUNTIF('IMDB_Movies project 5'!A273:'IMDB_Movies project 5'!A3928,'Director Analysis'!A274)</f>
        <v>5</v>
      </c>
    </row>
    <row r="275" spans="1:4" x14ac:dyDescent="0.25">
      <c r="A275" t="str">
        <v>Steve Carr</v>
      </c>
      <c r="B275">
        <f>ROUND(AVERAGEIF('IMDB_Movies project 5'!A274:'IMDB_Movies project 5'!A3929,"*"&amp;'Director Analysis'!A275&amp;"*",'IMDB_Movies project 5'!J274:'IMDB_Movies project 5'!J3929),2)</f>
        <v>5.35</v>
      </c>
      <c r="C275">
        <f t="shared" si="4"/>
        <v>0.17</v>
      </c>
      <c r="D275">
        <f>COUNTIF('IMDB_Movies project 5'!A274:'IMDB_Movies project 5'!A3929,'Director Analysis'!A275)</f>
        <v>4</v>
      </c>
    </row>
    <row r="276" spans="1:4" x14ac:dyDescent="0.25">
      <c r="A276" t="str">
        <v>Mel Gibson</v>
      </c>
      <c r="B276">
        <f>ROUND(AVERAGEIF('IMDB_Movies project 5'!A275:'IMDB_Movies project 5'!A3930,"*"&amp;'Director Analysis'!A276&amp;"*",'IMDB_Movies project 5'!J275:'IMDB_Movies project 5'!J3930),2)</f>
        <v>7.77</v>
      </c>
      <c r="C276">
        <f t="shared" si="4"/>
        <v>0.95799999999999996</v>
      </c>
      <c r="D276">
        <f>COUNTIF('IMDB_Movies project 5'!A275:'IMDB_Movies project 5'!A3930,'Director Analysis'!A276)</f>
        <v>3</v>
      </c>
    </row>
    <row r="277" spans="1:4" x14ac:dyDescent="0.25">
      <c r="A277" t="str">
        <v>David Silverman</v>
      </c>
      <c r="B277">
        <f>ROUND(AVERAGEIF('IMDB_Movies project 5'!A276:'IMDB_Movies project 5'!A3931,"*"&amp;'Director Analysis'!A277&amp;"*",'IMDB_Movies project 5'!J276:'IMDB_Movies project 5'!J3931),2)</f>
        <v>7.4</v>
      </c>
      <c r="C277">
        <f t="shared" si="4"/>
        <v>0.878</v>
      </c>
      <c r="D277">
        <f>COUNTIF('IMDB_Movies project 5'!A276:'IMDB_Movies project 5'!A3931,'Director Analysis'!A277)</f>
        <v>1</v>
      </c>
    </row>
    <row r="278" spans="1:4" x14ac:dyDescent="0.25">
      <c r="A278" t="str">
        <v>Frank Darabont</v>
      </c>
      <c r="B278">
        <f>ROUND(AVERAGEIF('IMDB_Movies project 5'!A277:'IMDB_Movies project 5'!A3932,"*"&amp;'Director Analysis'!A278&amp;"*",'IMDB_Movies project 5'!J277:'IMDB_Movies project 5'!J3932),2)</f>
        <v>7.98</v>
      </c>
      <c r="C278">
        <f t="shared" si="4"/>
        <v>0.97599999999999998</v>
      </c>
      <c r="D278">
        <f>COUNTIF('IMDB_Movies project 5'!A277:'IMDB_Movies project 5'!A3932,'Director Analysis'!A278)</f>
        <v>4</v>
      </c>
    </row>
    <row r="279" spans="1:4" x14ac:dyDescent="0.25">
      <c r="A279" t="str">
        <v>Betty Thomas</v>
      </c>
      <c r="B279">
        <f>ROUND(AVERAGEIF('IMDB_Movies project 5'!A278:'IMDB_Movies project 5'!A3933,"*"&amp;'Director Analysis'!A279&amp;"*",'IMDB_Movies project 5'!J278:'IMDB_Movies project 5'!J3933),2)</f>
        <v>5.3</v>
      </c>
      <c r="C279">
        <f t="shared" si="4"/>
        <v>0.14499999999999999</v>
      </c>
      <c r="D279">
        <f>COUNTIF('IMDB_Movies project 5'!A278:'IMDB_Movies project 5'!A3933,'Director Analysis'!A279)</f>
        <v>4</v>
      </c>
    </row>
    <row r="280" spans="1:4" x14ac:dyDescent="0.25">
      <c r="A280" t="str">
        <v>Garry Marshall</v>
      </c>
      <c r="B280">
        <f>ROUND(AVERAGEIF('IMDB_Movies project 5'!A279:'IMDB_Movies project 5'!A3934,"*"&amp;'Director Analysis'!A280&amp;"*",'IMDB_Movies project 5'!J279:'IMDB_Movies project 5'!J3934),2)</f>
        <v>5.95</v>
      </c>
      <c r="C280">
        <f t="shared" si="4"/>
        <v>0.33700000000000002</v>
      </c>
      <c r="D280">
        <f>COUNTIF('IMDB_Movies project 5'!A279:'IMDB_Movies project 5'!A3934,'Director Analysis'!A280)</f>
        <v>8</v>
      </c>
    </row>
    <row r="281" spans="1:4" x14ac:dyDescent="0.25">
      <c r="A281" t="str">
        <v>Paul Tibbitt</v>
      </c>
      <c r="B281">
        <f>ROUND(AVERAGEIF('IMDB_Movies project 5'!A280:'IMDB_Movies project 5'!A3935,"*"&amp;'Director Analysis'!A281&amp;"*",'IMDB_Movies project 5'!J280:'IMDB_Movies project 5'!J3935),2)</f>
        <v>6</v>
      </c>
      <c r="C281">
        <f t="shared" si="4"/>
        <v>0.34599999999999997</v>
      </c>
      <c r="D281">
        <f>COUNTIF('IMDB_Movies project 5'!A280:'IMDB_Movies project 5'!A3935,'Director Analysis'!A281)</f>
        <v>1</v>
      </c>
    </row>
    <row r="282" spans="1:4" x14ac:dyDescent="0.25">
      <c r="A282" t="str">
        <v>Clark Johnson</v>
      </c>
      <c r="B282">
        <f>ROUND(AVERAGEIF('IMDB_Movies project 5'!A281:'IMDB_Movies project 5'!A3936,"*"&amp;'Director Analysis'!A282&amp;"*",'IMDB_Movies project 5'!J281:'IMDB_Movies project 5'!J3936),2)</f>
        <v>6.05</v>
      </c>
      <c r="C282">
        <f t="shared" si="4"/>
        <v>0.375</v>
      </c>
      <c r="D282">
        <f>COUNTIF('IMDB_Movies project 5'!A281:'IMDB_Movies project 5'!A3936,'Director Analysis'!A282)</f>
        <v>2</v>
      </c>
    </row>
    <row r="283" spans="1:4" x14ac:dyDescent="0.25">
      <c r="A283" t="str">
        <v>Cameron Crowe</v>
      </c>
      <c r="B283">
        <f>ROUND(AVERAGEIF('IMDB_Movies project 5'!A282:'IMDB_Movies project 5'!A3937,"*"&amp;'Director Analysis'!A283&amp;"*",'IMDB_Movies project 5'!J282:'IMDB_Movies project 5'!J3937),2)</f>
        <v>6.78</v>
      </c>
      <c r="C283">
        <f t="shared" si="4"/>
        <v>0.65700000000000003</v>
      </c>
      <c r="D283">
        <f>COUNTIF('IMDB_Movies project 5'!A282:'IMDB_Movies project 5'!A3937,'Director Analysis'!A283)</f>
        <v>5</v>
      </c>
    </row>
    <row r="284" spans="1:4" x14ac:dyDescent="0.25">
      <c r="A284" t="str">
        <v>Randall Wallace</v>
      </c>
      <c r="B284">
        <f>ROUND(AVERAGEIF('IMDB_Movies project 5'!A283:'IMDB_Movies project 5'!A3938,"*"&amp;'Director Analysis'!A284&amp;"*",'IMDB_Movies project 5'!J283:'IMDB_Movies project 5'!J3938),2)</f>
        <v>6.9</v>
      </c>
      <c r="C284">
        <f t="shared" si="4"/>
        <v>0.70099999999999996</v>
      </c>
      <c r="D284">
        <f>COUNTIF('IMDB_Movies project 5'!A283:'IMDB_Movies project 5'!A3938,'Director Analysis'!A284)</f>
        <v>3</v>
      </c>
    </row>
    <row r="285" spans="1:4" x14ac:dyDescent="0.25">
      <c r="A285" t="str">
        <v>Jonathan Frakes</v>
      </c>
      <c r="B285">
        <f>ROUND(AVERAGEIF('IMDB_Movies project 5'!A284:'IMDB_Movies project 5'!A3939,"*"&amp;'Director Analysis'!A285&amp;"*",'IMDB_Movies project 5'!J284:'IMDB_Movies project 5'!J3939),2)</f>
        <v>5.85</v>
      </c>
      <c r="C285">
        <f t="shared" si="4"/>
        <v>0.3</v>
      </c>
      <c r="D285">
        <f>COUNTIF('IMDB_Movies project 5'!A284:'IMDB_Movies project 5'!A3939,'Director Analysis'!A285)</f>
        <v>4</v>
      </c>
    </row>
    <row r="286" spans="1:4" x14ac:dyDescent="0.25">
      <c r="A286" t="str">
        <v>George Clooney</v>
      </c>
      <c r="B286">
        <f>ROUND(AVERAGEIF('IMDB_Movies project 5'!A285:'IMDB_Movies project 5'!A3940,"*"&amp;'Director Analysis'!A286&amp;"*",'IMDB_Movies project 5'!J285:'IMDB_Movies project 5'!J3940),2)</f>
        <v>6.68</v>
      </c>
      <c r="C286">
        <f t="shared" si="4"/>
        <v>0.61899999999999999</v>
      </c>
      <c r="D286">
        <f>COUNTIF('IMDB_Movies project 5'!A285:'IMDB_Movies project 5'!A3940,'Director Analysis'!A286)</f>
        <v>4</v>
      </c>
    </row>
    <row r="287" spans="1:4" x14ac:dyDescent="0.25">
      <c r="A287" t="str">
        <v>Gary Shore</v>
      </c>
      <c r="B287">
        <f>ROUND(AVERAGEIF('IMDB_Movies project 5'!A286:'IMDB_Movies project 5'!A3941,"*"&amp;'Director Analysis'!A287&amp;"*",'IMDB_Movies project 5'!J286:'IMDB_Movies project 5'!J3941),2)</f>
        <v>6.3</v>
      </c>
      <c r="C287">
        <f t="shared" si="4"/>
        <v>0.45400000000000001</v>
      </c>
      <c r="D287">
        <f>COUNTIF('IMDB_Movies project 5'!A286:'IMDB_Movies project 5'!A3941,'Director Analysis'!A287)</f>
        <v>1</v>
      </c>
    </row>
    <row r="288" spans="1:4" x14ac:dyDescent="0.25">
      <c r="A288" t="str">
        <v>Andrzej Bartkowiak</v>
      </c>
      <c r="B288">
        <f>ROUND(AVERAGEIF('IMDB_Movies project 5'!A287:'IMDB_Movies project 5'!A3942,"*"&amp;'Director Analysis'!A288&amp;"*",'IMDB_Movies project 5'!J287:'IMDB_Movies project 5'!J3942),2)</f>
        <v>5.26</v>
      </c>
      <c r="C288">
        <f t="shared" si="4"/>
        <v>0.14299999999999999</v>
      </c>
      <c r="D288">
        <f>COUNTIF('IMDB_Movies project 5'!A287:'IMDB_Movies project 5'!A3942,'Director Analysis'!A288)</f>
        <v>5</v>
      </c>
    </row>
    <row r="289" spans="1:4" x14ac:dyDescent="0.25">
      <c r="A289" t="str">
        <v>MÃ¥ns MÃ¥rlind</v>
      </c>
      <c r="B289">
        <f>ROUND(AVERAGEIF('IMDB_Movies project 5'!A288:'IMDB_Movies project 5'!A3943,"*"&amp;'Director Analysis'!A289&amp;"*",'IMDB_Movies project 5'!J288:'IMDB_Movies project 5'!J3943),2)</f>
        <v>6.4</v>
      </c>
      <c r="C289">
        <f t="shared" si="4"/>
        <v>0.48899999999999999</v>
      </c>
      <c r="D289">
        <f>COUNTIF('IMDB_Movies project 5'!A288:'IMDB_Movies project 5'!A3943,'Director Analysis'!A289)</f>
        <v>1</v>
      </c>
    </row>
    <row r="290" spans="1:4" x14ac:dyDescent="0.25">
      <c r="A290" t="str">
        <v>Gregory Hoblit</v>
      </c>
      <c r="B290">
        <f>ROUND(AVERAGEIF('IMDB_Movies project 5'!A289:'IMDB_Movies project 5'!A3944,"*"&amp;'Director Analysis'!A290&amp;"*",'IMDB_Movies project 5'!J289:'IMDB_Movies project 5'!J3944),2)</f>
        <v>6.6</v>
      </c>
      <c r="C290">
        <f t="shared" si="4"/>
        <v>0.57699999999999996</v>
      </c>
      <c r="D290">
        <f>COUNTIF('IMDB_Movies project 5'!A289:'IMDB_Movies project 5'!A3944,'Director Analysis'!A290)</f>
        <v>3</v>
      </c>
    </row>
    <row r="291" spans="1:4" x14ac:dyDescent="0.25">
      <c r="A291" t="str">
        <v>Gary McKendry</v>
      </c>
      <c r="B291">
        <f>ROUND(AVERAGEIF('IMDB_Movies project 5'!A290:'IMDB_Movies project 5'!A3945,"*"&amp;'Director Analysis'!A291&amp;"*",'IMDB_Movies project 5'!J290:'IMDB_Movies project 5'!J3945),2)</f>
        <v>6.5</v>
      </c>
      <c r="C291">
        <f t="shared" si="4"/>
        <v>0.53200000000000003</v>
      </c>
      <c r="D291">
        <f>COUNTIF('IMDB_Movies project 5'!A290:'IMDB_Movies project 5'!A3945,'Director Analysis'!A291)</f>
        <v>1</v>
      </c>
    </row>
    <row r="292" spans="1:4" x14ac:dyDescent="0.25">
      <c r="A292" t="str">
        <v>Wych Kaosayananda</v>
      </c>
      <c r="B292">
        <f>ROUND(AVERAGEIF('IMDB_Movies project 5'!A291:'IMDB_Movies project 5'!A3946,"*"&amp;'Director Analysis'!A292&amp;"*",'IMDB_Movies project 5'!J291:'IMDB_Movies project 5'!J3946),2)</f>
        <v>3.6</v>
      </c>
      <c r="C292">
        <f t="shared" si="4"/>
        <v>2.4E-2</v>
      </c>
      <c r="D292">
        <f>COUNTIF('IMDB_Movies project 5'!A291:'IMDB_Movies project 5'!A3946,'Director Analysis'!A292)</f>
        <v>1</v>
      </c>
    </row>
    <row r="293" spans="1:4" x14ac:dyDescent="0.25">
      <c r="A293" t="str">
        <v>Mikael Salomon</v>
      </c>
      <c r="B293">
        <f>ROUND(AVERAGEIF('IMDB_Movies project 5'!A292:'IMDB_Movies project 5'!A3947,"*"&amp;'Director Analysis'!A293&amp;"*",'IMDB_Movies project 5'!J292:'IMDB_Movies project 5'!J3947),2)</f>
        <v>5.8</v>
      </c>
      <c r="C293">
        <f t="shared" si="4"/>
        <v>0.28100000000000003</v>
      </c>
      <c r="D293">
        <f>COUNTIF('IMDB_Movies project 5'!A292:'IMDB_Movies project 5'!A3947,'Director Analysis'!A293)</f>
        <v>1</v>
      </c>
    </row>
    <row r="294" spans="1:4" x14ac:dyDescent="0.25">
      <c r="A294" t="str">
        <v>Bobby Farrelly</v>
      </c>
      <c r="B294">
        <f>ROUND(AVERAGEIF('IMDB_Movies project 5'!A293:'IMDB_Movies project 5'!A3948,"*"&amp;'Director Analysis'!A294&amp;"*",'IMDB_Movies project 5'!J293:'IMDB_Movies project 5'!J3948),2)</f>
        <v>6.24</v>
      </c>
      <c r="C294">
        <f t="shared" si="4"/>
        <v>0.45100000000000001</v>
      </c>
      <c r="D294">
        <f>COUNTIF('IMDB_Movies project 5'!A293:'IMDB_Movies project 5'!A3948,'Director Analysis'!A294)</f>
        <v>9</v>
      </c>
    </row>
    <row r="295" spans="1:4" x14ac:dyDescent="0.25">
      <c r="A295" t="str">
        <v>Kerry Conran</v>
      </c>
      <c r="B295">
        <f>ROUND(AVERAGEIF('IMDB_Movies project 5'!A294:'IMDB_Movies project 5'!A3949,"*"&amp;'Director Analysis'!A295&amp;"*",'IMDB_Movies project 5'!J294:'IMDB_Movies project 5'!J3949),2)</f>
        <v>6.1</v>
      </c>
      <c r="C295">
        <f t="shared" si="4"/>
        <v>0.38100000000000001</v>
      </c>
      <c r="D295">
        <f>COUNTIF('IMDB_Movies project 5'!A294:'IMDB_Movies project 5'!A3949,'Director Analysis'!A295)</f>
        <v>1</v>
      </c>
    </row>
    <row r="296" spans="1:4" x14ac:dyDescent="0.25">
      <c r="A296" t="str">
        <v>Michael Caton-Jones</v>
      </c>
      <c r="B296">
        <f>ROUND(AVERAGEIF('IMDB_Movies project 5'!A295:'IMDB_Movies project 5'!A3950,"*"&amp;'Director Analysis'!A296&amp;"*",'IMDB_Movies project 5'!J295:'IMDB_Movies project 5'!J3950),2)</f>
        <v>5.9</v>
      </c>
      <c r="C296">
        <f t="shared" si="4"/>
        <v>0.30299999999999999</v>
      </c>
      <c r="D296">
        <f>COUNTIF('IMDB_Movies project 5'!A295:'IMDB_Movies project 5'!A3950,'Director Analysis'!A296)</f>
        <v>4</v>
      </c>
    </row>
    <row r="297" spans="1:4" x14ac:dyDescent="0.25">
      <c r="A297" t="str">
        <v>Mikael HÃ¥fstrÃ¶m</v>
      </c>
      <c r="B297">
        <f>ROUND(AVERAGEIF('IMDB_Movies project 5'!A296:'IMDB_Movies project 5'!A3951,"*"&amp;'Director Analysis'!A297&amp;"*",'IMDB_Movies project 5'!J296:'IMDB_Movies project 5'!J3951),2)</f>
        <v>6.53</v>
      </c>
      <c r="C297">
        <f t="shared" si="4"/>
        <v>0.56499999999999995</v>
      </c>
      <c r="D297">
        <f>COUNTIF('IMDB_Movies project 5'!A296:'IMDB_Movies project 5'!A3951,'Director Analysis'!A297)</f>
        <v>4</v>
      </c>
    </row>
    <row r="298" spans="1:4" x14ac:dyDescent="0.25">
      <c r="A298" t="str">
        <v>Phil Alden Robinson</v>
      </c>
      <c r="B298">
        <f>ROUND(AVERAGEIF('IMDB_Movies project 5'!A297:'IMDB_Movies project 5'!A3952,"*"&amp;'Director Analysis'!A298&amp;"*",'IMDB_Movies project 5'!J297:'IMDB_Movies project 5'!J3952),2)</f>
        <v>6.4</v>
      </c>
      <c r="C298">
        <f t="shared" si="4"/>
        <v>0.48899999999999999</v>
      </c>
      <c r="D298">
        <f>COUNTIF('IMDB_Movies project 5'!A297:'IMDB_Movies project 5'!A3952,'Director Analysis'!A298)</f>
        <v>1</v>
      </c>
    </row>
    <row r="299" spans="1:4" x14ac:dyDescent="0.25">
      <c r="A299" t="str">
        <v>David Slade</v>
      </c>
      <c r="B299">
        <f>ROUND(AVERAGEIF('IMDB_Movies project 5'!A298:'IMDB_Movies project 5'!A3953,"*"&amp;'Director Analysis'!A299&amp;"*",'IMDB_Movies project 5'!J298:'IMDB_Movies project 5'!J3953),2)</f>
        <v>6.2</v>
      </c>
      <c r="C299">
        <f t="shared" si="4"/>
        <v>0.42399999999999999</v>
      </c>
      <c r="D299">
        <f>COUNTIF('IMDB_Movies project 5'!A298:'IMDB_Movies project 5'!A3953,'Director Analysis'!A299)</f>
        <v>3</v>
      </c>
    </row>
    <row r="300" spans="1:4" x14ac:dyDescent="0.25">
      <c r="A300" t="str">
        <v>Joseph Ruben</v>
      </c>
      <c r="B300">
        <f>ROUND(AVERAGEIF('IMDB_Movies project 5'!A299:'IMDB_Movies project 5'!A3954,"*"&amp;'Director Analysis'!A300&amp;"*",'IMDB_Movies project 5'!J299:'IMDB_Movies project 5'!J3954),2)</f>
        <v>5.6</v>
      </c>
      <c r="C300">
        <f t="shared" si="4"/>
        <v>0.222</v>
      </c>
      <c r="D300">
        <f>COUNTIF('IMDB_Movies project 5'!A299:'IMDB_Movies project 5'!A3954,'Director Analysis'!A300)</f>
        <v>1</v>
      </c>
    </row>
    <row r="301" spans="1:4" x14ac:dyDescent="0.25">
      <c r="A301" t="str">
        <v>Seth MacFarlane</v>
      </c>
      <c r="B301">
        <f>ROUND(AVERAGEIF('IMDB_Movies project 5'!A300:'IMDB_Movies project 5'!A3955,"*"&amp;'Director Analysis'!A301&amp;"*",'IMDB_Movies project 5'!J300:'IMDB_Movies project 5'!J3955),2)</f>
        <v>6.5</v>
      </c>
      <c r="C301">
        <f t="shared" si="4"/>
        <v>0.53</v>
      </c>
      <c r="D301">
        <f>COUNTIF('IMDB_Movies project 5'!A300:'IMDB_Movies project 5'!A3955,'Director Analysis'!A301)</f>
        <v>3</v>
      </c>
    </row>
    <row r="302" spans="1:4" x14ac:dyDescent="0.25">
      <c r="A302" t="str">
        <v>Alejandro AmenÃ¡bar</v>
      </c>
      <c r="B302">
        <f>ROUND(AVERAGEIF('IMDB_Movies project 5'!A301:'IMDB_Movies project 5'!A3956,"*"&amp;'Director Analysis'!A302&amp;"*",'IMDB_Movies project 5'!J301:'IMDB_Movies project 5'!J3956),2)</f>
        <v>7.63</v>
      </c>
      <c r="C302">
        <f t="shared" si="4"/>
        <v>0.93100000000000005</v>
      </c>
      <c r="D302">
        <f>COUNTIF('IMDB_Movies project 5'!A301:'IMDB_Movies project 5'!A3956,'Director Analysis'!A302)</f>
        <v>3</v>
      </c>
    </row>
    <row r="303" spans="1:4" x14ac:dyDescent="0.25">
      <c r="A303" t="str">
        <v>Kinka Usher</v>
      </c>
      <c r="B303">
        <f>ROUND(AVERAGEIF('IMDB_Movies project 5'!A302:'IMDB_Movies project 5'!A3957,"*"&amp;'Director Analysis'!A303&amp;"*",'IMDB_Movies project 5'!J302:'IMDB_Movies project 5'!J3957),2)</f>
        <v>6</v>
      </c>
      <c r="C303">
        <f t="shared" si="4"/>
        <v>0.34699999999999998</v>
      </c>
      <c r="D303">
        <f>COUNTIF('IMDB_Movies project 5'!A302:'IMDB_Movies project 5'!A3957,'Director Analysis'!A303)</f>
        <v>1</v>
      </c>
    </row>
    <row r="304" spans="1:4" x14ac:dyDescent="0.25">
      <c r="A304" t="str">
        <v>Rob Bowman</v>
      </c>
      <c r="B304">
        <f>ROUND(AVERAGEIF('IMDB_Movies project 5'!A303:'IMDB_Movies project 5'!A3958,"*"&amp;'Director Analysis'!A304&amp;"*",'IMDB_Movies project 5'!J303:'IMDB_Movies project 5'!J3958),2)</f>
        <v>6.05</v>
      </c>
      <c r="C304">
        <f t="shared" si="4"/>
        <v>0.376</v>
      </c>
      <c r="D304">
        <f>COUNTIF('IMDB_Movies project 5'!A303:'IMDB_Movies project 5'!A3958,'Director Analysis'!A304)</f>
        <v>4</v>
      </c>
    </row>
    <row r="305" spans="1:4" x14ac:dyDescent="0.25">
      <c r="A305" t="str">
        <v>Doug Lefler</v>
      </c>
      <c r="B305">
        <f>ROUND(AVERAGEIF('IMDB_Movies project 5'!A304:'IMDB_Movies project 5'!A3959,"*"&amp;'Director Analysis'!A305&amp;"*",'IMDB_Movies project 5'!J304:'IMDB_Movies project 5'!J3959),2)</f>
        <v>5.4</v>
      </c>
      <c r="C305">
        <f t="shared" si="4"/>
        <v>0.17299999999999999</v>
      </c>
      <c r="D305">
        <f>COUNTIF('IMDB_Movies project 5'!A304:'IMDB_Movies project 5'!A3959,'Director Analysis'!A305)</f>
        <v>1</v>
      </c>
    </row>
    <row r="306" spans="1:4" x14ac:dyDescent="0.25">
      <c r="A306" t="str">
        <v>Scott Waugh</v>
      </c>
      <c r="B306">
        <f>ROUND(AVERAGEIF('IMDB_Movies project 5'!A305:'IMDB_Movies project 5'!A3960,"*"&amp;'Director Analysis'!A306&amp;"*",'IMDB_Movies project 5'!J305:'IMDB_Movies project 5'!J3960),2)</f>
        <v>6.5</v>
      </c>
      <c r="C306">
        <f t="shared" si="4"/>
        <v>0.53</v>
      </c>
      <c r="D306">
        <f>COUNTIF('IMDB_Movies project 5'!A305:'IMDB_Movies project 5'!A3960,'Director Analysis'!A306)</f>
        <v>1</v>
      </c>
    </row>
    <row r="307" spans="1:4" x14ac:dyDescent="0.25">
      <c r="A307" t="str">
        <v>Lawrence Kasdan</v>
      </c>
      <c r="B307">
        <f>ROUND(AVERAGEIF('IMDB_Movies project 5'!A306:'IMDB_Movies project 5'!A3961,"*"&amp;'Director Analysis'!A307&amp;"*",'IMDB_Movies project 5'!J306:'IMDB_Movies project 5'!J3961),2)</f>
        <v>6.55</v>
      </c>
      <c r="C307">
        <f t="shared" si="4"/>
        <v>0.56599999999999995</v>
      </c>
      <c r="D307">
        <f>COUNTIF('IMDB_Movies project 5'!A306:'IMDB_Movies project 5'!A3961,'Director Analysis'!A307)</f>
        <v>4</v>
      </c>
    </row>
    <row r="308" spans="1:4" x14ac:dyDescent="0.25">
      <c r="A308" t="str">
        <v>Michael Lembeck</v>
      </c>
      <c r="B308">
        <f>ROUND(AVERAGEIF('IMDB_Movies project 5'!A307:'IMDB_Movies project 5'!A3962,"*"&amp;'Director Analysis'!A308&amp;"*",'IMDB_Movies project 5'!J307:'IMDB_Movies project 5'!J3962),2)</f>
        <v>5.9</v>
      </c>
      <c r="C308">
        <f t="shared" si="4"/>
        <v>0.30399999999999999</v>
      </c>
      <c r="D308">
        <f>COUNTIF('IMDB_Movies project 5'!A307:'IMDB_Movies project 5'!A3962,'Director Analysis'!A308)</f>
        <v>2</v>
      </c>
    </row>
    <row r="309" spans="1:4" x14ac:dyDescent="0.25">
      <c r="A309" t="str">
        <v>Tom Hooper</v>
      </c>
      <c r="B309">
        <f>ROUND(AVERAGEIF('IMDB_Movies project 5'!A308:'IMDB_Movies project 5'!A3963,"*"&amp;'Director Analysis'!A309&amp;"*",'IMDB_Movies project 5'!J308:'IMDB_Movies project 5'!J3963),2)</f>
        <v>7.73</v>
      </c>
      <c r="C309">
        <f t="shared" si="4"/>
        <v>0.95499999999999996</v>
      </c>
      <c r="D309">
        <f>COUNTIF('IMDB_Movies project 5'!A308:'IMDB_Movies project 5'!A3963,'Director Analysis'!A309)</f>
        <v>3</v>
      </c>
    </row>
    <row r="310" spans="1:4" x14ac:dyDescent="0.25">
      <c r="A310" t="str">
        <v>Nora Ephron</v>
      </c>
      <c r="B310">
        <f>ROUND(AVERAGEIF('IMDB_Movies project 5'!A309:'IMDB_Movies project 5'!A3964,"*"&amp;'Director Analysis'!A310&amp;"*",'IMDB_Movies project 5'!J309:'IMDB_Movies project 5'!J3964),2)</f>
        <v>6.17</v>
      </c>
      <c r="C310">
        <f t="shared" si="4"/>
        <v>0.42199999999999999</v>
      </c>
      <c r="D310">
        <f>COUNTIF('IMDB_Movies project 5'!A309:'IMDB_Movies project 5'!A3964,'Director Analysis'!A310)</f>
        <v>3</v>
      </c>
    </row>
    <row r="311" spans="1:4" x14ac:dyDescent="0.25">
      <c r="A311" t="str">
        <v>Angelina Jolie Pitt</v>
      </c>
      <c r="B311">
        <f>ROUND(AVERAGEIF('IMDB_Movies project 5'!A310:'IMDB_Movies project 5'!A3965,"*"&amp;'Director Analysis'!A311&amp;"*",'IMDB_Movies project 5'!J310:'IMDB_Movies project 5'!J3965),2)</f>
        <v>5.6</v>
      </c>
      <c r="C311">
        <f t="shared" si="4"/>
        <v>0.223</v>
      </c>
      <c r="D311">
        <f>COUNTIF('IMDB_Movies project 5'!A310:'IMDB_Movies project 5'!A3965,'Director Analysis'!A311)</f>
        <v>3</v>
      </c>
    </row>
    <row r="312" spans="1:4" x14ac:dyDescent="0.25">
      <c r="A312" t="str">
        <v>Clint Eastwood</v>
      </c>
      <c r="B312">
        <f>ROUND(AVERAGEIF('IMDB_Movies project 5'!A311:'IMDB_Movies project 5'!A3966,"*"&amp;'Director Analysis'!A312&amp;"*",'IMDB_Movies project 5'!J311:'IMDB_Movies project 5'!J3966),2)</f>
        <v>7.21</v>
      </c>
      <c r="C312">
        <f t="shared" si="4"/>
        <v>0.85099999999999998</v>
      </c>
      <c r="D312">
        <f>COUNTIF('IMDB_Movies project 5'!A311:'IMDB_Movies project 5'!A3966,'Director Analysis'!A312)</f>
        <v>19</v>
      </c>
    </row>
    <row r="313" spans="1:4" x14ac:dyDescent="0.25">
      <c r="A313" t="str">
        <v>Larry Charles</v>
      </c>
      <c r="B313">
        <f>ROUND(AVERAGEIF('IMDB_Movies project 5'!A312:'IMDB_Movies project 5'!A3967,"*"&amp;'Director Analysis'!A313&amp;"*",'IMDB_Movies project 5'!J312:'IMDB_Movies project 5'!J3967),2)</f>
        <v>6.8</v>
      </c>
      <c r="C313">
        <f t="shared" si="4"/>
        <v>0.65600000000000003</v>
      </c>
      <c r="D313">
        <f>COUNTIF('IMDB_Movies project 5'!A312:'IMDB_Movies project 5'!A3967,'Director Analysis'!A313)</f>
        <v>4</v>
      </c>
    </row>
    <row r="314" spans="1:4" x14ac:dyDescent="0.25">
      <c r="A314" t="str">
        <v>Stanley Kubrick</v>
      </c>
      <c r="B314">
        <f>ROUND(AVERAGEIF('IMDB_Movies project 5'!A313:'IMDB_Movies project 5'!A3968,"*"&amp;'Director Analysis'!A314&amp;"*",'IMDB_Movies project 5'!J313:'IMDB_Movies project 5'!J3968),2)</f>
        <v>7.8</v>
      </c>
      <c r="C314">
        <f t="shared" si="4"/>
        <v>0.95799999999999996</v>
      </c>
      <c r="D314">
        <f>COUNTIF('IMDB_Movies project 5'!A313:'IMDB_Movies project 5'!A3968,'Director Analysis'!A314)</f>
        <v>2</v>
      </c>
    </row>
    <row r="315" spans="1:4" x14ac:dyDescent="0.25">
      <c r="A315" t="str">
        <v>Will Gluck</v>
      </c>
      <c r="B315">
        <f>ROUND(AVERAGEIF('IMDB_Movies project 5'!A314:'IMDB_Movies project 5'!A3969,"*"&amp;'Director Analysis'!A315&amp;"*",'IMDB_Movies project 5'!J314:'IMDB_Movies project 5'!J3969),2)</f>
        <v>6.3</v>
      </c>
      <c r="C315">
        <f t="shared" si="4"/>
        <v>0.45400000000000001</v>
      </c>
      <c r="D315">
        <f>COUNTIF('IMDB_Movies project 5'!A314:'IMDB_Movies project 5'!A3969,'Director Analysis'!A315)</f>
        <v>3</v>
      </c>
    </row>
    <row r="316" spans="1:4" x14ac:dyDescent="0.25">
      <c r="A316" t="str">
        <v>Glenn Ficarra</v>
      </c>
      <c r="B316">
        <f>ROUND(AVERAGEIF('IMDB_Movies project 5'!A315:'IMDB_Movies project 5'!A3970,"*"&amp;'Director Analysis'!A316&amp;"*",'IMDB_Movies project 5'!J315:'IMDB_Movies project 5'!J3970),2)</f>
        <v>6.87</v>
      </c>
      <c r="C316">
        <f t="shared" si="4"/>
        <v>0.69599999999999995</v>
      </c>
      <c r="D316">
        <f>COUNTIF('IMDB_Movies project 5'!A315:'IMDB_Movies project 5'!A3970,'Director Analysis'!A316)</f>
        <v>3</v>
      </c>
    </row>
    <row r="317" spans="1:4" x14ac:dyDescent="0.25">
      <c r="A317" t="str">
        <v>David S. Goyer</v>
      </c>
      <c r="B317">
        <f>ROUND(AVERAGEIF('IMDB_Movies project 5'!A316:'IMDB_Movies project 5'!A3971,"*"&amp;'Director Analysis'!A317&amp;"*",'IMDB_Movies project 5'!J316:'IMDB_Movies project 5'!J3971),2)</f>
        <v>5.35</v>
      </c>
      <c r="C317">
        <f t="shared" si="4"/>
        <v>0.17299999999999999</v>
      </c>
      <c r="D317">
        <f>COUNTIF('IMDB_Movies project 5'!A316:'IMDB_Movies project 5'!A3971,'Director Analysis'!A317)</f>
        <v>2</v>
      </c>
    </row>
    <row r="318" spans="1:4" x14ac:dyDescent="0.25">
      <c r="A318" t="str">
        <v>Taylor Hackford</v>
      </c>
      <c r="B318">
        <f>ROUND(AVERAGEIF('IMDB_Movies project 5'!A317:'IMDB_Movies project 5'!A3972,"*"&amp;'Director Analysis'!A318&amp;"*",'IMDB_Movies project 5'!J317:'IMDB_Movies project 5'!J3972),2)</f>
        <v>6.88</v>
      </c>
      <c r="C318">
        <f t="shared" si="4"/>
        <v>0.69699999999999995</v>
      </c>
      <c r="D318">
        <f>COUNTIF('IMDB_Movies project 5'!A317:'IMDB_Movies project 5'!A3972,'Director Analysis'!A318)</f>
        <v>6</v>
      </c>
    </row>
    <row r="319" spans="1:4" x14ac:dyDescent="0.25">
      <c r="A319" t="str">
        <v>Michael Lehmann</v>
      </c>
      <c r="B319">
        <f>ROUND(AVERAGEIF('IMDB_Movies project 5'!A318:'IMDB_Movies project 5'!A3973,"*"&amp;'Director Analysis'!A319&amp;"*",'IMDB_Movies project 5'!J318:'IMDB_Movies project 5'!J3973),2)</f>
        <v>5.65</v>
      </c>
      <c r="C319">
        <f t="shared" si="4"/>
        <v>0.255</v>
      </c>
      <c r="D319">
        <f>COUNTIF('IMDB_Movies project 5'!A318:'IMDB_Movies project 5'!A3973,'Director Analysis'!A319)</f>
        <v>2</v>
      </c>
    </row>
    <row r="320" spans="1:4" x14ac:dyDescent="0.25">
      <c r="A320" t="str">
        <v>Stuart Beattie</v>
      </c>
      <c r="B320">
        <f>ROUND(AVERAGEIF('IMDB_Movies project 5'!A319:'IMDB_Movies project 5'!A3974,"*"&amp;'Director Analysis'!A320&amp;"*",'IMDB_Movies project 5'!J319:'IMDB_Movies project 5'!J3974),2)</f>
        <v>5.0999999999999996</v>
      </c>
      <c r="C320">
        <f t="shared" si="4"/>
        <v>0.111</v>
      </c>
      <c r="D320">
        <f>COUNTIF('IMDB_Movies project 5'!A319:'IMDB_Movies project 5'!A3974,'Director Analysis'!A320)</f>
        <v>1</v>
      </c>
    </row>
    <row r="321" spans="1:4" x14ac:dyDescent="0.25">
      <c r="A321" t="str">
        <v>Roman Polanski</v>
      </c>
      <c r="B321">
        <f>ROUND(AVERAGEIF('IMDB_Movies project 5'!A320:'IMDB_Movies project 5'!A3975,"*"&amp;'Director Analysis'!A321&amp;"*",'IMDB_Movies project 5'!J320:'IMDB_Movies project 5'!J3975),2)</f>
        <v>7.33</v>
      </c>
      <c r="C321">
        <f t="shared" si="4"/>
        <v>0.874</v>
      </c>
      <c r="D321">
        <f>COUNTIF('IMDB_Movies project 5'!A320:'IMDB_Movies project 5'!A3975,'Director Analysis'!A321)</f>
        <v>4</v>
      </c>
    </row>
    <row r="322" spans="1:4" x14ac:dyDescent="0.25">
      <c r="A322" t="str">
        <v>Frank Miller</v>
      </c>
      <c r="B322">
        <f>ROUND(AVERAGEIF('IMDB_Movies project 5'!A321:'IMDB_Movies project 5'!A3976,"*"&amp;'Director Analysis'!A322&amp;"*",'IMDB_Movies project 5'!J321:'IMDB_Movies project 5'!J3976),2)</f>
        <v>6.47</v>
      </c>
      <c r="C322">
        <f t="shared" si="4"/>
        <v>0.52800000000000002</v>
      </c>
      <c r="D322">
        <f>COUNTIF('IMDB_Movies project 5'!A321:'IMDB_Movies project 5'!A3976,'Director Analysis'!A322)</f>
        <v>3</v>
      </c>
    </row>
    <row r="323" spans="1:4" x14ac:dyDescent="0.25">
      <c r="A323" t="str">
        <v>Baltasar KormÃ¡kur</v>
      </c>
      <c r="B323">
        <f>ROUND(AVERAGEIF('IMDB_Movies project 5'!A322:'IMDB_Movies project 5'!A3977,"*"&amp;'Director Analysis'!A323&amp;"*",'IMDB_Movies project 5'!J322:'IMDB_Movies project 5'!J3977),2)</f>
        <v>6.77</v>
      </c>
      <c r="C323">
        <f t="shared" si="4"/>
        <v>0.65200000000000002</v>
      </c>
      <c r="D323">
        <f>COUNTIF('IMDB_Movies project 5'!A322:'IMDB_Movies project 5'!A3977,'Director Analysis'!A323)</f>
        <v>3</v>
      </c>
    </row>
    <row r="324" spans="1:4" x14ac:dyDescent="0.25">
      <c r="A324" t="str">
        <v>Daniel Lee</v>
      </c>
      <c r="B324">
        <f>ROUND(AVERAGEIF('IMDB_Movies project 5'!A323:'IMDB_Movies project 5'!A3978,"*"&amp;'Director Analysis'!A324&amp;"*",'IMDB_Movies project 5'!J323:'IMDB_Movies project 5'!J3978),2)</f>
        <v>6.1</v>
      </c>
      <c r="C324">
        <f t="shared" ref="C324:C387" si="5">_xlfn.PERCENTRANK.EXC(B324:B1982,B324)</f>
        <v>0.38200000000000001</v>
      </c>
      <c r="D324">
        <f>COUNTIF('IMDB_Movies project 5'!A323:'IMDB_Movies project 5'!A3978,'Director Analysis'!A324)</f>
        <v>1</v>
      </c>
    </row>
    <row r="325" spans="1:4" x14ac:dyDescent="0.25">
      <c r="A325" t="str">
        <v>Keenen Ivory Wayans</v>
      </c>
      <c r="B325">
        <f>ROUND(AVERAGEIF('IMDB_Movies project 5'!A324:'IMDB_Movies project 5'!A3979,"*"&amp;'Director Analysis'!A325&amp;"*",'IMDB_Movies project 5'!J324:'IMDB_Movies project 5'!J3979),2)</f>
        <v>5.18</v>
      </c>
      <c r="C325">
        <f t="shared" si="5"/>
        <v>0.127</v>
      </c>
      <c r="D325">
        <f>COUNTIF('IMDB_Movies project 5'!A324:'IMDB_Movies project 5'!A3979,'Director Analysis'!A325)</f>
        <v>4</v>
      </c>
    </row>
    <row r="326" spans="1:4" x14ac:dyDescent="0.25">
      <c r="A326" t="str">
        <v>Rob Reiner</v>
      </c>
      <c r="B326">
        <f>ROUND(AVERAGEIF('IMDB_Movies project 5'!A325:'IMDB_Movies project 5'!A3980,"*"&amp;'Director Analysis'!A326&amp;"*",'IMDB_Movies project 5'!J325:'IMDB_Movies project 5'!J3980),2)</f>
        <v>7.02</v>
      </c>
      <c r="C326">
        <f t="shared" si="5"/>
        <v>0.77400000000000002</v>
      </c>
      <c r="D326">
        <f>COUNTIF('IMDB_Movies project 5'!A325:'IMDB_Movies project 5'!A3980,'Director Analysis'!A326)</f>
        <v>11</v>
      </c>
    </row>
    <row r="327" spans="1:4" x14ac:dyDescent="0.25">
      <c r="A327" t="str">
        <v>Marco Schnabel</v>
      </c>
      <c r="B327">
        <f>ROUND(AVERAGEIF('IMDB_Movies project 5'!A326:'IMDB_Movies project 5'!A3981,"*"&amp;'Director Analysis'!A327&amp;"*",'IMDB_Movies project 5'!J326:'IMDB_Movies project 5'!J3981),2)</f>
        <v>3.8</v>
      </c>
      <c r="C327">
        <f t="shared" si="5"/>
        <v>2.7E-2</v>
      </c>
      <c r="D327">
        <f>COUNTIF('IMDB_Movies project 5'!A326:'IMDB_Movies project 5'!A3981,'Director Analysis'!A327)</f>
        <v>1</v>
      </c>
    </row>
    <row r="328" spans="1:4" x14ac:dyDescent="0.25">
      <c r="A328" t="str">
        <v>Demian Lichtenstein</v>
      </c>
      <c r="B328">
        <f>ROUND(AVERAGEIF('IMDB_Movies project 5'!A327:'IMDB_Movies project 5'!A3982,"*"&amp;'Director Analysis'!A328&amp;"*",'IMDB_Movies project 5'!J327:'IMDB_Movies project 5'!J3982),2)</f>
        <v>5.9</v>
      </c>
      <c r="C328">
        <f t="shared" si="5"/>
        <v>0.30399999999999999</v>
      </c>
      <c r="D328">
        <f>COUNTIF('IMDB_Movies project 5'!A327:'IMDB_Movies project 5'!A3982,'Director Analysis'!A328)</f>
        <v>1</v>
      </c>
    </row>
    <row r="329" spans="1:4" x14ac:dyDescent="0.25">
      <c r="A329" t="str">
        <v>Josh Gordon</v>
      </c>
      <c r="B329">
        <f>ROUND(AVERAGEIF('IMDB_Movies project 5'!A328:'IMDB_Movies project 5'!A3983,"*"&amp;'Director Analysis'!A329&amp;"*",'IMDB_Movies project 5'!J328:'IMDB_Movies project 5'!J3983),2)</f>
        <v>6.2</v>
      </c>
      <c r="C329">
        <f t="shared" si="5"/>
        <v>0.42299999999999999</v>
      </c>
      <c r="D329">
        <f>COUNTIF('IMDB_Movies project 5'!A328:'IMDB_Movies project 5'!A3983,'Director Analysis'!A329)</f>
        <v>2</v>
      </c>
    </row>
    <row r="330" spans="1:4" x14ac:dyDescent="0.25">
      <c r="A330" t="str">
        <v>Tim Hill</v>
      </c>
      <c r="B330">
        <f>ROUND(AVERAGEIF('IMDB_Movies project 5'!A329:'IMDB_Movies project 5'!A3984,"*"&amp;'Director Analysis'!A330&amp;"*",'IMDB_Movies project 5'!J329:'IMDB_Movies project 5'!J3984),2)</f>
        <v>5.55</v>
      </c>
      <c r="C330">
        <f t="shared" si="5"/>
        <v>0.219</v>
      </c>
      <c r="D330">
        <f>COUNTIF('IMDB_Movies project 5'!A329:'IMDB_Movies project 5'!A3984,'Director Analysis'!A330)</f>
        <v>4</v>
      </c>
    </row>
    <row r="331" spans="1:4" x14ac:dyDescent="0.25">
      <c r="A331" t="str">
        <v>David Frankel</v>
      </c>
      <c r="B331">
        <f>ROUND(AVERAGEIF('IMDB_Movies project 5'!A330:'IMDB_Movies project 5'!A3985,"*"&amp;'Director Analysis'!A331&amp;"*",'IMDB_Movies project 5'!J330:'IMDB_Movies project 5'!J3985),2)</f>
        <v>6.6</v>
      </c>
      <c r="C331">
        <f t="shared" si="5"/>
        <v>0.57199999999999995</v>
      </c>
      <c r="D331">
        <f>COUNTIF('IMDB_Movies project 5'!A330:'IMDB_Movies project 5'!A3985,'Director Analysis'!A331)</f>
        <v>4</v>
      </c>
    </row>
    <row r="332" spans="1:4" x14ac:dyDescent="0.25">
      <c r="A332" t="str">
        <v>Brenda Chapman</v>
      </c>
      <c r="B332">
        <f>ROUND(AVERAGEIF('IMDB_Movies project 5'!A331:'IMDB_Movies project 5'!A3986,"*"&amp;'Director Analysis'!A332&amp;"*",'IMDB_Movies project 5'!J331:'IMDB_Movies project 5'!J3986),2)</f>
        <v>7</v>
      </c>
      <c r="C332">
        <f t="shared" si="5"/>
        <v>0.73499999999999999</v>
      </c>
      <c r="D332">
        <f>COUNTIF('IMDB_Movies project 5'!A331:'IMDB_Movies project 5'!A3986,'Director Analysis'!A332)</f>
        <v>1</v>
      </c>
    </row>
    <row r="333" spans="1:4" x14ac:dyDescent="0.25">
      <c r="A333" t="str">
        <v>Marc Lawrence</v>
      </c>
      <c r="B333">
        <f>ROUND(AVERAGEIF('IMDB_Movies project 5'!A332:'IMDB_Movies project 5'!A3987,"*"&amp;'Director Analysis'!A333&amp;"*",'IMDB_Movies project 5'!J332:'IMDB_Movies project 5'!J3987),2)</f>
        <v>5.4</v>
      </c>
      <c r="C333">
        <f t="shared" si="5"/>
        <v>0.17399999999999999</v>
      </c>
      <c r="D333">
        <f>COUNTIF('IMDB_Movies project 5'!A332:'IMDB_Movies project 5'!A3987,'Director Analysis'!A333)</f>
        <v>2</v>
      </c>
    </row>
    <row r="334" spans="1:4" x14ac:dyDescent="0.25">
      <c r="A334" t="str">
        <v>Peter Billingsley</v>
      </c>
      <c r="B334">
        <f>ROUND(AVERAGEIF('IMDB_Movies project 5'!A333:'IMDB_Movies project 5'!A3988,"*"&amp;'Director Analysis'!A334&amp;"*",'IMDB_Movies project 5'!J333:'IMDB_Movies project 5'!J3988),2)</f>
        <v>5.5</v>
      </c>
      <c r="C334">
        <f t="shared" si="5"/>
        <v>0.2</v>
      </c>
      <c r="D334">
        <f>COUNTIF('IMDB_Movies project 5'!A333:'IMDB_Movies project 5'!A3988,'Director Analysis'!A334)</f>
        <v>1</v>
      </c>
    </row>
    <row r="335" spans="1:4" x14ac:dyDescent="0.25">
      <c r="A335" t="str">
        <v>Wes Ball</v>
      </c>
      <c r="B335">
        <f>ROUND(AVERAGEIF('IMDB_Movies project 5'!A334:'IMDB_Movies project 5'!A3989,"*"&amp;'Director Analysis'!A335&amp;"*",'IMDB_Movies project 5'!J334:'IMDB_Movies project 5'!J3989),2)</f>
        <v>6.6</v>
      </c>
      <c r="C335">
        <f t="shared" si="5"/>
        <v>0.57299999999999995</v>
      </c>
      <c r="D335">
        <f>COUNTIF('IMDB_Movies project 5'!A334:'IMDB_Movies project 5'!A3989,'Director Analysis'!A335)</f>
        <v>2</v>
      </c>
    </row>
    <row r="336" spans="1:4" x14ac:dyDescent="0.25">
      <c r="A336" t="str">
        <v>Ryan Murphy</v>
      </c>
      <c r="B336">
        <f>ROUND(AVERAGEIF('IMDB_Movies project 5'!A335:'IMDB_Movies project 5'!A3990,"*"&amp;'Director Analysis'!A336&amp;"*",'IMDB_Movies project 5'!J335:'IMDB_Movies project 5'!J3990),2)</f>
        <v>5.95</v>
      </c>
      <c r="C336">
        <f t="shared" si="5"/>
        <v>0.33800000000000002</v>
      </c>
      <c r="D336">
        <f>COUNTIF('IMDB_Movies project 5'!A335:'IMDB_Movies project 5'!A3990,'Director Analysis'!A336)</f>
        <v>2</v>
      </c>
    </row>
    <row r="337" spans="1:4" x14ac:dyDescent="0.25">
      <c r="A337" t="str">
        <v>Robert Redford</v>
      </c>
      <c r="B337">
        <f>ROUND(AVERAGEIF('IMDB_Movies project 5'!A336:'IMDB_Movies project 5'!A3991,"*"&amp;'Director Analysis'!A337&amp;"*",'IMDB_Movies project 5'!J336:'IMDB_Movies project 5'!J3991),2)</f>
        <v>6.84</v>
      </c>
      <c r="C337">
        <f t="shared" si="5"/>
        <v>0.68500000000000005</v>
      </c>
      <c r="D337">
        <f>COUNTIF('IMDB_Movies project 5'!A336:'IMDB_Movies project 5'!A3991,'Director Analysis'!A337)</f>
        <v>5</v>
      </c>
    </row>
    <row r="338" spans="1:4" x14ac:dyDescent="0.25">
      <c r="A338" t="str">
        <v>Jay Russell</v>
      </c>
      <c r="B338">
        <f>ROUND(AVERAGEIF('IMDB_Movies project 5'!A337:'IMDB_Movies project 5'!A3992,"*"&amp;'Director Analysis'!A338&amp;"*",'IMDB_Movies project 5'!J337:'IMDB_Movies project 5'!J3992),2)</f>
        <v>6.73</v>
      </c>
      <c r="C338">
        <f t="shared" si="5"/>
        <v>0.64300000000000002</v>
      </c>
      <c r="D338">
        <f>COUNTIF('IMDB_Movies project 5'!A337:'IMDB_Movies project 5'!A3992,'Director Analysis'!A338)</f>
        <v>3</v>
      </c>
    </row>
    <row r="339" spans="1:4" x14ac:dyDescent="0.25">
      <c r="A339" t="str">
        <v>Kenny Ortega</v>
      </c>
      <c r="B339">
        <f>ROUND(AVERAGEIF('IMDB_Movies project 5'!A338:'IMDB_Movies project 5'!A3993,"*"&amp;'Director Analysis'!A339&amp;"*",'IMDB_Movies project 5'!J338:'IMDB_Movies project 5'!J3993),2)</f>
        <v>6.17</v>
      </c>
      <c r="C339">
        <f t="shared" si="5"/>
        <v>0.42199999999999999</v>
      </c>
      <c r="D339">
        <f>COUNTIF('IMDB_Movies project 5'!A338:'IMDB_Movies project 5'!A3993,'Director Analysis'!A339)</f>
        <v>3</v>
      </c>
    </row>
    <row r="340" spans="1:4" x14ac:dyDescent="0.25">
      <c r="A340" t="str">
        <v>David McNally</v>
      </c>
      <c r="B340">
        <f>ROUND(AVERAGEIF('IMDB_Movies project 5'!A339:'IMDB_Movies project 5'!A3994,"*"&amp;'Director Analysis'!A340&amp;"*",'IMDB_Movies project 5'!J339:'IMDB_Movies project 5'!J3994),2)</f>
        <v>5</v>
      </c>
      <c r="C340">
        <f t="shared" si="5"/>
        <v>0.10100000000000001</v>
      </c>
      <c r="D340">
        <f>COUNTIF('IMDB_Movies project 5'!A339:'IMDB_Movies project 5'!A3994,'Director Analysis'!A340)</f>
        <v>2</v>
      </c>
    </row>
    <row r="341" spans="1:4" x14ac:dyDescent="0.25">
      <c r="A341" t="str">
        <v>Brian Robbins</v>
      </c>
      <c r="B341">
        <f>ROUND(AVERAGEIF('IMDB_Movies project 5'!A340:'IMDB_Movies project 5'!A3995,"*"&amp;'Director Analysis'!A341&amp;"*",'IMDB_Movies project 5'!J340:'IMDB_Movies project 5'!J3995),2)</f>
        <v>5.53</v>
      </c>
      <c r="C341">
        <f t="shared" si="5"/>
        <v>0.217</v>
      </c>
      <c r="D341">
        <f>COUNTIF('IMDB_Movies project 5'!A340:'IMDB_Movies project 5'!A3995,'Director Analysis'!A341)</f>
        <v>6</v>
      </c>
    </row>
    <row r="342" spans="1:4" x14ac:dyDescent="0.25">
      <c r="A342" t="str">
        <v>Brian Levant</v>
      </c>
      <c r="B342">
        <f>ROUND(AVERAGEIF('IMDB_Movies project 5'!A341:'IMDB_Movies project 5'!A3996,"*"&amp;'Director Analysis'!A342&amp;"*",'IMDB_Movies project 5'!J341:'IMDB_Movies project 5'!J3996),2)</f>
        <v>4.82</v>
      </c>
      <c r="C342">
        <f t="shared" si="5"/>
        <v>9.2999999999999999E-2</v>
      </c>
      <c r="D342">
        <f>COUNTIF('IMDB_Movies project 5'!A341:'IMDB_Movies project 5'!A3996,'Director Analysis'!A342)</f>
        <v>6</v>
      </c>
    </row>
    <row r="343" spans="1:4" x14ac:dyDescent="0.25">
      <c r="A343" t="str">
        <v>Steven Zaillian</v>
      </c>
      <c r="B343">
        <f>ROUND(AVERAGEIF('IMDB_Movies project 5'!A342:'IMDB_Movies project 5'!A3997,"*"&amp;'Director Analysis'!A343&amp;"*",'IMDB_Movies project 5'!J342:'IMDB_Movies project 5'!J3997),2)</f>
        <v>6.35</v>
      </c>
      <c r="C343">
        <f t="shared" si="5"/>
        <v>0.48</v>
      </c>
      <c r="D343">
        <f>COUNTIF('IMDB_Movies project 5'!A342:'IMDB_Movies project 5'!A3997,'Director Analysis'!A343)</f>
        <v>2</v>
      </c>
    </row>
    <row r="344" spans="1:4" x14ac:dyDescent="0.25">
      <c r="A344" t="str">
        <v>Chris Butler</v>
      </c>
      <c r="B344">
        <f>ROUND(AVERAGEIF('IMDB_Movies project 5'!A343:'IMDB_Movies project 5'!A3998,"*"&amp;'Director Analysis'!A344&amp;"*",'IMDB_Movies project 5'!J343:'IMDB_Movies project 5'!J3998),2)</f>
        <v>7</v>
      </c>
      <c r="C344">
        <f t="shared" si="5"/>
        <v>0.73299999999999998</v>
      </c>
      <c r="D344">
        <f>COUNTIF('IMDB_Movies project 5'!A343:'IMDB_Movies project 5'!A3998,'Director Analysis'!A344)</f>
        <v>1</v>
      </c>
    </row>
    <row r="345" spans="1:4" x14ac:dyDescent="0.25">
      <c r="A345" t="str">
        <v>Jon Avnet</v>
      </c>
      <c r="B345">
        <f>ROUND(AVERAGEIF('IMDB_Movies project 5'!A344:'IMDB_Movies project 5'!A3999,"*"&amp;'Director Analysis'!A345&amp;"*",'IMDB_Movies project 5'!J344:'IMDB_Movies project 5'!J3999),2)</f>
        <v>6</v>
      </c>
      <c r="C345">
        <f t="shared" si="5"/>
        <v>0.34599999999999997</v>
      </c>
      <c r="D345">
        <f>COUNTIF('IMDB_Movies project 5'!A344:'IMDB_Movies project 5'!A3999,'Director Analysis'!A345)</f>
        <v>3</v>
      </c>
    </row>
    <row r="346" spans="1:4" x14ac:dyDescent="0.25">
      <c r="A346" t="str">
        <v>Sam Fell</v>
      </c>
      <c r="B346">
        <f>ROUND(AVERAGEIF('IMDB_Movies project 5'!A345:'IMDB_Movies project 5'!A4000,"*"&amp;'Director Analysis'!A346&amp;"*",'IMDB_Movies project 5'!J345:'IMDB_Movies project 5'!J4000),2)</f>
        <v>6.1</v>
      </c>
      <c r="C346">
        <f t="shared" si="5"/>
        <v>0.38</v>
      </c>
      <c r="D346">
        <f>COUNTIF('IMDB_Movies project 5'!A345:'IMDB_Movies project 5'!A4000,'Director Analysis'!A346)</f>
        <v>1</v>
      </c>
    </row>
    <row r="347" spans="1:4" x14ac:dyDescent="0.25">
      <c r="A347" t="str">
        <v>Kevin Donovan</v>
      </c>
      <c r="B347">
        <f>ROUND(AVERAGEIF('IMDB_Movies project 5'!A346:'IMDB_Movies project 5'!A4001,"*"&amp;'Director Analysis'!A347&amp;"*",'IMDB_Movies project 5'!J346:'IMDB_Movies project 5'!J4001),2)</f>
        <v>5.3</v>
      </c>
      <c r="C347">
        <f t="shared" si="5"/>
        <v>0.14799999999999999</v>
      </c>
      <c r="D347">
        <f>COUNTIF('IMDB_Movies project 5'!A346:'IMDB_Movies project 5'!A4001,'Director Analysis'!A347)</f>
        <v>1</v>
      </c>
    </row>
    <row r="348" spans="1:4" x14ac:dyDescent="0.25">
      <c r="A348" t="str">
        <v>Geoff Murphy</v>
      </c>
      <c r="B348">
        <f>ROUND(AVERAGEIF('IMDB_Movies project 5'!A347:'IMDB_Movies project 5'!A4002,"*"&amp;'Director Analysis'!A348&amp;"*",'IMDB_Movies project 5'!J347:'IMDB_Movies project 5'!J4002),2)</f>
        <v>5.4</v>
      </c>
      <c r="C348">
        <f t="shared" si="5"/>
        <v>0.17399999999999999</v>
      </c>
      <c r="D348">
        <f>COUNTIF('IMDB_Movies project 5'!A347:'IMDB_Movies project 5'!A4002,'Director Analysis'!A348)</f>
        <v>1</v>
      </c>
    </row>
    <row r="349" spans="1:4" x14ac:dyDescent="0.25">
      <c r="A349" t="str">
        <v>David O. Russell</v>
      </c>
      <c r="B349">
        <f>ROUND(AVERAGEIF('IMDB_Movies project 5'!A348:'IMDB_Movies project 5'!A4003,"*"&amp;'Director Analysis'!A349&amp;"*",'IMDB_Movies project 5'!J348:'IMDB_Movies project 5'!J4003),2)</f>
        <v>7.17</v>
      </c>
      <c r="C349">
        <f t="shared" si="5"/>
        <v>0.81599999999999995</v>
      </c>
      <c r="D349">
        <f>COUNTIF('IMDB_Movies project 5'!A348:'IMDB_Movies project 5'!A4003,'Director Analysis'!A349)</f>
        <v>7</v>
      </c>
    </row>
    <row r="350" spans="1:4" x14ac:dyDescent="0.25">
      <c r="A350" t="str">
        <v>Babak Najafi</v>
      </c>
      <c r="B350">
        <f>ROUND(AVERAGEIF('IMDB_Movies project 5'!A349:'IMDB_Movies project 5'!A4004,"*"&amp;'Director Analysis'!A350&amp;"*",'IMDB_Movies project 5'!J349:'IMDB_Movies project 5'!J4004),2)</f>
        <v>5.9</v>
      </c>
      <c r="C350">
        <f t="shared" si="5"/>
        <v>0.30299999999999999</v>
      </c>
      <c r="D350">
        <f>COUNTIF('IMDB_Movies project 5'!A349:'IMDB_Movies project 5'!A4004,'Director Analysis'!A350)</f>
        <v>1</v>
      </c>
    </row>
    <row r="351" spans="1:4" x14ac:dyDescent="0.25">
      <c r="A351" t="str">
        <v>Jean-Pierre Jeunet</v>
      </c>
      <c r="B351">
        <f>ROUND(AVERAGEIF('IMDB_Movies project 5'!A350:'IMDB_Movies project 5'!A4005,"*"&amp;'Director Analysis'!A351&amp;"*",'IMDB_Movies project 5'!J350:'IMDB_Movies project 5'!J4005),2)</f>
        <v>7.34</v>
      </c>
      <c r="C351">
        <f t="shared" si="5"/>
        <v>0.872</v>
      </c>
      <c r="D351">
        <f>COUNTIF('IMDB_Movies project 5'!A350:'IMDB_Movies project 5'!A4005,'Director Analysis'!A351)</f>
        <v>5</v>
      </c>
    </row>
    <row r="352" spans="1:4" x14ac:dyDescent="0.25">
      <c r="A352" t="str">
        <v>Graham Annable</v>
      </c>
      <c r="B352">
        <f>ROUND(AVERAGEIF('IMDB_Movies project 5'!A351:'IMDB_Movies project 5'!A4006,"*"&amp;'Director Analysis'!A352&amp;"*",'IMDB_Movies project 5'!J351:'IMDB_Movies project 5'!J4006),2)</f>
        <v>6.8</v>
      </c>
      <c r="C352">
        <f t="shared" si="5"/>
        <v>0.65400000000000003</v>
      </c>
      <c r="D352">
        <f>COUNTIF('IMDB_Movies project 5'!A351:'IMDB_Movies project 5'!A4006,'Director Analysis'!A352)</f>
        <v>1</v>
      </c>
    </row>
    <row r="353" spans="1:4" x14ac:dyDescent="0.25">
      <c r="A353" t="str">
        <v>Griffin Dunne</v>
      </c>
      <c r="B353">
        <f>ROUND(AVERAGEIF('IMDB_Movies project 5'!A352:'IMDB_Movies project 5'!A4007,"*"&amp;'Director Analysis'!A353&amp;"*",'IMDB_Movies project 5'!J352:'IMDB_Movies project 5'!J4007),2)</f>
        <v>6.1</v>
      </c>
      <c r="C353">
        <f t="shared" si="5"/>
        <v>0.38</v>
      </c>
      <c r="D353">
        <f>COUNTIF('IMDB_Movies project 5'!A352:'IMDB_Movies project 5'!A4007,'Director Analysis'!A353)</f>
        <v>1</v>
      </c>
    </row>
    <row r="354" spans="1:4" x14ac:dyDescent="0.25">
      <c r="A354" t="str">
        <v>John Pasquin</v>
      </c>
      <c r="B354">
        <f>ROUND(AVERAGEIF('IMDB_Movies project 5'!A353:'IMDB_Movies project 5'!A4008,"*"&amp;'Director Analysis'!A354&amp;"*",'IMDB_Movies project 5'!J353:'IMDB_Movies project 5'!J4008),2)</f>
        <v>5.63</v>
      </c>
      <c r="C354">
        <f t="shared" si="5"/>
        <v>0.25</v>
      </c>
      <c r="D354">
        <f>COUNTIF('IMDB_Movies project 5'!A353:'IMDB_Movies project 5'!A4008,'Director Analysis'!A354)</f>
        <v>3</v>
      </c>
    </row>
    <row r="355" spans="1:4" x14ac:dyDescent="0.25">
      <c r="A355" t="str">
        <v>Ruben Fleischer</v>
      </c>
      <c r="B355">
        <f>ROUND(AVERAGEIF('IMDB_Movies project 5'!A354:'IMDB_Movies project 5'!A4009,"*"&amp;'Director Analysis'!A355&amp;"*",'IMDB_Movies project 5'!J354:'IMDB_Movies project 5'!J4009),2)</f>
        <v>6.83</v>
      </c>
      <c r="C355">
        <f t="shared" si="5"/>
        <v>0.68100000000000005</v>
      </c>
      <c r="D355">
        <f>COUNTIF('IMDB_Movies project 5'!A354:'IMDB_Movies project 5'!A4009,'Director Analysis'!A355)</f>
        <v>3</v>
      </c>
    </row>
    <row r="356" spans="1:4" x14ac:dyDescent="0.25">
      <c r="A356" t="str">
        <v>Harold Ramis</v>
      </c>
      <c r="B356">
        <f>ROUND(AVERAGEIF('IMDB_Movies project 5'!A355:'IMDB_Movies project 5'!A4010,"*"&amp;'Director Analysis'!A356&amp;"*",'IMDB_Movies project 5'!J355:'IMDB_Movies project 5'!J4010),2)</f>
        <v>6.55</v>
      </c>
      <c r="C356">
        <f t="shared" si="5"/>
        <v>0.56499999999999995</v>
      </c>
      <c r="D356">
        <f>COUNTIF('IMDB_Movies project 5'!A355:'IMDB_Movies project 5'!A4010,'Director Analysis'!A356)</f>
        <v>8</v>
      </c>
    </row>
    <row r="357" spans="1:4" x14ac:dyDescent="0.25">
      <c r="A357" t="str">
        <v>Donald Petrie</v>
      </c>
      <c r="B357">
        <f>ROUND(AVERAGEIF('IMDB_Movies project 5'!A356:'IMDB_Movies project 5'!A4011,"*"&amp;'Director Analysis'!A357&amp;"*",'IMDB_Movies project 5'!J356:'IMDB_Movies project 5'!J4011),2)</f>
        <v>5.66</v>
      </c>
      <c r="C357">
        <f t="shared" si="5"/>
        <v>0.25600000000000001</v>
      </c>
      <c r="D357">
        <f>COUNTIF('IMDB_Movies project 5'!A356:'IMDB_Movies project 5'!A4011,'Director Analysis'!A357)</f>
        <v>8</v>
      </c>
    </row>
    <row r="358" spans="1:4" x14ac:dyDescent="0.25">
      <c r="A358" t="str">
        <v>Jorge Blanco</v>
      </c>
      <c r="B358">
        <f>ROUND(AVERAGEIF('IMDB_Movies project 5'!A357:'IMDB_Movies project 5'!A4012,"*"&amp;'Director Analysis'!A358&amp;"*",'IMDB_Movies project 5'!J357:'IMDB_Movies project 5'!J4012),2)</f>
        <v>6.1</v>
      </c>
      <c r="C358">
        <f t="shared" si="5"/>
        <v>0.38</v>
      </c>
      <c r="D358">
        <f>COUNTIF('IMDB_Movies project 5'!A357:'IMDB_Movies project 5'!A4012,'Director Analysis'!A358)</f>
        <v>1</v>
      </c>
    </row>
    <row r="359" spans="1:4" x14ac:dyDescent="0.25">
      <c r="A359" t="str">
        <v>Stuart Baird</v>
      </c>
      <c r="B359">
        <f>ROUND(AVERAGEIF('IMDB_Movies project 5'!A358:'IMDB_Movies project 5'!A4013,"*"&amp;'Director Analysis'!A359&amp;"*",'IMDB_Movies project 5'!J358:'IMDB_Movies project 5'!J4013),2)</f>
        <v>6.4</v>
      </c>
      <c r="C359">
        <f t="shared" si="5"/>
        <v>0.48499999999999999</v>
      </c>
      <c r="D359">
        <f>COUNTIF('IMDB_Movies project 5'!A358:'IMDB_Movies project 5'!A4013,'Director Analysis'!A359)</f>
        <v>2</v>
      </c>
    </row>
    <row r="360" spans="1:4" x14ac:dyDescent="0.25">
      <c r="A360" t="str">
        <v>Joel Coen</v>
      </c>
      <c r="B360">
        <f>ROUND(AVERAGEIF('IMDB_Movies project 5'!A359:'IMDB_Movies project 5'!A4014,"*"&amp;'Director Analysis'!A360&amp;"*",'IMDB_Movies project 5'!J359:'IMDB_Movies project 5'!J4014),2)</f>
        <v>7.4</v>
      </c>
      <c r="C360">
        <f t="shared" si="5"/>
        <v>0.874</v>
      </c>
      <c r="D360">
        <f>COUNTIF('IMDB_Movies project 5'!A359:'IMDB_Movies project 5'!A4014,'Director Analysis'!A360)</f>
        <v>4</v>
      </c>
    </row>
    <row r="361" spans="1:4" x14ac:dyDescent="0.25">
      <c r="A361" t="str">
        <v>Harold Becker</v>
      </c>
      <c r="B361">
        <f>ROUND(AVERAGEIF('IMDB_Movies project 5'!A360:'IMDB_Movies project 5'!A4015,"*"&amp;'Director Analysis'!A361&amp;"*",'IMDB_Movies project 5'!J360:'IMDB_Movies project 5'!J4015),2)</f>
        <v>6.15</v>
      </c>
      <c r="C361">
        <f t="shared" si="5"/>
        <v>0.41699999999999998</v>
      </c>
      <c r="D361">
        <f>COUNTIF('IMDB_Movies project 5'!A360:'IMDB_Movies project 5'!A4015,'Director Analysis'!A361)</f>
        <v>4</v>
      </c>
    </row>
    <row r="362" spans="1:4" x14ac:dyDescent="0.25">
      <c r="A362" t="str">
        <v>Scott Stewart</v>
      </c>
      <c r="B362">
        <f>ROUND(AVERAGEIF('IMDB_Movies project 5'!A361:'IMDB_Movies project 5'!A4016,"*"&amp;'Director Analysis'!A362&amp;"*",'IMDB_Movies project 5'!J361:'IMDB_Movies project 5'!J4016),2)</f>
        <v>5.45</v>
      </c>
      <c r="C362">
        <f t="shared" si="5"/>
        <v>0.193</v>
      </c>
      <c r="D362">
        <f>COUNTIF('IMDB_Movies project 5'!A361:'IMDB_Movies project 5'!A4016,'Director Analysis'!A362)</f>
        <v>2</v>
      </c>
    </row>
    <row r="363" spans="1:4" x14ac:dyDescent="0.25">
      <c r="A363" t="str">
        <v>Patrick Gilmore</v>
      </c>
      <c r="B363">
        <f>ROUND(AVERAGEIF('IMDB_Movies project 5'!A362:'IMDB_Movies project 5'!A4017,"*"&amp;'Director Analysis'!A363&amp;"*",'IMDB_Movies project 5'!J362:'IMDB_Movies project 5'!J4017),2)</f>
        <v>6.7</v>
      </c>
      <c r="C363">
        <f t="shared" si="5"/>
        <v>0.61299999999999999</v>
      </c>
      <c r="D363">
        <f>COUNTIF('IMDB_Movies project 5'!A362:'IMDB_Movies project 5'!A4017,'Director Analysis'!A363)</f>
        <v>1</v>
      </c>
    </row>
    <row r="364" spans="1:4" x14ac:dyDescent="0.25">
      <c r="A364" t="str">
        <v>Tony Bill</v>
      </c>
      <c r="B364">
        <f>ROUND(AVERAGEIF('IMDB_Movies project 5'!A363:'IMDB_Movies project 5'!A4018,"*"&amp;'Director Analysis'!A364&amp;"*",'IMDB_Movies project 5'!J363:'IMDB_Movies project 5'!J4018),2)</f>
        <v>6.6</v>
      </c>
      <c r="C364">
        <f t="shared" si="5"/>
        <v>0.57099999999999995</v>
      </c>
      <c r="D364">
        <f>COUNTIF('IMDB_Movies project 5'!A363:'IMDB_Movies project 5'!A4018,'Director Analysis'!A364)</f>
        <v>1</v>
      </c>
    </row>
    <row r="365" spans="1:4" x14ac:dyDescent="0.25">
      <c r="A365" t="str">
        <v>Rod Lurie</v>
      </c>
      <c r="B365">
        <f>ROUND(AVERAGEIF('IMDB_Movies project 5'!A364:'IMDB_Movies project 5'!A4019,"*"&amp;'Director Analysis'!A365&amp;"*",'IMDB_Movies project 5'!J364:'IMDB_Movies project 5'!J4019),2)</f>
        <v>6.6</v>
      </c>
      <c r="C365">
        <f t="shared" si="5"/>
        <v>0.57099999999999995</v>
      </c>
      <c r="D365">
        <f>COUNTIF('IMDB_Movies project 5'!A364:'IMDB_Movies project 5'!A4019,'Director Analysis'!A365)</f>
        <v>5</v>
      </c>
    </row>
    <row r="366" spans="1:4" x14ac:dyDescent="0.25">
      <c r="A366" t="str">
        <v>Walter Hill</v>
      </c>
      <c r="B366">
        <f>ROUND(AVERAGEIF('IMDB_Movies project 5'!A365:'IMDB_Movies project 5'!A4020,"*"&amp;'Director Analysis'!A366&amp;"*",'IMDB_Movies project 5'!J365:'IMDB_Movies project 5'!J4020),2)</f>
        <v>5.53</v>
      </c>
      <c r="C366">
        <f t="shared" si="5"/>
        <v>0.218</v>
      </c>
      <c r="D366">
        <f>COUNTIF('IMDB_Movies project 5'!A365:'IMDB_Movies project 5'!A4020,'Director Analysis'!A366)</f>
        <v>3</v>
      </c>
    </row>
    <row r="367" spans="1:4" x14ac:dyDescent="0.25">
      <c r="A367" t="str">
        <v>Akiva Goldsman</v>
      </c>
      <c r="B367">
        <f>ROUND(AVERAGEIF('IMDB_Movies project 5'!A366:'IMDB_Movies project 5'!A4021,"*"&amp;'Director Analysis'!A367&amp;"*",'IMDB_Movies project 5'!J366:'IMDB_Movies project 5'!J4021),2)</f>
        <v>6.2</v>
      </c>
      <c r="C367">
        <f t="shared" si="5"/>
        <v>0.42</v>
      </c>
      <c r="D367">
        <f>COUNTIF('IMDB_Movies project 5'!A366:'IMDB_Movies project 5'!A4021,'Director Analysis'!A367)</f>
        <v>1</v>
      </c>
    </row>
    <row r="368" spans="1:4" x14ac:dyDescent="0.25">
      <c r="A368" t="str">
        <v>Harald Zwart</v>
      </c>
      <c r="B368">
        <f>ROUND(AVERAGEIF('IMDB_Movies project 5'!A367:'IMDB_Movies project 5'!A4022,"*"&amp;'Director Analysis'!A368&amp;"*",'IMDB_Movies project 5'!J367:'IMDB_Movies project 5'!J4022),2)</f>
        <v>5.5</v>
      </c>
      <c r="C368">
        <f t="shared" si="5"/>
        <v>0.20100000000000001</v>
      </c>
      <c r="D368">
        <f>COUNTIF('IMDB_Movies project 5'!A367:'IMDB_Movies project 5'!A4022,'Director Analysis'!A368)</f>
        <v>2</v>
      </c>
    </row>
    <row r="369" spans="1:4" x14ac:dyDescent="0.25">
      <c r="A369" t="str">
        <v>Walter Salles</v>
      </c>
      <c r="B369">
        <f>ROUND(AVERAGEIF('IMDB_Movies project 5'!A368:'IMDB_Movies project 5'!A4023,"*"&amp;'Director Analysis'!A369&amp;"*",'IMDB_Movies project 5'!J368:'IMDB_Movies project 5'!J4023),2)</f>
        <v>6.57</v>
      </c>
      <c r="C369">
        <f t="shared" si="5"/>
        <v>0.56799999999999995</v>
      </c>
      <c r="D369">
        <f>COUNTIF('IMDB_Movies project 5'!A368:'IMDB_Movies project 5'!A4023,'Director Analysis'!A369)</f>
        <v>3</v>
      </c>
    </row>
    <row r="370" spans="1:4" x14ac:dyDescent="0.25">
      <c r="A370" t="str">
        <v>Iain Softley</v>
      </c>
      <c r="B370">
        <f>ROUND(AVERAGEIF('IMDB_Movies project 5'!A369:'IMDB_Movies project 5'!A4024,"*"&amp;'Director Analysis'!A370&amp;"*",'IMDB_Movies project 5'!J369:'IMDB_Movies project 5'!J4024),2)</f>
        <v>6.55</v>
      </c>
      <c r="C370">
        <f t="shared" si="5"/>
        <v>0.56499999999999995</v>
      </c>
      <c r="D370">
        <f>COUNTIF('IMDB_Movies project 5'!A369:'IMDB_Movies project 5'!A4024,'Director Analysis'!A370)</f>
        <v>4</v>
      </c>
    </row>
    <row r="371" spans="1:4" x14ac:dyDescent="0.25">
      <c r="A371" t="str">
        <v>David Koepp</v>
      </c>
      <c r="B371">
        <f>ROUND(AVERAGEIF('IMDB_Movies project 5'!A370:'IMDB_Movies project 5'!A4025,"*"&amp;'Director Analysis'!A371&amp;"*",'IMDB_Movies project 5'!J370:'IMDB_Movies project 5'!J4025),2)</f>
        <v>6.46</v>
      </c>
      <c r="C371">
        <f t="shared" si="5"/>
        <v>0.52500000000000002</v>
      </c>
      <c r="D371">
        <f>COUNTIF('IMDB_Movies project 5'!A370:'IMDB_Movies project 5'!A4025,'Director Analysis'!A371)</f>
        <v>5</v>
      </c>
    </row>
    <row r="372" spans="1:4" x14ac:dyDescent="0.25">
      <c r="A372" t="str">
        <v>Uwe Boll</v>
      </c>
      <c r="B372">
        <f>ROUND(AVERAGEIF('IMDB_Movies project 5'!A371:'IMDB_Movies project 5'!A4026,"*"&amp;'Director Analysis'!A372&amp;"*",'IMDB_Movies project 5'!J371:'IMDB_Movies project 5'!J4026),2)</f>
        <v>3</v>
      </c>
      <c r="C372">
        <f t="shared" si="5"/>
        <v>8.0000000000000002E-3</v>
      </c>
      <c r="D372">
        <f>COUNTIF('IMDB_Movies project 5'!A371:'IMDB_Movies project 5'!A4026,'Director Analysis'!A372)</f>
        <v>3</v>
      </c>
    </row>
    <row r="373" spans="1:4" x14ac:dyDescent="0.25">
      <c r="A373" t="str">
        <v>John Dahl</v>
      </c>
      <c r="B373">
        <f>ROUND(AVERAGEIF('IMDB_Movies project 5'!A372:'IMDB_Movies project 5'!A4027,"*"&amp;'Director Analysis'!A373&amp;"*",'IMDB_Movies project 5'!J372:'IMDB_Movies project 5'!J4027),2)</f>
        <v>6.8</v>
      </c>
      <c r="C373">
        <f t="shared" si="5"/>
        <v>0.65100000000000002</v>
      </c>
      <c r="D373">
        <f>COUNTIF('IMDB_Movies project 5'!A372:'IMDB_Movies project 5'!A4027,'Director Analysis'!A373)</f>
        <v>4</v>
      </c>
    </row>
    <row r="374" spans="1:4" x14ac:dyDescent="0.25">
      <c r="A374" t="str">
        <v>Tim Miller</v>
      </c>
      <c r="B374">
        <f>ROUND(AVERAGEIF('IMDB_Movies project 5'!A373:'IMDB_Movies project 5'!A4028,"*"&amp;'Director Analysis'!A374&amp;"*",'IMDB_Movies project 5'!J373:'IMDB_Movies project 5'!J4028),2)</f>
        <v>8.1</v>
      </c>
      <c r="C374">
        <f t="shared" si="5"/>
        <v>0.97899999999999998</v>
      </c>
      <c r="D374">
        <f>COUNTIF('IMDB_Movies project 5'!A373:'IMDB_Movies project 5'!A4028,'Director Analysis'!A374)</f>
        <v>1</v>
      </c>
    </row>
    <row r="375" spans="1:4" x14ac:dyDescent="0.25">
      <c r="A375" t="str">
        <v>Stephen Herek</v>
      </c>
      <c r="B375">
        <f>ROUND(AVERAGEIF('IMDB_Movies project 5'!A374:'IMDB_Movies project 5'!A4029,"*"&amp;'Director Analysis'!A375&amp;"*",'IMDB_Movies project 5'!J374:'IMDB_Movies project 5'!J4029),2)</f>
        <v>6.13</v>
      </c>
      <c r="C375">
        <f t="shared" si="5"/>
        <v>0.41499999999999998</v>
      </c>
      <c r="D375">
        <f>COUNTIF('IMDB_Movies project 5'!A374:'IMDB_Movies project 5'!A4029,'Director Analysis'!A375)</f>
        <v>7</v>
      </c>
    </row>
    <row r="376" spans="1:4" x14ac:dyDescent="0.25">
      <c r="A376" t="str">
        <v>Peter MacDonald</v>
      </c>
      <c r="B376">
        <f>ROUND(AVERAGEIF('IMDB_Movies project 5'!A375:'IMDB_Movies project 5'!A4030,"*"&amp;'Director Analysis'!A376&amp;"*",'IMDB_Movies project 5'!J375:'IMDB_Movies project 5'!J4030),2)</f>
        <v>5.7</v>
      </c>
      <c r="C376">
        <f t="shared" si="5"/>
        <v>0.25800000000000001</v>
      </c>
      <c r="D376">
        <f>COUNTIF('IMDB_Movies project 5'!A375:'IMDB_Movies project 5'!A4030,'Director Analysis'!A376)</f>
        <v>1</v>
      </c>
    </row>
    <row r="377" spans="1:4" x14ac:dyDescent="0.25">
      <c r="A377" t="str">
        <v>Anthony Hemingway</v>
      </c>
      <c r="B377">
        <f>ROUND(AVERAGEIF('IMDB_Movies project 5'!A376:'IMDB_Movies project 5'!A4031,"*"&amp;'Director Analysis'!A377&amp;"*",'IMDB_Movies project 5'!J376:'IMDB_Movies project 5'!J4031),2)</f>
        <v>5.9</v>
      </c>
      <c r="C377">
        <f t="shared" si="5"/>
        <v>0.30399999999999999</v>
      </c>
      <c r="D377">
        <f>COUNTIF('IMDB_Movies project 5'!A376:'IMDB_Movies project 5'!A4031,'Director Analysis'!A377)</f>
        <v>1</v>
      </c>
    </row>
    <row r="378" spans="1:4" x14ac:dyDescent="0.25">
      <c r="A378" t="str">
        <v>Sean Anders</v>
      </c>
      <c r="B378">
        <f>ROUND(AVERAGEIF('IMDB_Movies project 5'!A377:'IMDB_Movies project 5'!A4032,"*"&amp;'Director Analysis'!A378&amp;"*",'IMDB_Movies project 5'!J377:'IMDB_Movies project 5'!J4032),2)</f>
        <v>6.13</v>
      </c>
      <c r="C378">
        <f t="shared" si="5"/>
        <v>0.41399999999999998</v>
      </c>
      <c r="D378">
        <f>COUNTIF('IMDB_Movies project 5'!A377:'IMDB_Movies project 5'!A4032,'Director Analysis'!A378)</f>
        <v>4</v>
      </c>
    </row>
    <row r="379" spans="1:4" x14ac:dyDescent="0.25">
      <c r="A379" t="str">
        <v>Mark Neveldine</v>
      </c>
      <c r="B379">
        <f>ROUND(AVERAGEIF('IMDB_Movies project 5'!A378:'IMDB_Movies project 5'!A4033,"*"&amp;'Director Analysis'!A379&amp;"*",'IMDB_Movies project 5'!J378:'IMDB_Movies project 5'!J4033),2)</f>
        <v>5.56</v>
      </c>
      <c r="C379">
        <f t="shared" si="5"/>
        <v>0.221</v>
      </c>
      <c r="D379">
        <f>COUNTIF('IMDB_Movies project 5'!A378:'IMDB_Movies project 5'!A4033,'Director Analysis'!A379)</f>
        <v>5</v>
      </c>
    </row>
    <row r="380" spans="1:4" x14ac:dyDescent="0.25">
      <c r="A380" t="str">
        <v>John Madden</v>
      </c>
      <c r="B380">
        <f>ROUND(AVERAGEIF('IMDB_Movies project 5'!A379:'IMDB_Movies project 5'!A4034,"*"&amp;'Director Analysis'!A380&amp;"*",'IMDB_Movies project 5'!J379:'IMDB_Movies project 5'!J4034),2)</f>
        <v>6.78</v>
      </c>
      <c r="C380">
        <f t="shared" si="5"/>
        <v>0.64800000000000002</v>
      </c>
      <c r="D380">
        <f>COUNTIF('IMDB_Movies project 5'!A379:'IMDB_Movies project 5'!A4034,'Director Analysis'!A380)</f>
        <v>5</v>
      </c>
    </row>
    <row r="381" spans="1:4" x14ac:dyDescent="0.25">
      <c r="A381" t="str">
        <v>Kevin Bray</v>
      </c>
      <c r="B381">
        <f>ROUND(AVERAGEIF('IMDB_Movies project 5'!A380:'IMDB_Movies project 5'!A4035,"*"&amp;'Director Analysis'!A381&amp;"*",'IMDB_Movies project 5'!J380:'IMDB_Movies project 5'!J4035),2)</f>
        <v>5.95</v>
      </c>
      <c r="C381">
        <f t="shared" si="5"/>
        <v>0.33800000000000002</v>
      </c>
      <c r="D381">
        <f>COUNTIF('IMDB_Movies project 5'!A380:'IMDB_Movies project 5'!A4035,'Director Analysis'!A381)</f>
        <v>2</v>
      </c>
    </row>
    <row r="382" spans="1:4" x14ac:dyDescent="0.25">
      <c r="A382" t="str">
        <v>Mike Gabriel</v>
      </c>
      <c r="B382">
        <f>ROUND(AVERAGEIF('IMDB_Movies project 5'!A381:'IMDB_Movies project 5'!A4036,"*"&amp;'Director Analysis'!A382&amp;"*",'IMDB_Movies project 5'!J381:'IMDB_Movies project 5'!J4036),2)</f>
        <v>6.6</v>
      </c>
      <c r="C382">
        <f t="shared" si="5"/>
        <v>0.56899999999999995</v>
      </c>
      <c r="D382">
        <f>COUNTIF('IMDB_Movies project 5'!A381:'IMDB_Movies project 5'!A4036,'Director Analysis'!A382)</f>
        <v>1</v>
      </c>
    </row>
    <row r="383" spans="1:4" x14ac:dyDescent="0.25">
      <c r="A383" t="str">
        <v>Sam Weisman</v>
      </c>
      <c r="B383">
        <f>ROUND(AVERAGEIF('IMDB_Movies project 5'!A382:'IMDB_Movies project 5'!A4037,"*"&amp;'Director Analysis'!A383&amp;"*",'IMDB_Movies project 5'!J382:'IMDB_Movies project 5'!J4037),2)</f>
        <v>5.45</v>
      </c>
      <c r="C383">
        <f t="shared" si="5"/>
        <v>0.19600000000000001</v>
      </c>
      <c r="D383">
        <f>COUNTIF('IMDB_Movies project 5'!A382:'IMDB_Movies project 5'!A4037,'Director Analysis'!A383)</f>
        <v>4</v>
      </c>
    </row>
    <row r="384" spans="1:4" x14ac:dyDescent="0.25">
      <c r="A384" t="str">
        <v>Jesse Dylan</v>
      </c>
      <c r="B384">
        <f>ROUND(AVERAGEIF('IMDB_Movies project 5'!A383:'IMDB_Movies project 5'!A4038,"*"&amp;'Director Analysis'!A384&amp;"*",'IMDB_Movies project 5'!J383:'IMDB_Movies project 5'!J4038),2)</f>
        <v>6.03</v>
      </c>
      <c r="C384">
        <f t="shared" si="5"/>
        <v>0.372</v>
      </c>
      <c r="D384">
        <f>COUNTIF('IMDB_Movies project 5'!A383:'IMDB_Movies project 5'!A4038,'Director Analysis'!A384)</f>
        <v>3</v>
      </c>
    </row>
    <row r="385" spans="1:4" x14ac:dyDescent="0.25">
      <c r="A385" t="str">
        <v>Wayne Wang</v>
      </c>
      <c r="B385">
        <f>ROUND(AVERAGEIF('IMDB_Movies project 5'!A384:'IMDB_Movies project 5'!A4039,"*"&amp;'Director Analysis'!A385&amp;"*",'IMDB_Movies project 5'!J384:'IMDB_Movies project 5'!J4039),2)</f>
        <v>6</v>
      </c>
      <c r="C385">
        <f t="shared" si="5"/>
        <v>0.34599999999999997</v>
      </c>
      <c r="D385">
        <f>COUNTIF('IMDB_Movies project 5'!A384:'IMDB_Movies project 5'!A4039,'Director Analysis'!A385)</f>
        <v>4</v>
      </c>
    </row>
    <row r="386" spans="1:4" x14ac:dyDescent="0.25">
      <c r="A386" t="str">
        <v>Gabriele Muccino</v>
      </c>
      <c r="B386">
        <f>ROUND(AVERAGEIF('IMDB_Movies project 5'!A385:'IMDB_Movies project 5'!A4040,"*"&amp;'Director Analysis'!A386&amp;"*",'IMDB_Movies project 5'!J385:'IMDB_Movies project 5'!J4040),2)</f>
        <v>6.98</v>
      </c>
      <c r="C386">
        <f t="shared" si="5"/>
        <v>0.72599999999999998</v>
      </c>
      <c r="D386">
        <f>COUNTIF('IMDB_Movies project 5'!A385:'IMDB_Movies project 5'!A4040,'Director Analysis'!A386)</f>
        <v>4</v>
      </c>
    </row>
    <row r="387" spans="1:4" x14ac:dyDescent="0.25">
      <c r="A387" t="str">
        <v>Tom Dey</v>
      </c>
      <c r="B387">
        <f>ROUND(AVERAGEIF('IMDB_Movies project 5'!A386:'IMDB_Movies project 5'!A4041,"*"&amp;'Director Analysis'!A387&amp;"*",'IMDB_Movies project 5'!J386:'IMDB_Movies project 5'!J4041),2)</f>
        <v>5.47</v>
      </c>
      <c r="C387">
        <f t="shared" si="5"/>
        <v>0.20200000000000001</v>
      </c>
      <c r="D387">
        <f>COUNTIF('IMDB_Movies project 5'!A386:'IMDB_Movies project 5'!A4041,'Director Analysis'!A387)</f>
        <v>3</v>
      </c>
    </row>
    <row r="388" spans="1:4" x14ac:dyDescent="0.25">
      <c r="A388" t="str">
        <v>Jimmy Hayward</v>
      </c>
      <c r="B388">
        <f>ROUND(AVERAGEIF('IMDB_Movies project 5'!A387:'IMDB_Movies project 5'!A4042,"*"&amp;'Director Analysis'!A388&amp;"*",'IMDB_Movies project 5'!J387:'IMDB_Movies project 5'!J4042),2)</f>
        <v>5.3</v>
      </c>
      <c r="C388">
        <f t="shared" ref="C388:C451" si="6">_xlfn.PERCENTRANK.EXC(B388:B2046,B388)</f>
        <v>0.152</v>
      </c>
      <c r="D388">
        <f>COUNTIF('IMDB_Movies project 5'!A387:'IMDB_Movies project 5'!A4042,'Director Analysis'!A388)</f>
        <v>2</v>
      </c>
    </row>
    <row r="389" spans="1:4" x14ac:dyDescent="0.25">
      <c r="A389" t="str">
        <v>Alan Parker</v>
      </c>
      <c r="B389">
        <f>ROUND(AVERAGEIF('IMDB_Movies project 5'!A388:'IMDB_Movies project 5'!A4043,"*"&amp;'Director Analysis'!A389&amp;"*",'IMDB_Movies project 5'!J388:'IMDB_Movies project 5'!J4043),2)</f>
        <v>7.03</v>
      </c>
      <c r="C389">
        <f t="shared" si="6"/>
        <v>0.76700000000000002</v>
      </c>
      <c r="D389">
        <f>COUNTIF('IMDB_Movies project 5'!A388:'IMDB_Movies project 5'!A4043,'Director Analysis'!A389)</f>
        <v>3</v>
      </c>
    </row>
    <row r="390" spans="1:4" x14ac:dyDescent="0.25">
      <c r="A390" t="str">
        <v>John Frankenheimer</v>
      </c>
      <c r="B390">
        <f>ROUND(AVERAGEIF('IMDB_Movies project 5'!A389:'IMDB_Movies project 5'!A4044,"*"&amp;'Director Analysis'!A390&amp;"*",'IMDB_Movies project 5'!J389:'IMDB_Movies project 5'!J4044),2)</f>
        <v>5.8</v>
      </c>
      <c r="C390">
        <f t="shared" si="6"/>
        <v>0.28100000000000003</v>
      </c>
      <c r="D390">
        <f>COUNTIF('IMDB_Movies project 5'!A389:'IMDB_Movies project 5'!A4044,'Director Analysis'!A390)</f>
        <v>3</v>
      </c>
    </row>
    <row r="391" spans="1:4" x14ac:dyDescent="0.25">
      <c r="A391" t="str">
        <v>Paul King</v>
      </c>
      <c r="B391">
        <f>ROUND(AVERAGEIF('IMDB_Movies project 5'!A390:'IMDB_Movies project 5'!A4045,"*"&amp;'Director Analysis'!A391&amp;"*",'IMDB_Movies project 5'!J390:'IMDB_Movies project 5'!J4045),2)</f>
        <v>7.2</v>
      </c>
      <c r="C391">
        <f t="shared" si="6"/>
        <v>0.81399999999999995</v>
      </c>
      <c r="D391">
        <f>COUNTIF('IMDB_Movies project 5'!A390:'IMDB_Movies project 5'!A4045,'Director Analysis'!A391)</f>
        <v>1</v>
      </c>
    </row>
    <row r="392" spans="1:4" x14ac:dyDescent="0.25">
      <c r="A392" t="str">
        <v>Akiva Schaffer</v>
      </c>
      <c r="B392">
        <f>ROUND(AVERAGEIF('IMDB_Movies project 5'!A391:'IMDB_Movies project 5'!A4046,"*"&amp;'Director Analysis'!A392&amp;"*",'IMDB_Movies project 5'!J391:'IMDB_Movies project 5'!J4046),2)</f>
        <v>5.7</v>
      </c>
      <c r="C392">
        <f t="shared" si="6"/>
        <v>0.25800000000000001</v>
      </c>
      <c r="D392">
        <f>COUNTIF('IMDB_Movies project 5'!A391:'IMDB_Movies project 5'!A4046,'Director Analysis'!A392)</f>
        <v>1</v>
      </c>
    </row>
    <row r="393" spans="1:4" x14ac:dyDescent="0.25">
      <c r="A393" t="str">
        <v>William Friedkin</v>
      </c>
      <c r="B393">
        <f>ROUND(AVERAGEIF('IMDB_Movies project 5'!A392:'IMDB_Movies project 5'!A4047,"*"&amp;'Director Analysis'!A393&amp;"*",'IMDB_Movies project 5'!J392:'IMDB_Movies project 5'!J4047),2)</f>
        <v>6.45</v>
      </c>
      <c r="C393">
        <f t="shared" si="6"/>
        <v>0.51400000000000001</v>
      </c>
      <c r="D393">
        <f>COUNTIF('IMDB_Movies project 5'!A392:'IMDB_Movies project 5'!A4047,'Director Analysis'!A393)</f>
        <v>4</v>
      </c>
    </row>
    <row r="394" spans="1:4" x14ac:dyDescent="0.25">
      <c r="A394" t="str">
        <v>Kent Alterman</v>
      </c>
      <c r="B394">
        <f>ROUND(AVERAGEIF('IMDB_Movies project 5'!A393:'IMDB_Movies project 5'!A4048,"*"&amp;'Director Analysis'!A394&amp;"*",'IMDB_Movies project 5'!J393:'IMDB_Movies project 5'!J4048),2)</f>
        <v>5.8</v>
      </c>
      <c r="C394">
        <f t="shared" si="6"/>
        <v>0.28100000000000003</v>
      </c>
      <c r="D394">
        <f>COUNTIF('IMDB_Movies project 5'!A393:'IMDB_Movies project 5'!A4048,'Director Analysis'!A394)</f>
        <v>1</v>
      </c>
    </row>
    <row r="395" spans="1:4" x14ac:dyDescent="0.25">
      <c r="A395" t="str">
        <v>Peter Lord</v>
      </c>
      <c r="B395">
        <f>ROUND(AVERAGEIF('IMDB_Movies project 5'!A394:'IMDB_Movies project 5'!A4049,"*"&amp;'Director Analysis'!A395&amp;"*",'IMDB_Movies project 5'!J394:'IMDB_Movies project 5'!J4049),2)</f>
        <v>6.85</v>
      </c>
      <c r="C395">
        <f t="shared" si="6"/>
        <v>0.67900000000000005</v>
      </c>
      <c r="D395">
        <f>COUNTIF('IMDB_Movies project 5'!A394:'IMDB_Movies project 5'!A4049,'Director Analysis'!A395)</f>
        <v>2</v>
      </c>
    </row>
    <row r="396" spans="1:4" x14ac:dyDescent="0.25">
      <c r="A396" t="str">
        <v>Shekhar Kapur</v>
      </c>
      <c r="B396">
        <f>ROUND(AVERAGEIF('IMDB_Movies project 5'!A395:'IMDB_Movies project 5'!A4050,"*"&amp;'Director Analysis'!A396&amp;"*",'IMDB_Movies project 5'!J395:'IMDB_Movies project 5'!J4050),2)</f>
        <v>6.97</v>
      </c>
      <c r="C396">
        <f t="shared" si="6"/>
        <v>0.72599999999999998</v>
      </c>
      <c r="D396">
        <f>COUNTIF('IMDB_Movies project 5'!A395:'IMDB_Movies project 5'!A4050,'Director Analysis'!A396)</f>
        <v>3</v>
      </c>
    </row>
    <row r="397" spans="1:4" x14ac:dyDescent="0.25">
      <c r="A397" t="str">
        <v>Karyn Kusama</v>
      </c>
      <c r="B397">
        <f>ROUND(AVERAGEIF('IMDB_Movies project 5'!A396:'IMDB_Movies project 5'!A4051,"*"&amp;'Director Analysis'!A397&amp;"*",'IMDB_Movies project 5'!J396:'IMDB_Movies project 5'!J4051),2)</f>
        <v>5.3</v>
      </c>
      <c r="C397">
        <f t="shared" si="6"/>
        <v>0.153</v>
      </c>
      <c r="D397">
        <f>COUNTIF('IMDB_Movies project 5'!A396:'IMDB_Movies project 5'!A4051,'Director Analysis'!A397)</f>
        <v>2</v>
      </c>
    </row>
    <row r="398" spans="1:4" x14ac:dyDescent="0.25">
      <c r="A398" t="str">
        <v>Ron Maxwell</v>
      </c>
      <c r="B398">
        <f>ROUND(AVERAGEIF('IMDB_Movies project 5'!A397:'IMDB_Movies project 5'!A4052,"*"&amp;'Director Analysis'!A398&amp;"*",'IMDB_Movies project 5'!J397:'IMDB_Movies project 5'!J4052),2)</f>
        <v>7</v>
      </c>
      <c r="C398">
        <f t="shared" si="6"/>
        <v>0.72799999999999998</v>
      </c>
      <c r="D398">
        <f>COUNTIF('IMDB_Movies project 5'!A397:'IMDB_Movies project 5'!A4052,'Director Analysis'!A398)</f>
        <v>2</v>
      </c>
    </row>
    <row r="399" spans="1:4" x14ac:dyDescent="0.25">
      <c r="A399" t="str">
        <v>Robert Butler</v>
      </c>
      <c r="B399">
        <f>ROUND(AVERAGEIF('IMDB_Movies project 5'!A398:'IMDB_Movies project 5'!A4053,"*"&amp;'Director Analysis'!A399&amp;"*",'IMDB_Movies project 5'!J398:'IMDB_Movies project 5'!J4053),2)</f>
        <v>4.7</v>
      </c>
      <c r="C399">
        <f t="shared" si="6"/>
        <v>7.8E-2</v>
      </c>
      <c r="D399">
        <f>COUNTIF('IMDB_Movies project 5'!A398:'IMDB_Movies project 5'!A4053,'Director Analysis'!A399)</f>
        <v>1</v>
      </c>
    </row>
    <row r="400" spans="1:4" x14ac:dyDescent="0.25">
      <c r="A400" t="str">
        <v>Karey Kirkpatrick</v>
      </c>
      <c r="B400">
        <f>ROUND(AVERAGEIF('IMDB_Movies project 5'!A399:'IMDB_Movies project 5'!A4054,"*"&amp;'Director Analysis'!A400&amp;"*",'IMDB_Movies project 5'!J399:'IMDB_Movies project 5'!J4054),2)</f>
        <v>5.6</v>
      </c>
      <c r="C400">
        <f t="shared" si="6"/>
        <v>0.221</v>
      </c>
      <c r="D400">
        <f>COUNTIF('IMDB_Movies project 5'!A399:'IMDB_Movies project 5'!A4054,'Director Analysis'!A400)</f>
        <v>1</v>
      </c>
    </row>
    <row r="401" spans="1:4" x14ac:dyDescent="0.25">
      <c r="A401" t="str">
        <v>Steve Antin</v>
      </c>
      <c r="B401">
        <f>ROUND(AVERAGEIF('IMDB_Movies project 5'!A400:'IMDB_Movies project 5'!A4055,"*"&amp;'Director Analysis'!A401&amp;"*",'IMDB_Movies project 5'!J400:'IMDB_Movies project 5'!J4055),2)</f>
        <v>6.4</v>
      </c>
      <c r="C401">
        <f t="shared" si="6"/>
        <v>0.48299999999999998</v>
      </c>
      <c r="D401">
        <f>COUNTIF('IMDB_Movies project 5'!A400:'IMDB_Movies project 5'!A4055,'Director Analysis'!A401)</f>
        <v>1</v>
      </c>
    </row>
    <row r="402" spans="1:4" x14ac:dyDescent="0.25">
      <c r="A402" t="str">
        <v>Francis Ford Coppola</v>
      </c>
      <c r="B402">
        <f>ROUND(AVERAGEIF('IMDB_Movies project 5'!A401:'IMDB_Movies project 5'!A4056,"*"&amp;'Director Analysis'!A402&amp;"*",'IMDB_Movies project 5'!J401:'IMDB_Movies project 5'!J4056),2)</f>
        <v>7.66</v>
      </c>
      <c r="C402">
        <f t="shared" si="6"/>
        <v>0.93500000000000005</v>
      </c>
      <c r="D402">
        <f>COUNTIF('IMDB_Movies project 5'!A401:'IMDB_Movies project 5'!A4056,'Director Analysis'!A402)</f>
        <v>9</v>
      </c>
    </row>
    <row r="403" spans="1:4" x14ac:dyDescent="0.25">
      <c r="A403" t="str">
        <v>Richard Lester</v>
      </c>
      <c r="B403">
        <f>ROUND(AVERAGEIF('IMDB_Movies project 5'!A402:'IMDB_Movies project 5'!A4057,"*"&amp;'Director Analysis'!A403&amp;"*",'IMDB_Movies project 5'!J402:'IMDB_Movies project 5'!J4057),2)</f>
        <v>6.47</v>
      </c>
      <c r="C403">
        <f t="shared" si="6"/>
        <v>0.52300000000000002</v>
      </c>
      <c r="D403">
        <f>COUNTIF('IMDB_Movies project 5'!A402:'IMDB_Movies project 5'!A4057,'Director Analysis'!A403)</f>
        <v>3</v>
      </c>
    </row>
    <row r="404" spans="1:4" x14ac:dyDescent="0.25">
      <c r="A404" t="str">
        <v>Scott Cooper</v>
      </c>
      <c r="B404">
        <f>ROUND(AVERAGEIF('IMDB_Movies project 5'!A403:'IMDB_Movies project 5'!A4058,"*"&amp;'Director Analysis'!A404&amp;"*",'IMDB_Movies project 5'!J403:'IMDB_Movies project 5'!J4058),2)</f>
        <v>7.03</v>
      </c>
      <c r="C404">
        <f t="shared" si="6"/>
        <v>0.76700000000000002</v>
      </c>
      <c r="D404">
        <f>COUNTIF('IMDB_Movies project 5'!A403:'IMDB_Movies project 5'!A4058,'Director Analysis'!A404)</f>
        <v>3</v>
      </c>
    </row>
    <row r="405" spans="1:4" x14ac:dyDescent="0.25">
      <c r="A405" t="str">
        <v>Robert Rodriguez</v>
      </c>
      <c r="B405">
        <f>ROUND(AVERAGEIF('IMDB_Movies project 5'!A404:'IMDB_Movies project 5'!A4059,"*"&amp;'Director Analysis'!A405&amp;"*",'IMDB_Movies project 5'!J404:'IMDB_Movies project 5'!J4059),2)</f>
        <v>5.69</v>
      </c>
      <c r="C405">
        <f t="shared" si="6"/>
        <v>0.25800000000000001</v>
      </c>
      <c r="D405">
        <f>COUNTIF('IMDB_Movies project 5'!A404:'IMDB_Movies project 5'!A4059,'Director Analysis'!A405)</f>
        <v>13</v>
      </c>
    </row>
    <row r="406" spans="1:4" x14ac:dyDescent="0.25">
      <c r="A406" t="str">
        <v>Curtis Hanson</v>
      </c>
      <c r="B406">
        <f>ROUND(AVERAGEIF('IMDB_Movies project 5'!A405:'IMDB_Movies project 5'!A4060,"*"&amp;'Director Analysis'!A406&amp;"*",'IMDB_Movies project 5'!J405:'IMDB_Movies project 5'!J4060),2)</f>
        <v>6.98</v>
      </c>
      <c r="C406">
        <f t="shared" si="6"/>
        <v>0.72699999999999998</v>
      </c>
      <c r="D406">
        <f>COUNTIF('IMDB_Movies project 5'!A405:'IMDB_Movies project 5'!A4060,'Director Analysis'!A406)</f>
        <v>5</v>
      </c>
    </row>
    <row r="407" spans="1:4" x14ac:dyDescent="0.25">
      <c r="A407" t="str">
        <v>Phyllida Lloyd</v>
      </c>
      <c r="B407">
        <f>ROUND(AVERAGEIF('IMDB_Movies project 5'!A406:'IMDB_Movies project 5'!A4061,"*"&amp;'Director Analysis'!A407&amp;"*",'IMDB_Movies project 5'!J406:'IMDB_Movies project 5'!J4061),2)</f>
        <v>6.35</v>
      </c>
      <c r="C407">
        <f t="shared" si="6"/>
        <v>0.47799999999999998</v>
      </c>
      <c r="D407">
        <f>COUNTIF('IMDB_Movies project 5'!A406:'IMDB_Movies project 5'!A4061,'Director Analysis'!A407)</f>
        <v>2</v>
      </c>
    </row>
    <row r="408" spans="1:4" x14ac:dyDescent="0.25">
      <c r="A408" t="str">
        <v>Jay Chandrasekhar</v>
      </c>
      <c r="B408">
        <f>ROUND(AVERAGEIF('IMDB_Movies project 5'!A407:'IMDB_Movies project 5'!A4062,"*"&amp;'Director Analysis'!A408&amp;"*",'IMDB_Movies project 5'!J407:'IMDB_Movies project 5'!J4062),2)</f>
        <v>6.03</v>
      </c>
      <c r="C408">
        <f t="shared" si="6"/>
        <v>0.371</v>
      </c>
      <c r="D408">
        <f>COUNTIF('IMDB_Movies project 5'!A407:'IMDB_Movies project 5'!A4062,'Director Analysis'!A408)</f>
        <v>4</v>
      </c>
    </row>
    <row r="409" spans="1:4" x14ac:dyDescent="0.25">
      <c r="A409" t="str">
        <v>Terrence Malick</v>
      </c>
      <c r="B409">
        <f>ROUND(AVERAGEIF('IMDB_Movies project 5'!A408:'IMDB_Movies project 5'!A4063,"*"&amp;'Director Analysis'!A409&amp;"*",'IMDB_Movies project 5'!J408:'IMDB_Movies project 5'!J4063),2)</f>
        <v>7</v>
      </c>
      <c r="C409">
        <f t="shared" si="6"/>
        <v>0.72799999999999998</v>
      </c>
      <c r="D409">
        <f>COUNTIF('IMDB_Movies project 5'!A408:'IMDB_Movies project 5'!A4063,'Director Analysis'!A409)</f>
        <v>3</v>
      </c>
    </row>
    <row r="410" spans="1:4" x14ac:dyDescent="0.25">
      <c r="A410" t="str">
        <v>David Dobkin</v>
      </c>
      <c r="B410">
        <f>ROUND(AVERAGEIF('IMDB_Movies project 5'!A409:'IMDB_Movies project 5'!A4064,"*"&amp;'Director Analysis'!A410&amp;"*",'IMDB_Movies project 5'!J409:'IMDB_Movies project 5'!J4064),2)</f>
        <v>6.65</v>
      </c>
      <c r="C410">
        <f t="shared" si="6"/>
        <v>0.6</v>
      </c>
      <c r="D410">
        <f>COUNTIF('IMDB_Movies project 5'!A409:'IMDB_Movies project 5'!A4064,'Director Analysis'!A410)</f>
        <v>4</v>
      </c>
    </row>
    <row r="411" spans="1:4" x14ac:dyDescent="0.25">
      <c r="A411" t="str">
        <v>Milos Forman</v>
      </c>
      <c r="B411">
        <f>ROUND(AVERAGEIF('IMDB_Movies project 5'!A410:'IMDB_Movies project 5'!A4065,"*"&amp;'Director Analysis'!A411&amp;"*",'IMDB_Movies project 5'!J410:'IMDB_Movies project 5'!J4065),2)</f>
        <v>8.1300000000000008</v>
      </c>
      <c r="C411">
        <f t="shared" si="6"/>
        <v>0.98399999999999999</v>
      </c>
      <c r="D411">
        <f>COUNTIF('IMDB_Movies project 5'!A410:'IMDB_Movies project 5'!A4065,'Director Analysis'!A411)</f>
        <v>3</v>
      </c>
    </row>
    <row r="412" spans="1:4" x14ac:dyDescent="0.25">
      <c r="A412" t="str">
        <v>Pierre Morel</v>
      </c>
      <c r="B412">
        <f>ROUND(AVERAGEIF('IMDB_Movies project 5'!A411:'IMDB_Movies project 5'!A4066,"*"&amp;'Director Analysis'!A412&amp;"*",'IMDB_Movies project 5'!J411:'IMDB_Movies project 5'!J4066),2)</f>
        <v>6.85</v>
      </c>
      <c r="C412">
        <f t="shared" si="6"/>
        <v>0.68100000000000005</v>
      </c>
      <c r="D412">
        <f>COUNTIF('IMDB_Movies project 5'!A411:'IMDB_Movies project 5'!A4066,'Director Analysis'!A412)</f>
        <v>4</v>
      </c>
    </row>
    <row r="413" spans="1:4" x14ac:dyDescent="0.25">
      <c r="A413" t="str">
        <v>Paul Hunter</v>
      </c>
      <c r="B413">
        <f>ROUND(AVERAGEIF('IMDB_Movies project 5'!A412:'IMDB_Movies project 5'!A4067,"*"&amp;'Director Analysis'!A413&amp;"*",'IMDB_Movies project 5'!J412:'IMDB_Movies project 5'!J4067),2)</f>
        <v>5.5</v>
      </c>
      <c r="C413">
        <f t="shared" si="6"/>
        <v>0.20399999999999999</v>
      </c>
      <c r="D413">
        <f>COUNTIF('IMDB_Movies project 5'!A412:'IMDB_Movies project 5'!A4067,'Director Analysis'!A413)</f>
        <v>1</v>
      </c>
    </row>
    <row r="414" spans="1:4" x14ac:dyDescent="0.25">
      <c r="A414" t="str">
        <v>Steve Oedekerk</v>
      </c>
      <c r="B414">
        <f>ROUND(AVERAGEIF('IMDB_Movies project 5'!A413:'IMDB_Movies project 5'!A4068,"*"&amp;'Director Analysis'!A414&amp;"*",'IMDB_Movies project 5'!J413:'IMDB_Movies project 5'!J4068),2)</f>
        <v>6.2</v>
      </c>
      <c r="C414">
        <f t="shared" si="6"/>
        <v>0.41799999999999998</v>
      </c>
      <c r="D414">
        <f>COUNTIF('IMDB_Movies project 5'!A413:'IMDB_Movies project 5'!A4068,'Director Analysis'!A414)</f>
        <v>4</v>
      </c>
    </row>
    <row r="415" spans="1:4" x14ac:dyDescent="0.25">
      <c r="A415" t="str">
        <v>George Nolfi</v>
      </c>
      <c r="B415">
        <f>ROUND(AVERAGEIF('IMDB_Movies project 5'!A414:'IMDB_Movies project 5'!A4069,"*"&amp;'Director Analysis'!A415&amp;"*",'IMDB_Movies project 5'!J414:'IMDB_Movies project 5'!J4069),2)</f>
        <v>7.1</v>
      </c>
      <c r="C415">
        <f t="shared" si="6"/>
        <v>0.77400000000000002</v>
      </c>
      <c r="D415">
        <f>COUNTIF('IMDB_Movies project 5'!A414:'IMDB_Movies project 5'!A4069,'Director Analysis'!A415)</f>
        <v>1</v>
      </c>
    </row>
    <row r="416" spans="1:4" x14ac:dyDescent="0.25">
      <c r="A416" t="str">
        <v>Neil Jordan</v>
      </c>
      <c r="B416">
        <f>ROUND(AVERAGEIF('IMDB_Movies project 5'!A415:'IMDB_Movies project 5'!A4070,"*"&amp;'Director Analysis'!A416&amp;"*",'IMDB_Movies project 5'!J415:'IMDB_Movies project 5'!J4070),2)</f>
        <v>6.76</v>
      </c>
      <c r="C416">
        <f t="shared" si="6"/>
        <v>0.64600000000000002</v>
      </c>
      <c r="D416">
        <f>COUNTIF('IMDB_Movies project 5'!A415:'IMDB_Movies project 5'!A4070,'Director Analysis'!A416)</f>
        <v>8</v>
      </c>
    </row>
    <row r="417" spans="1:4" x14ac:dyDescent="0.25">
      <c r="A417" t="str">
        <v>Rawson Marshall Thurber</v>
      </c>
      <c r="B417">
        <f>ROUND(AVERAGEIF('IMDB_Movies project 5'!A416:'IMDB_Movies project 5'!A4071,"*"&amp;'Director Analysis'!A417&amp;"*",'IMDB_Movies project 5'!J416:'IMDB_Movies project 5'!J4071),2)</f>
        <v>6.77</v>
      </c>
      <c r="C417">
        <f t="shared" si="6"/>
        <v>0.64600000000000002</v>
      </c>
      <c r="D417">
        <f>COUNTIF('IMDB_Movies project 5'!A416:'IMDB_Movies project 5'!A4071,'Director Analysis'!A417)</f>
        <v>3</v>
      </c>
    </row>
    <row r="418" spans="1:4" x14ac:dyDescent="0.25">
      <c r="A418" t="str">
        <v>Spike Lee</v>
      </c>
      <c r="B418">
        <f>ROUND(AVERAGEIF('IMDB_Movies project 5'!A417:'IMDB_Movies project 5'!A4072,"*"&amp;'Director Analysis'!A418&amp;"*",'IMDB_Movies project 5'!J417:'IMDB_Movies project 5'!J4072),2)</f>
        <v>6.73</v>
      </c>
      <c r="C418">
        <f t="shared" si="6"/>
        <v>0.64</v>
      </c>
      <c r="D418">
        <f>COUNTIF('IMDB_Movies project 5'!A417:'IMDB_Movies project 5'!A4072,'Director Analysis'!A418)</f>
        <v>15</v>
      </c>
    </row>
    <row r="419" spans="1:4" x14ac:dyDescent="0.25">
      <c r="A419" t="str">
        <v>Brian Helgeland</v>
      </c>
      <c r="B419">
        <f>ROUND(AVERAGEIF('IMDB_Movies project 5'!A418:'IMDB_Movies project 5'!A4073,"*"&amp;'Director Analysis'!A419&amp;"*",'IMDB_Movies project 5'!J418:'IMDB_Movies project 5'!J4073),2)</f>
        <v>6.72</v>
      </c>
      <c r="C419">
        <f t="shared" si="6"/>
        <v>0.64</v>
      </c>
      <c r="D419">
        <f>COUNTIF('IMDB_Movies project 5'!A418:'IMDB_Movies project 5'!A4073,'Director Analysis'!A419)</f>
        <v>5</v>
      </c>
    </row>
    <row r="420" spans="1:4" x14ac:dyDescent="0.25">
      <c r="A420" t="str">
        <v>Frank Marshall</v>
      </c>
      <c r="B420">
        <f>ROUND(AVERAGEIF('IMDB_Movies project 5'!A419:'IMDB_Movies project 5'!A4074,"*"&amp;'Director Analysis'!A420&amp;"*",'IMDB_Movies project 5'!J419:'IMDB_Movies project 5'!J4074),2)</f>
        <v>6.43</v>
      </c>
      <c r="C420">
        <f t="shared" si="6"/>
        <v>0.51400000000000001</v>
      </c>
      <c r="D420">
        <f>COUNTIF('IMDB_Movies project 5'!A419:'IMDB_Movies project 5'!A4074,'Director Analysis'!A420)</f>
        <v>4</v>
      </c>
    </row>
    <row r="421" spans="1:4" x14ac:dyDescent="0.25">
      <c r="A421" t="str">
        <v>Peter Hewitt</v>
      </c>
      <c r="B421">
        <f>ROUND(AVERAGEIF('IMDB_Movies project 5'!A420:'IMDB_Movies project 5'!A4075,"*"&amp;'Director Analysis'!A421&amp;"*",'IMDB_Movies project 5'!J420:'IMDB_Movies project 5'!J4075),2)</f>
        <v>5.3</v>
      </c>
      <c r="C421">
        <f t="shared" si="6"/>
        <v>0.155</v>
      </c>
      <c r="D421">
        <f>COUNTIF('IMDB_Movies project 5'!A420:'IMDB_Movies project 5'!A4075,'Director Analysis'!A421)</f>
        <v>4</v>
      </c>
    </row>
    <row r="422" spans="1:4" x14ac:dyDescent="0.25">
      <c r="A422" t="str">
        <v>Joe Roth</v>
      </c>
      <c r="B422">
        <f>ROUND(AVERAGEIF('IMDB_Movies project 5'!A421:'IMDB_Movies project 5'!A4076,"*"&amp;'Director Analysis'!A422&amp;"*",'IMDB_Movies project 5'!J421:'IMDB_Movies project 5'!J4076),2)</f>
        <v>5.45</v>
      </c>
      <c r="C422">
        <f t="shared" si="6"/>
        <v>0.19900000000000001</v>
      </c>
      <c r="D422">
        <f>COUNTIF('IMDB_Movies project 5'!A421:'IMDB_Movies project 5'!A4076,'Director Analysis'!A422)</f>
        <v>2</v>
      </c>
    </row>
    <row r="423" spans="1:4" x14ac:dyDescent="0.25">
      <c r="A423" t="str">
        <v>Bennett Miller</v>
      </c>
      <c r="B423">
        <f>ROUND(AVERAGEIF('IMDB_Movies project 5'!A422:'IMDB_Movies project 5'!A4077,"*"&amp;'Director Analysis'!A423&amp;"*",'IMDB_Movies project 5'!J422:'IMDB_Movies project 5'!J4077),2)</f>
        <v>7.5</v>
      </c>
      <c r="C423">
        <f t="shared" si="6"/>
        <v>0.88800000000000001</v>
      </c>
      <c r="D423">
        <f>COUNTIF('IMDB_Movies project 5'!A422:'IMDB_Movies project 5'!A4077,'Director Analysis'!A423)</f>
        <v>2</v>
      </c>
    </row>
    <row r="424" spans="1:4" x14ac:dyDescent="0.25">
      <c r="A424" t="str">
        <v>Jaume Collet-Serra</v>
      </c>
      <c r="B424">
        <f>ROUND(AVERAGEIF('IMDB_Movies project 5'!A423:'IMDB_Movies project 5'!A4078,"*"&amp;'Director Analysis'!A424&amp;"*",'IMDB_Movies project 5'!J423:'IMDB_Movies project 5'!J4078),2)</f>
        <v>6.52</v>
      </c>
      <c r="C424">
        <f t="shared" si="6"/>
        <v>0.56200000000000006</v>
      </c>
      <c r="D424">
        <f>COUNTIF('IMDB_Movies project 5'!A423:'IMDB_Movies project 5'!A4078,'Director Analysis'!A424)</f>
        <v>5</v>
      </c>
    </row>
    <row r="425" spans="1:4" x14ac:dyDescent="0.25">
      <c r="A425" t="str">
        <v>Andy Fickman</v>
      </c>
      <c r="B425">
        <f>ROUND(AVERAGEIF('IMDB_Movies project 5'!A424:'IMDB_Movies project 5'!A4079,"*"&amp;'Director Analysis'!A425&amp;"*",'IMDB_Movies project 5'!J424:'IMDB_Movies project 5'!J4079),2)</f>
        <v>5.77</v>
      </c>
      <c r="C425">
        <f t="shared" si="6"/>
        <v>0.28100000000000003</v>
      </c>
      <c r="D425">
        <f>COUNTIF('IMDB_Movies project 5'!A424:'IMDB_Movies project 5'!A4079,'Director Analysis'!A425)</f>
        <v>6</v>
      </c>
    </row>
    <row r="426" spans="1:4" x14ac:dyDescent="0.25">
      <c r="A426" t="str">
        <v>James McTeigue</v>
      </c>
      <c r="B426">
        <f>ROUND(AVERAGEIF('IMDB_Movies project 5'!A425:'IMDB_Movies project 5'!A4080,"*"&amp;'Director Analysis'!A426&amp;"*",'IMDB_Movies project 5'!J425:'IMDB_Movies project 5'!J4080),2)</f>
        <v>7</v>
      </c>
      <c r="C426">
        <f t="shared" si="6"/>
        <v>0.72699999999999998</v>
      </c>
      <c r="D426">
        <f>COUNTIF('IMDB_Movies project 5'!A425:'IMDB_Movies project 5'!A4080,'Director Analysis'!A426)</f>
        <v>3</v>
      </c>
    </row>
    <row r="427" spans="1:4" x14ac:dyDescent="0.25">
      <c r="A427" t="str">
        <v>Matthew O'Callaghan</v>
      </c>
      <c r="B427">
        <f>ROUND(AVERAGEIF('IMDB_Movies project 5'!A426:'IMDB_Movies project 5'!A4081,"*"&amp;'Director Analysis'!A427&amp;"*",'IMDB_Movies project 5'!J426:'IMDB_Movies project 5'!J4081),2)</f>
        <v>6.6</v>
      </c>
      <c r="C427">
        <f t="shared" si="6"/>
        <v>0.56999999999999995</v>
      </c>
      <c r="D427">
        <f>COUNTIF('IMDB_Movies project 5'!A426:'IMDB_Movies project 5'!A4081,'Director Analysis'!A427)</f>
        <v>1</v>
      </c>
    </row>
    <row r="428" spans="1:4" x14ac:dyDescent="0.25">
      <c r="A428" t="str">
        <v>Angela Robinson</v>
      </c>
      <c r="B428">
        <f>ROUND(AVERAGEIF('IMDB_Movies project 5'!A427:'IMDB_Movies project 5'!A4082,"*"&amp;'Director Analysis'!A428&amp;"*",'IMDB_Movies project 5'!J427:'IMDB_Movies project 5'!J4082),2)</f>
        <v>5</v>
      </c>
      <c r="C428">
        <f t="shared" si="6"/>
        <v>0.106</v>
      </c>
      <c r="D428">
        <f>COUNTIF('IMDB_Movies project 5'!A427:'IMDB_Movies project 5'!A4082,'Director Analysis'!A428)</f>
        <v>2</v>
      </c>
    </row>
    <row r="429" spans="1:4" x14ac:dyDescent="0.25">
      <c r="A429" t="str">
        <v>Gary Fleder</v>
      </c>
      <c r="B429">
        <f>ROUND(AVERAGEIF('IMDB_Movies project 5'!A428:'IMDB_Movies project 5'!A4083,"*"&amp;'Director Analysis'!A429&amp;"*",'IMDB_Movies project 5'!J428:'IMDB_Movies project 5'!J4083),2)</f>
        <v>6.62</v>
      </c>
      <c r="C429">
        <f t="shared" si="6"/>
        <v>0.6</v>
      </c>
      <c r="D429">
        <f>COUNTIF('IMDB_Movies project 5'!A428:'IMDB_Movies project 5'!A4083,'Director Analysis'!A429)</f>
        <v>6</v>
      </c>
    </row>
    <row r="430" spans="1:4" x14ac:dyDescent="0.25">
      <c r="A430" t="str">
        <v>Tommy Wirkola</v>
      </c>
      <c r="B430">
        <f>ROUND(AVERAGEIF('IMDB_Movies project 5'!A429:'IMDB_Movies project 5'!A4084,"*"&amp;'Director Analysis'!A430&amp;"*",'IMDB_Movies project 5'!J429:'IMDB_Movies project 5'!J4084),2)</f>
        <v>6.25</v>
      </c>
      <c r="C430">
        <f t="shared" si="6"/>
        <v>0.44700000000000001</v>
      </c>
      <c r="D430">
        <f>COUNTIF('IMDB_Movies project 5'!A429:'IMDB_Movies project 5'!A4084,'Director Analysis'!A430)</f>
        <v>2</v>
      </c>
    </row>
    <row r="431" spans="1:4" x14ac:dyDescent="0.25">
      <c r="A431" t="str">
        <v>Adrian Lyne</v>
      </c>
      <c r="B431">
        <f>ROUND(AVERAGEIF('IMDB_Movies project 5'!A430:'IMDB_Movies project 5'!A4085,"*"&amp;'Director Analysis'!A431&amp;"*",'IMDB_Movies project 5'!J430:'IMDB_Movies project 5'!J4085),2)</f>
        <v>6.4</v>
      </c>
      <c r="C431">
        <f t="shared" si="6"/>
        <v>0.48699999999999999</v>
      </c>
      <c r="D431">
        <f>COUNTIF('IMDB_Movies project 5'!A430:'IMDB_Movies project 5'!A4085,'Director Analysis'!A431)</f>
        <v>4</v>
      </c>
    </row>
    <row r="432" spans="1:4" x14ac:dyDescent="0.25">
      <c r="A432" t="str">
        <v>Stephen Gaghan</v>
      </c>
      <c r="B432">
        <f>ROUND(AVERAGEIF('IMDB_Movies project 5'!A431:'IMDB_Movies project 5'!A4086,"*"&amp;'Director Analysis'!A432&amp;"*",'IMDB_Movies project 5'!J431:'IMDB_Movies project 5'!J4086),2)</f>
        <v>5.95</v>
      </c>
      <c r="C432">
        <f t="shared" si="6"/>
        <v>0.34</v>
      </c>
      <c r="D432">
        <f>COUNTIF('IMDB_Movies project 5'!A431:'IMDB_Movies project 5'!A4086,'Director Analysis'!A432)</f>
        <v>2</v>
      </c>
    </row>
    <row r="433" spans="1:4" x14ac:dyDescent="0.25">
      <c r="A433" t="str">
        <v>Jorge R. GutiÃ©rrez</v>
      </c>
      <c r="B433">
        <f>ROUND(AVERAGEIF('IMDB_Movies project 5'!A432:'IMDB_Movies project 5'!A4087,"*"&amp;'Director Analysis'!A433&amp;"*",'IMDB_Movies project 5'!J432:'IMDB_Movies project 5'!J4087),2)</f>
        <v>7.3</v>
      </c>
      <c r="C433">
        <f t="shared" si="6"/>
        <v>0.84899999999999998</v>
      </c>
      <c r="D433">
        <f>COUNTIF('IMDB_Movies project 5'!A432:'IMDB_Movies project 5'!A4087,'Director Analysis'!A433)</f>
        <v>1</v>
      </c>
    </row>
    <row r="434" spans="1:4" x14ac:dyDescent="0.25">
      <c r="A434" t="str">
        <v>Richard Loncraine</v>
      </c>
      <c r="B434">
        <f>ROUND(AVERAGEIF('IMDB_Movies project 5'!A433:'IMDB_Movies project 5'!A4088,"*"&amp;'Director Analysis'!A434&amp;"*",'IMDB_Movies project 5'!J433:'IMDB_Movies project 5'!J4088),2)</f>
        <v>6.53</v>
      </c>
      <c r="C434">
        <f t="shared" si="6"/>
        <v>0.56299999999999994</v>
      </c>
      <c r="D434">
        <f>COUNTIF('IMDB_Movies project 5'!A433:'IMDB_Movies project 5'!A4088,'Director Analysis'!A434)</f>
        <v>3</v>
      </c>
    </row>
    <row r="435" spans="1:4" x14ac:dyDescent="0.25">
      <c r="A435" t="str">
        <v>Christophe Gans</v>
      </c>
      <c r="B435">
        <f>ROUND(AVERAGEIF('IMDB_Movies project 5'!A434:'IMDB_Movies project 5'!A4089,"*"&amp;'Director Analysis'!A435&amp;"*",'IMDB_Movies project 5'!J434:'IMDB_Movies project 5'!J4089),2)</f>
        <v>6.6</v>
      </c>
      <c r="C435">
        <f t="shared" si="6"/>
        <v>0.56999999999999995</v>
      </c>
      <c r="D435">
        <f>COUNTIF('IMDB_Movies project 5'!A434:'IMDB_Movies project 5'!A4089,'Director Analysis'!A435)</f>
        <v>1</v>
      </c>
    </row>
    <row r="436" spans="1:4" x14ac:dyDescent="0.25">
      <c r="A436" t="str">
        <v>Howard Deutch</v>
      </c>
      <c r="B436">
        <f>ROUND(AVERAGEIF('IMDB_Movies project 5'!A435:'IMDB_Movies project 5'!A4090,"*"&amp;'Director Analysis'!A436&amp;"*",'IMDB_Movies project 5'!J435:'IMDB_Movies project 5'!J4090),2)</f>
        <v>5.97</v>
      </c>
      <c r="C436">
        <f t="shared" si="6"/>
        <v>0.34599999999999997</v>
      </c>
      <c r="D436">
        <f>COUNTIF('IMDB_Movies project 5'!A435:'IMDB_Movies project 5'!A4090,'Director Analysis'!A436)</f>
        <v>3</v>
      </c>
    </row>
    <row r="437" spans="1:4" x14ac:dyDescent="0.25">
      <c r="A437" t="str">
        <v>Jon Hurwitz</v>
      </c>
      <c r="B437">
        <f>ROUND(AVERAGEIF('IMDB_Movies project 5'!A436:'IMDB_Movies project 5'!A4091,"*"&amp;'Director Analysis'!A437&amp;"*",'IMDB_Movies project 5'!J436:'IMDB_Movies project 5'!J4091),2)</f>
        <v>6.65</v>
      </c>
      <c r="C437">
        <f t="shared" si="6"/>
        <v>0.6</v>
      </c>
      <c r="D437">
        <f>COUNTIF('IMDB_Movies project 5'!A436:'IMDB_Movies project 5'!A4091,'Director Analysis'!A437)</f>
        <v>2</v>
      </c>
    </row>
    <row r="438" spans="1:4" x14ac:dyDescent="0.25">
      <c r="A438" t="str">
        <v>Steven Quale</v>
      </c>
      <c r="B438">
        <f>ROUND(AVERAGEIF('IMDB_Movies project 5'!A437:'IMDB_Movies project 5'!A4092,"*"&amp;'Director Analysis'!A438&amp;"*",'IMDB_Movies project 5'!J437:'IMDB_Movies project 5'!J4092),2)</f>
        <v>5.85</v>
      </c>
      <c r="C438">
        <f t="shared" si="6"/>
        <v>0.30299999999999999</v>
      </c>
      <c r="D438">
        <f>COUNTIF('IMDB_Movies project 5'!A437:'IMDB_Movies project 5'!A4092,'Director Analysis'!A438)</f>
        <v>2</v>
      </c>
    </row>
    <row r="439" spans="1:4" x14ac:dyDescent="0.25">
      <c r="A439" t="str">
        <v>John Landis</v>
      </c>
      <c r="B439">
        <f>ROUND(AVERAGEIF('IMDB_Movies project 5'!A438:'IMDB_Movies project 5'!A4093,"*"&amp;'Director Analysis'!A439&amp;"*",'IMDB_Movies project 5'!J438:'IMDB_Movies project 5'!J4093),2)</f>
        <v>7</v>
      </c>
      <c r="C439">
        <f t="shared" si="6"/>
        <v>0.72599999999999998</v>
      </c>
      <c r="D439">
        <f>COUNTIF('IMDB_Movies project 5'!A438:'IMDB_Movies project 5'!A4093,'Director Analysis'!A439)</f>
        <v>3</v>
      </c>
    </row>
    <row r="440" spans="1:4" x14ac:dyDescent="0.25">
      <c r="A440" t="str">
        <v>Alexander Witt</v>
      </c>
      <c r="B440">
        <f>ROUND(AVERAGEIF('IMDB_Movies project 5'!A439:'IMDB_Movies project 5'!A4094,"*"&amp;'Director Analysis'!A440&amp;"*",'IMDB_Movies project 5'!J439:'IMDB_Movies project 5'!J4094),2)</f>
        <v>6.2</v>
      </c>
      <c r="C440">
        <f t="shared" si="6"/>
        <v>0.42099999999999999</v>
      </c>
      <c r="D440">
        <f>COUNTIF('IMDB_Movies project 5'!A439:'IMDB_Movies project 5'!A4094,'Director Analysis'!A440)</f>
        <v>1</v>
      </c>
    </row>
    <row r="441" spans="1:4" x14ac:dyDescent="0.25">
      <c r="A441" t="str">
        <v>Beeban Kidron</v>
      </c>
      <c r="B441">
        <f>ROUND(AVERAGEIF('IMDB_Movies project 5'!A440:'IMDB_Movies project 5'!A4095,"*"&amp;'Director Analysis'!A441&amp;"*",'IMDB_Movies project 5'!J440:'IMDB_Movies project 5'!J4095),2)</f>
        <v>5.9</v>
      </c>
      <c r="C441">
        <f t="shared" si="6"/>
        <v>0.30599999999999999</v>
      </c>
      <c r="D441">
        <f>COUNTIF('IMDB_Movies project 5'!A440:'IMDB_Movies project 5'!A4095,'Director Analysis'!A441)</f>
        <v>1</v>
      </c>
    </row>
    <row r="442" spans="1:4" x14ac:dyDescent="0.25">
      <c r="A442" t="str">
        <v>Carl Franklin</v>
      </c>
      <c r="B442">
        <f>ROUND(AVERAGEIF('IMDB_Movies project 5'!A441:'IMDB_Movies project 5'!A4096,"*"&amp;'Director Analysis'!A442&amp;"*",'IMDB_Movies project 5'!J441:'IMDB_Movies project 5'!J4096),2)</f>
        <v>6.6</v>
      </c>
      <c r="C442">
        <f t="shared" si="6"/>
        <v>0.56999999999999995</v>
      </c>
      <c r="D442">
        <f>COUNTIF('IMDB_Movies project 5'!A441:'IMDB_Movies project 5'!A4096,'Director Analysis'!A442)</f>
        <v>3</v>
      </c>
    </row>
    <row r="443" spans="1:4" x14ac:dyDescent="0.25">
      <c r="A443" t="str">
        <v>Steven Seagal</v>
      </c>
      <c r="B443">
        <f>ROUND(AVERAGEIF('IMDB_Movies project 5'!A442:'IMDB_Movies project 5'!A4097,"*"&amp;'Director Analysis'!A443&amp;"*",'IMDB_Movies project 5'!J442:'IMDB_Movies project 5'!J4097),2)</f>
        <v>4.4000000000000004</v>
      </c>
      <c r="C443">
        <f t="shared" si="6"/>
        <v>5.8999999999999997E-2</v>
      </c>
      <c r="D443">
        <f>COUNTIF('IMDB_Movies project 5'!A442:'IMDB_Movies project 5'!A4097,'Director Analysis'!A443)</f>
        <v>1</v>
      </c>
    </row>
    <row r="444" spans="1:4" x14ac:dyDescent="0.25">
      <c r="A444" t="str">
        <v>Danny Boyle</v>
      </c>
      <c r="B444">
        <f>ROUND(AVERAGEIF('IMDB_Movies project 5'!A443:'IMDB_Movies project 5'!A4098,"*"&amp;'Director Analysis'!A444&amp;"*",'IMDB_Movies project 5'!J443:'IMDB_Movies project 5'!J4098),2)</f>
        <v>7.44</v>
      </c>
      <c r="C444">
        <f t="shared" si="6"/>
        <v>0.88200000000000001</v>
      </c>
      <c r="D444">
        <f>COUNTIF('IMDB_Movies project 5'!A443:'IMDB_Movies project 5'!A4098,'Director Analysis'!A444)</f>
        <v>8</v>
      </c>
    </row>
    <row r="445" spans="1:4" x14ac:dyDescent="0.25">
      <c r="A445" t="str">
        <v>Andrew Bergman</v>
      </c>
      <c r="B445">
        <f>ROUND(AVERAGEIF('IMDB_Movies project 5'!A444:'IMDB_Movies project 5'!A4099,"*"&amp;'Director Analysis'!A445&amp;"*",'IMDB_Movies project 5'!J444:'IMDB_Movies project 5'!J4099),2)</f>
        <v>4.8</v>
      </c>
      <c r="C445">
        <f t="shared" si="6"/>
        <v>8.7999999999999995E-2</v>
      </c>
      <c r="D445">
        <f>COUNTIF('IMDB_Movies project 5'!A444:'IMDB_Movies project 5'!A4099,'Director Analysis'!A445)</f>
        <v>2</v>
      </c>
    </row>
    <row r="446" spans="1:4" x14ac:dyDescent="0.25">
      <c r="A446" t="str">
        <v>Barbet Schroeder</v>
      </c>
      <c r="B446">
        <f>ROUND(AVERAGEIF('IMDB_Movies project 5'!A445:'IMDB_Movies project 5'!A4100,"*"&amp;'Director Analysis'!A446&amp;"*",'IMDB_Movies project 5'!J445:'IMDB_Movies project 5'!J4100),2)</f>
        <v>6</v>
      </c>
      <c r="C446">
        <f t="shared" si="6"/>
        <v>0.34699999999999998</v>
      </c>
      <c r="D446">
        <f>COUNTIF('IMDB_Movies project 5'!A445:'IMDB_Movies project 5'!A4100,'Director Analysis'!A446)</f>
        <v>2</v>
      </c>
    </row>
    <row r="447" spans="1:4" x14ac:dyDescent="0.25">
      <c r="A447" t="str">
        <v>Peter Webber</v>
      </c>
      <c r="B447">
        <f>ROUND(AVERAGEIF('IMDB_Movies project 5'!A446:'IMDB_Movies project 5'!A4101,"*"&amp;'Director Analysis'!A447&amp;"*",'IMDB_Movies project 5'!J446:'IMDB_Movies project 5'!J4101),2)</f>
        <v>6.2</v>
      </c>
      <c r="C447">
        <f t="shared" si="6"/>
        <v>0.42099999999999999</v>
      </c>
      <c r="D447">
        <f>COUNTIF('IMDB_Movies project 5'!A446:'IMDB_Movies project 5'!A4101,'Director Analysis'!A447)</f>
        <v>1</v>
      </c>
    </row>
    <row r="448" spans="1:4" x14ac:dyDescent="0.25">
      <c r="A448" t="str">
        <v>Andrew Niccol</v>
      </c>
      <c r="B448">
        <f>ROUND(AVERAGEIF('IMDB_Movies project 5'!A447:'IMDB_Movies project 5'!A4102,"*"&amp;'Director Analysis'!A448&amp;"*",'IMDB_Movies project 5'!J447:'IMDB_Movies project 5'!J4102),2)</f>
        <v>7</v>
      </c>
      <c r="C448">
        <f t="shared" si="6"/>
        <v>0.72499999999999998</v>
      </c>
      <c r="D448">
        <f>COUNTIF('IMDB_Movies project 5'!A447:'IMDB_Movies project 5'!A4102,'Director Analysis'!A448)</f>
        <v>4</v>
      </c>
    </row>
    <row r="449" spans="1:4" x14ac:dyDescent="0.25">
      <c r="A449" t="str">
        <v>John Carpenter</v>
      </c>
      <c r="B449">
        <f>ROUND(AVERAGEIF('IMDB_Movies project 5'!A448:'IMDB_Movies project 5'!A4103,"*"&amp;'Director Analysis'!A449&amp;"*",'IMDB_Movies project 5'!J448:'IMDB_Movies project 5'!J4103),2)</f>
        <v>6.73</v>
      </c>
      <c r="C449">
        <f t="shared" si="6"/>
        <v>0.63700000000000001</v>
      </c>
      <c r="D449">
        <f>COUNTIF('IMDB_Movies project 5'!A448:'IMDB_Movies project 5'!A4103,'Director Analysis'!A449)</f>
        <v>10</v>
      </c>
    </row>
    <row r="450" spans="1:4" x14ac:dyDescent="0.25">
      <c r="A450" t="str">
        <v>Wes Anderson</v>
      </c>
      <c r="B450">
        <f>ROUND(AVERAGEIF('IMDB_Movies project 5'!A449:'IMDB_Movies project 5'!A4104,"*"&amp;'Director Analysis'!A450&amp;"*",'IMDB_Movies project 5'!J449:'IMDB_Movies project 5'!J4104),2)</f>
        <v>7.63</v>
      </c>
      <c r="C450">
        <f t="shared" si="6"/>
        <v>0.92800000000000005</v>
      </c>
      <c r="D450">
        <f>COUNTIF('IMDB_Movies project 5'!A449:'IMDB_Movies project 5'!A4104,'Director Analysis'!A450)</f>
        <v>7</v>
      </c>
    </row>
    <row r="451" spans="1:4" x14ac:dyDescent="0.25">
      <c r="A451" t="str">
        <v>David Cronenberg</v>
      </c>
      <c r="B451">
        <f>ROUND(AVERAGEIF('IMDB_Movies project 5'!A450:'IMDB_Movies project 5'!A4105,"*"&amp;'Director Analysis'!A451&amp;"*",'IMDB_Movies project 5'!J450:'IMDB_Movies project 5'!J4105),2)</f>
        <v>7.06</v>
      </c>
      <c r="C451">
        <f t="shared" si="6"/>
        <v>0.76700000000000002</v>
      </c>
      <c r="D451">
        <f>COUNTIF('IMDB_Movies project 5'!A450:'IMDB_Movies project 5'!A4105,'Director Analysis'!A451)</f>
        <v>5</v>
      </c>
    </row>
    <row r="452" spans="1:4" x14ac:dyDescent="0.25">
      <c r="A452" t="str">
        <v>John Stockwell</v>
      </c>
      <c r="B452">
        <f>ROUND(AVERAGEIF('IMDB_Movies project 5'!A451:'IMDB_Movies project 5'!A4106,"*"&amp;'Director Analysis'!A452&amp;"*",'IMDB_Movies project 5'!J451:'IMDB_Movies project 5'!J4106),2)</f>
        <v>5.97</v>
      </c>
      <c r="C452">
        <f t="shared" ref="C452:C515" si="7">_xlfn.PERCENTRANK.EXC(B452:B2110,B452)</f>
        <v>0.34699999999999998</v>
      </c>
      <c r="D452">
        <f>COUNTIF('IMDB_Movies project 5'!A451:'IMDB_Movies project 5'!A4106,'Director Analysis'!A452)</f>
        <v>3</v>
      </c>
    </row>
    <row r="453" spans="1:4" x14ac:dyDescent="0.25">
      <c r="A453" t="str">
        <v>David Gordon Green</v>
      </c>
      <c r="B453">
        <f>ROUND(AVERAGEIF('IMDB_Movies project 5'!A452:'IMDB_Movies project 5'!A4107,"*"&amp;'Director Analysis'!A453&amp;"*",'IMDB_Movies project 5'!J452:'IMDB_Movies project 5'!J4107),2)</f>
        <v>6.67</v>
      </c>
      <c r="C453">
        <f t="shared" si="7"/>
        <v>0.60399999999999998</v>
      </c>
      <c r="D453">
        <f>COUNTIF('IMDB_Movies project 5'!A452:'IMDB_Movies project 5'!A4107,'Director Analysis'!A453)</f>
        <v>6</v>
      </c>
    </row>
    <row r="454" spans="1:4" x14ac:dyDescent="0.25">
      <c r="A454" t="str">
        <v>Jim Sheridan</v>
      </c>
      <c r="B454">
        <f>ROUND(AVERAGEIF('IMDB_Movies project 5'!A453:'IMDB_Movies project 5'!A4108,"*"&amp;'Director Analysis'!A454&amp;"*",'IMDB_Movies project 5'!J453:'IMDB_Movies project 5'!J4108),2)</f>
        <v>6.03</v>
      </c>
      <c r="C454">
        <f t="shared" si="7"/>
        <v>0.374</v>
      </c>
      <c r="D454">
        <f>COUNTIF('IMDB_Movies project 5'!A453:'IMDB_Movies project 5'!A4108,'Director Analysis'!A454)</f>
        <v>3</v>
      </c>
    </row>
    <row r="455" spans="1:4" x14ac:dyDescent="0.25">
      <c r="A455" t="str">
        <v>Costa-Gavras</v>
      </c>
      <c r="B455">
        <f>ROUND(AVERAGEIF('IMDB_Movies project 5'!A454:'IMDB_Movies project 5'!A4109,"*"&amp;'Director Analysis'!A455&amp;"*",'IMDB_Movies project 5'!J454:'IMDB_Movies project 5'!J4109),2)</f>
        <v>6.75</v>
      </c>
      <c r="C455">
        <f t="shared" si="7"/>
        <v>0.63900000000000001</v>
      </c>
      <c r="D455">
        <f>COUNTIF('IMDB_Movies project 5'!A454:'IMDB_Movies project 5'!A4109,'Director Analysis'!A455)</f>
        <v>2</v>
      </c>
    </row>
    <row r="456" spans="1:4" x14ac:dyDescent="0.25">
      <c r="A456" t="str">
        <v>Patrick Read Johnson</v>
      </c>
      <c r="B456">
        <f>ROUND(AVERAGEIF('IMDB_Movies project 5'!A455:'IMDB_Movies project 5'!A4110,"*"&amp;'Director Analysis'!A456&amp;"*",'IMDB_Movies project 5'!J455:'IMDB_Movies project 5'!J4110),2)</f>
        <v>5.6</v>
      </c>
      <c r="C456">
        <f t="shared" si="7"/>
        <v>0.22700000000000001</v>
      </c>
      <c r="D456">
        <f>COUNTIF('IMDB_Movies project 5'!A455:'IMDB_Movies project 5'!A4110,'Director Analysis'!A456)</f>
        <v>2</v>
      </c>
    </row>
    <row r="457" spans="1:4" x14ac:dyDescent="0.25">
      <c r="A457" t="str">
        <v>Roland JoffÃ©</v>
      </c>
      <c r="B457">
        <f>ROUND(AVERAGEIF('IMDB_Movies project 5'!A456:'IMDB_Movies project 5'!A4111,"*"&amp;'Director Analysis'!A457&amp;"*",'IMDB_Movies project 5'!J456:'IMDB_Movies project 5'!J4111),2)</f>
        <v>5.5</v>
      </c>
      <c r="C457">
        <f t="shared" si="7"/>
        <v>0.20699999999999999</v>
      </c>
      <c r="D457">
        <f>COUNTIF('IMDB_Movies project 5'!A456:'IMDB_Movies project 5'!A4111,'Director Analysis'!A457)</f>
        <v>2</v>
      </c>
    </row>
    <row r="458" spans="1:4" x14ac:dyDescent="0.25">
      <c r="A458" t="str">
        <v>Richard LaGravenese</v>
      </c>
      <c r="B458">
        <f>ROUND(AVERAGEIF('IMDB_Movies project 5'!A457:'IMDB_Movies project 5'!A4112,"*"&amp;'Director Analysis'!A458&amp;"*",'IMDB_Movies project 5'!J457:'IMDB_Movies project 5'!J4112),2)</f>
        <v>6.85</v>
      </c>
      <c r="C458">
        <f t="shared" si="7"/>
        <v>0.67700000000000005</v>
      </c>
      <c r="D458">
        <f>COUNTIF('IMDB_Movies project 5'!A457:'IMDB_Movies project 5'!A4112,'Director Analysis'!A458)</f>
        <v>4</v>
      </c>
    </row>
    <row r="459" spans="1:4" x14ac:dyDescent="0.25">
      <c r="A459" t="str">
        <v>Danny DeVito</v>
      </c>
      <c r="B459">
        <f>ROUND(AVERAGEIF('IMDB_Movies project 5'!A458:'IMDB_Movies project 5'!A4113,"*"&amp;'Director Analysis'!A459&amp;"*",'IMDB_Movies project 5'!J458:'IMDB_Movies project 5'!J4113),2)</f>
        <v>6.27</v>
      </c>
      <c r="C459">
        <f t="shared" si="7"/>
        <v>0.44900000000000001</v>
      </c>
      <c r="D459">
        <f>COUNTIF('IMDB_Movies project 5'!A458:'IMDB_Movies project 5'!A4113,'Director Analysis'!A459)</f>
        <v>3</v>
      </c>
    </row>
    <row r="460" spans="1:4" x14ac:dyDescent="0.25">
      <c r="A460" t="str">
        <v>George Armitage</v>
      </c>
      <c r="B460">
        <f>ROUND(AVERAGEIF('IMDB_Movies project 5'!A459:'IMDB_Movies project 5'!A4114,"*"&amp;'Director Analysis'!A460&amp;"*",'IMDB_Movies project 5'!J459:'IMDB_Movies project 5'!J4114),2)</f>
        <v>6.15</v>
      </c>
      <c r="C460">
        <f t="shared" si="7"/>
        <v>0.41799999999999998</v>
      </c>
      <c r="D460">
        <f>COUNTIF('IMDB_Movies project 5'!A459:'IMDB_Movies project 5'!A4114,'Director Analysis'!A460)</f>
        <v>2</v>
      </c>
    </row>
    <row r="461" spans="1:4" x14ac:dyDescent="0.25">
      <c r="A461" t="str">
        <v>Patrick Lussier</v>
      </c>
      <c r="B461">
        <f>ROUND(AVERAGEIF('IMDB_Movies project 5'!A460:'IMDB_Movies project 5'!A4115,"*"&amp;'Director Analysis'!A461&amp;"*",'IMDB_Movies project 5'!J460:'IMDB_Movies project 5'!J4115),2)</f>
        <v>5.3</v>
      </c>
      <c r="C461">
        <f t="shared" si="7"/>
        <v>0.158</v>
      </c>
      <c r="D461">
        <f>COUNTIF('IMDB_Movies project 5'!A460:'IMDB_Movies project 5'!A4115,'Director Analysis'!A461)</f>
        <v>3</v>
      </c>
    </row>
    <row r="462" spans="1:4" x14ac:dyDescent="0.25">
      <c r="A462" t="str">
        <v>James Wong</v>
      </c>
      <c r="B462">
        <f>ROUND(AVERAGEIF('IMDB_Movies project 5'!A461:'IMDB_Movies project 5'!A4116,"*"&amp;'Director Analysis'!A462&amp;"*",'IMDB_Movies project 5'!J461:'IMDB_Movies project 5'!J4116),2)</f>
        <v>5.28</v>
      </c>
      <c r="C462">
        <f t="shared" si="7"/>
        <v>0.157</v>
      </c>
      <c r="D462">
        <f>COUNTIF('IMDB_Movies project 5'!A461:'IMDB_Movies project 5'!A4116,'Director Analysis'!A462)</f>
        <v>4</v>
      </c>
    </row>
    <row r="463" spans="1:4" x14ac:dyDescent="0.25">
      <c r="A463" t="str">
        <v>Olivier Megaton</v>
      </c>
      <c r="B463">
        <f>ROUND(AVERAGEIF('IMDB_Movies project 5'!A462:'IMDB_Movies project 5'!A4117,"*"&amp;'Director Analysis'!A463&amp;"*",'IMDB_Movies project 5'!J462:'IMDB_Movies project 5'!J4117),2)</f>
        <v>6.23</v>
      </c>
      <c r="C463">
        <f t="shared" si="7"/>
        <v>0.44400000000000001</v>
      </c>
      <c r="D463">
        <f>COUNTIF('IMDB_Movies project 5'!A462:'IMDB_Movies project 5'!A4117,'Director Analysis'!A463)</f>
        <v>3</v>
      </c>
    </row>
    <row r="464" spans="1:4" x14ac:dyDescent="0.25">
      <c r="A464" t="str">
        <v>Warren Beatty</v>
      </c>
      <c r="B464">
        <f>ROUND(AVERAGEIF('IMDB_Movies project 5'!A463:'IMDB_Movies project 5'!A4118,"*"&amp;'Director Analysis'!A464&amp;"*",'IMDB_Movies project 5'!J463:'IMDB_Movies project 5'!J4118),2)</f>
        <v>6.45</v>
      </c>
      <c r="C464">
        <f t="shared" si="7"/>
        <v>0.51500000000000001</v>
      </c>
      <c r="D464">
        <f>COUNTIF('IMDB_Movies project 5'!A463:'IMDB_Movies project 5'!A4118,'Director Analysis'!A464)</f>
        <v>2</v>
      </c>
    </row>
    <row r="465" spans="1:4" x14ac:dyDescent="0.25">
      <c r="A465" t="str">
        <v>Penny Marshall</v>
      </c>
      <c r="B465">
        <f>ROUND(AVERAGEIF('IMDB_Movies project 5'!A464:'IMDB_Movies project 5'!A4119,"*"&amp;'Director Analysis'!A465&amp;"*",'IMDB_Movies project 5'!J464:'IMDB_Movies project 5'!J4119),2)</f>
        <v>6.75</v>
      </c>
      <c r="C465">
        <f t="shared" si="7"/>
        <v>0.63800000000000001</v>
      </c>
      <c r="D465">
        <f>COUNTIF('IMDB_Movies project 5'!A464:'IMDB_Movies project 5'!A4119,'Director Analysis'!A465)</f>
        <v>4</v>
      </c>
    </row>
    <row r="466" spans="1:4" x14ac:dyDescent="0.25">
      <c r="A466" t="str">
        <v>Paul Bolger</v>
      </c>
      <c r="B466">
        <f>ROUND(AVERAGEIF('IMDB_Movies project 5'!A465:'IMDB_Movies project 5'!A4120,"*"&amp;'Director Analysis'!A466&amp;"*",'IMDB_Movies project 5'!J465:'IMDB_Movies project 5'!J4120),2)</f>
        <v>4.5</v>
      </c>
      <c r="C466">
        <f t="shared" si="7"/>
        <v>6.5000000000000002E-2</v>
      </c>
      <c r="D466">
        <f>COUNTIF('IMDB_Movies project 5'!A465:'IMDB_Movies project 5'!A4120,'Director Analysis'!A466)</f>
        <v>1</v>
      </c>
    </row>
    <row r="467" spans="1:4" x14ac:dyDescent="0.25">
      <c r="A467" t="str">
        <v>Stephen Frears</v>
      </c>
      <c r="B467">
        <f>ROUND(AVERAGEIF('IMDB_Movies project 5'!A466:'IMDB_Movies project 5'!A4121,"*"&amp;'Director Analysis'!A467&amp;"*",'IMDB_Movies project 5'!J466:'IMDB_Movies project 5'!J4121),2)</f>
        <v>7.09</v>
      </c>
      <c r="C467">
        <f t="shared" si="7"/>
        <v>0.76600000000000001</v>
      </c>
      <c r="D467">
        <f>COUNTIF('IMDB_Movies project 5'!A466:'IMDB_Movies project 5'!A4121,'Director Analysis'!A467)</f>
        <v>8</v>
      </c>
    </row>
    <row r="468" spans="1:4" x14ac:dyDescent="0.25">
      <c r="A468" t="str">
        <v>P.J. Hogan</v>
      </c>
      <c r="B468">
        <f>ROUND(AVERAGEIF('IMDB_Movies project 5'!A467:'IMDB_Movies project 5'!A4122,"*"&amp;'Director Analysis'!A468&amp;"*",'IMDB_Movies project 5'!J467:'IMDB_Movies project 5'!J4122),2)</f>
        <v>6.3</v>
      </c>
      <c r="C468">
        <f t="shared" si="7"/>
        <v>0.44800000000000001</v>
      </c>
      <c r="D468">
        <f>COUNTIF('IMDB_Movies project 5'!A467:'IMDB_Movies project 5'!A4122,'Director Analysis'!A468)</f>
        <v>1</v>
      </c>
    </row>
    <row r="469" spans="1:4" x14ac:dyDescent="0.25">
      <c r="A469" t="str">
        <v>David Zucker</v>
      </c>
      <c r="B469">
        <f>ROUND(AVERAGEIF('IMDB_Movies project 5'!A468:'IMDB_Movies project 5'!A4123,"*"&amp;'Director Analysis'!A469&amp;"*",'IMDB_Movies project 5'!J468:'IMDB_Movies project 5'!J4123),2)</f>
        <v>5.26</v>
      </c>
      <c r="C469">
        <f t="shared" si="7"/>
        <v>0.154</v>
      </c>
      <c r="D469">
        <f>COUNTIF('IMDB_Movies project 5'!A468:'IMDB_Movies project 5'!A4123,'Director Analysis'!A469)</f>
        <v>5</v>
      </c>
    </row>
    <row r="470" spans="1:4" x14ac:dyDescent="0.25">
      <c r="A470" t="str">
        <v>Denis Villeneuve</v>
      </c>
      <c r="B470">
        <f>ROUND(AVERAGEIF('IMDB_Movies project 5'!A469:'IMDB_Movies project 5'!A4124,"*"&amp;'Director Analysis'!A470&amp;"*",'IMDB_Movies project 5'!J469:'IMDB_Movies project 5'!J4124),2)</f>
        <v>7.97</v>
      </c>
      <c r="C470">
        <f t="shared" si="7"/>
        <v>0.97399999999999998</v>
      </c>
      <c r="D470">
        <f>COUNTIF('IMDB_Movies project 5'!A469:'IMDB_Movies project 5'!A4124,'Director Analysis'!A470)</f>
        <v>3</v>
      </c>
    </row>
    <row r="471" spans="1:4" x14ac:dyDescent="0.25">
      <c r="A471" t="str">
        <v>Thomas Carter</v>
      </c>
      <c r="B471">
        <f>ROUND(AVERAGEIF('IMDB_Movies project 5'!A470:'IMDB_Movies project 5'!A4125,"*"&amp;'Director Analysis'!A471&amp;"*",'IMDB_Movies project 5'!J470:'IMDB_Movies project 5'!J4125),2)</f>
        <v>6.67</v>
      </c>
      <c r="C471">
        <f t="shared" si="7"/>
        <v>0.60299999999999998</v>
      </c>
      <c r="D471">
        <f>COUNTIF('IMDB_Movies project 5'!A470:'IMDB_Movies project 5'!A4125,'Director Analysis'!A471)</f>
        <v>3</v>
      </c>
    </row>
    <row r="472" spans="1:4" x14ac:dyDescent="0.25">
      <c r="A472" t="str">
        <v>Roger Michell</v>
      </c>
      <c r="B472">
        <f>ROUND(AVERAGEIF('IMDB_Movies project 5'!A471:'IMDB_Movies project 5'!A4126,"*"&amp;'Director Analysis'!A472&amp;"*",'IMDB_Movies project 5'!J471:'IMDB_Movies project 5'!J4126),2)</f>
        <v>6.67</v>
      </c>
      <c r="C472">
        <f t="shared" si="7"/>
        <v>0.60299999999999998</v>
      </c>
      <c r="D472">
        <f>COUNTIF('IMDB_Movies project 5'!A471:'IMDB_Movies project 5'!A4126,'Director Analysis'!A472)</f>
        <v>3</v>
      </c>
    </row>
    <row r="473" spans="1:4" x14ac:dyDescent="0.25">
      <c r="A473" t="str">
        <v>Luis Llosa</v>
      </c>
      <c r="B473">
        <f>ROUND(AVERAGEIF('IMDB_Movies project 5'!A472:'IMDB_Movies project 5'!A4127,"*"&amp;'Director Analysis'!A473&amp;"*",'IMDB_Movies project 5'!J472:'IMDB_Movies project 5'!J4127),2)</f>
        <v>5</v>
      </c>
      <c r="C473">
        <f t="shared" si="7"/>
        <v>0.107</v>
      </c>
      <c r="D473">
        <f>COUNTIF('IMDB_Movies project 5'!A472:'IMDB_Movies project 5'!A4127,'Director Analysis'!A473)</f>
        <v>2</v>
      </c>
    </row>
    <row r="474" spans="1:4" x14ac:dyDescent="0.25">
      <c r="A474" t="str">
        <v>Richard Curtis</v>
      </c>
      <c r="B474">
        <f>ROUND(AVERAGEIF('IMDB_Movies project 5'!A473:'IMDB_Movies project 5'!A4128,"*"&amp;'Director Analysis'!A474&amp;"*",'IMDB_Movies project 5'!J473:'IMDB_Movies project 5'!J4128),2)</f>
        <v>7.75</v>
      </c>
      <c r="C474">
        <f t="shared" si="7"/>
        <v>0.95299999999999996</v>
      </c>
      <c r="D474">
        <f>COUNTIF('IMDB_Movies project 5'!A473:'IMDB_Movies project 5'!A4128,'Director Analysis'!A474)</f>
        <v>2</v>
      </c>
    </row>
    <row r="475" spans="1:4" x14ac:dyDescent="0.25">
      <c r="A475" t="str">
        <v>Garth Jennings</v>
      </c>
      <c r="B475">
        <f>ROUND(AVERAGEIF('IMDB_Movies project 5'!A474:'IMDB_Movies project 5'!A4129,"*"&amp;'Director Analysis'!A475&amp;"*",'IMDB_Movies project 5'!J474:'IMDB_Movies project 5'!J4129),2)</f>
        <v>6.8</v>
      </c>
      <c r="C475">
        <f t="shared" si="7"/>
        <v>0.64300000000000002</v>
      </c>
      <c r="D475">
        <f>COUNTIF('IMDB_Movies project 5'!A474:'IMDB_Movies project 5'!A4129,'Director Analysis'!A475)</f>
        <v>1</v>
      </c>
    </row>
    <row r="476" spans="1:4" x14ac:dyDescent="0.25">
      <c r="A476" t="str">
        <v>Joel Zwick</v>
      </c>
      <c r="B476">
        <f>ROUND(AVERAGEIF('IMDB_Movies project 5'!A475:'IMDB_Movies project 5'!A4130,"*"&amp;'Director Analysis'!A476&amp;"*",'IMDB_Movies project 5'!J475:'IMDB_Movies project 5'!J4130),2)</f>
        <v>5.45</v>
      </c>
      <c r="C476">
        <f t="shared" si="7"/>
        <v>0.20100000000000001</v>
      </c>
      <c r="D476">
        <f>COUNTIF('IMDB_Movies project 5'!A475:'IMDB_Movies project 5'!A4130,'Director Analysis'!A476)</f>
        <v>2</v>
      </c>
    </row>
    <row r="477" spans="1:4" x14ac:dyDescent="0.25">
      <c r="A477" t="str">
        <v>Russell Mulcahy</v>
      </c>
      <c r="B477">
        <f>ROUND(AVERAGEIF('IMDB_Movies project 5'!A476:'IMDB_Movies project 5'!A4131,"*"&amp;'Director Analysis'!A477&amp;"*",'IMDB_Movies project 5'!J476:'IMDB_Movies project 5'!J4131),2)</f>
        <v>6.5</v>
      </c>
      <c r="C477">
        <f t="shared" si="7"/>
        <v>0.52600000000000002</v>
      </c>
      <c r="D477">
        <f>COUNTIF('IMDB_Movies project 5'!A476:'IMDB_Movies project 5'!A4131,'Director Analysis'!A477)</f>
        <v>3</v>
      </c>
    </row>
    <row r="478" spans="1:4" x14ac:dyDescent="0.25">
      <c r="A478" t="str">
        <v>David R. Ellis</v>
      </c>
      <c r="B478">
        <f>ROUND(AVERAGEIF('IMDB_Movies project 5'!A477:'IMDB_Movies project 5'!A4132,"*"&amp;'Director Analysis'!A478&amp;"*",'IMDB_Movies project 5'!J477:'IMDB_Movies project 5'!J4132),2)</f>
        <v>5.5</v>
      </c>
      <c r="C478">
        <f t="shared" si="7"/>
        <v>0.20499999999999999</v>
      </c>
      <c r="D478">
        <f>COUNTIF('IMDB_Movies project 5'!A477:'IMDB_Movies project 5'!A4132,'Director Analysis'!A478)</f>
        <v>5</v>
      </c>
    </row>
    <row r="479" spans="1:4" x14ac:dyDescent="0.25">
      <c r="A479" t="str">
        <v>Peter Howitt</v>
      </c>
      <c r="B479">
        <f>ROUND(AVERAGEIF('IMDB_Movies project 5'!A478:'IMDB_Movies project 5'!A4133,"*"&amp;'Director Analysis'!A479&amp;"*",'IMDB_Movies project 5'!J478:'IMDB_Movies project 5'!J4133),2)</f>
        <v>6.23</v>
      </c>
      <c r="C479">
        <f t="shared" si="7"/>
        <v>0.44500000000000001</v>
      </c>
      <c r="D479">
        <f>COUNTIF('IMDB_Movies project 5'!A478:'IMDB_Movies project 5'!A4133,'Director Analysis'!A479)</f>
        <v>4</v>
      </c>
    </row>
    <row r="480" spans="1:4" x14ac:dyDescent="0.25">
      <c r="A480" t="str">
        <v>John A. Davis</v>
      </c>
      <c r="B480">
        <f>ROUND(AVERAGEIF('IMDB_Movies project 5'!A479:'IMDB_Movies project 5'!A4134,"*"&amp;'Director Analysis'!A480&amp;"*",'IMDB_Movies project 5'!J479:'IMDB_Movies project 5'!J4134),2)</f>
        <v>5.95</v>
      </c>
      <c r="C480">
        <f t="shared" si="7"/>
        <v>0.34300000000000003</v>
      </c>
      <c r="D480">
        <f>COUNTIF('IMDB_Movies project 5'!A479:'IMDB_Movies project 5'!A4134,'Director Analysis'!A480)</f>
        <v>2</v>
      </c>
    </row>
    <row r="481" spans="1:4" x14ac:dyDescent="0.25">
      <c r="A481" t="str">
        <v>David Lynch</v>
      </c>
      <c r="B481">
        <f>ROUND(AVERAGEIF('IMDB_Movies project 5'!A480:'IMDB_Movies project 5'!A4135,"*"&amp;'Director Analysis'!A481&amp;"*",'IMDB_Movies project 5'!J480:'IMDB_Movies project 5'!J4135),2)</f>
        <v>7.53</v>
      </c>
      <c r="C481">
        <f t="shared" si="7"/>
        <v>0.90500000000000003</v>
      </c>
      <c r="D481">
        <f>COUNTIF('IMDB_Movies project 5'!A480:'IMDB_Movies project 5'!A4135,'Director Analysis'!A481)</f>
        <v>3</v>
      </c>
    </row>
    <row r="482" spans="1:4" x14ac:dyDescent="0.25">
      <c r="A482" t="str">
        <v>Julie Taymor</v>
      </c>
      <c r="B482">
        <f>ROUND(AVERAGEIF('IMDB_Movies project 5'!A481:'IMDB_Movies project 5'!A4136,"*"&amp;'Director Analysis'!A482&amp;"*",'IMDB_Movies project 5'!J481:'IMDB_Movies project 5'!J4136),2)</f>
        <v>6.73</v>
      </c>
      <c r="C482">
        <f t="shared" si="7"/>
        <v>0.63600000000000001</v>
      </c>
      <c r="D482">
        <f>COUNTIF('IMDB_Movies project 5'!A481:'IMDB_Movies project 5'!A4136,'Director Analysis'!A482)</f>
        <v>3</v>
      </c>
    </row>
    <row r="483" spans="1:4" x14ac:dyDescent="0.25">
      <c r="A483" t="str">
        <v>Mathieu Kassovitz</v>
      </c>
      <c r="B483">
        <f>ROUND(AVERAGEIF('IMDB_Movies project 5'!A482:'IMDB_Movies project 5'!A4137,"*"&amp;'Director Analysis'!A483&amp;"*",'IMDB_Movies project 5'!J482:'IMDB_Movies project 5'!J4137),2)</f>
        <v>5.7</v>
      </c>
      <c r="C483">
        <f t="shared" si="7"/>
        <v>0.26200000000000001</v>
      </c>
      <c r="D483">
        <f>COUNTIF('IMDB_Movies project 5'!A482:'IMDB_Movies project 5'!A4137,'Director Analysis'!A483)</f>
        <v>2</v>
      </c>
    </row>
    <row r="484" spans="1:4" x14ac:dyDescent="0.25">
      <c r="A484" t="str">
        <v>John Gray</v>
      </c>
      <c r="B484">
        <f>ROUND(AVERAGEIF('IMDB_Movies project 5'!A483:'IMDB_Movies project 5'!A4138,"*"&amp;'Director Analysis'!A484&amp;"*",'IMDB_Movies project 5'!J483:'IMDB_Movies project 5'!J4138),2)</f>
        <v>5.3</v>
      </c>
      <c r="C484">
        <f t="shared" si="7"/>
        <v>0.157</v>
      </c>
      <c r="D484">
        <f>COUNTIF('IMDB_Movies project 5'!A483:'IMDB_Movies project 5'!A4138,'Director Analysis'!A484)</f>
        <v>1</v>
      </c>
    </row>
    <row r="485" spans="1:4" x14ac:dyDescent="0.25">
      <c r="A485" t="str">
        <v>John Schultz</v>
      </c>
      <c r="B485">
        <f>ROUND(AVERAGEIF('IMDB_Movies project 5'!A484:'IMDB_Movies project 5'!A4139,"*"&amp;'Director Analysis'!A485&amp;"*",'IMDB_Movies project 5'!J484:'IMDB_Movies project 5'!J4139),2)</f>
        <v>5.4</v>
      </c>
      <c r="C485">
        <f t="shared" si="7"/>
        <v>0.182</v>
      </c>
      <c r="D485">
        <f>COUNTIF('IMDB_Movies project 5'!A484:'IMDB_Movies project 5'!A4139,'Director Analysis'!A485)</f>
        <v>3</v>
      </c>
    </row>
    <row r="486" spans="1:4" x14ac:dyDescent="0.25">
      <c r="A486" t="str">
        <v>Sean Penn</v>
      </c>
      <c r="B486">
        <f>ROUND(AVERAGEIF('IMDB_Movies project 5'!A485:'IMDB_Movies project 5'!A4140,"*"&amp;'Director Analysis'!A486&amp;"*",'IMDB_Movies project 5'!J485:'IMDB_Movies project 5'!J4140),2)</f>
        <v>7.5</v>
      </c>
      <c r="C486">
        <f t="shared" si="7"/>
        <v>0.88700000000000001</v>
      </c>
      <c r="D486">
        <f>COUNTIF('IMDB_Movies project 5'!A485:'IMDB_Movies project 5'!A4140,'Director Analysis'!A486)</f>
        <v>2</v>
      </c>
    </row>
    <row r="487" spans="1:4" x14ac:dyDescent="0.25">
      <c r="A487" t="str">
        <v>Susan Stroman</v>
      </c>
      <c r="B487">
        <f>ROUND(AVERAGEIF('IMDB_Movies project 5'!A486:'IMDB_Movies project 5'!A4141,"*"&amp;'Director Analysis'!A487&amp;"*",'IMDB_Movies project 5'!J486:'IMDB_Movies project 5'!J4141),2)</f>
        <v>6.4</v>
      </c>
      <c r="C487">
        <f t="shared" si="7"/>
        <v>0.48499999999999999</v>
      </c>
      <c r="D487">
        <f>COUNTIF('IMDB_Movies project 5'!A486:'IMDB_Movies project 5'!A4141,'Director Analysis'!A487)</f>
        <v>1</v>
      </c>
    </row>
    <row r="488" spans="1:4" x14ac:dyDescent="0.25">
      <c r="A488" t="str">
        <v>Simon Wincer</v>
      </c>
      <c r="B488">
        <f>ROUND(AVERAGEIF('IMDB_Movies project 5'!A487:'IMDB_Movies project 5'!A4142,"*"&amp;'Director Analysis'!A488&amp;"*",'IMDB_Movies project 5'!J487:'IMDB_Movies project 5'!J4142),2)</f>
        <v>5.63</v>
      </c>
      <c r="C488">
        <f t="shared" si="7"/>
        <v>0.255</v>
      </c>
      <c r="D488">
        <f>COUNTIF('IMDB_Movies project 5'!A487:'IMDB_Movies project 5'!A4142,'Director Analysis'!A488)</f>
        <v>4</v>
      </c>
    </row>
    <row r="489" spans="1:4" x14ac:dyDescent="0.25">
      <c r="A489" t="str">
        <v>Billy Bob Thornton</v>
      </c>
      <c r="B489">
        <f>ROUND(AVERAGEIF('IMDB_Movies project 5'!A488:'IMDB_Movies project 5'!A4143,"*"&amp;'Director Analysis'!A489&amp;"*",'IMDB_Movies project 5'!J488:'IMDB_Movies project 5'!J4143),2)</f>
        <v>6.9</v>
      </c>
      <c r="C489">
        <f t="shared" si="7"/>
        <v>0.68100000000000005</v>
      </c>
      <c r="D489">
        <f>COUNTIF('IMDB_Movies project 5'!A488:'IMDB_Movies project 5'!A4143,'Director Analysis'!A489)</f>
        <v>2</v>
      </c>
    </row>
    <row r="490" spans="1:4" x14ac:dyDescent="0.25">
      <c r="A490" t="str">
        <v>Danny Pang</v>
      </c>
      <c r="B490">
        <f>ROUND(AVERAGEIF('IMDB_Movies project 5'!A489:'IMDB_Movies project 5'!A4144,"*"&amp;'Director Analysis'!A490&amp;"*",'IMDB_Movies project 5'!J489:'IMDB_Movies project 5'!J4144),2)</f>
        <v>5.4</v>
      </c>
      <c r="C490">
        <f t="shared" si="7"/>
        <v>0.183</v>
      </c>
      <c r="D490">
        <f>COUNTIF('IMDB_Movies project 5'!A489:'IMDB_Movies project 5'!A4144,'Director Analysis'!A490)</f>
        <v>1</v>
      </c>
    </row>
    <row r="491" spans="1:4" x14ac:dyDescent="0.25">
      <c r="A491" t="str">
        <v>George P. Cosmatos</v>
      </c>
      <c r="B491">
        <f>ROUND(AVERAGEIF('IMDB_Movies project 5'!A490:'IMDB_Movies project 5'!A4145,"*"&amp;'Director Analysis'!A491&amp;"*",'IMDB_Movies project 5'!J490:'IMDB_Movies project 5'!J4145),2)</f>
        <v>6.37</v>
      </c>
      <c r="C491">
        <f t="shared" si="7"/>
        <v>0.48199999999999998</v>
      </c>
      <c r="D491">
        <f>COUNTIF('IMDB_Movies project 5'!A490:'IMDB_Movies project 5'!A4145,'Director Analysis'!A491)</f>
        <v>3</v>
      </c>
    </row>
    <row r="492" spans="1:4" x14ac:dyDescent="0.25">
      <c r="A492" t="str">
        <v>Oliver Parker</v>
      </c>
      <c r="B492">
        <f>ROUND(AVERAGEIF('IMDB_Movies project 5'!A491:'IMDB_Movies project 5'!A4146,"*"&amp;'Director Analysis'!A492&amp;"*",'IMDB_Movies project 5'!J491:'IMDB_Movies project 5'!J4146),2)</f>
        <v>6.7</v>
      </c>
      <c r="C492">
        <f t="shared" si="7"/>
        <v>0.60499999999999998</v>
      </c>
      <c r="D492">
        <f>COUNTIF('IMDB_Movies project 5'!A491:'IMDB_Movies project 5'!A4146,'Director Analysis'!A492)</f>
        <v>3</v>
      </c>
    </row>
    <row r="493" spans="1:4" x14ac:dyDescent="0.25">
      <c r="A493" t="str">
        <v>Ben Affleck</v>
      </c>
      <c r="B493">
        <f>ROUND(AVERAGEIF('IMDB_Movies project 5'!A492:'IMDB_Movies project 5'!A4147,"*"&amp;'Director Analysis'!A493&amp;"*",'IMDB_Movies project 5'!J492:'IMDB_Movies project 5'!J4147),2)</f>
        <v>7.65</v>
      </c>
      <c r="C493">
        <f t="shared" si="7"/>
        <v>0.92900000000000005</v>
      </c>
      <c r="D493">
        <f>COUNTIF('IMDB_Movies project 5'!A492:'IMDB_Movies project 5'!A4147,'Director Analysis'!A493)</f>
        <v>2</v>
      </c>
    </row>
    <row r="494" spans="1:4" x14ac:dyDescent="0.25">
      <c r="A494" t="str">
        <v>Brian Gibson</v>
      </c>
      <c r="B494">
        <f>ROUND(AVERAGEIF('IMDB_Movies project 5'!A493:'IMDB_Movies project 5'!A4148,"*"&amp;'Director Analysis'!A494&amp;"*",'IMDB_Movies project 5'!J493:'IMDB_Movies project 5'!J4148),2)</f>
        <v>5.6</v>
      </c>
      <c r="C494">
        <f t="shared" si="7"/>
        <v>0.224</v>
      </c>
      <c r="D494">
        <f>COUNTIF('IMDB_Movies project 5'!A493:'IMDB_Movies project 5'!A4148,'Director Analysis'!A494)</f>
        <v>1</v>
      </c>
    </row>
    <row r="495" spans="1:4" x14ac:dyDescent="0.25">
      <c r="A495" t="str">
        <v>Norman Ferguson</v>
      </c>
      <c r="B495">
        <f>ROUND(AVERAGEIF('IMDB_Movies project 5'!A494:'IMDB_Movies project 5'!A4149,"*"&amp;'Director Analysis'!A495&amp;"*",'IMDB_Movies project 5'!J494:'IMDB_Movies project 5'!J4149),2)</f>
        <v>7.5</v>
      </c>
      <c r="C495">
        <f t="shared" si="7"/>
        <v>0.88700000000000001</v>
      </c>
      <c r="D495">
        <f>COUNTIF('IMDB_Movies project 5'!A494:'IMDB_Movies project 5'!A4149,'Director Analysis'!A495)</f>
        <v>1</v>
      </c>
    </row>
    <row r="496" spans="1:4" x14ac:dyDescent="0.25">
      <c r="A496" t="str">
        <v>Michael Cimino</v>
      </c>
      <c r="B496">
        <f>ROUND(AVERAGEIF('IMDB_Movies project 5'!A495:'IMDB_Movies project 5'!A4150,"*"&amp;'Director Analysis'!A496&amp;"*",'IMDB_Movies project 5'!J495:'IMDB_Movies project 5'!J4150),2)</f>
        <v>6.8</v>
      </c>
      <c r="C496">
        <f t="shared" si="7"/>
        <v>0.64200000000000002</v>
      </c>
      <c r="D496">
        <f>COUNTIF('IMDB_Movies project 5'!A495:'IMDB_Movies project 5'!A4150,'Director Analysis'!A496)</f>
        <v>1</v>
      </c>
    </row>
    <row r="497" spans="1:4" x14ac:dyDescent="0.25">
      <c r="A497" t="str">
        <v>Paul McGuigan</v>
      </c>
      <c r="B497">
        <f>ROUND(AVERAGEIF('IMDB_Movies project 5'!A496:'IMDB_Movies project 5'!A4151,"*"&amp;'Director Analysis'!A497&amp;"*",'IMDB_Movies project 5'!J496:'IMDB_Movies project 5'!J4151),2)</f>
        <v>6.93</v>
      </c>
      <c r="C497">
        <f t="shared" si="7"/>
        <v>0.71299999999999997</v>
      </c>
      <c r="D497">
        <f>COUNTIF('IMDB_Movies project 5'!A496:'IMDB_Movies project 5'!A4151,'Director Analysis'!A497)</f>
        <v>3</v>
      </c>
    </row>
    <row r="498" spans="1:4" x14ac:dyDescent="0.25">
      <c r="A498" t="str">
        <v>Gus Van Sant</v>
      </c>
      <c r="B498">
        <f>ROUND(AVERAGEIF('IMDB_Movies project 5'!A497:'IMDB_Movies project 5'!A4152,"*"&amp;'Director Analysis'!A498&amp;"*",'IMDB_Movies project 5'!J497:'IMDB_Movies project 5'!J4152),2)</f>
        <v>7.28</v>
      </c>
      <c r="C498">
        <f t="shared" si="7"/>
        <v>0.84799999999999998</v>
      </c>
      <c r="D498">
        <f>COUNTIF('IMDB_Movies project 5'!A497:'IMDB_Movies project 5'!A4152,'Director Analysis'!A498)</f>
        <v>6</v>
      </c>
    </row>
    <row r="499" spans="1:4" x14ac:dyDescent="0.25">
      <c r="A499" t="str">
        <v>Roger Kumble</v>
      </c>
      <c r="B499">
        <f>ROUND(AVERAGEIF('IMDB_Movies project 5'!A498:'IMDB_Movies project 5'!A4153,"*"&amp;'Director Analysis'!A499&amp;"*",'IMDB_Movies project 5'!J498:'IMDB_Movies project 5'!J4153),2)</f>
        <v>5.27</v>
      </c>
      <c r="C499">
        <f t="shared" si="7"/>
        <v>0.158</v>
      </c>
      <c r="D499">
        <f>COUNTIF('IMDB_Movies project 5'!A498:'IMDB_Movies project 5'!A4153,'Director Analysis'!A499)</f>
        <v>3</v>
      </c>
    </row>
    <row r="500" spans="1:4" x14ac:dyDescent="0.25">
      <c r="A500" t="str">
        <v>Burr Steers</v>
      </c>
      <c r="B500">
        <f>ROUND(AVERAGEIF('IMDB_Movies project 5'!A499:'IMDB_Movies project 5'!A4154,"*"&amp;'Director Analysis'!A500&amp;"*",'IMDB_Movies project 5'!J499:'IMDB_Movies project 5'!J4154),2)</f>
        <v>6.43</v>
      </c>
      <c r="C500">
        <f t="shared" si="7"/>
        <v>0.51500000000000001</v>
      </c>
      <c r="D500">
        <f>COUNTIF('IMDB_Movies project 5'!A499:'IMDB_Movies project 5'!A4154,'Director Analysis'!A500)</f>
        <v>4</v>
      </c>
    </row>
    <row r="501" spans="1:4" x14ac:dyDescent="0.25">
      <c r="A501" t="str">
        <v>John Hamburg</v>
      </c>
      <c r="B501">
        <f>ROUND(AVERAGEIF('IMDB_Movies project 5'!A500:'IMDB_Movies project 5'!A4155,"*"&amp;'Director Analysis'!A501&amp;"*",'IMDB_Movies project 5'!J500:'IMDB_Movies project 5'!J4155),2)</f>
        <v>6.37</v>
      </c>
      <c r="C501">
        <f t="shared" si="7"/>
        <v>0.48499999999999999</v>
      </c>
      <c r="D501">
        <f>COUNTIF('IMDB_Movies project 5'!A500:'IMDB_Movies project 5'!A4155,'Director Analysis'!A501)</f>
        <v>3</v>
      </c>
    </row>
    <row r="502" spans="1:4" x14ac:dyDescent="0.25">
      <c r="A502" t="str">
        <v>Reginald Hudlin</v>
      </c>
      <c r="B502">
        <f>ROUND(AVERAGEIF('IMDB_Movies project 5'!A501:'IMDB_Movies project 5'!A4156,"*"&amp;'Director Analysis'!A502&amp;"*",'IMDB_Movies project 5'!J501:'IMDB_Movies project 5'!J4156),2)</f>
        <v>5.27</v>
      </c>
      <c r="C502">
        <f t="shared" si="7"/>
        <v>0.158</v>
      </c>
      <c r="D502">
        <f>COUNTIF('IMDB_Movies project 5'!A501:'IMDB_Movies project 5'!A4156,'Director Analysis'!A502)</f>
        <v>3</v>
      </c>
    </row>
    <row r="503" spans="1:4" x14ac:dyDescent="0.25">
      <c r="A503" t="str">
        <v>Joseph L. Mankiewicz</v>
      </c>
      <c r="B503">
        <f>ROUND(AVERAGEIF('IMDB_Movies project 5'!A502:'IMDB_Movies project 5'!A4157,"*"&amp;'Director Analysis'!A503&amp;"*",'IMDB_Movies project 5'!J502:'IMDB_Movies project 5'!J4157),2)</f>
        <v>7</v>
      </c>
      <c r="C503">
        <f t="shared" si="7"/>
        <v>0.72199999999999998</v>
      </c>
      <c r="D503">
        <f>COUNTIF('IMDB_Movies project 5'!A502:'IMDB_Movies project 5'!A4157,'Director Analysis'!A503)</f>
        <v>1</v>
      </c>
    </row>
    <row r="504" spans="1:4" x14ac:dyDescent="0.25">
      <c r="A504" t="str">
        <v>Barbra Streisand</v>
      </c>
      <c r="B504">
        <f>ROUND(AVERAGEIF('IMDB_Movies project 5'!A503:'IMDB_Movies project 5'!A4158,"*"&amp;'Director Analysis'!A504&amp;"*",'IMDB_Movies project 5'!J503:'IMDB_Movies project 5'!J4158),2)</f>
        <v>6.57</v>
      </c>
      <c r="C504">
        <f t="shared" si="7"/>
        <v>0.56799999999999995</v>
      </c>
      <c r="D504">
        <f>COUNTIF('IMDB_Movies project 5'!A503:'IMDB_Movies project 5'!A4158,'Director Analysis'!A504)</f>
        <v>3</v>
      </c>
    </row>
    <row r="505" spans="1:4" x14ac:dyDescent="0.25">
      <c r="A505" t="str">
        <v>Mark Pellington</v>
      </c>
      <c r="B505">
        <f>ROUND(AVERAGEIF('IMDB_Movies project 5'!A504:'IMDB_Movies project 5'!A4159,"*"&amp;'Director Analysis'!A505&amp;"*",'IMDB_Movies project 5'!J504:'IMDB_Movies project 5'!J4159),2)</f>
        <v>6.85</v>
      </c>
      <c r="C505">
        <f t="shared" si="7"/>
        <v>0.67400000000000004</v>
      </c>
      <c r="D505">
        <f>COUNTIF('IMDB_Movies project 5'!A504:'IMDB_Movies project 5'!A4159,'Director Analysis'!A505)</f>
        <v>2</v>
      </c>
    </row>
    <row r="506" spans="1:4" x14ac:dyDescent="0.25">
      <c r="A506" t="str">
        <v>John Glen</v>
      </c>
      <c r="B506">
        <f>ROUND(AVERAGEIF('IMDB_Movies project 5'!A505:'IMDB_Movies project 5'!A4160,"*"&amp;'Director Analysis'!A506&amp;"*",'IMDB_Movies project 5'!J505:'IMDB_Movies project 5'!J4160),2)</f>
        <v>6.6</v>
      </c>
      <c r="C506">
        <f t="shared" si="7"/>
        <v>0.56999999999999995</v>
      </c>
      <c r="D506">
        <f>COUNTIF('IMDB_Movies project 5'!A505:'IMDB_Movies project 5'!A4160,'Director Analysis'!A506)</f>
        <v>5</v>
      </c>
    </row>
    <row r="507" spans="1:4" x14ac:dyDescent="0.25">
      <c r="A507" t="str">
        <v>Catherine Hardwicke</v>
      </c>
      <c r="B507">
        <f>ROUND(AVERAGEIF('IMDB_Movies project 5'!A506:'IMDB_Movies project 5'!A4161,"*"&amp;'Director Analysis'!A507&amp;"*",'IMDB_Movies project 5'!J506:'IMDB_Movies project 5'!J4161),2)</f>
        <v>6.26</v>
      </c>
      <c r="C507">
        <f t="shared" si="7"/>
        <v>0.45</v>
      </c>
      <c r="D507">
        <f>COUNTIF('IMDB_Movies project 5'!A506:'IMDB_Movies project 5'!A4161,'Director Analysis'!A507)</f>
        <v>5</v>
      </c>
    </row>
    <row r="508" spans="1:4" x14ac:dyDescent="0.25">
      <c r="A508" t="str">
        <v>John Herzfeld</v>
      </c>
      <c r="B508">
        <f>ROUND(AVERAGEIF('IMDB_Movies project 5'!A507:'IMDB_Movies project 5'!A4162,"*"&amp;'Director Analysis'!A508&amp;"*",'IMDB_Movies project 5'!J507:'IMDB_Movies project 5'!J4162),2)</f>
        <v>6.1</v>
      </c>
      <c r="C508">
        <f t="shared" si="7"/>
        <v>0.38300000000000001</v>
      </c>
      <c r="D508">
        <f>COUNTIF('IMDB_Movies project 5'!A507:'IMDB_Movies project 5'!A4162,'Director Analysis'!A508)</f>
        <v>1</v>
      </c>
    </row>
    <row r="509" spans="1:4" x14ac:dyDescent="0.25">
      <c r="A509" t="str">
        <v>Annabel Jankel</v>
      </c>
      <c r="B509">
        <f>ROUND(AVERAGEIF('IMDB_Movies project 5'!A508:'IMDB_Movies project 5'!A4163,"*"&amp;'Director Analysis'!A509&amp;"*",'IMDB_Movies project 5'!J508:'IMDB_Movies project 5'!J4163),2)</f>
        <v>4</v>
      </c>
      <c r="C509">
        <f t="shared" si="7"/>
        <v>3.9E-2</v>
      </c>
      <c r="D509">
        <f>COUNTIF('IMDB_Movies project 5'!A508:'IMDB_Movies project 5'!A4163,'Director Analysis'!A509)</f>
        <v>1</v>
      </c>
    </row>
    <row r="510" spans="1:4" x14ac:dyDescent="0.25">
      <c r="A510" t="str">
        <v>Julie Anne Robinson</v>
      </c>
      <c r="B510">
        <f>ROUND(AVERAGEIF('IMDB_Movies project 5'!A509:'IMDB_Movies project 5'!A4164,"*"&amp;'Director Analysis'!A510&amp;"*",'IMDB_Movies project 5'!J509:'IMDB_Movies project 5'!J4164),2)</f>
        <v>5.55</v>
      </c>
      <c r="C510">
        <f t="shared" si="7"/>
        <v>0.222</v>
      </c>
      <c r="D510">
        <f>COUNTIF('IMDB_Movies project 5'!A509:'IMDB_Movies project 5'!A4164,'Director Analysis'!A510)</f>
        <v>2</v>
      </c>
    </row>
    <row r="511" spans="1:4" x14ac:dyDescent="0.25">
      <c r="A511" t="str">
        <v>Evan Goldberg</v>
      </c>
      <c r="B511">
        <f>ROUND(AVERAGEIF('IMDB_Movies project 5'!A510:'IMDB_Movies project 5'!A4165,"*"&amp;'Director Analysis'!A511&amp;"*",'IMDB_Movies project 5'!J510:'IMDB_Movies project 5'!J4165),2)</f>
        <v>6.65</v>
      </c>
      <c r="C511">
        <f t="shared" si="7"/>
        <v>0.59899999999999998</v>
      </c>
      <c r="D511">
        <f>COUNTIF('IMDB_Movies project 5'!A510:'IMDB_Movies project 5'!A4165,'Director Analysis'!A511)</f>
        <v>2</v>
      </c>
    </row>
    <row r="512" spans="1:4" x14ac:dyDescent="0.25">
      <c r="A512" t="str">
        <v>Sngmoo Lee</v>
      </c>
      <c r="B512">
        <f>ROUND(AVERAGEIF('IMDB_Movies project 5'!A511:'IMDB_Movies project 5'!A4166,"*"&amp;'Director Analysis'!A512&amp;"*",'IMDB_Movies project 5'!J511:'IMDB_Movies project 5'!J4166),2)</f>
        <v>6.3</v>
      </c>
      <c r="C512">
        <f t="shared" si="7"/>
        <v>0.45</v>
      </c>
      <c r="D512">
        <f>COUNTIF('IMDB_Movies project 5'!A511:'IMDB_Movies project 5'!A4166,'Director Analysis'!A512)</f>
        <v>1</v>
      </c>
    </row>
    <row r="513" spans="1:4" x14ac:dyDescent="0.25">
      <c r="A513" t="str">
        <v>Gordon Chan</v>
      </c>
      <c r="B513">
        <f>ROUND(AVERAGEIF('IMDB_Movies project 5'!A512:'IMDB_Movies project 5'!A4167,"*"&amp;'Director Analysis'!A513&amp;"*",'IMDB_Movies project 5'!J512:'IMDB_Movies project 5'!J4167),2)</f>
        <v>5.2</v>
      </c>
      <c r="C513">
        <f t="shared" si="7"/>
        <v>0.13800000000000001</v>
      </c>
      <c r="D513">
        <f>COUNTIF('IMDB_Movies project 5'!A512:'IMDB_Movies project 5'!A4167,'Director Analysis'!A513)</f>
        <v>1</v>
      </c>
    </row>
    <row r="514" spans="1:4" x14ac:dyDescent="0.25">
      <c r="A514" t="str">
        <v>Asger Leth</v>
      </c>
      <c r="B514">
        <f>ROUND(AVERAGEIF('IMDB_Movies project 5'!A513:'IMDB_Movies project 5'!A4168,"*"&amp;'Director Analysis'!A514&amp;"*",'IMDB_Movies project 5'!J513:'IMDB_Movies project 5'!J4168),2)</f>
        <v>6.6</v>
      </c>
      <c r="C514">
        <f t="shared" si="7"/>
        <v>0.56899999999999995</v>
      </c>
      <c r="D514">
        <f>COUNTIF('IMDB_Movies project 5'!A513:'IMDB_Movies project 5'!A4168,'Director Analysis'!A514)</f>
        <v>1</v>
      </c>
    </row>
    <row r="515" spans="1:4" x14ac:dyDescent="0.25">
      <c r="A515" t="str">
        <v>John G. Avildsen</v>
      </c>
      <c r="B515">
        <f>ROUND(AVERAGEIF('IMDB_Movies project 5'!A514:'IMDB_Movies project 5'!A4169,"*"&amp;'Director Analysis'!A515&amp;"*",'IMDB_Movies project 5'!J514:'IMDB_Movies project 5'!J4169),2)</f>
        <v>7.65</v>
      </c>
      <c r="C515">
        <f t="shared" si="7"/>
        <v>0.92900000000000005</v>
      </c>
      <c r="D515">
        <f>COUNTIF('IMDB_Movies project 5'!A514:'IMDB_Movies project 5'!A4169,'Director Analysis'!A515)</f>
        <v>2</v>
      </c>
    </row>
    <row r="516" spans="1:4" x14ac:dyDescent="0.25">
      <c r="A516" t="str">
        <v>Anne Fletcher</v>
      </c>
      <c r="B516">
        <f>ROUND(AVERAGEIF('IMDB_Movies project 5'!A515:'IMDB_Movies project 5'!A4170,"*"&amp;'Director Analysis'!A516&amp;"*",'IMDB_Movies project 5'!J515:'IMDB_Movies project 5'!J4170),2)</f>
        <v>6.04</v>
      </c>
      <c r="C516">
        <f t="shared" ref="C516:C579" si="8">_xlfn.PERCENTRANK.EXC(B516:B2174,B516)</f>
        <v>0.376</v>
      </c>
      <c r="D516">
        <f>COUNTIF('IMDB_Movies project 5'!A515:'IMDB_Movies project 5'!A4170,'Director Analysis'!A516)</f>
        <v>5</v>
      </c>
    </row>
    <row r="517" spans="1:4" x14ac:dyDescent="0.25">
      <c r="A517" t="str">
        <v>Bruce Beresford</v>
      </c>
      <c r="B517">
        <f>ROUND(AVERAGEIF('IMDB_Movies project 5'!A516:'IMDB_Movies project 5'!A4171,"*"&amp;'Director Analysis'!A517&amp;"*",'IMDB_Movies project 5'!J516:'IMDB_Movies project 5'!J4171),2)</f>
        <v>6.9</v>
      </c>
      <c r="C517">
        <f t="shared" si="8"/>
        <v>0.67900000000000005</v>
      </c>
      <c r="D517">
        <f>COUNTIF('IMDB_Movies project 5'!A516:'IMDB_Movies project 5'!A4171,'Director Analysis'!A517)</f>
        <v>2</v>
      </c>
    </row>
    <row r="518" spans="1:4" x14ac:dyDescent="0.25">
      <c r="A518" t="str">
        <v>Sam Taylor-Johnson</v>
      </c>
      <c r="B518">
        <f>ROUND(AVERAGEIF('IMDB_Movies project 5'!A517:'IMDB_Movies project 5'!A4172,"*"&amp;'Director Analysis'!A518&amp;"*",'IMDB_Movies project 5'!J517:'IMDB_Movies project 5'!J4172),2)</f>
        <v>4.0999999999999996</v>
      </c>
      <c r="C518">
        <f t="shared" si="8"/>
        <v>4.3999999999999997E-2</v>
      </c>
      <c r="D518">
        <f>COUNTIF('IMDB_Movies project 5'!A517:'IMDB_Movies project 5'!A4172,'Director Analysis'!A518)</f>
        <v>1</v>
      </c>
    </row>
    <row r="519" spans="1:4" x14ac:dyDescent="0.25">
      <c r="A519" t="str">
        <v>Ken Kwapis</v>
      </c>
      <c r="B519">
        <f>ROUND(AVERAGEIF('IMDB_Movies project 5'!A518:'IMDB_Movies project 5'!A4173,"*"&amp;'Director Analysis'!A519&amp;"*",'IMDB_Movies project 5'!J518:'IMDB_Movies project 5'!J4173),2)</f>
        <v>6.2</v>
      </c>
      <c r="C519">
        <f t="shared" si="8"/>
        <v>0.42299999999999999</v>
      </c>
      <c r="D519">
        <f>COUNTIF('IMDB_Movies project 5'!A518:'IMDB_Movies project 5'!A4173,'Director Analysis'!A519)</f>
        <v>4</v>
      </c>
    </row>
    <row r="520" spans="1:4" x14ac:dyDescent="0.25">
      <c r="A520" t="str">
        <v>Wes Craven</v>
      </c>
      <c r="B520">
        <f>ROUND(AVERAGEIF('IMDB_Movies project 5'!A519:'IMDB_Movies project 5'!A4174,"*"&amp;'Director Analysis'!A520&amp;"*",'IMDB_Movies project 5'!J519:'IMDB_Movies project 5'!J4174),2)</f>
        <v>5.97</v>
      </c>
      <c r="C520">
        <f t="shared" si="8"/>
        <v>0.34899999999999998</v>
      </c>
      <c r="D520">
        <f>COUNTIF('IMDB_Movies project 5'!A519:'IMDB_Movies project 5'!A4174,'Director Analysis'!A520)</f>
        <v>10</v>
      </c>
    </row>
    <row r="521" spans="1:4" x14ac:dyDescent="0.25">
      <c r="A521" t="str">
        <v>Etan Cohen</v>
      </c>
      <c r="B521">
        <f>ROUND(AVERAGEIF('IMDB_Movies project 5'!A520:'IMDB_Movies project 5'!A4175,"*"&amp;'Director Analysis'!A521&amp;"*",'IMDB_Movies project 5'!J520:'IMDB_Movies project 5'!J4175),2)</f>
        <v>6</v>
      </c>
      <c r="C521">
        <f t="shared" si="8"/>
        <v>0.34899999999999998</v>
      </c>
      <c r="D521">
        <f>COUNTIF('IMDB_Movies project 5'!A520:'IMDB_Movies project 5'!A4175,'Director Analysis'!A521)</f>
        <v>1</v>
      </c>
    </row>
    <row r="522" spans="1:4" x14ac:dyDescent="0.25">
      <c r="A522" t="str">
        <v>John Whitesell</v>
      </c>
      <c r="B522">
        <f>ROUND(AVERAGEIF('IMDB_Movies project 5'!A521:'IMDB_Movies project 5'!A4176,"*"&amp;'Director Analysis'!A522&amp;"*",'IMDB_Movies project 5'!J521:'IMDB_Movies project 5'!J4176),2)</f>
        <v>4.88</v>
      </c>
      <c r="C522">
        <f t="shared" si="8"/>
        <v>0.10100000000000001</v>
      </c>
      <c r="D522">
        <f>COUNTIF('IMDB_Movies project 5'!A521:'IMDB_Movies project 5'!A4176,'Director Analysis'!A522)</f>
        <v>4</v>
      </c>
    </row>
    <row r="523" spans="1:4" x14ac:dyDescent="0.25">
      <c r="A523" t="str">
        <v>Nick Cassavetes</v>
      </c>
      <c r="B523">
        <f>ROUND(AVERAGEIF('IMDB_Movies project 5'!A522:'IMDB_Movies project 5'!A4177,"*"&amp;'Director Analysis'!A523&amp;"*",'IMDB_Movies project 5'!J522:'IMDB_Movies project 5'!J4177),2)</f>
        <v>7.08</v>
      </c>
      <c r="C523">
        <f t="shared" si="8"/>
        <v>0.76200000000000001</v>
      </c>
      <c r="D523">
        <f>COUNTIF('IMDB_Movies project 5'!A522:'IMDB_Movies project 5'!A4177,'Director Analysis'!A523)</f>
        <v>4</v>
      </c>
    </row>
    <row r="524" spans="1:4" x14ac:dyDescent="0.25">
      <c r="A524" t="str">
        <v>Mark A.Z. DippÃ©</v>
      </c>
      <c r="B524">
        <f>ROUND(AVERAGEIF('IMDB_Movies project 5'!A523:'IMDB_Movies project 5'!A4178,"*"&amp;'Director Analysis'!A524&amp;"*",'IMDB_Movies project 5'!J523:'IMDB_Movies project 5'!J4178),2)</f>
        <v>5.2</v>
      </c>
      <c r="C524">
        <f t="shared" si="8"/>
        <v>0.13700000000000001</v>
      </c>
      <c r="D524">
        <f>COUNTIF('IMDB_Movies project 5'!A523:'IMDB_Movies project 5'!A4178,'Director Analysis'!A524)</f>
        <v>1</v>
      </c>
    </row>
    <row r="525" spans="1:4" x14ac:dyDescent="0.25">
      <c r="A525" t="str">
        <v>Brad Furman</v>
      </c>
      <c r="B525">
        <f>ROUND(AVERAGEIF('IMDB_Movies project 5'!A524:'IMDB_Movies project 5'!A4179,"*"&amp;'Director Analysis'!A525&amp;"*",'IMDB_Movies project 5'!J524:'IMDB_Movies project 5'!J4179),2)</f>
        <v>6.45</v>
      </c>
      <c r="C525">
        <f t="shared" si="8"/>
        <v>0.51400000000000001</v>
      </c>
      <c r="D525">
        <f>COUNTIF('IMDB_Movies project 5'!A524:'IMDB_Movies project 5'!A4179,'Director Analysis'!A525)</f>
        <v>2</v>
      </c>
    </row>
    <row r="526" spans="1:4" x14ac:dyDescent="0.25">
      <c r="A526" t="str">
        <v>Cal Brunker</v>
      </c>
      <c r="B526">
        <f>ROUND(AVERAGEIF('IMDB_Movies project 5'!A525:'IMDB_Movies project 5'!A4180,"*"&amp;'Director Analysis'!A526&amp;"*",'IMDB_Movies project 5'!J525:'IMDB_Movies project 5'!J4180),2)</f>
        <v>5.9</v>
      </c>
      <c r="C526">
        <f t="shared" si="8"/>
        <v>0.307</v>
      </c>
      <c r="D526">
        <f>COUNTIF('IMDB_Movies project 5'!A525:'IMDB_Movies project 5'!A4180,'Director Analysis'!A526)</f>
        <v>1</v>
      </c>
    </row>
    <row r="527" spans="1:4" x14ac:dyDescent="0.25">
      <c r="A527" t="str">
        <v>NimrÃ³d Antal</v>
      </c>
      <c r="B527">
        <f>ROUND(AVERAGEIF('IMDB_Movies project 5'!A526:'IMDB_Movies project 5'!A4181,"*"&amp;'Director Analysis'!A527&amp;"*",'IMDB_Movies project 5'!J526:'IMDB_Movies project 5'!J4181),2)</f>
        <v>6.05</v>
      </c>
      <c r="C527">
        <f t="shared" si="8"/>
        <v>0.375</v>
      </c>
      <c r="D527">
        <f>COUNTIF('IMDB_Movies project 5'!A526:'IMDB_Movies project 5'!A4181,'Director Analysis'!A527)</f>
        <v>2</v>
      </c>
    </row>
    <row r="528" spans="1:4" x14ac:dyDescent="0.25">
      <c r="A528" t="str">
        <v>Alejandro Agresti</v>
      </c>
      <c r="B528">
        <f>ROUND(AVERAGEIF('IMDB_Movies project 5'!A527:'IMDB_Movies project 5'!A4182,"*"&amp;'Director Analysis'!A528&amp;"*",'IMDB_Movies project 5'!J527:'IMDB_Movies project 5'!J4182),2)</f>
        <v>6.8</v>
      </c>
      <c r="C528">
        <f t="shared" si="8"/>
        <v>0.63900000000000001</v>
      </c>
      <c r="D528">
        <f>COUNTIF('IMDB_Movies project 5'!A527:'IMDB_Movies project 5'!A4182,'Director Analysis'!A528)</f>
        <v>1</v>
      </c>
    </row>
    <row r="529" spans="1:4" x14ac:dyDescent="0.25">
      <c r="A529" t="str">
        <v>Peter Hedges</v>
      </c>
      <c r="B529">
        <f>ROUND(AVERAGEIF('IMDB_Movies project 5'!A528:'IMDB_Movies project 5'!A4183,"*"&amp;'Director Analysis'!A529&amp;"*",'IMDB_Movies project 5'!J528:'IMDB_Movies project 5'!J4183),2)</f>
        <v>6.85</v>
      </c>
      <c r="C529">
        <f t="shared" si="8"/>
        <v>0.67100000000000004</v>
      </c>
      <c r="D529">
        <f>COUNTIF('IMDB_Movies project 5'!A528:'IMDB_Movies project 5'!A4183,'Director Analysis'!A529)</f>
        <v>2</v>
      </c>
    </row>
    <row r="530" spans="1:4" x14ac:dyDescent="0.25">
      <c r="A530" t="str">
        <v>Paul Weiland</v>
      </c>
      <c r="B530">
        <f>ROUND(AVERAGEIF('IMDB_Movies project 5'!A529:'IMDB_Movies project 5'!A4184,"*"&amp;'Director Analysis'!A530&amp;"*",'IMDB_Movies project 5'!J529:'IMDB_Movies project 5'!J4184),2)</f>
        <v>5.8</v>
      </c>
      <c r="C530">
        <f t="shared" si="8"/>
        <v>0.28499999999999998</v>
      </c>
      <c r="D530">
        <f>COUNTIF('IMDB_Movies project 5'!A529:'IMDB_Movies project 5'!A4184,'Director Analysis'!A530)</f>
        <v>1</v>
      </c>
    </row>
    <row r="531" spans="1:4" x14ac:dyDescent="0.25">
      <c r="A531" t="str">
        <v>Colin Strause</v>
      </c>
      <c r="B531">
        <f>ROUND(AVERAGEIF('IMDB_Movies project 5'!A530:'IMDB_Movies project 5'!A4185,"*"&amp;'Director Analysis'!A531&amp;"*",'IMDB_Movies project 5'!J530:'IMDB_Movies project 5'!J4185),2)</f>
        <v>4.55</v>
      </c>
      <c r="C531">
        <f t="shared" si="8"/>
        <v>7.1999999999999995E-2</v>
      </c>
      <c r="D531">
        <f>COUNTIF('IMDB_Movies project 5'!A530:'IMDB_Movies project 5'!A4185,'Director Analysis'!A531)</f>
        <v>2</v>
      </c>
    </row>
    <row r="532" spans="1:4" x14ac:dyDescent="0.25">
      <c r="A532" t="str">
        <v>Joan Chen</v>
      </c>
      <c r="B532">
        <f>ROUND(AVERAGEIF('IMDB_Movies project 5'!A531:'IMDB_Movies project 5'!A4186,"*"&amp;'Director Analysis'!A532&amp;"*",'IMDB_Movies project 5'!J531:'IMDB_Movies project 5'!J4186),2)</f>
        <v>5.5</v>
      </c>
      <c r="C532">
        <f t="shared" si="8"/>
        <v>0.20599999999999999</v>
      </c>
      <c r="D532">
        <f>COUNTIF('IMDB_Movies project 5'!A531:'IMDB_Movies project 5'!A4186,'Director Analysis'!A532)</f>
        <v>1</v>
      </c>
    </row>
    <row r="533" spans="1:4" x14ac:dyDescent="0.25">
      <c r="A533" t="str">
        <v>Greg Mottola</v>
      </c>
      <c r="B533">
        <f>ROUND(AVERAGEIF('IMDB_Movies project 5'!A532:'IMDB_Movies project 5'!A4187,"*"&amp;'Director Analysis'!A533&amp;"*",'IMDB_Movies project 5'!J532:'IMDB_Movies project 5'!J4187),2)</f>
        <v>7.3</v>
      </c>
      <c r="C533">
        <f t="shared" si="8"/>
        <v>0.84499999999999997</v>
      </c>
      <c r="D533">
        <f>COUNTIF('IMDB_Movies project 5'!A532:'IMDB_Movies project 5'!A4187,'Director Analysis'!A533)</f>
        <v>2</v>
      </c>
    </row>
    <row r="534" spans="1:4" x14ac:dyDescent="0.25">
      <c r="A534" t="str">
        <v>Jake Kasdan</v>
      </c>
      <c r="B534">
        <f>ROUND(AVERAGEIF('IMDB_Movies project 5'!A533:'IMDB_Movies project 5'!A4188,"*"&amp;'Director Analysis'!A534&amp;"*",'IMDB_Movies project 5'!J533:'IMDB_Movies project 5'!J4188),2)</f>
        <v>6.13</v>
      </c>
      <c r="C534">
        <f t="shared" si="8"/>
        <v>0.41699999999999998</v>
      </c>
      <c r="D534">
        <f>COUNTIF('IMDB_Movies project 5'!A533:'IMDB_Movies project 5'!A4188,'Director Analysis'!A534)</f>
        <v>4</v>
      </c>
    </row>
    <row r="535" spans="1:4" x14ac:dyDescent="0.25">
      <c r="A535" t="str">
        <v>Diane Keaton</v>
      </c>
      <c r="B535">
        <f>ROUND(AVERAGEIF('IMDB_Movies project 5'!A534:'IMDB_Movies project 5'!A4189,"*"&amp;'Director Analysis'!A535&amp;"*",'IMDB_Movies project 5'!J534:'IMDB_Movies project 5'!J4189),2)</f>
        <v>4.7</v>
      </c>
      <c r="C535">
        <f t="shared" si="8"/>
        <v>8.3000000000000004E-2</v>
      </c>
      <c r="D535">
        <f>COUNTIF('IMDB_Movies project 5'!A534:'IMDB_Movies project 5'!A4189,'Director Analysis'!A535)</f>
        <v>1</v>
      </c>
    </row>
    <row r="536" spans="1:4" x14ac:dyDescent="0.25">
      <c r="A536" t="str">
        <v>Kelly Makin</v>
      </c>
      <c r="B536">
        <f>ROUND(AVERAGEIF('IMDB_Movies project 5'!A535:'IMDB_Movies project 5'!A4190,"*"&amp;'Director Analysis'!A536&amp;"*",'IMDB_Movies project 5'!J535:'IMDB_Movies project 5'!J4190),2)</f>
        <v>5.8</v>
      </c>
      <c r="C536">
        <f t="shared" si="8"/>
        <v>0.28299999999999997</v>
      </c>
      <c r="D536">
        <f>COUNTIF('IMDB_Movies project 5'!A535:'IMDB_Movies project 5'!A4190,'Director Analysis'!A536)</f>
        <v>1</v>
      </c>
    </row>
    <row r="537" spans="1:4" x14ac:dyDescent="0.25">
      <c r="A537" t="str">
        <v>Stephen Daldry</v>
      </c>
      <c r="B537">
        <f>ROUND(AVERAGEIF('IMDB_Movies project 5'!A536:'IMDB_Movies project 5'!A4191,"*"&amp;'Director Analysis'!A537&amp;"*",'IMDB_Movies project 5'!J536:'IMDB_Movies project 5'!J4191),2)</f>
        <v>7.45</v>
      </c>
      <c r="C537">
        <f t="shared" si="8"/>
        <v>0.88</v>
      </c>
      <c r="D537">
        <f>COUNTIF('IMDB_Movies project 5'!A536:'IMDB_Movies project 5'!A4191,'Director Analysis'!A537)</f>
        <v>4</v>
      </c>
    </row>
    <row r="538" spans="1:4" x14ac:dyDescent="0.25">
      <c r="A538" t="str">
        <v>Christian Duguay</v>
      </c>
      <c r="B538">
        <f>ROUND(AVERAGEIF('IMDB_Movies project 5'!A537:'IMDB_Movies project 5'!A4192,"*"&amp;'Director Analysis'!A538&amp;"*",'IMDB_Movies project 5'!J537:'IMDB_Movies project 5'!J4192),2)</f>
        <v>5.0999999999999996</v>
      </c>
      <c r="C538">
        <f t="shared" si="8"/>
        <v>0.12</v>
      </c>
      <c r="D538">
        <f>COUNTIF('IMDB_Movies project 5'!A537:'IMDB_Movies project 5'!A4192,'Director Analysis'!A538)</f>
        <v>2</v>
      </c>
    </row>
    <row r="539" spans="1:4" x14ac:dyDescent="0.25">
      <c r="A539" t="str">
        <v>Justin Chadwick</v>
      </c>
      <c r="B539">
        <f>ROUND(AVERAGEIF('IMDB_Movies project 5'!A538:'IMDB_Movies project 5'!A4193,"*"&amp;'Director Analysis'!A539&amp;"*",'IMDB_Movies project 5'!J538:'IMDB_Movies project 5'!J4193),2)</f>
        <v>6.9</v>
      </c>
      <c r="C539">
        <f t="shared" si="8"/>
        <v>0.67700000000000005</v>
      </c>
      <c r="D539">
        <f>COUNTIF('IMDB_Movies project 5'!A538:'IMDB_Movies project 5'!A4193,'Director Analysis'!A539)</f>
        <v>2</v>
      </c>
    </row>
    <row r="540" spans="1:4" x14ac:dyDescent="0.25">
      <c r="A540" t="str">
        <v>Pat O'Connor</v>
      </c>
      <c r="B540">
        <f>ROUND(AVERAGEIF('IMDB_Movies project 5'!A539:'IMDB_Movies project 5'!A4194,"*"&amp;'Director Analysis'!A540&amp;"*",'IMDB_Movies project 5'!J539:'IMDB_Movies project 5'!J4194),2)</f>
        <v>6.7</v>
      </c>
      <c r="C540">
        <f t="shared" si="8"/>
        <v>0.60199999999999998</v>
      </c>
      <c r="D540">
        <f>COUNTIF('IMDB_Movies project 5'!A539:'IMDB_Movies project 5'!A4194,'Director Analysis'!A540)</f>
        <v>1</v>
      </c>
    </row>
    <row r="541" spans="1:4" x14ac:dyDescent="0.25">
      <c r="A541" t="str">
        <v>Frederik Du Chau</v>
      </c>
      <c r="B541">
        <f>ROUND(AVERAGEIF('IMDB_Movies project 5'!A540:'IMDB_Movies project 5'!A4195,"*"&amp;'Director Analysis'!A541&amp;"*",'IMDB_Movies project 5'!J540:'IMDB_Movies project 5'!J4195),2)</f>
        <v>6.2</v>
      </c>
      <c r="C541">
        <f t="shared" si="8"/>
        <v>0.42</v>
      </c>
      <c r="D541">
        <f>COUNTIF('IMDB_Movies project 5'!A540:'IMDB_Movies project 5'!A4195,'Director Analysis'!A541)</f>
        <v>1</v>
      </c>
    </row>
    <row r="542" spans="1:4" x14ac:dyDescent="0.25">
      <c r="A542" t="str">
        <v>Irwin Winkler</v>
      </c>
      <c r="B542">
        <f>ROUND(AVERAGEIF('IMDB_Movies project 5'!A541:'IMDB_Movies project 5'!A4196,"*"&amp;'Director Analysis'!A542&amp;"*",'IMDB_Movies project 5'!J541:'IMDB_Movies project 5'!J4196),2)</f>
        <v>6.45</v>
      </c>
      <c r="C542">
        <f t="shared" si="8"/>
        <v>0.51200000000000001</v>
      </c>
      <c r="D542">
        <f>COUNTIF('IMDB_Movies project 5'!A541:'IMDB_Movies project 5'!A4196,'Director Analysis'!A542)</f>
        <v>4</v>
      </c>
    </row>
    <row r="543" spans="1:4" x14ac:dyDescent="0.25">
      <c r="A543" t="str">
        <v>Joseph Kahn</v>
      </c>
      <c r="B543">
        <f>ROUND(AVERAGEIF('IMDB_Movies project 5'!A542:'IMDB_Movies project 5'!A4197,"*"&amp;'Director Analysis'!A543&amp;"*",'IMDB_Movies project 5'!J542:'IMDB_Movies project 5'!J4197),2)</f>
        <v>4</v>
      </c>
      <c r="C543">
        <f t="shared" si="8"/>
        <v>4.1000000000000002E-2</v>
      </c>
      <c r="D543">
        <f>COUNTIF('IMDB_Movies project 5'!A542:'IMDB_Movies project 5'!A4197,'Director Analysis'!A543)</f>
        <v>1</v>
      </c>
    </row>
    <row r="544" spans="1:4" x14ac:dyDescent="0.25">
      <c r="A544" t="str">
        <v>Sofia Coppola</v>
      </c>
      <c r="B544">
        <f>ROUND(AVERAGEIF('IMDB_Movies project 5'!A543:'IMDB_Movies project 5'!A4198,"*"&amp;'Director Analysis'!A544&amp;"*",'IMDB_Movies project 5'!J543:'IMDB_Movies project 5'!J4198),2)</f>
        <v>6.93</v>
      </c>
      <c r="C544">
        <f t="shared" si="8"/>
        <v>0.70699999999999996</v>
      </c>
      <c r="D544">
        <f>COUNTIF('IMDB_Movies project 5'!A543:'IMDB_Movies project 5'!A4198,'Director Analysis'!A544)</f>
        <v>4</v>
      </c>
    </row>
    <row r="545" spans="1:4" x14ac:dyDescent="0.25">
      <c r="A545" t="str">
        <v>Stephen Kay</v>
      </c>
      <c r="B545">
        <f>ROUND(AVERAGEIF('IMDB_Movies project 5'!A544:'IMDB_Movies project 5'!A4199,"*"&amp;'Director Analysis'!A545&amp;"*",'IMDB_Movies project 5'!J544:'IMDB_Movies project 5'!J4199),2)</f>
        <v>5</v>
      </c>
      <c r="C545">
        <f t="shared" si="8"/>
        <v>0.109</v>
      </c>
      <c r="D545">
        <f>COUNTIF('IMDB_Movies project 5'!A544:'IMDB_Movies project 5'!A4199,'Director Analysis'!A545)</f>
        <v>3</v>
      </c>
    </row>
    <row r="546" spans="1:4" x14ac:dyDescent="0.25">
      <c r="A546" t="str">
        <v>J.A. Bayona</v>
      </c>
      <c r="B546">
        <f>ROUND(AVERAGEIF('IMDB_Movies project 5'!A545:'IMDB_Movies project 5'!A4200,"*"&amp;'Director Analysis'!A546&amp;"*",'IMDB_Movies project 5'!J545:'IMDB_Movies project 5'!J4200),2)</f>
        <v>7.55</v>
      </c>
      <c r="C546">
        <f t="shared" si="8"/>
        <v>0.90200000000000002</v>
      </c>
      <c r="D546">
        <f>COUNTIF('IMDB_Movies project 5'!A545:'IMDB_Movies project 5'!A4200,'Director Analysis'!A546)</f>
        <v>2</v>
      </c>
    </row>
    <row r="547" spans="1:4" x14ac:dyDescent="0.25">
      <c r="A547" t="str">
        <v>Elaine May</v>
      </c>
      <c r="B547">
        <f>ROUND(AVERAGEIF('IMDB_Movies project 5'!A546:'IMDB_Movies project 5'!A4201,"*"&amp;'Director Analysis'!A547&amp;"*",'IMDB_Movies project 5'!J546:'IMDB_Movies project 5'!J4201),2)</f>
        <v>4.2</v>
      </c>
      <c r="C547">
        <f t="shared" si="8"/>
        <v>5.3999999999999999E-2</v>
      </c>
      <c r="D547">
        <f>COUNTIF('IMDB_Movies project 5'!A546:'IMDB_Movies project 5'!A4201,'Director Analysis'!A547)</f>
        <v>1</v>
      </c>
    </row>
    <row r="548" spans="1:4" x14ac:dyDescent="0.25">
      <c r="A548" t="str">
        <v>Dennie Gordon</v>
      </c>
      <c r="B548">
        <f>ROUND(AVERAGEIF('IMDB_Movies project 5'!A547:'IMDB_Movies project 5'!A4202,"*"&amp;'Director Analysis'!A548&amp;"*",'IMDB_Movies project 5'!J547:'IMDB_Movies project 5'!J4202),2)</f>
        <v>5.5</v>
      </c>
      <c r="C548">
        <f t="shared" si="8"/>
        <v>0.20399999999999999</v>
      </c>
      <c r="D548">
        <f>COUNTIF('IMDB_Movies project 5'!A547:'IMDB_Movies project 5'!A4202,'Director Analysis'!A548)</f>
        <v>3</v>
      </c>
    </row>
    <row r="549" spans="1:4" x14ac:dyDescent="0.25">
      <c r="A549" t="str">
        <v>Charles Shyer</v>
      </c>
      <c r="B549">
        <f>ROUND(AVERAGEIF('IMDB_Movies project 5'!A548:'IMDB_Movies project 5'!A4203,"*"&amp;'Director Analysis'!A549&amp;"*",'IMDB_Movies project 5'!J548:'IMDB_Movies project 5'!J4203),2)</f>
        <v>6.2</v>
      </c>
      <c r="C549">
        <f t="shared" si="8"/>
        <v>0.42</v>
      </c>
      <c r="D549">
        <f>COUNTIF('IMDB_Movies project 5'!A548:'IMDB_Movies project 5'!A4203,'Director Analysis'!A549)</f>
        <v>1</v>
      </c>
    </row>
    <row r="550" spans="1:4" x14ac:dyDescent="0.25">
      <c r="A550" t="str">
        <v>Ulu Grosbard</v>
      </c>
      <c r="B550">
        <f>ROUND(AVERAGEIF('IMDB_Movies project 5'!A549:'IMDB_Movies project 5'!A4204,"*"&amp;'Director Analysis'!A550&amp;"*",'IMDB_Movies project 5'!J549:'IMDB_Movies project 5'!J4204),2)</f>
        <v>6.3</v>
      </c>
      <c r="C550">
        <f t="shared" si="8"/>
        <v>0.44400000000000001</v>
      </c>
      <c r="D550">
        <f>COUNTIF('IMDB_Movies project 5'!A549:'IMDB_Movies project 5'!A4204,'Director Analysis'!A550)</f>
        <v>1</v>
      </c>
    </row>
    <row r="551" spans="1:4" x14ac:dyDescent="0.25">
      <c r="A551" t="str">
        <v>William Malone</v>
      </c>
      <c r="B551">
        <f>ROUND(AVERAGEIF('IMDB_Movies project 5'!A550:'IMDB_Movies project 5'!A4205,"*"&amp;'Director Analysis'!A551&amp;"*",'IMDB_Movies project 5'!J550:'IMDB_Movies project 5'!J4205),2)</f>
        <v>4.45</v>
      </c>
      <c r="C551">
        <f t="shared" si="8"/>
        <v>6.6000000000000003E-2</v>
      </c>
      <c r="D551">
        <f>COUNTIF('IMDB_Movies project 5'!A550:'IMDB_Movies project 5'!A4205,'Director Analysis'!A551)</f>
        <v>2</v>
      </c>
    </row>
    <row r="552" spans="1:4" x14ac:dyDescent="0.25">
      <c r="A552" t="str">
        <v>Jerry Jameson</v>
      </c>
      <c r="B552">
        <f>ROUND(AVERAGEIF('IMDB_Movies project 5'!A551:'IMDB_Movies project 5'!A4206,"*"&amp;'Director Analysis'!A552&amp;"*",'IMDB_Movies project 5'!J551:'IMDB_Movies project 5'!J4206),2)</f>
        <v>5</v>
      </c>
      <c r="C552">
        <f t="shared" si="8"/>
        <v>0.108</v>
      </c>
      <c r="D552">
        <f>COUNTIF('IMDB_Movies project 5'!A551:'IMDB_Movies project 5'!A4206,'Director Analysis'!A552)</f>
        <v>2</v>
      </c>
    </row>
    <row r="553" spans="1:4" x14ac:dyDescent="0.25">
      <c r="A553" t="str">
        <v>Mic Rodgers</v>
      </c>
      <c r="B553">
        <f>ROUND(AVERAGEIF('IMDB_Movies project 5'!A552:'IMDB_Movies project 5'!A4207,"*"&amp;'Director Analysis'!A553&amp;"*",'IMDB_Movies project 5'!J552:'IMDB_Movies project 5'!J4207),2)</f>
        <v>4.0999999999999996</v>
      </c>
      <c r="C553">
        <f t="shared" si="8"/>
        <v>4.4999999999999998E-2</v>
      </c>
      <c r="D553">
        <f>COUNTIF('IMDB_Movies project 5'!A552:'IMDB_Movies project 5'!A4207,'Director Analysis'!A553)</f>
        <v>1</v>
      </c>
    </row>
    <row r="554" spans="1:4" x14ac:dyDescent="0.25">
      <c r="A554" t="str">
        <v>Christian Alvart</v>
      </c>
      <c r="B554">
        <f>ROUND(AVERAGEIF('IMDB_Movies project 5'!A553:'IMDB_Movies project 5'!A4208,"*"&amp;'Director Analysis'!A554&amp;"*",'IMDB_Movies project 5'!J553:'IMDB_Movies project 5'!J4208),2)</f>
        <v>6.5</v>
      </c>
      <c r="C554">
        <f t="shared" si="8"/>
        <v>0.51900000000000002</v>
      </c>
      <c r="D554">
        <f>COUNTIF('IMDB_Movies project 5'!A553:'IMDB_Movies project 5'!A4208,'Director Analysis'!A554)</f>
        <v>2</v>
      </c>
    </row>
    <row r="555" spans="1:4" x14ac:dyDescent="0.25">
      <c r="A555" t="str">
        <v>Jean-Marie PoirÃ©</v>
      </c>
      <c r="B555">
        <f>ROUND(AVERAGEIF('IMDB_Movies project 5'!A554:'IMDB_Movies project 5'!A4209,"*"&amp;'Director Analysis'!A555&amp;"*",'IMDB_Movies project 5'!J554:'IMDB_Movies project 5'!J4209),2)</f>
        <v>6.4</v>
      </c>
      <c r="C555">
        <f t="shared" si="8"/>
        <v>0.48</v>
      </c>
      <c r="D555">
        <f>COUNTIF('IMDB_Movies project 5'!A554:'IMDB_Movies project 5'!A4209,'Director Analysis'!A555)</f>
        <v>2</v>
      </c>
    </row>
    <row r="556" spans="1:4" x14ac:dyDescent="0.25">
      <c r="A556" t="str">
        <v>Marc F. Adler</v>
      </c>
      <c r="B556">
        <f>ROUND(AVERAGEIF('IMDB_Movies project 5'!A555:'IMDB_Movies project 5'!A4210,"*"&amp;'Director Analysis'!A556&amp;"*",'IMDB_Movies project 5'!J555:'IMDB_Movies project 5'!J4210),2)</f>
        <v>4.4000000000000004</v>
      </c>
      <c r="C556">
        <f t="shared" si="8"/>
        <v>0.06</v>
      </c>
      <c r="D556">
        <f>COUNTIF('IMDB_Movies project 5'!A555:'IMDB_Movies project 5'!A4210,'Director Analysis'!A556)</f>
        <v>1</v>
      </c>
    </row>
    <row r="557" spans="1:4" x14ac:dyDescent="0.25">
      <c r="A557" t="str">
        <v>Geoffrey Sax</v>
      </c>
      <c r="B557">
        <f>ROUND(AVERAGEIF('IMDB_Movies project 5'!A556:'IMDB_Movies project 5'!A4211,"*"&amp;'Director Analysis'!A557&amp;"*",'IMDB_Movies project 5'!J556:'IMDB_Movies project 5'!J4211),2)</f>
        <v>5.3</v>
      </c>
      <c r="C557">
        <f t="shared" si="8"/>
        <v>0.152</v>
      </c>
      <c r="D557">
        <f>COUNTIF('IMDB_Movies project 5'!A556:'IMDB_Movies project 5'!A4211,'Director Analysis'!A557)</f>
        <v>2</v>
      </c>
    </row>
    <row r="558" spans="1:4" x14ac:dyDescent="0.25">
      <c r="A558" t="str">
        <v>Richard Shepard</v>
      </c>
      <c r="B558">
        <f>ROUND(AVERAGEIF('IMDB_Movies project 5'!A557:'IMDB_Movies project 5'!A4212,"*"&amp;'Director Analysis'!A558&amp;"*",'IMDB_Movies project 5'!J557:'IMDB_Movies project 5'!J4212),2)</f>
        <v>6.85</v>
      </c>
      <c r="C558">
        <f t="shared" si="8"/>
        <v>0.66700000000000004</v>
      </c>
      <c r="D558">
        <f>COUNTIF('IMDB_Movies project 5'!A557:'IMDB_Movies project 5'!A4212,'Director Analysis'!A558)</f>
        <v>2</v>
      </c>
    </row>
    <row r="559" spans="1:4" x14ac:dyDescent="0.25">
      <c r="A559" t="str">
        <v>Peter Ho-Sun Chan</v>
      </c>
      <c r="B559">
        <f>ROUND(AVERAGEIF('IMDB_Movies project 5'!A558:'IMDB_Movies project 5'!A4213,"*"&amp;'Director Analysis'!A559&amp;"*",'IMDB_Movies project 5'!J558:'IMDB_Movies project 5'!J4213),2)</f>
        <v>7.1</v>
      </c>
      <c r="C559">
        <f t="shared" si="8"/>
        <v>0.75900000000000001</v>
      </c>
      <c r="D559">
        <f>COUNTIF('IMDB_Movies project 5'!A558:'IMDB_Movies project 5'!A4213,'Director Analysis'!A559)</f>
        <v>1</v>
      </c>
    </row>
    <row r="560" spans="1:4" x14ac:dyDescent="0.25">
      <c r="A560" t="str">
        <v>Joon-ho Bong</v>
      </c>
      <c r="B560">
        <f>ROUND(AVERAGEIF('IMDB_Movies project 5'!A559:'IMDB_Movies project 5'!A4214,"*"&amp;'Director Analysis'!A560&amp;"*",'IMDB_Movies project 5'!J559:'IMDB_Movies project 5'!J4214),2)</f>
        <v>7</v>
      </c>
      <c r="C560">
        <f t="shared" si="8"/>
        <v>0.71399999999999997</v>
      </c>
      <c r="D560">
        <f>COUNTIF('IMDB_Movies project 5'!A559:'IMDB_Movies project 5'!A4214,'Director Analysis'!A560)</f>
        <v>2</v>
      </c>
    </row>
    <row r="561" spans="1:4" x14ac:dyDescent="0.25">
      <c r="A561" t="str">
        <v>Charles S. Dutton</v>
      </c>
      <c r="B561">
        <f>ROUND(AVERAGEIF('IMDB_Movies project 5'!A560:'IMDB_Movies project 5'!A4215,"*"&amp;'Director Analysis'!A561&amp;"*",'IMDB_Movies project 5'!J560:'IMDB_Movies project 5'!J4215),2)</f>
        <v>5.3</v>
      </c>
      <c r="C561">
        <f t="shared" si="8"/>
        <v>0.153</v>
      </c>
      <c r="D561">
        <f>COUNTIF('IMDB_Movies project 5'!A560:'IMDB_Movies project 5'!A4215,'Director Analysis'!A561)</f>
        <v>1</v>
      </c>
    </row>
    <row r="562" spans="1:4" x14ac:dyDescent="0.25">
      <c r="A562" t="str">
        <v>Jonathan Lynn</v>
      </c>
      <c r="B562">
        <f>ROUND(AVERAGEIF('IMDB_Movies project 5'!A561:'IMDB_Movies project 5'!A4216,"*"&amp;'Director Analysis'!A562&amp;"*",'IMDB_Movies project 5'!J561:'IMDB_Movies project 5'!J4216),2)</f>
        <v>6.7</v>
      </c>
      <c r="C562">
        <f t="shared" si="8"/>
        <v>0.6</v>
      </c>
      <c r="D562">
        <f>COUNTIF('IMDB_Movies project 5'!A561:'IMDB_Movies project 5'!A4216,'Director Analysis'!A562)</f>
        <v>4</v>
      </c>
    </row>
    <row r="563" spans="1:4" x14ac:dyDescent="0.25">
      <c r="A563" t="str">
        <v>David Carson</v>
      </c>
      <c r="B563">
        <f>ROUND(AVERAGEIF('IMDB_Movies project 5'!A562:'IMDB_Movies project 5'!A4217,"*"&amp;'Director Analysis'!A563&amp;"*",'IMDB_Movies project 5'!J562:'IMDB_Movies project 5'!J4217),2)</f>
        <v>6.6</v>
      </c>
      <c r="C563">
        <f t="shared" si="8"/>
        <v>0.56399999999999995</v>
      </c>
      <c r="D563">
        <f>COUNTIF('IMDB_Movies project 5'!A562:'IMDB_Movies project 5'!A4217,'Director Analysis'!A563)</f>
        <v>1</v>
      </c>
    </row>
    <row r="564" spans="1:4" x14ac:dyDescent="0.25">
      <c r="A564" t="str">
        <v>Kar-Wai Wong</v>
      </c>
      <c r="B564">
        <f>ROUND(AVERAGEIF('IMDB_Movies project 5'!A563:'IMDB_Movies project 5'!A4218,"*"&amp;'Director Analysis'!A564&amp;"*",'IMDB_Movies project 5'!J563:'IMDB_Movies project 5'!J4218),2)</f>
        <v>6.9</v>
      </c>
      <c r="C564">
        <f t="shared" si="8"/>
        <v>0.67400000000000004</v>
      </c>
      <c r="D564">
        <f>COUNTIF('IMDB_Movies project 5'!A563:'IMDB_Movies project 5'!A4218,'Director Analysis'!A564)</f>
        <v>3</v>
      </c>
    </row>
    <row r="565" spans="1:4" x14ac:dyDescent="0.25">
      <c r="A565" t="str">
        <v>Norman Jewison</v>
      </c>
      <c r="B565">
        <f>ROUND(AVERAGEIF('IMDB_Movies project 5'!A564:'IMDB_Movies project 5'!A4219,"*"&amp;'Director Analysis'!A565&amp;"*",'IMDB_Movies project 5'!J564:'IMDB_Movies project 5'!J4219),2)</f>
        <v>6.78</v>
      </c>
      <c r="C565">
        <f t="shared" si="8"/>
        <v>0.63500000000000001</v>
      </c>
      <c r="D565">
        <f>COUNTIF('IMDB_Movies project 5'!A564:'IMDB_Movies project 5'!A4219,'Director Analysis'!A565)</f>
        <v>4</v>
      </c>
    </row>
    <row r="566" spans="1:4" x14ac:dyDescent="0.25">
      <c r="A566" t="str">
        <v>David Mirkin</v>
      </c>
      <c r="B566">
        <f>ROUND(AVERAGEIF('IMDB_Movies project 5'!A565:'IMDB_Movies project 5'!A4220,"*"&amp;'Director Analysis'!A566&amp;"*",'IMDB_Movies project 5'!J565:'IMDB_Movies project 5'!J4220),2)</f>
        <v>6.2</v>
      </c>
      <c r="C566">
        <f t="shared" si="8"/>
        <v>0.42099999999999999</v>
      </c>
      <c r="D566">
        <f>COUNTIF('IMDB_Movies project 5'!A565:'IMDB_Movies project 5'!A4220,'Director Analysis'!A566)</f>
        <v>1</v>
      </c>
    </row>
    <row r="567" spans="1:4" x14ac:dyDescent="0.25">
      <c r="A567" t="str">
        <v>Luis Mandoki</v>
      </c>
      <c r="B567">
        <f>ROUND(AVERAGEIF('IMDB_Movies project 5'!A566:'IMDB_Movies project 5'!A4221,"*"&amp;'Director Analysis'!A567&amp;"*",'IMDB_Movies project 5'!J566:'IMDB_Movies project 5'!J4221),2)</f>
        <v>5.85</v>
      </c>
      <c r="C567">
        <f t="shared" si="8"/>
        <v>0.30199999999999999</v>
      </c>
      <c r="D567">
        <f>COUNTIF('IMDB_Movies project 5'!A566:'IMDB_Movies project 5'!A4221,'Director Analysis'!A567)</f>
        <v>2</v>
      </c>
    </row>
    <row r="568" spans="1:4" x14ac:dyDescent="0.25">
      <c r="A568" t="str">
        <v>Lee Daniels</v>
      </c>
      <c r="B568">
        <f>ROUND(AVERAGEIF('IMDB_Movies project 5'!A567:'IMDB_Movies project 5'!A4222,"*"&amp;'Director Analysis'!A568&amp;"*",'IMDB_Movies project 5'!J567:'IMDB_Movies project 5'!J4222),2)</f>
        <v>7.25</v>
      </c>
      <c r="C568">
        <f t="shared" si="8"/>
        <v>0.83699999999999997</v>
      </c>
      <c r="D568">
        <f>COUNTIF('IMDB_Movies project 5'!A567:'IMDB_Movies project 5'!A4222,'Director Analysis'!A568)</f>
        <v>2</v>
      </c>
    </row>
    <row r="569" spans="1:4" x14ac:dyDescent="0.25">
      <c r="A569" t="str">
        <v>Jeb Stuart</v>
      </c>
      <c r="B569">
        <f>ROUND(AVERAGEIF('IMDB_Movies project 5'!A568:'IMDB_Movies project 5'!A4223,"*"&amp;'Director Analysis'!A569&amp;"*",'IMDB_Movies project 5'!J568:'IMDB_Movies project 5'!J4223),2)</f>
        <v>6.4</v>
      </c>
      <c r="C569">
        <f t="shared" si="8"/>
        <v>0.48099999999999998</v>
      </c>
      <c r="D569">
        <f>COUNTIF('IMDB_Movies project 5'!A568:'IMDB_Movies project 5'!A4223,'Director Analysis'!A569)</f>
        <v>1</v>
      </c>
    </row>
    <row r="570" spans="1:4" x14ac:dyDescent="0.25">
      <c r="A570" t="str">
        <v>Steve Miner</v>
      </c>
      <c r="B570">
        <f>ROUND(AVERAGEIF('IMDB_Movies project 5'!A569:'IMDB_Movies project 5'!A4224,"*"&amp;'Director Analysis'!A570&amp;"*",'IMDB_Movies project 5'!J569:'IMDB_Movies project 5'!J4224),2)</f>
        <v>5.76</v>
      </c>
      <c r="C570">
        <f t="shared" si="8"/>
        <v>0.28000000000000003</v>
      </c>
      <c r="D570">
        <f>COUNTIF('IMDB_Movies project 5'!A569:'IMDB_Movies project 5'!A4224,'Director Analysis'!A570)</f>
        <v>5</v>
      </c>
    </row>
    <row r="571" spans="1:4" x14ac:dyDescent="0.25">
      <c r="A571" t="str">
        <v>Paul Thomas Anderson</v>
      </c>
      <c r="B571">
        <f>ROUND(AVERAGEIF('IMDB_Movies project 5'!A570:'IMDB_Movies project 5'!A4225,"*"&amp;'Director Analysis'!A571&amp;"*",'IMDB_Movies project 5'!J570:'IMDB_Movies project 5'!J4225),2)</f>
        <v>7.52</v>
      </c>
      <c r="C571">
        <f t="shared" si="8"/>
        <v>0.9</v>
      </c>
      <c r="D571">
        <f>COUNTIF('IMDB_Movies project 5'!A570:'IMDB_Movies project 5'!A4225,'Director Analysis'!A571)</f>
        <v>6</v>
      </c>
    </row>
    <row r="572" spans="1:4" x14ac:dyDescent="0.25">
      <c r="A572" t="str">
        <v>J Blakeson</v>
      </c>
      <c r="B572">
        <f>ROUND(AVERAGEIF('IMDB_Movies project 5'!A571:'IMDB_Movies project 5'!A4226,"*"&amp;'Director Analysis'!A572&amp;"*",'IMDB_Movies project 5'!J571:'IMDB_Movies project 5'!J4226),2)</f>
        <v>5.2</v>
      </c>
      <c r="C572">
        <f t="shared" si="8"/>
        <v>0.13400000000000001</v>
      </c>
      <c r="D572">
        <f>COUNTIF('IMDB_Movies project 5'!A571:'IMDB_Movies project 5'!A4226,'Director Analysis'!A572)</f>
        <v>1</v>
      </c>
    </row>
    <row r="573" spans="1:4" x14ac:dyDescent="0.25">
      <c r="A573" t="str">
        <v>Ryan Coogler</v>
      </c>
      <c r="B573">
        <f>ROUND(AVERAGEIF('IMDB_Movies project 5'!A572:'IMDB_Movies project 5'!A4227,"*"&amp;'Director Analysis'!A573&amp;"*",'IMDB_Movies project 5'!J572:'IMDB_Movies project 5'!J4227),2)</f>
        <v>7.6</v>
      </c>
      <c r="C573">
        <f t="shared" si="8"/>
        <v>0.90300000000000002</v>
      </c>
      <c r="D573">
        <f>COUNTIF('IMDB_Movies project 5'!A572:'IMDB_Movies project 5'!A4227,'Director Analysis'!A573)</f>
        <v>2</v>
      </c>
    </row>
    <row r="574" spans="1:4" x14ac:dyDescent="0.25">
      <c r="A574" t="str">
        <v>Kirk Jones</v>
      </c>
      <c r="B574">
        <f>ROUND(AVERAGEIF('IMDB_Movies project 5'!A573:'IMDB_Movies project 5'!A4228,"*"&amp;'Director Analysis'!A574&amp;"*",'IMDB_Movies project 5'!J573:'IMDB_Movies project 5'!J4228),2)</f>
        <v>6.6</v>
      </c>
      <c r="C574">
        <f t="shared" si="8"/>
        <v>0.56499999999999995</v>
      </c>
      <c r="D574">
        <f>COUNTIF('IMDB_Movies project 5'!A573:'IMDB_Movies project 5'!A4228,'Director Analysis'!A574)</f>
        <v>5</v>
      </c>
    </row>
    <row r="575" spans="1:4" x14ac:dyDescent="0.25">
      <c r="A575" t="str">
        <v>Ethan Coen</v>
      </c>
      <c r="B575">
        <f>ROUND(AVERAGEIF('IMDB_Movies project 5'!A574:'IMDB_Movies project 5'!A4229,"*"&amp;'Director Analysis'!A575&amp;"*",'IMDB_Movies project 5'!J574:'IMDB_Movies project 5'!J4229),2)</f>
        <v>7.11</v>
      </c>
      <c r="C575">
        <f t="shared" si="8"/>
        <v>0.79400000000000004</v>
      </c>
      <c r="D575">
        <f>COUNTIF('IMDB_Movies project 5'!A574:'IMDB_Movies project 5'!A4229,'Director Analysis'!A575)</f>
        <v>7</v>
      </c>
    </row>
    <row r="576" spans="1:4" x14ac:dyDescent="0.25">
      <c r="A576" t="str">
        <v>Jennifer Flackett</v>
      </c>
      <c r="B576">
        <f>ROUND(AVERAGEIF('IMDB_Movies project 5'!A575:'IMDB_Movies project 5'!A4230,"*"&amp;'Director Analysis'!A576&amp;"*",'IMDB_Movies project 5'!J575:'IMDB_Movies project 5'!J4230),2)</f>
        <v>6</v>
      </c>
      <c r="C576">
        <f t="shared" si="8"/>
        <v>0.34599999999999997</v>
      </c>
      <c r="D576">
        <f>COUNTIF('IMDB_Movies project 5'!A575:'IMDB_Movies project 5'!A4230,'Director Analysis'!A576)</f>
        <v>1</v>
      </c>
    </row>
    <row r="577" spans="1:4" x14ac:dyDescent="0.25">
      <c r="A577" t="str">
        <v>Kevin Smith</v>
      </c>
      <c r="B577">
        <f>ROUND(AVERAGEIF('IMDB_Movies project 5'!A576:'IMDB_Movies project 5'!A4231,"*"&amp;'Director Analysis'!A577&amp;"*",'IMDB_Movies project 5'!J576:'IMDB_Movies project 5'!J4231),2)</f>
        <v>6.78</v>
      </c>
      <c r="C577">
        <f t="shared" si="8"/>
        <v>0.63600000000000001</v>
      </c>
      <c r="D577">
        <f>COUNTIF('IMDB_Movies project 5'!A576:'IMDB_Movies project 5'!A4231,'Director Analysis'!A577)</f>
        <v>10</v>
      </c>
    </row>
    <row r="578" spans="1:4" x14ac:dyDescent="0.25">
      <c r="A578" t="str">
        <v>Christian Ditter</v>
      </c>
      <c r="B578">
        <f>ROUND(AVERAGEIF('IMDB_Movies project 5'!A577:'IMDB_Movies project 5'!A4232,"*"&amp;'Director Analysis'!A578&amp;"*",'IMDB_Movies project 5'!J577:'IMDB_Movies project 5'!J4232),2)</f>
        <v>6.1</v>
      </c>
      <c r="C578">
        <f t="shared" si="8"/>
        <v>0.379</v>
      </c>
      <c r="D578">
        <f>COUNTIF('IMDB_Movies project 5'!A577:'IMDB_Movies project 5'!A4232,'Director Analysis'!A578)</f>
        <v>1</v>
      </c>
    </row>
    <row r="579" spans="1:4" x14ac:dyDescent="0.25">
      <c r="A579" t="str">
        <v>Charles Martin Smith</v>
      </c>
      <c r="B579">
        <f>ROUND(AVERAGEIF('IMDB_Movies project 5'!A578:'IMDB_Movies project 5'!A4233,"*"&amp;'Director Analysis'!A579&amp;"*",'IMDB_Movies project 5'!J578:'IMDB_Movies project 5'!J4233),2)</f>
        <v>6.13</v>
      </c>
      <c r="C579">
        <f t="shared" si="8"/>
        <v>0.41699999999999998</v>
      </c>
      <c r="D579">
        <f>COUNTIF('IMDB_Movies project 5'!A578:'IMDB_Movies project 5'!A4233,'Director Analysis'!A579)</f>
        <v>3</v>
      </c>
    </row>
    <row r="580" spans="1:4" x14ac:dyDescent="0.25">
      <c r="A580" t="str">
        <v>Irvin Kershner</v>
      </c>
      <c r="B580">
        <f>ROUND(AVERAGEIF('IMDB_Movies project 5'!A579:'IMDB_Movies project 5'!A4234,"*"&amp;'Director Analysis'!A580&amp;"*",'IMDB_Movies project 5'!J579:'IMDB_Movies project 5'!J4234),2)</f>
        <v>7.5</v>
      </c>
      <c r="C580">
        <f t="shared" ref="C580:C643" si="9">_xlfn.PERCENTRANK.EXC(B580:B2238,B580)</f>
        <v>0.88300000000000001</v>
      </c>
      <c r="D580">
        <f>COUNTIF('IMDB_Movies project 5'!A579:'IMDB_Movies project 5'!A4234,'Director Analysis'!A580)</f>
        <v>2</v>
      </c>
    </row>
    <row r="581" spans="1:4" x14ac:dyDescent="0.25">
      <c r="A581" t="str">
        <v>Steve Pink</v>
      </c>
      <c r="B581">
        <f>ROUND(AVERAGEIF('IMDB_Movies project 5'!A580:'IMDB_Movies project 5'!A4235,"*"&amp;'Director Analysis'!A581&amp;"*",'IMDB_Movies project 5'!J580:'IMDB_Movies project 5'!J4235),2)</f>
        <v>5.87</v>
      </c>
      <c r="C581">
        <f t="shared" si="9"/>
        <v>0.30399999999999999</v>
      </c>
      <c r="D581">
        <f>COUNTIF('IMDB_Movies project 5'!A580:'IMDB_Movies project 5'!A4235,'Director Analysis'!A581)</f>
        <v>3</v>
      </c>
    </row>
    <row r="582" spans="1:4" x14ac:dyDescent="0.25">
      <c r="A582" t="str">
        <v>Scott Hicks</v>
      </c>
      <c r="B582">
        <f>ROUND(AVERAGEIF('IMDB_Movies project 5'!A581:'IMDB_Movies project 5'!A4236,"*"&amp;'Director Analysis'!A582&amp;"*",'IMDB_Movies project 5'!J581:'IMDB_Movies project 5'!J4236),2)</f>
        <v>6.84</v>
      </c>
      <c r="C582">
        <f t="shared" si="9"/>
        <v>0.66700000000000004</v>
      </c>
      <c r="D582">
        <f>COUNTIF('IMDB_Movies project 5'!A581:'IMDB_Movies project 5'!A4236,'Director Analysis'!A582)</f>
        <v>5</v>
      </c>
    </row>
    <row r="583" spans="1:4" x14ac:dyDescent="0.25">
      <c r="A583" t="str">
        <v>Chris Rock</v>
      </c>
      <c r="B583">
        <f>ROUND(AVERAGEIF('IMDB_Movies project 5'!A582:'IMDB_Movies project 5'!A4237,"*"&amp;'Director Analysis'!A583&amp;"*",'IMDB_Movies project 5'!J582:'IMDB_Movies project 5'!J4237),2)</f>
        <v>5.95</v>
      </c>
      <c r="C583">
        <f t="shared" si="9"/>
        <v>0.34300000000000003</v>
      </c>
      <c r="D583">
        <f>COUNTIF('IMDB_Movies project 5'!A582:'IMDB_Movies project 5'!A4237,'Director Analysis'!A583)</f>
        <v>2</v>
      </c>
    </row>
    <row r="584" spans="1:4" x14ac:dyDescent="0.25">
      <c r="A584" t="str">
        <v>Wilson Yip</v>
      </c>
      <c r="B584">
        <f>ROUND(AVERAGEIF('IMDB_Movies project 5'!A583:'IMDB_Movies project 5'!A4238,"*"&amp;'Director Analysis'!A584&amp;"*",'IMDB_Movies project 5'!J583:'IMDB_Movies project 5'!J4238),2)</f>
        <v>7.2</v>
      </c>
      <c r="C584">
        <f t="shared" si="9"/>
        <v>0.80100000000000005</v>
      </c>
      <c r="D584">
        <f>COUNTIF('IMDB_Movies project 5'!A583:'IMDB_Movies project 5'!A4238,'Director Analysis'!A584)</f>
        <v>1</v>
      </c>
    </row>
    <row r="585" spans="1:4" x14ac:dyDescent="0.25">
      <c r="A585" t="str">
        <v>Robert Wise</v>
      </c>
      <c r="B585">
        <f>ROUND(AVERAGEIF('IMDB_Movies project 5'!A584:'IMDB_Movies project 5'!A4239,"*"&amp;'Director Analysis'!A585&amp;"*",'IMDB_Movies project 5'!J584:'IMDB_Movies project 5'!J4239),2)</f>
        <v>7.2</v>
      </c>
      <c r="C585">
        <f t="shared" si="9"/>
        <v>0.80200000000000005</v>
      </c>
      <c r="D585">
        <f>COUNTIF('IMDB_Movies project 5'!A584:'IMDB_Movies project 5'!A4239,'Director Analysis'!A585)</f>
        <v>2</v>
      </c>
    </row>
    <row r="586" spans="1:4" x14ac:dyDescent="0.25">
      <c r="A586" t="str">
        <v>Kevin Rodney Sullivan</v>
      </c>
      <c r="B586">
        <f>ROUND(AVERAGEIF('IMDB_Movies project 5'!A585:'IMDB_Movies project 5'!A4240,"*"&amp;'Director Analysis'!A586&amp;"*",'IMDB_Movies project 5'!J585:'IMDB_Movies project 5'!J4240),2)</f>
        <v>5.7</v>
      </c>
      <c r="C586">
        <f t="shared" si="9"/>
        <v>0.26100000000000001</v>
      </c>
      <c r="D586">
        <f>COUNTIF('IMDB_Movies project 5'!A585:'IMDB_Movies project 5'!A4240,'Director Analysis'!A586)</f>
        <v>3</v>
      </c>
    </row>
    <row r="587" spans="1:4" x14ac:dyDescent="0.25">
      <c r="A587" t="str">
        <v>Kevin Munroe</v>
      </c>
      <c r="B587">
        <f>ROUND(AVERAGEIF('IMDB_Movies project 5'!A586:'IMDB_Movies project 5'!A4241,"*"&amp;'Director Analysis'!A587&amp;"*",'IMDB_Movies project 5'!J586:'IMDB_Movies project 5'!J4241),2)</f>
        <v>5.7</v>
      </c>
      <c r="C587">
        <f t="shared" si="9"/>
        <v>0.26200000000000001</v>
      </c>
      <c r="D587">
        <f>COUNTIF('IMDB_Movies project 5'!A586:'IMDB_Movies project 5'!A4241,'Director Analysis'!A587)</f>
        <v>2</v>
      </c>
    </row>
    <row r="588" spans="1:4" x14ac:dyDescent="0.25">
      <c r="A588" t="str">
        <v>Michael Tollin</v>
      </c>
      <c r="B588">
        <f>ROUND(AVERAGEIF('IMDB_Movies project 5'!A587:'IMDB_Movies project 5'!A4242,"*"&amp;'Director Analysis'!A588&amp;"*",'IMDB_Movies project 5'!J587:'IMDB_Movies project 5'!J4242),2)</f>
        <v>5.9</v>
      </c>
      <c r="C588">
        <f t="shared" si="9"/>
        <v>0.30499999999999999</v>
      </c>
      <c r="D588">
        <f>COUNTIF('IMDB_Movies project 5'!A587:'IMDB_Movies project 5'!A4242,'Director Analysis'!A588)</f>
        <v>2</v>
      </c>
    </row>
    <row r="589" spans="1:4" x14ac:dyDescent="0.25">
      <c r="A589" t="str">
        <v>Nicholas Stoller</v>
      </c>
      <c r="B589">
        <f>ROUND(AVERAGEIF('IMDB_Movies project 5'!A588:'IMDB_Movies project 5'!A4243,"*"&amp;'Director Analysis'!A589&amp;"*",'IMDB_Movies project 5'!J588:'IMDB_Movies project 5'!J4243),2)</f>
        <v>6.45</v>
      </c>
      <c r="C589">
        <f t="shared" si="9"/>
        <v>0.51100000000000001</v>
      </c>
      <c r="D589">
        <f>COUNTIF('IMDB_Movies project 5'!A588:'IMDB_Movies project 5'!A4243,'Director Analysis'!A589)</f>
        <v>4</v>
      </c>
    </row>
    <row r="590" spans="1:4" x14ac:dyDescent="0.25">
      <c r="A590" t="str">
        <v>Patrick Tatopoulos</v>
      </c>
      <c r="B590">
        <f>ROUND(AVERAGEIF('IMDB_Movies project 5'!A589:'IMDB_Movies project 5'!A4244,"*"&amp;'Director Analysis'!A590&amp;"*",'IMDB_Movies project 5'!J589:'IMDB_Movies project 5'!J4244),2)</f>
        <v>6.6</v>
      </c>
      <c r="C590">
        <f t="shared" si="9"/>
        <v>0.56499999999999995</v>
      </c>
      <c r="D590">
        <f>COUNTIF('IMDB_Movies project 5'!A589:'IMDB_Movies project 5'!A4244,'Director Analysis'!A590)</f>
        <v>1</v>
      </c>
    </row>
    <row r="591" spans="1:4" x14ac:dyDescent="0.25">
      <c r="A591" t="str">
        <v>Gary David Goldberg</v>
      </c>
      <c r="B591">
        <f>ROUND(AVERAGEIF('IMDB_Movies project 5'!A590:'IMDB_Movies project 5'!A4245,"*"&amp;'Director Analysis'!A591&amp;"*",'IMDB_Movies project 5'!J590:'IMDB_Movies project 5'!J4245),2)</f>
        <v>5.9</v>
      </c>
      <c r="C591">
        <f t="shared" si="9"/>
        <v>0.30499999999999999</v>
      </c>
      <c r="D591">
        <f>COUNTIF('IMDB_Movies project 5'!A590:'IMDB_Movies project 5'!A4245,'Director Analysis'!A591)</f>
        <v>1</v>
      </c>
    </row>
    <row r="592" spans="1:4" x14ac:dyDescent="0.25">
      <c r="A592" t="str">
        <v>Tobe Hooper</v>
      </c>
      <c r="B592">
        <f>ROUND(AVERAGEIF('IMDB_Movies project 5'!A591:'IMDB_Movies project 5'!A4246,"*"&amp;'Director Analysis'!A592&amp;"*",'IMDB_Movies project 5'!J591:'IMDB_Movies project 5'!J4246),2)</f>
        <v>6.48</v>
      </c>
      <c r="C592">
        <f t="shared" si="9"/>
        <v>0.51800000000000002</v>
      </c>
      <c r="D592">
        <f>COUNTIF('IMDB_Movies project 5'!A591:'IMDB_Movies project 5'!A4246,'Director Analysis'!A592)</f>
        <v>4</v>
      </c>
    </row>
    <row r="593" spans="1:4" x14ac:dyDescent="0.25">
      <c r="A593" t="str">
        <v>Alan Poul</v>
      </c>
      <c r="B593">
        <f>ROUND(AVERAGEIF('IMDB_Movies project 5'!A592:'IMDB_Movies project 5'!A4247,"*"&amp;'Director Analysis'!A593&amp;"*",'IMDB_Movies project 5'!J592:'IMDB_Movies project 5'!J4247),2)</f>
        <v>5.3</v>
      </c>
      <c r="C593">
        <f t="shared" si="9"/>
        <v>0.157</v>
      </c>
      <c r="D593">
        <f>COUNTIF('IMDB_Movies project 5'!A592:'IMDB_Movies project 5'!A4247,'Director Analysis'!A593)</f>
        <v>1</v>
      </c>
    </row>
    <row r="594" spans="1:4" x14ac:dyDescent="0.25">
      <c r="A594" t="str">
        <v>Luke Greenfield</v>
      </c>
      <c r="B594">
        <f>ROUND(AVERAGEIF('IMDB_Movies project 5'!A593:'IMDB_Movies project 5'!A4248,"*"&amp;'Director Analysis'!A594&amp;"*",'IMDB_Movies project 5'!J593:'IMDB_Movies project 5'!J4248),2)</f>
        <v>6</v>
      </c>
      <c r="C594">
        <f t="shared" si="9"/>
        <v>0.34599999999999997</v>
      </c>
      <c r="D594">
        <f>COUNTIF('IMDB_Movies project 5'!A593:'IMDB_Movies project 5'!A4248,'Director Analysis'!A594)</f>
        <v>4</v>
      </c>
    </row>
    <row r="595" spans="1:4" x14ac:dyDescent="0.25">
      <c r="A595" t="str">
        <v>Gil Junger</v>
      </c>
      <c r="B595">
        <f>ROUND(AVERAGEIF('IMDB_Movies project 5'!A594:'IMDB_Movies project 5'!A4249,"*"&amp;'Director Analysis'!A595&amp;"*",'IMDB_Movies project 5'!J594:'IMDB_Movies project 5'!J4249),2)</f>
        <v>6</v>
      </c>
      <c r="C595">
        <f t="shared" si="9"/>
        <v>0.34599999999999997</v>
      </c>
      <c r="D595">
        <f>COUNTIF('IMDB_Movies project 5'!A594:'IMDB_Movies project 5'!A4249,'Director Analysis'!A595)</f>
        <v>2</v>
      </c>
    </row>
    <row r="596" spans="1:4" x14ac:dyDescent="0.25">
      <c r="A596" t="str">
        <v>Steven E. de Souza</v>
      </c>
      <c r="B596">
        <f>ROUND(AVERAGEIF('IMDB_Movies project 5'!A595:'IMDB_Movies project 5'!A4250,"*"&amp;'Director Analysis'!A596&amp;"*",'IMDB_Movies project 5'!J595:'IMDB_Movies project 5'!J4250),2)</f>
        <v>3.8</v>
      </c>
      <c r="C596">
        <f t="shared" si="9"/>
        <v>3.3000000000000002E-2</v>
      </c>
      <c r="D596">
        <f>COUNTIF('IMDB_Movies project 5'!A595:'IMDB_Movies project 5'!A4250,'Director Analysis'!A596)</f>
        <v>1</v>
      </c>
    </row>
    <row r="597" spans="1:4" x14ac:dyDescent="0.25">
      <c r="A597" t="str">
        <v>Alexandre Aja</v>
      </c>
      <c r="B597">
        <f>ROUND(AVERAGEIF('IMDB_Movies project 5'!A596:'IMDB_Movies project 5'!A4251,"*"&amp;'Director Analysis'!A597&amp;"*",'IMDB_Movies project 5'!J596:'IMDB_Movies project 5'!J4251),2)</f>
        <v>6.23</v>
      </c>
      <c r="C597">
        <f t="shared" si="9"/>
        <v>0.44</v>
      </c>
      <c r="D597">
        <f>COUNTIF('IMDB_Movies project 5'!A596:'IMDB_Movies project 5'!A4251,'Director Analysis'!A597)</f>
        <v>4</v>
      </c>
    </row>
    <row r="598" spans="1:4" x14ac:dyDescent="0.25">
      <c r="A598" t="str">
        <v>Michael Rymer</v>
      </c>
      <c r="B598">
        <f>ROUND(AVERAGEIF('IMDB_Movies project 5'!A597:'IMDB_Movies project 5'!A4252,"*"&amp;'Director Analysis'!A598&amp;"*",'IMDB_Movies project 5'!J597:'IMDB_Movies project 5'!J4252),2)</f>
        <v>5.65</v>
      </c>
      <c r="C598">
        <f t="shared" si="9"/>
        <v>0.25800000000000001</v>
      </c>
      <c r="D598">
        <f>COUNTIF('IMDB_Movies project 5'!A597:'IMDB_Movies project 5'!A4252,'Director Analysis'!A598)</f>
        <v>2</v>
      </c>
    </row>
    <row r="599" spans="1:4" x14ac:dyDescent="0.25">
      <c r="A599" t="str">
        <v>Hugh Wilson</v>
      </c>
      <c r="B599">
        <f>ROUND(AVERAGEIF('IMDB_Movies project 5'!A598:'IMDB_Movies project 5'!A4253,"*"&amp;'Director Analysis'!A599&amp;"*",'IMDB_Movies project 5'!J598:'IMDB_Movies project 5'!J4253),2)</f>
        <v>5.83</v>
      </c>
      <c r="C599">
        <f t="shared" si="9"/>
        <v>0.30299999999999999</v>
      </c>
      <c r="D599">
        <f>COUNTIF('IMDB_Movies project 5'!A598:'IMDB_Movies project 5'!A4253,'Director Analysis'!A599)</f>
        <v>4</v>
      </c>
    </row>
    <row r="600" spans="1:4" x14ac:dyDescent="0.25">
      <c r="A600" t="str">
        <v>Susanna White</v>
      </c>
      <c r="B600">
        <f>ROUND(AVERAGEIF('IMDB_Movies project 5'!A599:'IMDB_Movies project 5'!A4254,"*"&amp;'Director Analysis'!A600&amp;"*",'IMDB_Movies project 5'!J599:'IMDB_Movies project 5'!J4254),2)</f>
        <v>6.1</v>
      </c>
      <c r="C600">
        <f t="shared" si="9"/>
        <v>0.376</v>
      </c>
      <c r="D600">
        <f>COUNTIF('IMDB_Movies project 5'!A599:'IMDB_Movies project 5'!A4254,'Director Analysis'!A600)</f>
        <v>1</v>
      </c>
    </row>
    <row r="601" spans="1:4" x14ac:dyDescent="0.25">
      <c r="A601" t="str">
        <v>Chris Carter</v>
      </c>
      <c r="B601">
        <f>ROUND(AVERAGEIF('IMDB_Movies project 5'!A600:'IMDB_Movies project 5'!A4255,"*"&amp;'Director Analysis'!A601&amp;"*",'IMDB_Movies project 5'!J600:'IMDB_Movies project 5'!J4255),2)</f>
        <v>5.9</v>
      </c>
      <c r="C601">
        <f t="shared" si="9"/>
        <v>0.30499999999999999</v>
      </c>
      <c r="D601">
        <f>COUNTIF('IMDB_Movies project 5'!A600:'IMDB_Movies project 5'!A4255,'Director Analysis'!A601)</f>
        <v>1</v>
      </c>
    </row>
    <row r="602" spans="1:4" x14ac:dyDescent="0.25">
      <c r="A602" t="str">
        <v>Tommy O'Haver</v>
      </c>
      <c r="B602">
        <f>ROUND(AVERAGEIF('IMDB_Movies project 5'!A601:'IMDB_Movies project 5'!A4256,"*"&amp;'Director Analysis'!A602&amp;"*",'IMDB_Movies project 5'!J601:'IMDB_Movies project 5'!J4256),2)</f>
        <v>6.05</v>
      </c>
      <c r="C602">
        <f t="shared" si="9"/>
        <v>0.37</v>
      </c>
      <c r="D602">
        <f>COUNTIF('IMDB_Movies project 5'!A601:'IMDB_Movies project 5'!A4256,'Director Analysis'!A602)</f>
        <v>2</v>
      </c>
    </row>
    <row r="603" spans="1:4" x14ac:dyDescent="0.25">
      <c r="A603" t="str">
        <v>Peter Landesman</v>
      </c>
      <c r="B603">
        <f>ROUND(AVERAGEIF('IMDB_Movies project 5'!A602:'IMDB_Movies project 5'!A4257,"*"&amp;'Director Analysis'!A603&amp;"*",'IMDB_Movies project 5'!J602:'IMDB_Movies project 5'!J4257),2)</f>
        <v>7.1</v>
      </c>
      <c r="C603">
        <f t="shared" si="9"/>
        <v>0.75600000000000001</v>
      </c>
      <c r="D603">
        <f>COUNTIF('IMDB_Movies project 5'!A602:'IMDB_Movies project 5'!A4257,'Director Analysis'!A603)</f>
        <v>1</v>
      </c>
    </row>
    <row r="604" spans="1:4" x14ac:dyDescent="0.25">
      <c r="A604" t="str">
        <v>Gary Chapman</v>
      </c>
      <c r="B604">
        <f>ROUND(AVERAGEIF('IMDB_Movies project 5'!A603:'IMDB_Movies project 5'!A4258,"*"&amp;'Director Analysis'!A604&amp;"*",'IMDB_Movies project 5'!J603:'IMDB_Movies project 5'!J4258),2)</f>
        <v>5.6</v>
      </c>
      <c r="C604">
        <f t="shared" si="9"/>
        <v>0.224</v>
      </c>
      <c r="D604">
        <f>COUNTIF('IMDB_Movies project 5'!A603:'IMDB_Movies project 5'!A4258,'Director Analysis'!A604)</f>
        <v>1</v>
      </c>
    </row>
    <row r="605" spans="1:4" x14ac:dyDescent="0.25">
      <c r="A605" t="str">
        <v>Craig Mazin</v>
      </c>
      <c r="B605">
        <f>ROUND(AVERAGEIF('IMDB_Movies project 5'!A604:'IMDB_Movies project 5'!A4259,"*"&amp;'Director Analysis'!A605&amp;"*",'IMDB_Movies project 5'!J604:'IMDB_Movies project 5'!J4259),2)</f>
        <v>5.25</v>
      </c>
      <c r="C605">
        <f t="shared" si="9"/>
        <v>0.152</v>
      </c>
      <c r="D605">
        <f>COUNTIF('IMDB_Movies project 5'!A604:'IMDB_Movies project 5'!A4259,'Director Analysis'!A605)</f>
        <v>2</v>
      </c>
    </row>
    <row r="606" spans="1:4" x14ac:dyDescent="0.25">
      <c r="A606" t="str">
        <v>Allen Hughes</v>
      </c>
      <c r="B606">
        <f>ROUND(AVERAGEIF('IMDB_Movies project 5'!A605:'IMDB_Movies project 5'!A4260,"*"&amp;'Director Analysis'!A606&amp;"*",'IMDB_Movies project 5'!J605:'IMDB_Movies project 5'!J4260),2)</f>
        <v>6.2</v>
      </c>
      <c r="C606">
        <f t="shared" si="9"/>
        <v>0.41499999999999998</v>
      </c>
      <c r="D606">
        <f>COUNTIF('IMDB_Movies project 5'!A605:'IMDB_Movies project 5'!A4260,'Director Analysis'!A606)</f>
        <v>1</v>
      </c>
    </row>
    <row r="607" spans="1:4" x14ac:dyDescent="0.25">
      <c r="A607" t="str">
        <v>Lasse HallstrÃ¶m</v>
      </c>
      <c r="B607">
        <f>ROUND(AVERAGEIF('IMDB_Movies project 5'!A606:'IMDB_Movies project 5'!A4261,"*"&amp;'Director Analysis'!A607&amp;"*",'IMDB_Movies project 5'!J606:'IMDB_Movies project 5'!J4261),2)</f>
        <v>7.09</v>
      </c>
      <c r="C607">
        <f t="shared" si="9"/>
        <v>0.755</v>
      </c>
      <c r="D607">
        <f>COUNTIF('IMDB_Movies project 5'!A606:'IMDB_Movies project 5'!A4261,'Director Analysis'!A607)</f>
        <v>7</v>
      </c>
    </row>
    <row r="608" spans="1:4" x14ac:dyDescent="0.25">
      <c r="A608" t="str">
        <v>Jean-Marc VallÃ©e</v>
      </c>
      <c r="B608">
        <f>ROUND(AVERAGEIF('IMDB_Movies project 5'!A607:'IMDB_Movies project 5'!A4262,"*"&amp;'Director Analysis'!A608&amp;"*",'IMDB_Movies project 5'!J607:'IMDB_Movies project 5'!J4262),2)</f>
        <v>7.47</v>
      </c>
      <c r="C608">
        <f t="shared" si="9"/>
        <v>0.88</v>
      </c>
      <c r="D608">
        <f>COUNTIF('IMDB_Movies project 5'!A607:'IMDB_Movies project 5'!A4262,'Director Analysis'!A608)</f>
        <v>3</v>
      </c>
    </row>
    <row r="609" spans="1:4" x14ac:dyDescent="0.25">
      <c r="A609" t="str">
        <v>Hark Tsui</v>
      </c>
      <c r="B609">
        <f>ROUND(AVERAGEIF('IMDB_Movies project 5'!A608:'IMDB_Movies project 5'!A4263,"*"&amp;'Director Analysis'!A609&amp;"*",'IMDB_Movies project 5'!J608:'IMDB_Movies project 5'!J4263),2)</f>
        <v>4.8</v>
      </c>
      <c r="C609">
        <f t="shared" si="9"/>
        <v>9.1999999999999998E-2</v>
      </c>
      <c r="D609">
        <f>COUNTIF('IMDB_Movies project 5'!A608:'IMDB_Movies project 5'!A4263,'Director Analysis'!A609)</f>
        <v>1</v>
      </c>
    </row>
    <row r="610" spans="1:4" x14ac:dyDescent="0.25">
      <c r="A610" t="str">
        <v>Lexi Alexander</v>
      </c>
      <c r="B610">
        <f>ROUND(AVERAGEIF('IMDB_Movies project 5'!A609:'IMDB_Movies project 5'!A4264,"*"&amp;'Director Analysis'!A610&amp;"*",'IMDB_Movies project 5'!J609:'IMDB_Movies project 5'!J4264),2)</f>
        <v>6</v>
      </c>
      <c r="C610">
        <f t="shared" si="9"/>
        <v>0.34399999999999997</v>
      </c>
      <c r="D610">
        <f>COUNTIF('IMDB_Movies project 5'!A609:'IMDB_Movies project 5'!A4264,'Director Analysis'!A610)</f>
        <v>1</v>
      </c>
    </row>
    <row r="611" spans="1:4" x14ac:dyDescent="0.25">
      <c r="A611" t="str">
        <v>Ronny Yu</v>
      </c>
      <c r="B611">
        <f>ROUND(AVERAGEIF('IMDB_Movies project 5'!A610:'IMDB_Movies project 5'!A4265,"*"&amp;'Director Analysis'!A611&amp;"*",'IMDB_Movies project 5'!J610:'IMDB_Movies project 5'!J4265),2)</f>
        <v>5.5</v>
      </c>
      <c r="C611">
        <f t="shared" si="9"/>
        <v>0.20599999999999999</v>
      </c>
      <c r="D611">
        <f>COUNTIF('IMDB_Movies project 5'!A610:'IMDB_Movies project 5'!A4265,'Director Analysis'!A611)</f>
        <v>4</v>
      </c>
    </row>
    <row r="612" spans="1:4" x14ac:dyDescent="0.25">
      <c r="A612" t="str">
        <v>Bille August</v>
      </c>
      <c r="B612">
        <f>ROUND(AVERAGEIF('IMDB_Movies project 5'!A611:'IMDB_Movies project 5'!A4266,"*"&amp;'Director Analysis'!A612&amp;"*",'IMDB_Movies project 5'!J611:'IMDB_Movies project 5'!J4266),2)</f>
        <v>6.4</v>
      </c>
      <c r="C612">
        <f t="shared" si="9"/>
        <v>0.47499999999999998</v>
      </c>
      <c r="D612">
        <f>COUNTIF('IMDB_Movies project 5'!A611:'IMDB_Movies project 5'!A4266,'Director Analysis'!A612)</f>
        <v>1</v>
      </c>
    </row>
    <row r="613" spans="1:4" x14ac:dyDescent="0.25">
      <c r="A613" t="str">
        <v>Ken Scott</v>
      </c>
      <c r="B613">
        <f>ROUND(AVERAGEIF('IMDB_Movies project 5'!A612:'IMDB_Movies project 5'!A4267,"*"&amp;'Director Analysis'!A613&amp;"*",'IMDB_Movies project 5'!J612:'IMDB_Movies project 5'!J4267),2)</f>
        <v>5.9</v>
      </c>
      <c r="C613">
        <f t="shared" si="9"/>
        <v>0.30399999999999999</v>
      </c>
      <c r="D613">
        <f>COUNTIF('IMDB_Movies project 5'!A612:'IMDB_Movies project 5'!A4267,'Director Analysis'!A613)</f>
        <v>2</v>
      </c>
    </row>
    <row r="614" spans="1:4" x14ac:dyDescent="0.25">
      <c r="A614" t="str">
        <v>Hugh Johnson</v>
      </c>
      <c r="B614">
        <f>ROUND(AVERAGEIF('IMDB_Movies project 5'!A613:'IMDB_Movies project 5'!A4268,"*"&amp;'Director Analysis'!A614&amp;"*",'IMDB_Movies project 5'!J613:'IMDB_Movies project 5'!J4268),2)</f>
        <v>5.2</v>
      </c>
      <c r="C614">
        <f t="shared" si="9"/>
        <v>0.13800000000000001</v>
      </c>
      <c r="D614">
        <f>COUNTIF('IMDB_Movies project 5'!A613:'IMDB_Movies project 5'!A4268,'Director Analysis'!A614)</f>
        <v>1</v>
      </c>
    </row>
    <row r="615" spans="1:4" x14ac:dyDescent="0.25">
      <c r="A615" t="str">
        <v>Hayao Miyazaki</v>
      </c>
      <c r="B615">
        <f>ROUND(AVERAGEIF('IMDB_Movies project 5'!A614:'IMDB_Movies project 5'!A4269,"*"&amp;'Director Analysis'!A615&amp;"*",'IMDB_Movies project 5'!J614:'IMDB_Movies project 5'!J4269),2)</f>
        <v>8.23</v>
      </c>
      <c r="C615">
        <f t="shared" si="9"/>
        <v>0.98599999999999999</v>
      </c>
      <c r="D615">
        <f>COUNTIF('IMDB_Movies project 5'!A614:'IMDB_Movies project 5'!A4269,'Director Analysis'!A615)</f>
        <v>4</v>
      </c>
    </row>
    <row r="616" spans="1:4" x14ac:dyDescent="0.25">
      <c r="A616" t="str">
        <v>George Tillman Jr.</v>
      </c>
      <c r="B616">
        <f>ROUND(AVERAGEIF('IMDB_Movies project 5'!A615:'IMDB_Movies project 5'!A4270,"*"&amp;'Director Analysis'!A616&amp;"*",'IMDB_Movies project 5'!J615:'IMDB_Movies project 5'!J4270),2)</f>
        <v>6.93</v>
      </c>
      <c r="C616">
        <f t="shared" si="9"/>
        <v>0.70199999999999996</v>
      </c>
      <c r="D616">
        <f>COUNTIF('IMDB_Movies project 5'!A615:'IMDB_Movies project 5'!A4270,'Director Analysis'!A616)</f>
        <v>4</v>
      </c>
    </row>
    <row r="617" spans="1:4" x14ac:dyDescent="0.25">
      <c r="A617" t="str">
        <v>Rand Ravich</v>
      </c>
      <c r="B617">
        <f>ROUND(AVERAGEIF('IMDB_Movies project 5'!A616:'IMDB_Movies project 5'!A4271,"*"&amp;'Director Analysis'!A617&amp;"*",'IMDB_Movies project 5'!J616:'IMDB_Movies project 5'!J4271),2)</f>
        <v>5.3</v>
      </c>
      <c r="C617">
        <f t="shared" si="9"/>
        <v>0.156</v>
      </c>
      <c r="D617">
        <f>COUNTIF('IMDB_Movies project 5'!A616:'IMDB_Movies project 5'!A4271,'Director Analysis'!A617)</f>
        <v>1</v>
      </c>
    </row>
    <row r="618" spans="1:4" x14ac:dyDescent="0.25">
      <c r="A618" t="str">
        <v>Hugh Hudson</v>
      </c>
      <c r="B618">
        <f>ROUND(AVERAGEIF('IMDB_Movies project 5'!A617:'IMDB_Movies project 5'!A4272,"*"&amp;'Director Analysis'!A618&amp;"*",'IMDB_Movies project 5'!J617:'IMDB_Movies project 5'!J4272),2)</f>
        <v>6.4</v>
      </c>
      <c r="C618">
        <f t="shared" si="9"/>
        <v>0.47499999999999998</v>
      </c>
      <c r="D618">
        <f>COUNTIF('IMDB_Movies project 5'!A617:'IMDB_Movies project 5'!A4272,'Director Analysis'!A618)</f>
        <v>2</v>
      </c>
    </row>
    <row r="619" spans="1:4" x14ac:dyDescent="0.25">
      <c r="A619" t="str">
        <v>Chris Gorak</v>
      </c>
      <c r="B619">
        <f>ROUND(AVERAGEIF('IMDB_Movies project 5'!A618:'IMDB_Movies project 5'!A4273,"*"&amp;'Director Analysis'!A619&amp;"*",'IMDB_Movies project 5'!J618:'IMDB_Movies project 5'!J4273),2)</f>
        <v>4.9000000000000004</v>
      </c>
      <c r="C619">
        <f t="shared" si="9"/>
        <v>0.10199999999999999</v>
      </c>
      <c r="D619">
        <f>COUNTIF('IMDB_Movies project 5'!A618:'IMDB_Movies project 5'!A4273,'Director Analysis'!A619)</f>
        <v>1</v>
      </c>
    </row>
    <row r="620" spans="1:4" x14ac:dyDescent="0.25">
      <c r="A620" t="str">
        <v>Scott Speer</v>
      </c>
      <c r="B620">
        <f>ROUND(AVERAGEIF('IMDB_Movies project 5'!A619:'IMDB_Movies project 5'!A4274,"*"&amp;'Director Analysis'!A620&amp;"*",'IMDB_Movies project 5'!J619:'IMDB_Movies project 5'!J4274),2)</f>
        <v>6.5</v>
      </c>
      <c r="C620">
        <f t="shared" si="9"/>
        <v>0.51100000000000001</v>
      </c>
      <c r="D620">
        <f>COUNTIF('IMDB_Movies project 5'!A619:'IMDB_Movies project 5'!A4274,'Director Analysis'!A620)</f>
        <v>1</v>
      </c>
    </row>
    <row r="621" spans="1:4" x14ac:dyDescent="0.25">
      <c r="A621" t="str">
        <v>Joe Charbanic</v>
      </c>
      <c r="B621">
        <f>ROUND(AVERAGEIF('IMDB_Movies project 5'!A620:'IMDB_Movies project 5'!A4275,"*"&amp;'Director Analysis'!A621&amp;"*",'IMDB_Movies project 5'!J620:'IMDB_Movies project 5'!J4275),2)</f>
        <v>5.3</v>
      </c>
      <c r="C621">
        <f t="shared" si="9"/>
        <v>0.156</v>
      </c>
      <c r="D621">
        <f>COUNTIF('IMDB_Movies project 5'!A620:'IMDB_Movies project 5'!A4275,'Director Analysis'!A621)</f>
        <v>1</v>
      </c>
    </row>
    <row r="622" spans="1:4" x14ac:dyDescent="0.25">
      <c r="A622" t="str">
        <v>Jonathan Hensleigh</v>
      </c>
      <c r="B622">
        <f>ROUND(AVERAGEIF('IMDB_Movies project 5'!A621:'IMDB_Movies project 5'!A4276,"*"&amp;'Director Analysis'!A622&amp;"*",'IMDB_Movies project 5'!J621:'IMDB_Movies project 5'!J4276),2)</f>
        <v>6.5</v>
      </c>
      <c r="C622">
        <f t="shared" si="9"/>
        <v>0.51200000000000001</v>
      </c>
      <c r="D622">
        <f>COUNTIF('IMDB_Movies project 5'!A621:'IMDB_Movies project 5'!A4276,'Director Analysis'!A622)</f>
        <v>1</v>
      </c>
    </row>
    <row r="623" spans="1:4" x14ac:dyDescent="0.25">
      <c r="A623" t="str">
        <v>Danny Cannon</v>
      </c>
      <c r="B623">
        <f>ROUND(AVERAGEIF('IMDB_Movies project 5'!A622:'IMDB_Movies project 5'!A4277,"*"&amp;'Director Analysis'!A623&amp;"*",'IMDB_Movies project 5'!J622:'IMDB_Movies project 5'!J4277),2)</f>
        <v>5.7</v>
      </c>
      <c r="C623">
        <f t="shared" si="9"/>
        <v>0.26</v>
      </c>
      <c r="D623">
        <f>COUNTIF('IMDB_Movies project 5'!A622:'IMDB_Movies project 5'!A4277,'Director Analysis'!A623)</f>
        <v>2</v>
      </c>
    </row>
    <row r="624" spans="1:4" x14ac:dyDescent="0.25">
      <c r="A624" t="str">
        <v>Boaz Yakin</v>
      </c>
      <c r="B624">
        <f>ROUND(AVERAGEIF('IMDB_Movies project 5'!A623:'IMDB_Movies project 5'!A4278,"*"&amp;'Director Analysis'!A624&amp;"*",'IMDB_Movies project 5'!J623:'IMDB_Movies project 5'!J4278),2)</f>
        <v>7.03</v>
      </c>
      <c r="C624">
        <f t="shared" si="9"/>
        <v>0.749</v>
      </c>
      <c r="D624">
        <f>COUNTIF('IMDB_Movies project 5'!A623:'IMDB_Movies project 5'!A4278,'Director Analysis'!A624)</f>
        <v>3</v>
      </c>
    </row>
    <row r="625" spans="1:4" x14ac:dyDescent="0.25">
      <c r="A625" t="str">
        <v>Richard Marquand</v>
      </c>
      <c r="B625">
        <f>ROUND(AVERAGEIF('IMDB_Movies project 5'!A624:'IMDB_Movies project 5'!A4279,"*"&amp;'Director Analysis'!A625&amp;"*",'IMDB_Movies project 5'!J624:'IMDB_Movies project 5'!J4279),2)</f>
        <v>8.4</v>
      </c>
      <c r="C625">
        <f t="shared" si="9"/>
        <v>0.99</v>
      </c>
      <c r="D625">
        <f>COUNTIF('IMDB_Movies project 5'!A624:'IMDB_Movies project 5'!A4279,'Director Analysis'!A625)</f>
        <v>1</v>
      </c>
    </row>
    <row r="626" spans="1:4" x14ac:dyDescent="0.25">
      <c r="A626" t="str">
        <v>Neil Marshall</v>
      </c>
      <c r="B626">
        <f>ROUND(AVERAGEIF('IMDB_Movies project 5'!A625:'IMDB_Movies project 5'!A4280,"*"&amp;'Director Analysis'!A626&amp;"*",'IMDB_Movies project 5'!J625:'IMDB_Movies project 5'!J4280),2)</f>
        <v>6.6</v>
      </c>
      <c r="C626">
        <f t="shared" si="9"/>
        <v>0.55800000000000005</v>
      </c>
      <c r="D626">
        <f>COUNTIF('IMDB_Movies project 5'!A625:'IMDB_Movies project 5'!A4280,'Director Analysis'!A626)</f>
        <v>2</v>
      </c>
    </row>
    <row r="627" spans="1:4" x14ac:dyDescent="0.25">
      <c r="A627" t="str">
        <v>Jared Hess</v>
      </c>
      <c r="B627">
        <f>ROUND(AVERAGEIF('IMDB_Movies project 5'!A626:'IMDB_Movies project 5'!A4281,"*"&amp;'Director Analysis'!A627&amp;"*",'IMDB_Movies project 5'!J626:'IMDB_Movies project 5'!J4281),2)</f>
        <v>6.3</v>
      </c>
      <c r="C627">
        <f t="shared" si="9"/>
        <v>0.438</v>
      </c>
      <c r="D627">
        <f>COUNTIF('IMDB_Movies project 5'!A626:'IMDB_Movies project 5'!A4281,'Director Analysis'!A627)</f>
        <v>2</v>
      </c>
    </row>
    <row r="628" spans="1:4" x14ac:dyDescent="0.25">
      <c r="A628" t="str">
        <v>Rupert Wainwright</v>
      </c>
      <c r="B628">
        <f>ROUND(AVERAGEIF('IMDB_Movies project 5'!A627:'IMDB_Movies project 5'!A4282,"*"&amp;'Director Analysis'!A628&amp;"*",'IMDB_Movies project 5'!J627:'IMDB_Movies project 5'!J4282),2)</f>
        <v>6.2</v>
      </c>
      <c r="C628">
        <f t="shared" si="9"/>
        <v>0.41499999999999998</v>
      </c>
      <c r="D628">
        <f>COUNTIF('IMDB_Movies project 5'!A627:'IMDB_Movies project 5'!A4282,'Director Analysis'!A628)</f>
        <v>1</v>
      </c>
    </row>
    <row r="629" spans="1:4" x14ac:dyDescent="0.25">
      <c r="A629" t="str">
        <v>John Luessenhop</v>
      </c>
      <c r="B629">
        <f>ROUND(AVERAGEIF('IMDB_Movies project 5'!A628:'IMDB_Movies project 5'!A4283,"*"&amp;'Director Analysis'!A629&amp;"*",'IMDB_Movies project 5'!J628:'IMDB_Movies project 5'!J4283),2)</f>
        <v>5.5</v>
      </c>
      <c r="C629">
        <f t="shared" si="9"/>
        <v>0.20499999999999999</v>
      </c>
      <c r="D629">
        <f>COUNTIF('IMDB_Movies project 5'!A628:'IMDB_Movies project 5'!A4283,'Director Analysis'!A629)</f>
        <v>2</v>
      </c>
    </row>
    <row r="630" spans="1:4" x14ac:dyDescent="0.25">
      <c r="A630" t="str">
        <v>Justin Zackham</v>
      </c>
      <c r="B630">
        <f>ROUND(AVERAGEIF('IMDB_Movies project 5'!A629:'IMDB_Movies project 5'!A4284,"*"&amp;'Director Analysis'!A630&amp;"*",'IMDB_Movies project 5'!J629:'IMDB_Movies project 5'!J4284),2)</f>
        <v>5.6</v>
      </c>
      <c r="C630">
        <f t="shared" si="9"/>
        <v>0.222</v>
      </c>
      <c r="D630">
        <f>COUNTIF('IMDB_Movies project 5'!A629:'IMDB_Movies project 5'!A4284,'Director Analysis'!A630)</f>
        <v>1</v>
      </c>
    </row>
    <row r="631" spans="1:4" x14ac:dyDescent="0.25">
      <c r="A631" t="str">
        <v>John Gatins</v>
      </c>
      <c r="B631">
        <f>ROUND(AVERAGEIF('IMDB_Movies project 5'!A630:'IMDB_Movies project 5'!A4285,"*"&amp;'Director Analysis'!A631&amp;"*",'IMDB_Movies project 5'!J630:'IMDB_Movies project 5'!J4285),2)</f>
        <v>6.9</v>
      </c>
      <c r="C631">
        <f t="shared" si="9"/>
        <v>0.66700000000000004</v>
      </c>
      <c r="D631">
        <f>COUNTIF('IMDB_Movies project 5'!A630:'IMDB_Movies project 5'!A4285,'Director Analysis'!A631)</f>
        <v>1</v>
      </c>
    </row>
    <row r="632" spans="1:4" x14ac:dyDescent="0.25">
      <c r="A632" t="str">
        <v>Miguel Sapochnik</v>
      </c>
      <c r="B632">
        <f>ROUND(AVERAGEIF('IMDB_Movies project 5'!A631:'IMDB_Movies project 5'!A4286,"*"&amp;'Director Analysis'!A632&amp;"*",'IMDB_Movies project 5'!J631:'IMDB_Movies project 5'!J4286),2)</f>
        <v>6.3</v>
      </c>
      <c r="C632">
        <f t="shared" si="9"/>
        <v>0.437</v>
      </c>
      <c r="D632">
        <f>COUNTIF('IMDB_Movies project 5'!A631:'IMDB_Movies project 5'!A4286,'Director Analysis'!A632)</f>
        <v>1</v>
      </c>
    </row>
    <row r="633" spans="1:4" x14ac:dyDescent="0.25">
      <c r="A633" t="str">
        <v>Hyung-rae Shim</v>
      </c>
      <c r="B633">
        <f>ROUND(AVERAGEIF('IMDB_Movies project 5'!A632:'IMDB_Movies project 5'!A4287,"*"&amp;'Director Analysis'!A633&amp;"*",'IMDB_Movies project 5'!J632:'IMDB_Movies project 5'!J4287),2)</f>
        <v>3.6</v>
      </c>
      <c r="C633">
        <f t="shared" si="9"/>
        <v>3.1E-2</v>
      </c>
      <c r="D633">
        <f>COUNTIF('IMDB_Movies project 5'!A632:'IMDB_Movies project 5'!A4287,'Director Analysis'!A633)</f>
        <v>2</v>
      </c>
    </row>
    <row r="634" spans="1:4" x14ac:dyDescent="0.25">
      <c r="A634" t="str">
        <v>Don Scardino</v>
      </c>
      <c r="B634">
        <f>ROUND(AVERAGEIF('IMDB_Movies project 5'!A633:'IMDB_Movies project 5'!A4288,"*"&amp;'Director Analysis'!A634&amp;"*",'IMDB_Movies project 5'!J633:'IMDB_Movies project 5'!J4288),2)</f>
        <v>5.9</v>
      </c>
      <c r="C634">
        <f t="shared" si="9"/>
        <v>0.30299999999999999</v>
      </c>
      <c r="D634">
        <f>COUNTIF('IMDB_Movies project 5'!A633:'IMDB_Movies project 5'!A4288,'Director Analysis'!A634)</f>
        <v>1</v>
      </c>
    </row>
    <row r="635" spans="1:4" x14ac:dyDescent="0.25">
      <c r="A635" t="str">
        <v>Tim Robbins</v>
      </c>
      <c r="B635">
        <f>ROUND(AVERAGEIF('IMDB_Movies project 5'!A634:'IMDB_Movies project 5'!A4289,"*"&amp;'Director Analysis'!A635&amp;"*",'IMDB_Movies project 5'!J634:'IMDB_Movies project 5'!J4289),2)</f>
        <v>7.25</v>
      </c>
      <c r="C635">
        <f t="shared" si="9"/>
        <v>0.83299999999999996</v>
      </c>
      <c r="D635">
        <f>COUNTIF('IMDB_Movies project 5'!A634:'IMDB_Movies project 5'!A4289,'Director Analysis'!A635)</f>
        <v>2</v>
      </c>
    </row>
    <row r="636" spans="1:4" x14ac:dyDescent="0.25">
      <c r="A636" t="str">
        <v>Nanette Burstein</v>
      </c>
      <c r="B636">
        <f>ROUND(AVERAGEIF('IMDB_Movies project 5'!A635:'IMDB_Movies project 5'!A4290,"*"&amp;'Director Analysis'!A636&amp;"*",'IMDB_Movies project 5'!J635:'IMDB_Movies project 5'!J4290),2)</f>
        <v>6.3</v>
      </c>
      <c r="C636">
        <f t="shared" si="9"/>
        <v>0.437</v>
      </c>
      <c r="D636">
        <f>COUNTIF('IMDB_Movies project 5'!A635:'IMDB_Movies project 5'!A4290,'Director Analysis'!A636)</f>
        <v>1</v>
      </c>
    </row>
    <row r="637" spans="1:4" x14ac:dyDescent="0.25">
      <c r="A637" t="str">
        <v>Ariel Vromen</v>
      </c>
      <c r="B637">
        <f>ROUND(AVERAGEIF('IMDB_Movies project 5'!A636:'IMDB_Movies project 5'!A4291,"*"&amp;'Director Analysis'!A637&amp;"*",'IMDB_Movies project 5'!J636:'IMDB_Movies project 5'!J4291),2)</f>
        <v>6.6</v>
      </c>
      <c r="C637">
        <f t="shared" si="9"/>
        <v>0.55600000000000005</v>
      </c>
      <c r="D637">
        <f>COUNTIF('IMDB_Movies project 5'!A636:'IMDB_Movies project 5'!A4291,'Director Analysis'!A637)</f>
        <v>2</v>
      </c>
    </row>
    <row r="638" spans="1:4" x14ac:dyDescent="0.25">
      <c r="A638" t="str">
        <v>Lewis Gilbert</v>
      </c>
      <c r="B638">
        <f>ROUND(AVERAGEIF('IMDB_Movies project 5'!A637:'IMDB_Movies project 5'!A4292,"*"&amp;'Director Analysis'!A638&amp;"*",'IMDB_Movies project 5'!J637:'IMDB_Movies project 5'!J4292),2)</f>
        <v>6.77</v>
      </c>
      <c r="C638">
        <f t="shared" si="9"/>
        <v>0.626</v>
      </c>
      <c r="D638">
        <f>COUNTIF('IMDB_Movies project 5'!A637:'IMDB_Movies project 5'!A4292,'Director Analysis'!A638)</f>
        <v>3</v>
      </c>
    </row>
    <row r="639" spans="1:4" x14ac:dyDescent="0.25">
      <c r="A639" t="str">
        <v>John Francis Daley</v>
      </c>
      <c r="B639">
        <f>ROUND(AVERAGEIF('IMDB_Movies project 5'!A638:'IMDB_Movies project 5'!A4293,"*"&amp;'Director Analysis'!A639&amp;"*",'IMDB_Movies project 5'!J638:'IMDB_Movies project 5'!J4293),2)</f>
        <v>6.1</v>
      </c>
      <c r="C639">
        <f t="shared" si="9"/>
        <v>0.374</v>
      </c>
      <c r="D639">
        <f>COUNTIF('IMDB_Movies project 5'!A638:'IMDB_Movies project 5'!A4293,'Director Analysis'!A639)</f>
        <v>1</v>
      </c>
    </row>
    <row r="640" spans="1:4" x14ac:dyDescent="0.25">
      <c r="A640" t="str">
        <v>J.B. Rogers</v>
      </c>
      <c r="B640">
        <f>ROUND(AVERAGEIF('IMDB_Movies project 5'!A639:'IMDB_Movies project 5'!A4294,"*"&amp;'Director Analysis'!A640&amp;"*",'IMDB_Movies project 5'!J639:'IMDB_Movies project 5'!J4294),2)</f>
        <v>5.65</v>
      </c>
      <c r="C640">
        <f t="shared" si="9"/>
        <v>0.25800000000000001</v>
      </c>
      <c r="D640">
        <f>COUNTIF('IMDB_Movies project 5'!A639:'IMDB_Movies project 5'!A4294,'Director Analysis'!A640)</f>
        <v>2</v>
      </c>
    </row>
    <row r="641" spans="1:4" x14ac:dyDescent="0.25">
      <c r="A641" t="str">
        <v>Michael Sucsy</v>
      </c>
      <c r="B641">
        <f>ROUND(AVERAGEIF('IMDB_Movies project 5'!A640:'IMDB_Movies project 5'!A4295,"*"&amp;'Director Analysis'!A641&amp;"*",'IMDB_Movies project 5'!J640:'IMDB_Movies project 5'!J4295),2)</f>
        <v>6.8</v>
      </c>
      <c r="C641">
        <f t="shared" si="9"/>
        <v>0.627</v>
      </c>
      <c r="D641">
        <f>COUNTIF('IMDB_Movies project 5'!A640:'IMDB_Movies project 5'!A4295,'Director Analysis'!A641)</f>
        <v>1</v>
      </c>
    </row>
    <row r="642" spans="1:4" x14ac:dyDescent="0.25">
      <c r="A642" t="str">
        <v>Tom Vaughan</v>
      </c>
      <c r="B642">
        <f>ROUND(AVERAGEIF('IMDB_Movies project 5'!A641:'IMDB_Movies project 5'!A4296,"*"&amp;'Director Analysis'!A642&amp;"*",'IMDB_Movies project 5'!J641:'IMDB_Movies project 5'!J4296),2)</f>
        <v>6.3</v>
      </c>
      <c r="C642">
        <f t="shared" si="9"/>
        <v>0.437</v>
      </c>
      <c r="D642">
        <f>COUNTIF('IMDB_Movies project 5'!A641:'IMDB_Movies project 5'!A4296,'Director Analysis'!A642)</f>
        <v>2</v>
      </c>
    </row>
    <row r="643" spans="1:4" x14ac:dyDescent="0.25">
      <c r="A643" t="str">
        <v>Stephen Hillenburg</v>
      </c>
      <c r="B643">
        <f>ROUND(AVERAGEIF('IMDB_Movies project 5'!A642:'IMDB_Movies project 5'!A4297,"*"&amp;'Director Analysis'!A643&amp;"*",'IMDB_Movies project 5'!J642:'IMDB_Movies project 5'!J4297),2)</f>
        <v>7</v>
      </c>
      <c r="C643">
        <f t="shared" si="9"/>
        <v>0.70499999999999996</v>
      </c>
      <c r="D643">
        <f>COUNTIF('IMDB_Movies project 5'!A642:'IMDB_Movies project 5'!A4297,'Director Analysis'!A643)</f>
        <v>1</v>
      </c>
    </row>
    <row r="644" spans="1:4" x14ac:dyDescent="0.25">
      <c r="A644" t="str">
        <v>Stig Bergqvist</v>
      </c>
      <c r="B644">
        <f>ROUND(AVERAGEIF('IMDB_Movies project 5'!A643:'IMDB_Movies project 5'!A4298,"*"&amp;'Director Analysis'!A644&amp;"*",'IMDB_Movies project 5'!J643:'IMDB_Movies project 5'!J4298),2)</f>
        <v>6.1</v>
      </c>
      <c r="C644">
        <f t="shared" ref="C644:C707" si="10">_xlfn.PERCENTRANK.EXC(B644:B2302,B644)</f>
        <v>0.374</v>
      </c>
      <c r="D644">
        <f>COUNTIF('IMDB_Movies project 5'!A643:'IMDB_Movies project 5'!A4298,'Director Analysis'!A644)</f>
        <v>1</v>
      </c>
    </row>
    <row r="645" spans="1:4" x14ac:dyDescent="0.25">
      <c r="A645" t="str">
        <v>Jason Reitman</v>
      </c>
      <c r="B645">
        <f>ROUND(AVERAGEIF('IMDB_Movies project 5'!A644:'IMDB_Movies project 5'!A4299,"*"&amp;'Director Analysis'!A645&amp;"*",'IMDB_Movies project 5'!J644:'IMDB_Movies project 5'!J4299),2)</f>
        <v>7.14</v>
      </c>
      <c r="C645">
        <f t="shared" si="10"/>
        <v>0.78800000000000003</v>
      </c>
      <c r="D645">
        <f>COUNTIF('IMDB_Movies project 5'!A644:'IMDB_Movies project 5'!A4299,'Director Analysis'!A645)</f>
        <v>5</v>
      </c>
    </row>
    <row r="646" spans="1:4" x14ac:dyDescent="0.25">
      <c r="A646" t="str">
        <v>Alexander Payne</v>
      </c>
      <c r="B646">
        <f>ROUND(AVERAGEIF('IMDB_Movies project 5'!A645:'IMDB_Movies project 5'!A4300,"*"&amp;'Director Analysis'!A646&amp;"*",'IMDB_Movies project 5'!J645:'IMDB_Movies project 5'!J4300),2)</f>
        <v>7.42</v>
      </c>
      <c r="C646">
        <f t="shared" si="10"/>
        <v>0.873</v>
      </c>
      <c r="D646">
        <f>COUNTIF('IMDB_Movies project 5'!A645:'IMDB_Movies project 5'!A4300,'Director Analysis'!A646)</f>
        <v>5</v>
      </c>
    </row>
    <row r="647" spans="1:4" x14ac:dyDescent="0.25">
      <c r="A647" t="str">
        <v>Jonathan Levine</v>
      </c>
      <c r="B647">
        <f>ROUND(AVERAGEIF('IMDB_Movies project 5'!A646:'IMDB_Movies project 5'!A4301,"*"&amp;'Director Analysis'!A647&amp;"*",'IMDB_Movies project 5'!J646:'IMDB_Movies project 5'!J4301),2)</f>
        <v>7.2</v>
      </c>
      <c r="C647">
        <f t="shared" si="10"/>
        <v>0.79600000000000004</v>
      </c>
      <c r="D647">
        <f>COUNTIF('IMDB_Movies project 5'!A646:'IMDB_Movies project 5'!A4301,'Director Analysis'!A647)</f>
        <v>3</v>
      </c>
    </row>
    <row r="648" spans="1:4" x14ac:dyDescent="0.25">
      <c r="A648" t="str">
        <v>Rian Johnson</v>
      </c>
      <c r="B648">
        <f>ROUND(AVERAGEIF('IMDB_Movies project 5'!A647:'IMDB_Movies project 5'!A4302,"*"&amp;'Director Analysis'!A648&amp;"*",'IMDB_Movies project 5'!J647:'IMDB_Movies project 5'!J4302),2)</f>
        <v>7.15</v>
      </c>
      <c r="C648">
        <f t="shared" si="10"/>
        <v>0.79100000000000004</v>
      </c>
      <c r="D648">
        <f>COUNTIF('IMDB_Movies project 5'!A647:'IMDB_Movies project 5'!A4302,'Director Analysis'!A648)</f>
        <v>2</v>
      </c>
    </row>
    <row r="649" spans="1:4" x14ac:dyDescent="0.25">
      <c r="A649" t="str">
        <v>Chris Noonan</v>
      </c>
      <c r="B649">
        <f>ROUND(AVERAGEIF('IMDB_Movies project 5'!A648:'IMDB_Movies project 5'!A4303,"*"&amp;'Director Analysis'!A649&amp;"*",'IMDB_Movies project 5'!J648:'IMDB_Movies project 5'!J4303),2)</f>
        <v>6.9</v>
      </c>
      <c r="C649">
        <f t="shared" si="10"/>
        <v>0.66800000000000004</v>
      </c>
      <c r="D649">
        <f>COUNTIF('IMDB_Movies project 5'!A648:'IMDB_Movies project 5'!A4303,'Director Analysis'!A649)</f>
        <v>2</v>
      </c>
    </row>
    <row r="650" spans="1:4" x14ac:dyDescent="0.25">
      <c r="A650" t="str">
        <v>Michael McCullers</v>
      </c>
      <c r="B650">
        <f>ROUND(AVERAGEIF('IMDB_Movies project 5'!A649:'IMDB_Movies project 5'!A4304,"*"&amp;'Director Analysis'!A650&amp;"*",'IMDB_Movies project 5'!J649:'IMDB_Movies project 5'!J4304),2)</f>
        <v>6</v>
      </c>
      <c r="C650">
        <f t="shared" si="10"/>
        <v>0.34599999999999997</v>
      </c>
      <c r="D650">
        <f>COUNTIF('IMDB_Movies project 5'!A649:'IMDB_Movies project 5'!A4304,'Director Analysis'!A650)</f>
        <v>1</v>
      </c>
    </row>
    <row r="651" spans="1:4" x14ac:dyDescent="0.25">
      <c r="A651" t="str">
        <v>Forest Whitaker</v>
      </c>
      <c r="B651">
        <f>ROUND(AVERAGEIF('IMDB_Movies project 5'!A650:'IMDB_Movies project 5'!A4305,"*"&amp;'Director Analysis'!A651&amp;"*",'IMDB_Movies project 5'!J650:'IMDB_Movies project 5'!J4305),2)</f>
        <v>5.9</v>
      </c>
      <c r="C651">
        <f t="shared" si="10"/>
        <v>0.307</v>
      </c>
      <c r="D651">
        <f>COUNTIF('IMDB_Movies project 5'!A650:'IMDB_Movies project 5'!A4305,'Director Analysis'!A651)</f>
        <v>1</v>
      </c>
    </row>
    <row r="652" spans="1:4" x14ac:dyDescent="0.25">
      <c r="A652" t="str">
        <v>Gary Winick</v>
      </c>
      <c r="B652">
        <f>ROUND(AVERAGEIF('IMDB_Movies project 5'!A651:'IMDB_Movies project 5'!A4306,"*"&amp;'Director Analysis'!A652&amp;"*",'IMDB_Movies project 5'!J651:'IMDB_Movies project 5'!J4306),2)</f>
        <v>6.08</v>
      </c>
      <c r="C652">
        <f t="shared" si="10"/>
        <v>0.374</v>
      </c>
      <c r="D652">
        <f>COUNTIF('IMDB_Movies project 5'!A651:'IMDB_Movies project 5'!A4306,'Director Analysis'!A652)</f>
        <v>4</v>
      </c>
    </row>
    <row r="653" spans="1:4" x14ac:dyDescent="0.25">
      <c r="A653" t="str">
        <v>Woody Allen</v>
      </c>
      <c r="B653">
        <f>ROUND(AVERAGEIF('IMDB_Movies project 5'!A652:'IMDB_Movies project 5'!A4307,"*"&amp;'Director Analysis'!A653&amp;"*",'IMDB_Movies project 5'!J652:'IMDB_Movies project 5'!J4307),2)</f>
        <v>7</v>
      </c>
      <c r="C653">
        <f t="shared" si="10"/>
        <v>0.70699999999999996</v>
      </c>
      <c r="D653">
        <f>COUNTIF('IMDB_Movies project 5'!A652:'IMDB_Movies project 5'!A4307,'Director Analysis'!A653)</f>
        <v>19</v>
      </c>
    </row>
    <row r="654" spans="1:4" x14ac:dyDescent="0.25">
      <c r="A654" t="str">
        <v>Peter Lepeniotis</v>
      </c>
      <c r="B654">
        <f>ROUND(AVERAGEIF('IMDB_Movies project 5'!A653:'IMDB_Movies project 5'!A4308,"*"&amp;'Director Analysis'!A654&amp;"*",'IMDB_Movies project 5'!J653:'IMDB_Movies project 5'!J4308),2)</f>
        <v>5.8</v>
      </c>
      <c r="C654">
        <f t="shared" si="10"/>
        <v>0.28599999999999998</v>
      </c>
      <c r="D654">
        <f>COUNTIF('IMDB_Movies project 5'!A653:'IMDB_Movies project 5'!A4308,'Director Analysis'!A654)</f>
        <v>1</v>
      </c>
    </row>
    <row r="655" spans="1:4" x14ac:dyDescent="0.25">
      <c r="A655" t="str">
        <v>Ted Demme</v>
      </c>
      <c r="B655">
        <f>ROUND(AVERAGEIF('IMDB_Movies project 5'!A654:'IMDB_Movies project 5'!A4309,"*"&amp;'Director Analysis'!A655&amp;"*",'IMDB_Movies project 5'!J654:'IMDB_Movies project 5'!J4309),2)</f>
        <v>7.6</v>
      </c>
      <c r="C655">
        <f t="shared" si="10"/>
        <v>0.89800000000000002</v>
      </c>
      <c r="D655">
        <f>COUNTIF('IMDB_Movies project 5'!A654:'IMDB_Movies project 5'!A4309,'Director Analysis'!A655)</f>
        <v>1</v>
      </c>
    </row>
    <row r="656" spans="1:4" x14ac:dyDescent="0.25">
      <c r="A656" t="str">
        <v>William Shatner</v>
      </c>
      <c r="B656">
        <f>ROUND(AVERAGEIF('IMDB_Movies project 5'!A655:'IMDB_Movies project 5'!A4310,"*"&amp;'Director Analysis'!A656&amp;"*",'IMDB_Movies project 5'!J655:'IMDB_Movies project 5'!J4310),2)</f>
        <v>5.4</v>
      </c>
      <c r="C656">
        <f t="shared" si="10"/>
        <v>0.184</v>
      </c>
      <c r="D656">
        <f>COUNTIF('IMDB_Movies project 5'!A655:'IMDB_Movies project 5'!A4310,'Director Analysis'!A656)</f>
        <v>1</v>
      </c>
    </row>
    <row r="657" spans="1:4" x14ac:dyDescent="0.25">
      <c r="A657" t="str">
        <v>Steve Box</v>
      </c>
      <c r="B657">
        <f>ROUND(AVERAGEIF('IMDB_Movies project 5'!A656:'IMDB_Movies project 5'!A4311,"*"&amp;'Director Analysis'!A657&amp;"*",'IMDB_Movies project 5'!J656:'IMDB_Movies project 5'!J4311),2)</f>
        <v>7.5</v>
      </c>
      <c r="C657">
        <f t="shared" si="10"/>
        <v>0.878</v>
      </c>
      <c r="D657">
        <f>COUNTIF('IMDB_Movies project 5'!A656:'IMDB_Movies project 5'!A4311,'Director Analysis'!A657)</f>
        <v>1</v>
      </c>
    </row>
    <row r="658" spans="1:4" x14ac:dyDescent="0.25">
      <c r="A658" t="str">
        <v>Lee Toland Krieger</v>
      </c>
      <c r="B658">
        <f>ROUND(AVERAGEIF('IMDB_Movies project 5'!A657:'IMDB_Movies project 5'!A4312,"*"&amp;'Director Analysis'!A658&amp;"*",'IMDB_Movies project 5'!J657:'IMDB_Movies project 5'!J4312),2)</f>
        <v>7.2</v>
      </c>
      <c r="C658">
        <f t="shared" si="10"/>
        <v>0.79700000000000004</v>
      </c>
      <c r="D658">
        <f>COUNTIF('IMDB_Movies project 5'!A657:'IMDB_Movies project 5'!A4312,'Director Analysis'!A658)</f>
        <v>1</v>
      </c>
    </row>
    <row r="659" spans="1:4" x14ac:dyDescent="0.25">
      <c r="A659" t="str">
        <v>Tim McCanlies</v>
      </c>
      <c r="B659">
        <f>ROUND(AVERAGEIF('IMDB_Movies project 5'!A658:'IMDB_Movies project 5'!A4313,"*"&amp;'Director Analysis'!A659&amp;"*",'IMDB_Movies project 5'!J658:'IMDB_Movies project 5'!J4313),2)</f>
        <v>7.6</v>
      </c>
      <c r="C659">
        <f t="shared" si="10"/>
        <v>0.89900000000000002</v>
      </c>
      <c r="D659">
        <f>COUNTIF('IMDB_Movies project 5'!A658:'IMDB_Movies project 5'!A4313,'Director Analysis'!A659)</f>
        <v>1</v>
      </c>
    </row>
    <row r="660" spans="1:4" x14ac:dyDescent="0.25">
      <c r="A660" t="str">
        <v>Drew Goddard</v>
      </c>
      <c r="B660">
        <f>ROUND(AVERAGEIF('IMDB_Movies project 5'!A659:'IMDB_Movies project 5'!A4314,"*"&amp;'Director Analysis'!A660&amp;"*",'IMDB_Movies project 5'!J659:'IMDB_Movies project 5'!J4314),2)</f>
        <v>7</v>
      </c>
      <c r="C660">
        <f t="shared" si="10"/>
        <v>0.71</v>
      </c>
      <c r="D660">
        <f>COUNTIF('IMDB_Movies project 5'!A659:'IMDB_Movies project 5'!A4314,'Director Analysis'!A660)</f>
        <v>1</v>
      </c>
    </row>
    <row r="661" spans="1:4" x14ac:dyDescent="0.25">
      <c r="A661" t="str">
        <v>Jason Friedberg</v>
      </c>
      <c r="B661">
        <f>ROUND(AVERAGEIF('IMDB_Movies project 5'!A660:'IMDB_Movies project 5'!A4315,"*"&amp;'Director Analysis'!A661&amp;"*",'IMDB_Movies project 5'!J660:'IMDB_Movies project 5'!J4315),2)</f>
        <v>2.6</v>
      </c>
      <c r="C661">
        <f t="shared" si="10"/>
        <v>2E-3</v>
      </c>
      <c r="D661">
        <f>COUNTIF('IMDB_Movies project 5'!A660:'IMDB_Movies project 5'!A4315,'Director Analysis'!A661)</f>
        <v>4</v>
      </c>
    </row>
    <row r="662" spans="1:4" x14ac:dyDescent="0.25">
      <c r="A662" t="str">
        <v>Paul Michael Glaser</v>
      </c>
      <c r="B662">
        <f>ROUND(AVERAGEIF('IMDB_Movies project 5'!A661:'IMDB_Movies project 5'!A4316,"*"&amp;'Director Analysis'!A662&amp;"*",'IMDB_Movies project 5'!J661:'IMDB_Movies project 5'!J4316),2)</f>
        <v>6.6</v>
      </c>
      <c r="C662">
        <f t="shared" si="10"/>
        <v>0.56000000000000005</v>
      </c>
      <c r="D662">
        <f>COUNTIF('IMDB_Movies project 5'!A661:'IMDB_Movies project 5'!A4316,'Director Analysis'!A662)</f>
        <v>1</v>
      </c>
    </row>
    <row r="663" spans="1:4" x14ac:dyDescent="0.25">
      <c r="A663" t="str">
        <v>John R. Leonetti</v>
      </c>
      <c r="B663">
        <f>ROUND(AVERAGEIF('IMDB_Movies project 5'!A662:'IMDB_Movies project 5'!A4317,"*"&amp;'Director Analysis'!A663&amp;"*",'IMDB_Movies project 5'!J662:'IMDB_Movies project 5'!J4317),2)</f>
        <v>4.55</v>
      </c>
      <c r="C663">
        <f t="shared" si="10"/>
        <v>7.3999999999999996E-2</v>
      </c>
      <c r="D663">
        <f>COUNTIF('IMDB_Movies project 5'!A662:'IMDB_Movies project 5'!A4317,'Director Analysis'!A663)</f>
        <v>2</v>
      </c>
    </row>
    <row r="664" spans="1:4" x14ac:dyDescent="0.25">
      <c r="A664" t="str">
        <v>Tom Hanks</v>
      </c>
      <c r="B664">
        <f>ROUND(AVERAGEIF('IMDB_Movies project 5'!A663:'IMDB_Movies project 5'!A4318,"*"&amp;'Director Analysis'!A664&amp;"*",'IMDB_Movies project 5'!J663:'IMDB_Movies project 5'!J4318),2)</f>
        <v>6.5</v>
      </c>
      <c r="C664">
        <f t="shared" si="10"/>
        <v>0.51300000000000001</v>
      </c>
      <c r="D664">
        <f>COUNTIF('IMDB_Movies project 5'!A663:'IMDB_Movies project 5'!A4318,'Director Analysis'!A664)</f>
        <v>2</v>
      </c>
    </row>
    <row r="665" spans="1:4" x14ac:dyDescent="0.25">
      <c r="A665" t="str">
        <v>Kimberly Peirce</v>
      </c>
      <c r="B665">
        <f>ROUND(AVERAGEIF('IMDB_Movies project 5'!A664:'IMDB_Movies project 5'!A4319,"*"&amp;'Director Analysis'!A665&amp;"*",'IMDB_Movies project 5'!J664:'IMDB_Movies project 5'!J4319),2)</f>
        <v>6.67</v>
      </c>
      <c r="C665">
        <f t="shared" si="10"/>
        <v>0.59099999999999997</v>
      </c>
      <c r="D665">
        <f>COUNTIF('IMDB_Movies project 5'!A664:'IMDB_Movies project 5'!A4319,'Director Analysis'!A665)</f>
        <v>3</v>
      </c>
    </row>
    <row r="666" spans="1:4" x14ac:dyDescent="0.25">
      <c r="A666" t="str">
        <v>Liz Friedlander</v>
      </c>
      <c r="B666">
        <f>ROUND(AVERAGEIF('IMDB_Movies project 5'!A665:'IMDB_Movies project 5'!A4320,"*"&amp;'Director Analysis'!A666&amp;"*",'IMDB_Movies project 5'!J665:'IMDB_Movies project 5'!J4320),2)</f>
        <v>6.7</v>
      </c>
      <c r="C666">
        <f t="shared" si="10"/>
        <v>0.59299999999999997</v>
      </c>
      <c r="D666">
        <f>COUNTIF('IMDB_Movies project 5'!A665:'IMDB_Movies project 5'!A4320,'Director Analysis'!A666)</f>
        <v>1</v>
      </c>
    </row>
    <row r="667" spans="1:4" x14ac:dyDescent="0.25">
      <c r="A667" t="str">
        <v>Phil Joanou</v>
      </c>
      <c r="B667">
        <f>ROUND(AVERAGEIF('IMDB_Movies project 5'!A666:'IMDB_Movies project 5'!A4321,"*"&amp;'Director Analysis'!A667&amp;"*",'IMDB_Movies project 5'!J666:'IMDB_Movies project 5'!J4321),2)</f>
        <v>6.9</v>
      </c>
      <c r="C667">
        <f t="shared" si="10"/>
        <v>0.66900000000000004</v>
      </c>
      <c r="D667">
        <f>COUNTIF('IMDB_Movies project 5'!A666:'IMDB_Movies project 5'!A4321,'Director Analysis'!A667)</f>
        <v>1</v>
      </c>
    </row>
    <row r="668" spans="1:4" x14ac:dyDescent="0.25">
      <c r="A668" t="str">
        <v>Shane Acker</v>
      </c>
      <c r="B668">
        <f>ROUND(AVERAGEIF('IMDB_Movies project 5'!A667:'IMDB_Movies project 5'!A4322,"*"&amp;'Director Analysis'!A668&amp;"*",'IMDB_Movies project 5'!J667:'IMDB_Movies project 5'!J4322),2)</f>
        <v>7.1</v>
      </c>
      <c r="C668">
        <f t="shared" si="10"/>
        <v>0.753</v>
      </c>
      <c r="D668">
        <f>COUNTIF('IMDB_Movies project 5'!A667:'IMDB_Movies project 5'!A4322,'Director Analysis'!A668)</f>
        <v>1</v>
      </c>
    </row>
    <row r="669" spans="1:4" x14ac:dyDescent="0.25">
      <c r="A669" t="str">
        <v>Stephen J. Anderson</v>
      </c>
      <c r="B669">
        <f>ROUND(AVERAGEIF('IMDB_Movies project 5'!A668:'IMDB_Movies project 5'!A4323,"*"&amp;'Director Analysis'!A669&amp;"*",'IMDB_Movies project 5'!J668:'IMDB_Movies project 5'!J4323),2)</f>
        <v>7.3</v>
      </c>
      <c r="C669">
        <f t="shared" si="10"/>
        <v>0.83699999999999997</v>
      </c>
      <c r="D669">
        <f>COUNTIF('IMDB_Movies project 5'!A668:'IMDB_Movies project 5'!A4323,'Director Analysis'!A669)</f>
        <v>1</v>
      </c>
    </row>
    <row r="670" spans="1:4" x14ac:dyDescent="0.25">
      <c r="A670" t="str">
        <v>Troy Miller</v>
      </c>
      <c r="B670">
        <f>ROUND(AVERAGEIF('IMDB_Movies project 5'!A669:'IMDB_Movies project 5'!A4324,"*"&amp;'Director Analysis'!A670&amp;"*",'IMDB_Movies project 5'!J669:'IMDB_Movies project 5'!J4324),2)</f>
        <v>3.4</v>
      </c>
      <c r="C670">
        <f t="shared" si="10"/>
        <v>2.3E-2</v>
      </c>
      <c r="D670">
        <f>COUNTIF('IMDB_Movies project 5'!A669:'IMDB_Movies project 5'!A4324,'Director Analysis'!A670)</f>
        <v>1</v>
      </c>
    </row>
    <row r="671" spans="1:4" x14ac:dyDescent="0.25">
      <c r="A671" t="str">
        <v>Tate Taylor</v>
      </c>
      <c r="B671">
        <f>ROUND(AVERAGEIF('IMDB_Movies project 5'!A670:'IMDB_Movies project 5'!A4325,"*"&amp;'Director Analysis'!A671&amp;"*",'IMDB_Movies project 5'!J670:'IMDB_Movies project 5'!J4325),2)</f>
        <v>7.5</v>
      </c>
      <c r="C671">
        <f t="shared" si="10"/>
        <v>0.879</v>
      </c>
      <c r="D671">
        <f>COUNTIF('IMDB_Movies project 5'!A670:'IMDB_Movies project 5'!A4325,'Director Analysis'!A671)</f>
        <v>2</v>
      </c>
    </row>
    <row r="672" spans="1:4" x14ac:dyDescent="0.25">
      <c r="A672" t="str">
        <v>Brett Leonard</v>
      </c>
      <c r="B672">
        <f>ROUND(AVERAGEIF('IMDB_Movies project 5'!A671:'IMDB_Movies project 5'!A4326,"*"&amp;'Director Analysis'!A672&amp;"*",'IMDB_Movies project 5'!J671:'IMDB_Movies project 5'!J4326),2)</f>
        <v>5.45</v>
      </c>
      <c r="C672">
        <f t="shared" si="10"/>
        <v>0.20399999999999999</v>
      </c>
      <c r="D672">
        <f>COUNTIF('IMDB_Movies project 5'!A671:'IMDB_Movies project 5'!A4326,'Director Analysis'!A672)</f>
        <v>2</v>
      </c>
    </row>
    <row r="673" spans="1:4" x14ac:dyDescent="0.25">
      <c r="A673" t="str">
        <v>Alister Grierson</v>
      </c>
      <c r="B673">
        <f>ROUND(AVERAGEIF('IMDB_Movies project 5'!A672:'IMDB_Movies project 5'!A4327,"*"&amp;'Director Analysis'!A673&amp;"*",'IMDB_Movies project 5'!J672:'IMDB_Movies project 5'!J4327),2)</f>
        <v>5.9</v>
      </c>
      <c r="C673">
        <f t="shared" si="10"/>
        <v>0.308</v>
      </c>
      <c r="D673">
        <f>COUNTIF('IMDB_Movies project 5'!A672:'IMDB_Movies project 5'!A4327,'Director Analysis'!A673)</f>
        <v>1</v>
      </c>
    </row>
    <row r="674" spans="1:4" x14ac:dyDescent="0.25">
      <c r="A674" t="str">
        <v>Nick Hurran</v>
      </c>
      <c r="B674">
        <f>ROUND(AVERAGEIF('IMDB_Movies project 5'!A673:'IMDB_Movies project 5'!A4328,"*"&amp;'Director Analysis'!A674&amp;"*",'IMDB_Movies project 5'!J673:'IMDB_Movies project 5'!J4328),2)</f>
        <v>5.2</v>
      </c>
      <c r="C674">
        <f t="shared" si="10"/>
        <v>0.14099999999999999</v>
      </c>
      <c r="D674">
        <f>COUNTIF('IMDB_Movies project 5'!A673:'IMDB_Movies project 5'!A4328,'Director Analysis'!A674)</f>
        <v>1</v>
      </c>
    </row>
    <row r="675" spans="1:4" x14ac:dyDescent="0.25">
      <c r="A675" t="str">
        <v>Charles Stone III</v>
      </c>
      <c r="B675">
        <f>ROUND(AVERAGEIF('IMDB_Movies project 5'!A674:'IMDB_Movies project 5'!A4329,"*"&amp;'Director Analysis'!A675&amp;"*",'IMDB_Movies project 5'!J674:'IMDB_Movies project 5'!J4329),2)</f>
        <v>5.6</v>
      </c>
      <c r="C675">
        <f t="shared" si="10"/>
        <v>0.22500000000000001</v>
      </c>
      <c r="D675">
        <f>COUNTIF('IMDB_Movies project 5'!A674:'IMDB_Movies project 5'!A4329,'Director Analysis'!A675)</f>
        <v>2</v>
      </c>
    </row>
    <row r="676" spans="1:4" x14ac:dyDescent="0.25">
      <c r="A676" t="str">
        <v>Paul Haggis</v>
      </c>
      <c r="B676">
        <f>ROUND(AVERAGEIF('IMDB_Movies project 5'!A675:'IMDB_Movies project 5'!A4330,"*"&amp;'Director Analysis'!A676&amp;"*",'IMDB_Movies project 5'!J675:'IMDB_Movies project 5'!J4330),2)</f>
        <v>7.65</v>
      </c>
      <c r="C676">
        <f t="shared" si="10"/>
        <v>0.92</v>
      </c>
      <c r="D676">
        <f>COUNTIF('IMDB_Movies project 5'!A675:'IMDB_Movies project 5'!A4330,'Director Analysis'!A676)</f>
        <v>2</v>
      </c>
    </row>
    <row r="677" spans="1:4" x14ac:dyDescent="0.25">
      <c r="A677" t="str">
        <v>Kurt Wimmer</v>
      </c>
      <c r="B677">
        <f>ROUND(AVERAGEIF('IMDB_Movies project 5'!A676:'IMDB_Movies project 5'!A4331,"*"&amp;'Director Analysis'!A677&amp;"*",'IMDB_Movies project 5'!J676:'IMDB_Movies project 5'!J4331),2)</f>
        <v>5.95</v>
      </c>
      <c r="C677">
        <f t="shared" si="10"/>
        <v>0.34100000000000003</v>
      </c>
      <c r="D677">
        <f>COUNTIF('IMDB_Movies project 5'!A676:'IMDB_Movies project 5'!A4331,'Director Analysis'!A677)</f>
        <v>2</v>
      </c>
    </row>
    <row r="678" spans="1:4" x14ac:dyDescent="0.25">
      <c r="A678" t="str">
        <v>Jean-FranÃ§ois Richet</v>
      </c>
      <c r="B678">
        <f>ROUND(AVERAGEIF('IMDB_Movies project 5'!A677:'IMDB_Movies project 5'!A4332,"*"&amp;'Director Analysis'!A678&amp;"*",'IMDB_Movies project 5'!J677:'IMDB_Movies project 5'!J4332),2)</f>
        <v>6.3</v>
      </c>
      <c r="C678">
        <f t="shared" si="10"/>
        <v>0.439</v>
      </c>
      <c r="D678">
        <f>COUNTIF('IMDB_Movies project 5'!A677:'IMDB_Movies project 5'!A4332,'Director Analysis'!A678)</f>
        <v>1</v>
      </c>
    </row>
    <row r="679" spans="1:4" x14ac:dyDescent="0.25">
      <c r="A679" t="str">
        <v>Kevin Hooks</v>
      </c>
      <c r="B679">
        <f>ROUND(AVERAGEIF('IMDB_Movies project 5'!A678:'IMDB_Movies project 5'!A4333,"*"&amp;'Director Analysis'!A679&amp;"*",'IMDB_Movies project 5'!J678:'IMDB_Movies project 5'!J4333),2)</f>
        <v>5.3</v>
      </c>
      <c r="C679">
        <f t="shared" si="10"/>
        <v>0.16</v>
      </c>
      <c r="D679">
        <f>COUNTIF('IMDB_Movies project 5'!A678:'IMDB_Movies project 5'!A4333,'Director Analysis'!A679)</f>
        <v>1</v>
      </c>
    </row>
    <row r="680" spans="1:4" x14ac:dyDescent="0.25">
      <c r="A680" t="str">
        <v>Ellory Elkayem</v>
      </c>
      <c r="B680">
        <f>ROUND(AVERAGEIF('IMDB_Movies project 5'!A679:'IMDB_Movies project 5'!A4334,"*"&amp;'Director Analysis'!A680&amp;"*",'IMDB_Movies project 5'!J679:'IMDB_Movies project 5'!J4334),2)</f>
        <v>5.4</v>
      </c>
      <c r="C680">
        <f t="shared" si="10"/>
        <v>0.184</v>
      </c>
      <c r="D680">
        <f>COUNTIF('IMDB_Movies project 5'!A679:'IMDB_Movies project 5'!A4334,'Director Analysis'!A680)</f>
        <v>1</v>
      </c>
    </row>
    <row r="681" spans="1:4" x14ac:dyDescent="0.25">
      <c r="A681" t="str">
        <v>Niki Caro</v>
      </c>
      <c r="B681">
        <f>ROUND(AVERAGEIF('IMDB_Movies project 5'!A680:'IMDB_Movies project 5'!A4335,"*"&amp;'Director Analysis'!A681&amp;"*",'IMDB_Movies project 5'!J680:'IMDB_Movies project 5'!J4335),2)</f>
        <v>7.43</v>
      </c>
      <c r="C681">
        <f t="shared" si="10"/>
        <v>0.874</v>
      </c>
      <c r="D681">
        <f>COUNTIF('IMDB_Movies project 5'!A680:'IMDB_Movies project 5'!A4335,'Director Analysis'!A681)</f>
        <v>3</v>
      </c>
    </row>
    <row r="682" spans="1:4" x14ac:dyDescent="0.25">
      <c r="A682" t="str">
        <v>Vincenzo Natali</v>
      </c>
      <c r="B682">
        <f>ROUND(AVERAGEIF('IMDB_Movies project 5'!A681:'IMDB_Movies project 5'!A4336,"*"&amp;'Director Analysis'!A682&amp;"*",'IMDB_Movies project 5'!J681:'IMDB_Movies project 5'!J4336),2)</f>
        <v>6.55</v>
      </c>
      <c r="C682">
        <f t="shared" si="10"/>
        <v>0.55500000000000005</v>
      </c>
      <c r="D682">
        <f>COUNTIF('IMDB_Movies project 5'!A681:'IMDB_Movies project 5'!A4336,'Director Analysis'!A682)</f>
        <v>2</v>
      </c>
    </row>
    <row r="683" spans="1:4" x14ac:dyDescent="0.25">
      <c r="A683" t="str">
        <v>Willard Huyck</v>
      </c>
      <c r="B683">
        <f>ROUND(AVERAGEIF('IMDB_Movies project 5'!A682:'IMDB_Movies project 5'!A4337,"*"&amp;'Director Analysis'!A683&amp;"*",'IMDB_Movies project 5'!J682:'IMDB_Movies project 5'!J4337),2)</f>
        <v>4.5999999999999996</v>
      </c>
      <c r="C683">
        <f t="shared" si="10"/>
        <v>7.3999999999999996E-2</v>
      </c>
      <c r="D683">
        <f>COUNTIF('IMDB_Movies project 5'!A682:'IMDB_Movies project 5'!A4337,'Director Analysis'!A683)</f>
        <v>1</v>
      </c>
    </row>
    <row r="684" spans="1:4" x14ac:dyDescent="0.25">
      <c r="A684" t="str">
        <v>Gavin O'Connor</v>
      </c>
      <c r="B684">
        <f>ROUND(AVERAGEIF('IMDB_Movies project 5'!A683:'IMDB_Movies project 5'!A4338,"*"&amp;'Director Analysis'!A684&amp;"*",'IMDB_Movies project 5'!J683:'IMDB_Movies project 5'!J4338),2)</f>
        <v>6.98</v>
      </c>
      <c r="C684">
        <f t="shared" si="10"/>
        <v>0.70799999999999996</v>
      </c>
      <c r="D684">
        <f>COUNTIF('IMDB_Movies project 5'!A683:'IMDB_Movies project 5'!A4338,'Director Analysis'!A684)</f>
        <v>5</v>
      </c>
    </row>
    <row r="685" spans="1:4" x14ac:dyDescent="0.25">
      <c r="A685" t="str">
        <v>Bruce Hunt</v>
      </c>
      <c r="B685">
        <f>ROUND(AVERAGEIF('IMDB_Movies project 5'!A684:'IMDB_Movies project 5'!A4339,"*"&amp;'Director Analysis'!A685&amp;"*",'IMDB_Movies project 5'!J684:'IMDB_Movies project 5'!J4339),2)</f>
        <v>5.0999999999999996</v>
      </c>
      <c r="C685">
        <f t="shared" si="10"/>
        <v>0.122</v>
      </c>
      <c r="D685">
        <f>COUNTIF('IMDB_Movies project 5'!A684:'IMDB_Movies project 5'!A4339,'Director Analysis'!A685)</f>
        <v>1</v>
      </c>
    </row>
    <row r="686" spans="1:4" x14ac:dyDescent="0.25">
      <c r="A686" t="str">
        <v>Craig Gillespie</v>
      </c>
      <c r="B686">
        <f>ROUND(AVERAGEIF('IMDB_Movies project 5'!A685:'IMDB_Movies project 5'!A4340,"*"&amp;'Director Analysis'!A686&amp;"*",'IMDB_Movies project 5'!J685:'IMDB_Movies project 5'!J4340),2)</f>
        <v>6.93</v>
      </c>
      <c r="C686">
        <f t="shared" si="10"/>
        <v>0.70199999999999996</v>
      </c>
      <c r="D686">
        <f>COUNTIF('IMDB_Movies project 5'!A685:'IMDB_Movies project 5'!A4340,'Director Analysis'!A686)</f>
        <v>3</v>
      </c>
    </row>
    <row r="687" spans="1:4" x14ac:dyDescent="0.25">
      <c r="A687" t="str">
        <v>Chris Roberts</v>
      </c>
      <c r="B687">
        <f>ROUND(AVERAGEIF('IMDB_Movies project 5'!A686:'IMDB_Movies project 5'!A4341,"*"&amp;'Director Analysis'!A687&amp;"*",'IMDB_Movies project 5'!J686:'IMDB_Movies project 5'!J4341),2)</f>
        <v>4.0999999999999996</v>
      </c>
      <c r="C687">
        <f t="shared" si="10"/>
        <v>4.7E-2</v>
      </c>
      <c r="D687">
        <f>COUNTIF('IMDB_Movies project 5'!A686:'IMDB_Movies project 5'!A4341,'Director Analysis'!A687)</f>
        <v>1</v>
      </c>
    </row>
    <row r="688" spans="1:4" x14ac:dyDescent="0.25">
      <c r="A688" t="str">
        <v>Jee-woon Kim</v>
      </c>
      <c r="B688">
        <f>ROUND(AVERAGEIF('IMDB_Movies project 5'!A687:'IMDB_Movies project 5'!A4342,"*"&amp;'Director Analysis'!A688&amp;"*",'IMDB_Movies project 5'!J687:'IMDB_Movies project 5'!J4342),2)</f>
        <v>6.85</v>
      </c>
      <c r="C688">
        <f t="shared" si="10"/>
        <v>0.66400000000000003</v>
      </c>
      <c r="D688">
        <f>COUNTIF('IMDB_Movies project 5'!A687:'IMDB_Movies project 5'!A4342,'Director Analysis'!A688)</f>
        <v>2</v>
      </c>
    </row>
    <row r="689" spans="1:4" x14ac:dyDescent="0.25">
      <c r="A689" t="str">
        <v>Nick Hamm</v>
      </c>
      <c r="B689">
        <f>ROUND(AVERAGEIF('IMDB_Movies project 5'!A688:'IMDB_Movies project 5'!A4343,"*"&amp;'Director Analysis'!A689&amp;"*",'IMDB_Movies project 5'!J688:'IMDB_Movies project 5'!J4343),2)</f>
        <v>4.8</v>
      </c>
      <c r="C689">
        <f t="shared" si="10"/>
        <v>9.2999999999999999E-2</v>
      </c>
      <c r="D689">
        <f>COUNTIF('IMDB_Movies project 5'!A688:'IMDB_Movies project 5'!A4343,'Director Analysis'!A689)</f>
        <v>1</v>
      </c>
    </row>
    <row r="690" spans="1:4" x14ac:dyDescent="0.25">
      <c r="A690" t="str">
        <v>Andy Cadiff</v>
      </c>
      <c r="B690">
        <f>ROUND(AVERAGEIF('IMDB_Movies project 5'!A689:'IMDB_Movies project 5'!A4344,"*"&amp;'Director Analysis'!A690&amp;"*",'IMDB_Movies project 5'!J689:'IMDB_Movies project 5'!J4344),2)</f>
        <v>6.1</v>
      </c>
      <c r="C690">
        <f t="shared" si="10"/>
        <v>0.373</v>
      </c>
      <c r="D690">
        <f>COUNTIF('IMDB_Movies project 5'!A689:'IMDB_Movies project 5'!A4344,'Director Analysis'!A690)</f>
        <v>1</v>
      </c>
    </row>
    <row r="691" spans="1:4" x14ac:dyDescent="0.25">
      <c r="A691" t="str">
        <v>Mike Disa</v>
      </c>
      <c r="B691">
        <f>ROUND(AVERAGEIF('IMDB_Movies project 5'!A690:'IMDB_Movies project 5'!A4345,"*"&amp;'Director Analysis'!A691&amp;"*",'IMDB_Movies project 5'!J690:'IMDB_Movies project 5'!J4345),2)</f>
        <v>4.8</v>
      </c>
      <c r="C691">
        <f t="shared" si="10"/>
        <v>9.2999999999999999E-2</v>
      </c>
      <c r="D691">
        <f>COUNTIF('IMDB_Movies project 5'!A690:'IMDB_Movies project 5'!A4345,'Director Analysis'!A691)</f>
        <v>1</v>
      </c>
    </row>
    <row r="692" spans="1:4" x14ac:dyDescent="0.25">
      <c r="A692" t="str">
        <v>Sergio Leone</v>
      </c>
      <c r="B692">
        <f>ROUND(AVERAGEIF('IMDB_Movies project 5'!A691:'IMDB_Movies project 5'!A4346,"*"&amp;'Director Analysis'!A692&amp;"*",'IMDB_Movies project 5'!J691:'IMDB_Movies project 5'!J4346),2)</f>
        <v>8.43</v>
      </c>
      <c r="C692">
        <f t="shared" si="10"/>
        <v>0.99099999999999999</v>
      </c>
      <c r="D692">
        <f>COUNTIF('IMDB_Movies project 5'!A691:'IMDB_Movies project 5'!A4346,'Director Analysis'!A692)</f>
        <v>3</v>
      </c>
    </row>
    <row r="693" spans="1:4" x14ac:dyDescent="0.25">
      <c r="A693" t="str">
        <v>Niels Arden Oplev</v>
      </c>
      <c r="B693">
        <f>ROUND(AVERAGEIF('IMDB_Movies project 5'!A692:'IMDB_Movies project 5'!A4347,"*"&amp;'Director Analysis'!A693&amp;"*",'IMDB_Movies project 5'!J692:'IMDB_Movies project 5'!J4347),2)</f>
        <v>6.5</v>
      </c>
      <c r="C693">
        <f t="shared" si="10"/>
        <v>0.51300000000000001</v>
      </c>
      <c r="D693">
        <f>COUNTIF('IMDB_Movies project 5'!A692:'IMDB_Movies project 5'!A4347,'Director Analysis'!A693)</f>
        <v>1</v>
      </c>
    </row>
    <row r="694" spans="1:4" x14ac:dyDescent="0.25">
      <c r="A694" t="str">
        <v>Michael Radford</v>
      </c>
      <c r="B694">
        <f>ROUND(AVERAGEIF('IMDB_Movies project 5'!A693:'IMDB_Movies project 5'!A4348,"*"&amp;'Director Analysis'!A694&amp;"*",'IMDB_Movies project 5'!J693:'IMDB_Movies project 5'!J4348),2)</f>
        <v>7.1</v>
      </c>
      <c r="C694">
        <f t="shared" si="10"/>
        <v>0.753</v>
      </c>
      <c r="D694">
        <f>COUNTIF('IMDB_Movies project 5'!A693:'IMDB_Movies project 5'!A4348,'Director Analysis'!A694)</f>
        <v>1</v>
      </c>
    </row>
    <row r="695" spans="1:4" x14ac:dyDescent="0.25">
      <c r="A695" t="str">
        <v>Kaige Chen</v>
      </c>
      <c r="B695">
        <f>ROUND(AVERAGEIF('IMDB_Movies project 5'!A694:'IMDB_Movies project 5'!A4349,"*"&amp;'Director Analysis'!A695&amp;"*",'IMDB_Movies project 5'!J694:'IMDB_Movies project 5'!J4349),2)</f>
        <v>5.6</v>
      </c>
      <c r="C695">
        <f t="shared" si="10"/>
        <v>0.223</v>
      </c>
      <c r="D695">
        <f>COUNTIF('IMDB_Movies project 5'!A694:'IMDB_Movies project 5'!A4349,'Director Analysis'!A695)</f>
        <v>1</v>
      </c>
    </row>
    <row r="696" spans="1:4" x14ac:dyDescent="0.25">
      <c r="A696" t="str">
        <v>Corey Yuen</v>
      </c>
      <c r="B696">
        <f>ROUND(AVERAGEIF('IMDB_Movies project 5'!A695:'IMDB_Movies project 5'!A4350,"*"&amp;'Director Analysis'!A696&amp;"*",'IMDB_Movies project 5'!J695:'IMDB_Movies project 5'!J4350),2)</f>
        <v>4.8</v>
      </c>
      <c r="C696">
        <f t="shared" si="10"/>
        <v>9.4E-2</v>
      </c>
      <c r="D696">
        <f>COUNTIF('IMDB_Movies project 5'!A695:'IMDB_Movies project 5'!A4350,'Director Analysis'!A696)</f>
        <v>1</v>
      </c>
    </row>
    <row r="697" spans="1:4" x14ac:dyDescent="0.25">
      <c r="A697" t="str">
        <v>Andrew Dominik</v>
      </c>
      <c r="B697">
        <f>ROUND(AVERAGEIF('IMDB_Movies project 5'!A696:'IMDB_Movies project 5'!A4351,"*"&amp;'Director Analysis'!A697&amp;"*",'IMDB_Movies project 5'!J696:'IMDB_Movies project 5'!J4351),2)</f>
        <v>6.85</v>
      </c>
      <c r="C697">
        <f t="shared" si="10"/>
        <v>0.66400000000000003</v>
      </c>
      <c r="D697">
        <f>COUNTIF('IMDB_Movies project 5'!A696:'IMDB_Movies project 5'!A4351,'Director Analysis'!A697)</f>
        <v>2</v>
      </c>
    </row>
    <row r="698" spans="1:4" x14ac:dyDescent="0.25">
      <c r="A698" t="str">
        <v>Li Zhang</v>
      </c>
      <c r="B698">
        <f>ROUND(AVERAGEIF('IMDB_Movies project 5'!A697:'IMDB_Movies project 5'!A4352,"*"&amp;'Director Analysis'!A698&amp;"*",'IMDB_Movies project 5'!J697:'IMDB_Movies project 5'!J4352),2)</f>
        <v>6</v>
      </c>
      <c r="C698">
        <f t="shared" si="10"/>
        <v>0.34300000000000003</v>
      </c>
      <c r="D698">
        <f>COUNTIF('IMDB_Movies project 5'!A697:'IMDB_Movies project 5'!A4352,'Director Analysis'!A698)</f>
        <v>1</v>
      </c>
    </row>
    <row r="699" spans="1:4" x14ac:dyDescent="0.25">
      <c r="A699" t="str">
        <v>Elizabeth Banks</v>
      </c>
      <c r="B699">
        <f>ROUND(AVERAGEIF('IMDB_Movies project 5'!A698:'IMDB_Movies project 5'!A4353,"*"&amp;'Director Analysis'!A699&amp;"*",'IMDB_Movies project 5'!J698:'IMDB_Movies project 5'!J4353),2)</f>
        <v>5.4</v>
      </c>
      <c r="C699">
        <f t="shared" si="10"/>
        <v>0.18099999999999999</v>
      </c>
      <c r="D699">
        <f>COUNTIF('IMDB_Movies project 5'!A698:'IMDB_Movies project 5'!A4353,'Director Analysis'!A699)</f>
        <v>2</v>
      </c>
    </row>
    <row r="700" spans="1:4" x14ac:dyDescent="0.25">
      <c r="A700" t="str">
        <v>Edward Norton</v>
      </c>
      <c r="B700">
        <f>ROUND(AVERAGEIF('IMDB_Movies project 5'!A699:'IMDB_Movies project 5'!A4354,"*"&amp;'Director Analysis'!A700&amp;"*",'IMDB_Movies project 5'!J699:'IMDB_Movies project 5'!J4354),2)</f>
        <v>6.4</v>
      </c>
      <c r="C700">
        <f t="shared" si="10"/>
        <v>0.47299999999999998</v>
      </c>
      <c r="D700">
        <f>COUNTIF('IMDB_Movies project 5'!A699:'IMDB_Movies project 5'!A4354,'Director Analysis'!A700)</f>
        <v>1</v>
      </c>
    </row>
    <row r="701" spans="1:4" x14ac:dyDescent="0.25">
      <c r="A701" t="str">
        <v>Ben Falcone</v>
      </c>
      <c r="B701">
        <f>ROUND(AVERAGEIF('IMDB_Movies project 5'!A700:'IMDB_Movies project 5'!A4355,"*"&amp;'Director Analysis'!A701&amp;"*",'IMDB_Movies project 5'!J700:'IMDB_Movies project 5'!J4355),2)</f>
        <v>5.0999999999999996</v>
      </c>
      <c r="C701">
        <f t="shared" si="10"/>
        <v>0.12</v>
      </c>
      <c r="D701">
        <f>COUNTIF('IMDB_Movies project 5'!A700:'IMDB_Movies project 5'!A4355,'Director Analysis'!A701)</f>
        <v>2</v>
      </c>
    </row>
    <row r="702" spans="1:4" x14ac:dyDescent="0.25">
      <c r="A702" t="str">
        <v>Richard Attenborough</v>
      </c>
      <c r="B702">
        <f>ROUND(AVERAGEIF('IMDB_Movies project 5'!A701:'IMDB_Movies project 5'!A4356,"*"&amp;'Director Analysis'!A702&amp;"*",'IMDB_Movies project 5'!J701:'IMDB_Movies project 5'!J4356),2)</f>
        <v>7.43</v>
      </c>
      <c r="C702">
        <f t="shared" si="10"/>
        <v>0.874</v>
      </c>
      <c r="D702">
        <f>COUNTIF('IMDB_Movies project 5'!A701:'IMDB_Movies project 5'!A4356,'Director Analysis'!A702)</f>
        <v>3</v>
      </c>
    </row>
    <row r="703" spans="1:4" x14ac:dyDescent="0.25">
      <c r="A703" t="str">
        <v>Don Mancini</v>
      </c>
      <c r="B703">
        <f>ROUND(AVERAGEIF('IMDB_Movies project 5'!A702:'IMDB_Movies project 5'!A4357,"*"&amp;'Director Analysis'!A703&amp;"*",'IMDB_Movies project 5'!J702:'IMDB_Movies project 5'!J4357),2)</f>
        <v>4.9000000000000004</v>
      </c>
      <c r="C703">
        <f t="shared" si="10"/>
        <v>0.10199999999999999</v>
      </c>
      <c r="D703">
        <f>COUNTIF('IMDB_Movies project 5'!A702:'IMDB_Movies project 5'!A4357,'Director Analysis'!A703)</f>
        <v>1</v>
      </c>
    </row>
    <row r="704" spans="1:4" x14ac:dyDescent="0.25">
      <c r="A704" t="str">
        <v>John Maybury</v>
      </c>
      <c r="B704">
        <f>ROUND(AVERAGEIF('IMDB_Movies project 5'!A703:'IMDB_Movies project 5'!A4358,"*"&amp;'Director Analysis'!A704&amp;"*",'IMDB_Movies project 5'!J703:'IMDB_Movies project 5'!J4358),2)</f>
        <v>7.1</v>
      </c>
      <c r="C704">
        <f t="shared" si="10"/>
        <v>0.752</v>
      </c>
      <c r="D704">
        <f>COUNTIF('IMDB_Movies project 5'!A703:'IMDB_Movies project 5'!A4358,'Director Analysis'!A704)</f>
        <v>1</v>
      </c>
    </row>
    <row r="705" spans="1:4" x14ac:dyDescent="0.25">
      <c r="A705" t="str">
        <v>Igor Kovalyov</v>
      </c>
      <c r="B705">
        <f>ROUND(AVERAGEIF('IMDB_Movies project 5'!A704:'IMDB_Movies project 5'!A4359,"*"&amp;'Director Analysis'!A705&amp;"*",'IMDB_Movies project 5'!J704:'IMDB_Movies project 5'!J4359),2)</f>
        <v>5.9</v>
      </c>
      <c r="C705">
        <f t="shared" si="10"/>
        <v>0.30299999999999999</v>
      </c>
      <c r="D705">
        <f>COUNTIF('IMDB_Movies project 5'!A704:'IMDB_Movies project 5'!A4359,'Director Analysis'!A705)</f>
        <v>1</v>
      </c>
    </row>
    <row r="706" spans="1:4" x14ac:dyDescent="0.25">
      <c r="A706" t="str">
        <v>David Wain</v>
      </c>
      <c r="B706">
        <f>ROUND(AVERAGEIF('IMDB_Movies project 5'!A705:'IMDB_Movies project 5'!A4360,"*"&amp;'Director Analysis'!A706&amp;"*",'IMDB_Movies project 5'!J705:'IMDB_Movies project 5'!J4360),2)</f>
        <v>5.95</v>
      </c>
      <c r="C706">
        <f t="shared" si="10"/>
        <v>0.33800000000000002</v>
      </c>
      <c r="D706">
        <f>COUNTIF('IMDB_Movies project 5'!A705:'IMDB_Movies project 5'!A4360,'Director Analysis'!A706)</f>
        <v>2</v>
      </c>
    </row>
    <row r="707" spans="1:4" x14ac:dyDescent="0.25">
      <c r="A707" t="str">
        <v>Miguel Arteta</v>
      </c>
      <c r="B707">
        <f>ROUND(AVERAGEIF('IMDB_Movies project 5'!A706:'IMDB_Movies project 5'!A4361,"*"&amp;'Director Analysis'!A707&amp;"*",'IMDB_Movies project 5'!J706:'IMDB_Movies project 5'!J4361),2)</f>
        <v>6.45</v>
      </c>
      <c r="C707">
        <f t="shared" si="10"/>
        <v>0.503</v>
      </c>
      <c r="D707">
        <f>COUNTIF('IMDB_Movies project 5'!A706:'IMDB_Movies project 5'!A4361,'Director Analysis'!A707)</f>
        <v>4</v>
      </c>
    </row>
    <row r="708" spans="1:4" x14ac:dyDescent="0.25">
      <c r="A708" t="str">
        <v>James Gray</v>
      </c>
      <c r="B708">
        <f>ROUND(AVERAGEIF('IMDB_Movies project 5'!A707:'IMDB_Movies project 5'!A4362,"*"&amp;'Director Analysis'!A708&amp;"*",'IMDB_Movies project 5'!J707:'IMDB_Movies project 5'!J4362),2)</f>
        <v>6.75</v>
      </c>
      <c r="C708">
        <f t="shared" ref="C708:C771" si="11">_xlfn.PERCENTRANK.EXC(B708:B2366,B708)</f>
        <v>0.626</v>
      </c>
      <c r="D708">
        <f>COUNTIF('IMDB_Movies project 5'!A707:'IMDB_Movies project 5'!A4362,'Director Analysis'!A708)</f>
        <v>4</v>
      </c>
    </row>
    <row r="709" spans="1:4" x14ac:dyDescent="0.25">
      <c r="A709" t="str">
        <v>Janusz Kaminski</v>
      </c>
      <c r="B709">
        <f>ROUND(AVERAGEIF('IMDB_Movies project 5'!A708:'IMDB_Movies project 5'!A4363,"*"&amp;'Director Analysis'!A709&amp;"*",'IMDB_Movies project 5'!J708:'IMDB_Movies project 5'!J4363),2)</f>
        <v>4.8</v>
      </c>
      <c r="C709">
        <f t="shared" si="11"/>
        <v>9.5000000000000001E-2</v>
      </c>
      <c r="D709">
        <f>COUNTIF('IMDB_Movies project 5'!A708:'IMDB_Movies project 5'!A4363,'Director Analysis'!A709)</f>
        <v>1</v>
      </c>
    </row>
    <row r="710" spans="1:4" x14ac:dyDescent="0.25">
      <c r="A710" t="str">
        <v>Michael Ritchie</v>
      </c>
      <c r="B710">
        <f>ROUND(AVERAGEIF('IMDB_Movies project 5'!A709:'IMDB_Movies project 5'!A4364,"*"&amp;'Director Analysis'!A710&amp;"*",'IMDB_Movies project 5'!J709:'IMDB_Movies project 5'!J4364),2)</f>
        <v>5.65</v>
      </c>
      <c r="C710">
        <f t="shared" si="11"/>
        <v>0.25600000000000001</v>
      </c>
      <c r="D710">
        <f>COUNTIF('IMDB_Movies project 5'!A709:'IMDB_Movies project 5'!A4364,'Director Analysis'!A710)</f>
        <v>2</v>
      </c>
    </row>
    <row r="711" spans="1:4" x14ac:dyDescent="0.25">
      <c r="A711" t="str">
        <v>Robert B. Weide</v>
      </c>
      <c r="B711">
        <f>ROUND(AVERAGEIF('IMDB_Movies project 5'!A710:'IMDB_Movies project 5'!A4365,"*"&amp;'Director Analysis'!A711&amp;"*",'IMDB_Movies project 5'!J710:'IMDB_Movies project 5'!J4365),2)</f>
        <v>6.5</v>
      </c>
      <c r="C711">
        <f t="shared" si="11"/>
        <v>0.51</v>
      </c>
      <c r="D711">
        <f>COUNTIF('IMDB_Movies project 5'!A710:'IMDB_Movies project 5'!A4365,'Director Analysis'!A711)</f>
        <v>1</v>
      </c>
    </row>
    <row r="712" spans="1:4" x14ac:dyDescent="0.25">
      <c r="A712" t="str">
        <v>Jeff Wadlow</v>
      </c>
      <c r="B712">
        <f>ROUND(AVERAGEIF('IMDB_Movies project 5'!A711:'IMDB_Movies project 5'!A4366,"*"&amp;'Director Analysis'!A712&amp;"*",'IMDB_Movies project 5'!J711:'IMDB_Movies project 5'!J4366),2)</f>
        <v>6.37</v>
      </c>
      <c r="C712">
        <f t="shared" si="11"/>
        <v>0.47199999999999998</v>
      </c>
      <c r="D712">
        <f>COUNTIF('IMDB_Movies project 5'!A711:'IMDB_Movies project 5'!A4366,'Director Analysis'!A712)</f>
        <v>3</v>
      </c>
    </row>
    <row r="713" spans="1:4" x14ac:dyDescent="0.25">
      <c r="A713" t="str">
        <v>Camille Delamarre</v>
      </c>
      <c r="B713">
        <f>ROUND(AVERAGEIF('IMDB_Movies project 5'!A712:'IMDB_Movies project 5'!A4367,"*"&amp;'Director Analysis'!A713&amp;"*",'IMDB_Movies project 5'!J712:'IMDB_Movies project 5'!J4367),2)</f>
        <v>5.4</v>
      </c>
      <c r="C713">
        <f t="shared" si="11"/>
        <v>0.18099999999999999</v>
      </c>
      <c r="D713">
        <f>COUNTIF('IMDB_Movies project 5'!A712:'IMDB_Movies project 5'!A4367,'Director Analysis'!A713)</f>
        <v>2</v>
      </c>
    </row>
    <row r="714" spans="1:4" x14ac:dyDescent="0.25">
      <c r="A714" t="str">
        <v>Malcolm D. Lee</v>
      </c>
      <c r="B714">
        <f>ROUND(AVERAGEIF('IMDB_Movies project 5'!A713:'IMDB_Movies project 5'!A4368,"*"&amp;'Director Analysis'!A714&amp;"*",'IMDB_Movies project 5'!J713:'IMDB_Movies project 5'!J4368),2)</f>
        <v>5.6</v>
      </c>
      <c r="C714">
        <f t="shared" si="11"/>
        <v>0.221</v>
      </c>
      <c r="D714">
        <f>COUNTIF('IMDB_Movies project 5'!A713:'IMDB_Movies project 5'!A4368,'Director Analysis'!A714)</f>
        <v>5</v>
      </c>
    </row>
    <row r="715" spans="1:4" x14ac:dyDescent="0.25">
      <c r="A715" t="str">
        <v>David Lean</v>
      </c>
      <c r="B715">
        <f>ROUND(AVERAGEIF('IMDB_Movies project 5'!A714:'IMDB_Movies project 5'!A4369,"*"&amp;'Director Analysis'!A715&amp;"*",'IMDB_Movies project 5'!J714:'IMDB_Movies project 5'!J4369),2)</f>
        <v>8</v>
      </c>
      <c r="C715">
        <f t="shared" si="11"/>
        <v>0.97199999999999998</v>
      </c>
      <c r="D715">
        <f>COUNTIF('IMDB_Movies project 5'!A714:'IMDB_Movies project 5'!A4369,'Director Analysis'!A715)</f>
        <v>4</v>
      </c>
    </row>
    <row r="716" spans="1:4" x14ac:dyDescent="0.25">
      <c r="A716" t="str">
        <v>Richard Eyre</v>
      </c>
      <c r="B716">
        <f>ROUND(AVERAGEIF('IMDB_Movies project 5'!A715:'IMDB_Movies project 5'!A4370,"*"&amp;'Director Analysis'!A716&amp;"*",'IMDB_Movies project 5'!J715:'IMDB_Movies project 5'!J4370),2)</f>
        <v>7.25</v>
      </c>
      <c r="C716">
        <f t="shared" si="11"/>
        <v>0.83199999999999996</v>
      </c>
      <c r="D716">
        <f>COUNTIF('IMDB_Movies project 5'!A715:'IMDB_Movies project 5'!A4370,'Director Analysis'!A716)</f>
        <v>2</v>
      </c>
    </row>
    <row r="717" spans="1:4" x14ac:dyDescent="0.25">
      <c r="A717" t="str">
        <v>Nicholas Meyer</v>
      </c>
      <c r="B717">
        <f>ROUND(AVERAGEIF('IMDB_Movies project 5'!A716:'IMDB_Movies project 5'!A4371,"*"&amp;'Director Analysis'!A717&amp;"*",'IMDB_Movies project 5'!J716:'IMDB_Movies project 5'!J4371),2)</f>
        <v>7.45</v>
      </c>
      <c r="C717">
        <f t="shared" si="11"/>
        <v>0.874</v>
      </c>
      <c r="D717">
        <f>COUNTIF('IMDB_Movies project 5'!A716:'IMDB_Movies project 5'!A4371,'Director Analysis'!A717)</f>
        <v>2</v>
      </c>
    </row>
    <row r="718" spans="1:4" x14ac:dyDescent="0.25">
      <c r="A718" t="str">
        <v>Callie Khouri</v>
      </c>
      <c r="B718">
        <f>ROUND(AVERAGEIF('IMDB_Movies project 5'!A717:'IMDB_Movies project 5'!A4372,"*"&amp;'Director Analysis'!A718&amp;"*",'IMDB_Movies project 5'!J717:'IMDB_Movies project 5'!J4372),2)</f>
        <v>5.9</v>
      </c>
      <c r="C718">
        <f t="shared" si="11"/>
        <v>0.30299999999999999</v>
      </c>
      <c r="D718">
        <f>COUNTIF('IMDB_Movies project 5'!A717:'IMDB_Movies project 5'!A4372,'Director Analysis'!A718)</f>
        <v>2</v>
      </c>
    </row>
    <row r="719" spans="1:4" x14ac:dyDescent="0.25">
      <c r="A719" t="str">
        <v>Todd Graff</v>
      </c>
      <c r="B719">
        <f>ROUND(AVERAGEIF('IMDB_Movies project 5'!A718:'IMDB_Movies project 5'!A4373,"*"&amp;'Director Analysis'!A719&amp;"*",'IMDB_Movies project 5'!J718:'IMDB_Movies project 5'!J4373),2)</f>
        <v>6.05</v>
      </c>
      <c r="C719">
        <f t="shared" si="11"/>
        <v>0.36499999999999999</v>
      </c>
      <c r="D719">
        <f>COUNTIF('IMDB_Movies project 5'!A718:'IMDB_Movies project 5'!A4373,'Director Analysis'!A719)</f>
        <v>2</v>
      </c>
    </row>
    <row r="720" spans="1:4" x14ac:dyDescent="0.25">
      <c r="A720" t="str">
        <v>Philip Kaufman</v>
      </c>
      <c r="B720">
        <f>ROUND(AVERAGEIF('IMDB_Movies project 5'!A719:'IMDB_Movies project 5'!A4374,"*"&amp;'Director Analysis'!A720&amp;"*",'IMDB_Movies project 5'!J719:'IMDB_Movies project 5'!J4374),2)</f>
        <v>7.65</v>
      </c>
      <c r="C720">
        <f t="shared" si="11"/>
        <v>0.92</v>
      </c>
      <c r="D720">
        <f>COUNTIF('IMDB_Movies project 5'!A719:'IMDB_Movies project 5'!A4374,'Director Analysis'!A720)</f>
        <v>2</v>
      </c>
    </row>
    <row r="721" spans="1:4" x14ac:dyDescent="0.25">
      <c r="A721" t="str">
        <v>Saul Dibb</v>
      </c>
      <c r="B721">
        <f>ROUND(AVERAGEIF('IMDB_Movies project 5'!A720:'IMDB_Movies project 5'!A4375,"*"&amp;'Director Analysis'!A721&amp;"*",'IMDB_Movies project 5'!J720:'IMDB_Movies project 5'!J4375),2)</f>
        <v>6.9</v>
      </c>
      <c r="C721">
        <f t="shared" si="11"/>
        <v>0.66700000000000004</v>
      </c>
      <c r="D721">
        <f>COUNTIF('IMDB_Movies project 5'!A720:'IMDB_Movies project 5'!A4375,'Director Analysis'!A721)</f>
        <v>1</v>
      </c>
    </row>
    <row r="722" spans="1:4" x14ac:dyDescent="0.25">
      <c r="A722" t="str">
        <v>Richard Linklater</v>
      </c>
      <c r="B722">
        <f>ROUND(AVERAGEIF('IMDB_Movies project 5'!A721:'IMDB_Movies project 5'!A4376,"*"&amp;'Director Analysis'!A722&amp;"*",'IMDB_Movies project 5'!J721:'IMDB_Movies project 5'!J4376),2)</f>
        <v>7.33</v>
      </c>
      <c r="C722">
        <f t="shared" si="11"/>
        <v>0.85799999999999998</v>
      </c>
      <c r="D722">
        <f>COUNTIF('IMDB_Movies project 5'!A721:'IMDB_Movies project 5'!A4376,'Director Analysis'!A722)</f>
        <v>11</v>
      </c>
    </row>
    <row r="723" spans="1:4" x14ac:dyDescent="0.25">
      <c r="A723" t="str">
        <v>E. Elias Merhige</v>
      </c>
      <c r="B723">
        <f>ROUND(AVERAGEIF('IMDB_Movies project 5'!A722:'IMDB_Movies project 5'!A4377,"*"&amp;'Director Analysis'!A723&amp;"*",'IMDB_Movies project 5'!J722:'IMDB_Movies project 5'!J4377),2)</f>
        <v>6.4</v>
      </c>
      <c r="C723">
        <f t="shared" si="11"/>
        <v>0.47299999999999998</v>
      </c>
      <c r="D723">
        <f>COUNTIF('IMDB_Movies project 5'!A722:'IMDB_Movies project 5'!A4377,'Director Analysis'!A723)</f>
        <v>2</v>
      </c>
    </row>
    <row r="724" spans="1:4" x14ac:dyDescent="0.25">
      <c r="A724" t="str">
        <v>Menno Meyjes</v>
      </c>
      <c r="B724">
        <f>ROUND(AVERAGEIF('IMDB_Movies project 5'!A723:'IMDB_Movies project 5'!A4378,"*"&amp;'Director Analysis'!A724&amp;"*",'IMDB_Movies project 5'!J723:'IMDB_Movies project 5'!J4378),2)</f>
        <v>6.8</v>
      </c>
      <c r="C724">
        <f t="shared" si="11"/>
        <v>0.629</v>
      </c>
      <c r="D724">
        <f>COUNTIF('IMDB_Movies project 5'!A723:'IMDB_Movies project 5'!A4378,'Director Analysis'!A724)</f>
        <v>1</v>
      </c>
    </row>
    <row r="725" spans="1:4" x14ac:dyDescent="0.25">
      <c r="A725" t="str">
        <v>Jodie Foster</v>
      </c>
      <c r="B725">
        <f>ROUND(AVERAGEIF('IMDB_Movies project 5'!A724:'IMDB_Movies project 5'!A4379,"*"&amp;'Director Analysis'!A725&amp;"*",'IMDB_Movies project 5'!J724:'IMDB_Movies project 5'!J4379),2)</f>
        <v>6.67</v>
      </c>
      <c r="C725">
        <f t="shared" si="11"/>
        <v>0.59</v>
      </c>
      <c r="D725">
        <f>COUNTIF('IMDB_Movies project 5'!A724:'IMDB_Movies project 5'!A4379,'Director Analysis'!A725)</f>
        <v>3</v>
      </c>
    </row>
    <row r="726" spans="1:4" x14ac:dyDescent="0.25">
      <c r="A726" t="str">
        <v>Scott Frank</v>
      </c>
      <c r="B726">
        <f>ROUND(AVERAGEIF('IMDB_Movies project 5'!A725:'IMDB_Movies project 5'!A4380,"*"&amp;'Director Analysis'!A726&amp;"*",'IMDB_Movies project 5'!J725:'IMDB_Movies project 5'!J4380),2)</f>
        <v>6.5</v>
      </c>
      <c r="C726">
        <f t="shared" si="11"/>
        <v>0.51200000000000001</v>
      </c>
      <c r="D726">
        <f>COUNTIF('IMDB_Movies project 5'!A725:'IMDB_Movies project 5'!A4380,'Director Analysis'!A726)</f>
        <v>1</v>
      </c>
    </row>
    <row r="727" spans="1:4" x14ac:dyDescent="0.25">
      <c r="A727" t="str">
        <v>Kevin Allen</v>
      </c>
      <c r="B727">
        <f>ROUND(AVERAGEIF('IMDB_Movies project 5'!A726:'IMDB_Movies project 5'!A4381,"*"&amp;'Director Analysis'!A727&amp;"*",'IMDB_Movies project 5'!J726:'IMDB_Movies project 5'!J4381),2)</f>
        <v>5.4</v>
      </c>
      <c r="C727">
        <f t="shared" si="11"/>
        <v>0.183</v>
      </c>
      <c r="D727">
        <f>COUNTIF('IMDB_Movies project 5'!A726:'IMDB_Movies project 5'!A4381,'Director Analysis'!A727)</f>
        <v>2</v>
      </c>
    </row>
    <row r="728" spans="1:4" x14ac:dyDescent="0.25">
      <c r="A728" t="str">
        <v>Michael Cristofer</v>
      </c>
      <c r="B728">
        <f>ROUND(AVERAGEIF('IMDB_Movies project 5'!A727:'IMDB_Movies project 5'!A4382,"*"&amp;'Director Analysis'!A728&amp;"*",'IMDB_Movies project 5'!J727:'IMDB_Movies project 5'!J4382),2)</f>
        <v>6</v>
      </c>
      <c r="C728">
        <f t="shared" si="11"/>
        <v>0.34200000000000003</v>
      </c>
      <c r="D728">
        <f>COUNTIF('IMDB_Movies project 5'!A727:'IMDB_Movies project 5'!A4382,'Director Analysis'!A728)</f>
        <v>1</v>
      </c>
    </row>
    <row r="729" spans="1:4" x14ac:dyDescent="0.25">
      <c r="A729" t="str">
        <v>Andrew Morahan</v>
      </c>
      <c r="B729">
        <f>ROUND(AVERAGEIF('IMDB_Movies project 5'!A728:'IMDB_Movies project 5'!A4383,"*"&amp;'Director Analysis'!A729&amp;"*",'IMDB_Movies project 5'!J728:'IMDB_Movies project 5'!J4383),2)</f>
        <v>4.3</v>
      </c>
      <c r="C729">
        <f t="shared" si="11"/>
        <v>6.0999999999999999E-2</v>
      </c>
      <c r="D729">
        <f>COUNTIF('IMDB_Movies project 5'!A728:'IMDB_Movies project 5'!A4383,'Director Analysis'!A729)</f>
        <v>1</v>
      </c>
    </row>
    <row r="730" spans="1:4" x14ac:dyDescent="0.25">
      <c r="A730" t="str">
        <v>Bob Rafelson</v>
      </c>
      <c r="B730">
        <f>ROUND(AVERAGEIF('IMDB_Movies project 5'!A729:'IMDB_Movies project 5'!A4384,"*"&amp;'Director Analysis'!A730&amp;"*",'IMDB_Movies project 5'!J729:'IMDB_Movies project 5'!J4384),2)</f>
        <v>6.1</v>
      </c>
      <c r="C730">
        <f t="shared" si="11"/>
        <v>0.36899999999999999</v>
      </c>
      <c r="D730">
        <f>COUNTIF('IMDB_Movies project 5'!A729:'IMDB_Movies project 5'!A4384,'Director Analysis'!A730)</f>
        <v>1</v>
      </c>
    </row>
    <row r="731" spans="1:4" x14ac:dyDescent="0.25">
      <c r="A731" t="str">
        <v>Alan Shapiro</v>
      </c>
      <c r="B731">
        <f>ROUND(AVERAGEIF('IMDB_Movies project 5'!A730:'IMDB_Movies project 5'!A4385,"*"&amp;'Director Analysis'!A731&amp;"*",'IMDB_Movies project 5'!J730:'IMDB_Movies project 5'!J4385),2)</f>
        <v>5.2</v>
      </c>
      <c r="C731">
        <f t="shared" si="11"/>
        <v>0.13900000000000001</v>
      </c>
      <c r="D731">
        <f>COUNTIF('IMDB_Movies project 5'!A730:'IMDB_Movies project 5'!A4385,'Director Analysis'!A731)</f>
        <v>1</v>
      </c>
    </row>
    <row r="732" spans="1:4" x14ac:dyDescent="0.25">
      <c r="A732" t="str">
        <v>Fernando Meirelles</v>
      </c>
      <c r="B732">
        <f>ROUND(AVERAGEIF('IMDB_Movies project 5'!A731:'IMDB_Movies project 5'!A4386,"*"&amp;'Director Analysis'!A732&amp;"*",'IMDB_Movies project 5'!J731:'IMDB_Movies project 5'!J4386),2)</f>
        <v>7.6</v>
      </c>
      <c r="C732">
        <f t="shared" si="11"/>
        <v>0.89600000000000002</v>
      </c>
      <c r="D732">
        <f>COUNTIF('IMDB_Movies project 5'!A731:'IMDB_Movies project 5'!A4386,'Director Analysis'!A732)</f>
        <v>3</v>
      </c>
    </row>
    <row r="733" spans="1:4" x14ac:dyDescent="0.25">
      <c r="A733" t="str">
        <v>Michael Hoffman</v>
      </c>
      <c r="B733">
        <f>ROUND(AVERAGEIF('IMDB_Movies project 5'!A732:'IMDB_Movies project 5'!A4387,"*"&amp;'Director Analysis'!A733&amp;"*",'IMDB_Movies project 5'!J732:'IMDB_Movies project 5'!J4387),2)</f>
        <v>6.87</v>
      </c>
      <c r="C733">
        <f t="shared" si="11"/>
        <v>0.66500000000000004</v>
      </c>
      <c r="D733">
        <f>COUNTIF('IMDB_Movies project 5'!A732:'IMDB_Movies project 5'!A4387,'Director Analysis'!A733)</f>
        <v>3</v>
      </c>
    </row>
    <row r="734" spans="1:4" x14ac:dyDescent="0.25">
      <c r="A734" t="str">
        <v>Michael Pressman</v>
      </c>
      <c r="B734">
        <f>ROUND(AVERAGEIF('IMDB_Movies project 5'!A733:'IMDB_Movies project 5'!A4388,"*"&amp;'Director Analysis'!A734&amp;"*",'IMDB_Movies project 5'!J733:'IMDB_Movies project 5'!J4388),2)</f>
        <v>6</v>
      </c>
      <c r="C734">
        <f t="shared" si="11"/>
        <v>0.34200000000000003</v>
      </c>
      <c r="D734">
        <f>COUNTIF('IMDB_Movies project 5'!A733:'IMDB_Movies project 5'!A4388,'Director Analysis'!A734)</f>
        <v>1</v>
      </c>
    </row>
    <row r="735" spans="1:4" x14ac:dyDescent="0.25">
      <c r="A735" t="str">
        <v>Sharon Maguire</v>
      </c>
      <c r="B735">
        <f>ROUND(AVERAGEIF('IMDB_Movies project 5'!A734:'IMDB_Movies project 5'!A4389,"*"&amp;'Director Analysis'!A735&amp;"*",'IMDB_Movies project 5'!J734:'IMDB_Movies project 5'!J4389),2)</f>
        <v>6.7</v>
      </c>
      <c r="C735">
        <f t="shared" si="11"/>
        <v>0.59</v>
      </c>
      <c r="D735">
        <f>COUNTIF('IMDB_Movies project 5'!A734:'IMDB_Movies project 5'!A4389,'Director Analysis'!A735)</f>
        <v>1</v>
      </c>
    </row>
    <row r="736" spans="1:4" x14ac:dyDescent="0.25">
      <c r="A736" t="str">
        <v>Charles Herman-Wurmfeld</v>
      </c>
      <c r="B736">
        <f>ROUND(AVERAGEIF('IMDB_Movies project 5'!A735:'IMDB_Movies project 5'!A4390,"*"&amp;'Director Analysis'!A736&amp;"*",'IMDB_Movies project 5'!J735:'IMDB_Movies project 5'!J4390),2)</f>
        <v>5.65</v>
      </c>
      <c r="C736">
        <f t="shared" si="11"/>
        <v>0.25700000000000001</v>
      </c>
      <c r="D736">
        <f>COUNTIF('IMDB_Movies project 5'!A735:'IMDB_Movies project 5'!A4390,'Director Analysis'!A736)</f>
        <v>2</v>
      </c>
    </row>
    <row r="737" spans="1:4" x14ac:dyDescent="0.25">
      <c r="A737" t="str">
        <v>Gabor Csupo</v>
      </c>
      <c r="B737">
        <f>ROUND(AVERAGEIF('IMDB_Movies project 5'!A736:'IMDB_Movies project 5'!A4391,"*"&amp;'Director Analysis'!A737&amp;"*",'IMDB_Movies project 5'!J736:'IMDB_Movies project 5'!J4391),2)</f>
        <v>7.2</v>
      </c>
      <c r="C737">
        <f t="shared" si="11"/>
        <v>0.79400000000000004</v>
      </c>
      <c r="D737">
        <f>COUNTIF('IMDB_Movies project 5'!A736:'IMDB_Movies project 5'!A4391,'Director Analysis'!A737)</f>
        <v>1</v>
      </c>
    </row>
    <row r="738" spans="1:4" x14ac:dyDescent="0.25">
      <c r="A738" t="str">
        <v>Tyler Perry</v>
      </c>
      <c r="B738">
        <f>ROUND(AVERAGEIF('IMDB_Movies project 5'!A737:'IMDB_Movies project 5'!A4392,"*"&amp;'Director Analysis'!A738&amp;"*",'IMDB_Movies project 5'!J737:'IMDB_Movies project 5'!J4392),2)</f>
        <v>4.7699999999999996</v>
      </c>
      <c r="C738">
        <f t="shared" si="11"/>
        <v>9.6000000000000002E-2</v>
      </c>
      <c r="D738">
        <f>COUNTIF('IMDB_Movies project 5'!A737:'IMDB_Movies project 5'!A4392,'Director Analysis'!A738)</f>
        <v>6</v>
      </c>
    </row>
    <row r="739" spans="1:4" x14ac:dyDescent="0.25">
      <c r="A739" t="str">
        <v>Joe Carnahan</v>
      </c>
      <c r="B739">
        <f>ROUND(AVERAGEIF('IMDB_Movies project 5'!A738:'IMDB_Movies project 5'!A4393,"*"&amp;'Director Analysis'!A739&amp;"*",'IMDB_Movies project 5'!J738:'IMDB_Movies project 5'!J4393),2)</f>
        <v>6.9</v>
      </c>
      <c r="C739">
        <f t="shared" si="11"/>
        <v>0.66500000000000004</v>
      </c>
      <c r="D739">
        <f>COUNTIF('IMDB_Movies project 5'!A738:'IMDB_Movies project 5'!A4393,'Director Analysis'!A739)</f>
        <v>3</v>
      </c>
    </row>
    <row r="740" spans="1:4" x14ac:dyDescent="0.25">
      <c r="A740" t="str">
        <v>John Polson</v>
      </c>
      <c r="B740">
        <f>ROUND(AVERAGEIF('IMDB_Movies project 5'!A739:'IMDB_Movies project 5'!A4394,"*"&amp;'Director Analysis'!A740&amp;"*",'IMDB_Movies project 5'!J739:'IMDB_Movies project 5'!J4394),2)</f>
        <v>5.45</v>
      </c>
      <c r="C740">
        <f t="shared" si="11"/>
        <v>0.2</v>
      </c>
      <c r="D740">
        <f>COUNTIF('IMDB_Movies project 5'!A739:'IMDB_Movies project 5'!A4394,'Director Analysis'!A740)</f>
        <v>2</v>
      </c>
    </row>
    <row r="741" spans="1:4" x14ac:dyDescent="0.25">
      <c r="A741" t="str">
        <v>Bernardo Bertolucci</v>
      </c>
      <c r="B741">
        <f>ROUND(AVERAGEIF('IMDB_Movies project 5'!A740:'IMDB_Movies project 5'!A4395,"*"&amp;'Director Analysis'!A741&amp;"*",'IMDB_Movies project 5'!J740:'IMDB_Movies project 5'!J4395),2)</f>
        <v>7.8</v>
      </c>
      <c r="C741">
        <f t="shared" si="11"/>
        <v>0.94699999999999995</v>
      </c>
      <c r="D741">
        <f>COUNTIF('IMDB_Movies project 5'!A740:'IMDB_Movies project 5'!A4395,'Director Analysis'!A741)</f>
        <v>1</v>
      </c>
    </row>
    <row r="742" spans="1:4" x14ac:dyDescent="0.25">
      <c r="A742" t="str">
        <v>Cathy Malkasian</v>
      </c>
      <c r="B742">
        <f>ROUND(AVERAGEIF('IMDB_Movies project 5'!A741:'IMDB_Movies project 5'!A4396,"*"&amp;'Director Analysis'!A742&amp;"*",'IMDB_Movies project 5'!J741:'IMDB_Movies project 5'!J4396),2)</f>
        <v>5.2</v>
      </c>
      <c r="C742">
        <f t="shared" si="11"/>
        <v>0.14000000000000001</v>
      </c>
      <c r="D742">
        <f>COUNTIF('IMDB_Movies project 5'!A741:'IMDB_Movies project 5'!A4396,'Director Analysis'!A742)</f>
        <v>1</v>
      </c>
    </row>
    <row r="743" spans="1:4" x14ac:dyDescent="0.25">
      <c r="A743" t="str">
        <v>John Eng</v>
      </c>
      <c r="B743">
        <f>ROUND(AVERAGEIF('IMDB_Movies project 5'!A742:'IMDB_Movies project 5'!A4397,"*"&amp;'Director Analysis'!A743&amp;"*",'IMDB_Movies project 5'!J742:'IMDB_Movies project 5'!J4397),2)</f>
        <v>5.6</v>
      </c>
      <c r="C743">
        <f t="shared" si="11"/>
        <v>0.221</v>
      </c>
      <c r="D743">
        <f>COUNTIF('IMDB_Movies project 5'!A742:'IMDB_Movies project 5'!A4397,'Director Analysis'!A743)</f>
        <v>1</v>
      </c>
    </row>
    <row r="744" spans="1:4" x14ac:dyDescent="0.25">
      <c r="A744" t="str">
        <v>Chris Nahon</v>
      </c>
      <c r="B744">
        <f>ROUND(AVERAGEIF('IMDB_Movies project 5'!A743:'IMDB_Movies project 5'!A4398,"*"&amp;'Director Analysis'!A744&amp;"*",'IMDB_Movies project 5'!J743:'IMDB_Movies project 5'!J4398),2)</f>
        <v>6.6</v>
      </c>
      <c r="C744">
        <f t="shared" si="11"/>
        <v>0.55600000000000005</v>
      </c>
      <c r="D744">
        <f>COUNTIF('IMDB_Movies project 5'!A743:'IMDB_Movies project 5'!A4398,'Director Analysis'!A744)</f>
        <v>1</v>
      </c>
    </row>
    <row r="745" spans="1:4" x14ac:dyDescent="0.25">
      <c r="A745" t="str">
        <v>Fred Wolf</v>
      </c>
      <c r="B745">
        <f>ROUND(AVERAGEIF('IMDB_Movies project 5'!A744:'IMDB_Movies project 5'!A4399,"*"&amp;'Director Analysis'!A745&amp;"*",'IMDB_Movies project 5'!J744:'IMDB_Movies project 5'!J4399),2)</f>
        <v>5.4</v>
      </c>
      <c r="C745">
        <f t="shared" si="11"/>
        <v>0.183</v>
      </c>
      <c r="D745">
        <f>COUNTIF('IMDB_Movies project 5'!A744:'IMDB_Movies project 5'!A4399,'Director Analysis'!A745)</f>
        <v>2</v>
      </c>
    </row>
    <row r="746" spans="1:4" x14ac:dyDescent="0.25">
      <c r="A746" t="str">
        <v>Victor Salva</v>
      </c>
      <c r="B746">
        <f>ROUND(AVERAGEIF('IMDB_Movies project 5'!A745:'IMDB_Movies project 5'!A4400,"*"&amp;'Director Analysis'!A746&amp;"*",'IMDB_Movies project 5'!J745:'IMDB_Movies project 5'!J4400),2)</f>
        <v>6.33</v>
      </c>
      <c r="C746">
        <f t="shared" si="11"/>
        <v>0.46500000000000002</v>
      </c>
      <c r="D746">
        <f>COUNTIF('IMDB_Movies project 5'!A745:'IMDB_Movies project 5'!A4400,'Director Analysis'!A746)</f>
        <v>3</v>
      </c>
    </row>
    <row r="747" spans="1:4" x14ac:dyDescent="0.25">
      <c r="A747" t="str">
        <v>Mark Helfrich</v>
      </c>
      <c r="B747">
        <f>ROUND(AVERAGEIF('IMDB_Movies project 5'!A746:'IMDB_Movies project 5'!A4401,"*"&amp;'Director Analysis'!A747&amp;"*",'IMDB_Movies project 5'!J746:'IMDB_Movies project 5'!J4401),2)</f>
        <v>5.6</v>
      </c>
      <c r="C747">
        <f t="shared" si="11"/>
        <v>0.221</v>
      </c>
      <c r="D747">
        <f>COUNTIF('IMDB_Movies project 5'!A746:'IMDB_Movies project 5'!A4401,'Director Analysis'!A747)</f>
        <v>1</v>
      </c>
    </row>
    <row r="748" spans="1:4" x14ac:dyDescent="0.25">
      <c r="A748" t="str">
        <v>Steve Bendelack</v>
      </c>
      <c r="B748">
        <f>ROUND(AVERAGEIF('IMDB_Movies project 5'!A747:'IMDB_Movies project 5'!A4402,"*"&amp;'Director Analysis'!A748&amp;"*",'IMDB_Movies project 5'!J747:'IMDB_Movies project 5'!J4402),2)</f>
        <v>6.3</v>
      </c>
      <c r="C748">
        <f t="shared" si="11"/>
        <v>0.434</v>
      </c>
      <c r="D748">
        <f>COUNTIF('IMDB_Movies project 5'!A747:'IMDB_Movies project 5'!A4402,'Director Analysis'!A748)</f>
        <v>1</v>
      </c>
    </row>
    <row r="749" spans="1:4" x14ac:dyDescent="0.25">
      <c r="A749" t="str">
        <v>Dwight H. Little</v>
      </c>
      <c r="B749">
        <f>ROUND(AVERAGEIF('IMDB_Movies project 5'!A748:'IMDB_Movies project 5'!A4403,"*"&amp;'Director Analysis'!A749&amp;"*",'IMDB_Movies project 5'!J748:'IMDB_Movies project 5'!J4403),2)</f>
        <v>5.25</v>
      </c>
      <c r="C749">
        <f t="shared" si="11"/>
        <v>0.153</v>
      </c>
      <c r="D749">
        <f>COUNTIF('IMDB_Movies project 5'!A748:'IMDB_Movies project 5'!A4403,'Director Analysis'!A749)</f>
        <v>2</v>
      </c>
    </row>
    <row r="750" spans="1:4" x14ac:dyDescent="0.25">
      <c r="A750" t="str">
        <v>Guillaume Canet</v>
      </c>
      <c r="B750">
        <f>ROUND(AVERAGEIF('IMDB_Movies project 5'!A749:'IMDB_Movies project 5'!A4404,"*"&amp;'Director Analysis'!A750&amp;"*",'IMDB_Movies project 5'!J749:'IMDB_Movies project 5'!J4404),2)</f>
        <v>6.8</v>
      </c>
      <c r="C750">
        <f t="shared" si="11"/>
        <v>0.625</v>
      </c>
      <c r="D750">
        <f>COUNTIF('IMDB_Movies project 5'!A749:'IMDB_Movies project 5'!A4404,'Director Analysis'!A750)</f>
        <v>2</v>
      </c>
    </row>
    <row r="751" spans="1:4" x14ac:dyDescent="0.25">
      <c r="A751" t="str">
        <v>Kirsten Sheridan</v>
      </c>
      <c r="B751">
        <f>ROUND(AVERAGEIF('IMDB_Movies project 5'!A750:'IMDB_Movies project 5'!A4405,"*"&amp;'Director Analysis'!A751&amp;"*",'IMDB_Movies project 5'!J750:'IMDB_Movies project 5'!J4405),2)</f>
        <v>7.5</v>
      </c>
      <c r="C751">
        <f t="shared" si="11"/>
        <v>0.876</v>
      </c>
      <c r="D751">
        <f>COUNTIF('IMDB_Movies project 5'!A750:'IMDB_Movies project 5'!A4405,'Director Analysis'!A751)</f>
        <v>1</v>
      </c>
    </row>
    <row r="752" spans="1:4" x14ac:dyDescent="0.25">
      <c r="A752" t="str">
        <v>Richard Fleischer</v>
      </c>
      <c r="B752">
        <f>ROUND(AVERAGEIF('IMDB_Movies project 5'!A751:'IMDB_Movies project 5'!A4406,"*"&amp;'Director Analysis'!A752&amp;"*",'IMDB_Movies project 5'!J751:'IMDB_Movies project 5'!J4406),2)</f>
        <v>6.65</v>
      </c>
      <c r="C752">
        <f t="shared" si="11"/>
        <v>0.58499999999999996</v>
      </c>
      <c r="D752">
        <f>COUNTIF('IMDB_Movies project 5'!A751:'IMDB_Movies project 5'!A4406,'Director Analysis'!A752)</f>
        <v>2</v>
      </c>
    </row>
    <row r="753" spans="1:4" x14ac:dyDescent="0.25">
      <c r="A753" t="str">
        <v>Bob Spiers</v>
      </c>
      <c r="B753">
        <f>ROUND(AVERAGEIF('IMDB_Movies project 5'!A752:'IMDB_Movies project 5'!A4407,"*"&amp;'Director Analysis'!A753&amp;"*",'IMDB_Movies project 5'!J752:'IMDB_Movies project 5'!J4407),2)</f>
        <v>3.3</v>
      </c>
      <c r="C753">
        <f t="shared" si="11"/>
        <v>1.7000000000000001E-2</v>
      </c>
      <c r="D753">
        <f>COUNTIF('IMDB_Movies project 5'!A752:'IMDB_Movies project 5'!A4407,'Director Analysis'!A753)</f>
        <v>1</v>
      </c>
    </row>
    <row r="754" spans="1:4" x14ac:dyDescent="0.25">
      <c r="A754" t="str">
        <v>Damien Dante Wayans</v>
      </c>
      <c r="B754">
        <f>ROUND(AVERAGEIF('IMDB_Movies project 5'!A753:'IMDB_Movies project 5'!A4408,"*"&amp;'Director Analysis'!A754&amp;"*",'IMDB_Movies project 5'!J753:'IMDB_Movies project 5'!J4408),2)</f>
        <v>3.5</v>
      </c>
      <c r="C754">
        <f t="shared" si="11"/>
        <v>2.5000000000000001E-2</v>
      </c>
      <c r="D754">
        <f>COUNTIF('IMDB_Movies project 5'!A753:'IMDB_Movies project 5'!A4408,'Director Analysis'!A754)</f>
        <v>1</v>
      </c>
    </row>
    <row r="755" spans="1:4" x14ac:dyDescent="0.25">
      <c r="A755" t="str">
        <v>John Wells</v>
      </c>
      <c r="B755">
        <f>ROUND(AVERAGEIF('IMDB_Movies project 5'!A754:'IMDB_Movies project 5'!A4409,"*"&amp;'Director Analysis'!A755&amp;"*",'IMDB_Movies project 5'!J754:'IMDB_Movies project 5'!J4409),2)</f>
        <v>6.95</v>
      </c>
      <c r="C755">
        <f t="shared" si="11"/>
        <v>0.69799999999999995</v>
      </c>
      <c r="D755">
        <f>COUNTIF('IMDB_Movies project 5'!A754:'IMDB_Movies project 5'!A4409,'Director Analysis'!A755)</f>
        <v>2</v>
      </c>
    </row>
    <row r="756" spans="1:4" x14ac:dyDescent="0.25">
      <c r="A756" t="str">
        <v>Nigel Cole</v>
      </c>
      <c r="B756">
        <f>ROUND(AVERAGEIF('IMDB_Movies project 5'!A755:'IMDB_Movies project 5'!A4410,"*"&amp;'Director Analysis'!A756&amp;"*",'IMDB_Movies project 5'!J755:'IMDB_Movies project 5'!J4410),2)</f>
        <v>6.9</v>
      </c>
      <c r="C756">
        <f t="shared" si="11"/>
        <v>0.66300000000000003</v>
      </c>
      <c r="D756">
        <f>COUNTIF('IMDB_Movies project 5'!A755:'IMDB_Movies project 5'!A4410,'Director Analysis'!A756)</f>
        <v>2</v>
      </c>
    </row>
    <row r="757" spans="1:4" x14ac:dyDescent="0.25">
      <c r="A757" t="str">
        <v>Dexter Fletcher</v>
      </c>
      <c r="B757">
        <f>ROUND(AVERAGEIF('IMDB_Movies project 5'!A756:'IMDB_Movies project 5'!A4411,"*"&amp;'Director Analysis'!A757&amp;"*",'IMDB_Movies project 5'!J756:'IMDB_Movies project 5'!J4411),2)</f>
        <v>7.5</v>
      </c>
      <c r="C757">
        <f t="shared" si="11"/>
        <v>0.876</v>
      </c>
      <c r="D757">
        <f>COUNTIF('IMDB_Movies project 5'!A756:'IMDB_Movies project 5'!A4411,'Director Analysis'!A757)</f>
        <v>1</v>
      </c>
    </row>
    <row r="758" spans="1:4" x14ac:dyDescent="0.25">
      <c r="A758" t="str">
        <v>Jeremy Leven</v>
      </c>
      <c r="B758">
        <f>ROUND(AVERAGEIF('IMDB_Movies project 5'!A757:'IMDB_Movies project 5'!A4412,"*"&amp;'Director Analysis'!A758&amp;"*",'IMDB_Movies project 5'!J757:'IMDB_Movies project 5'!J4412),2)</f>
        <v>6.8</v>
      </c>
      <c r="C758">
        <f t="shared" si="11"/>
        <v>0.627</v>
      </c>
      <c r="D758">
        <f>COUNTIF('IMDB_Movies project 5'!A757:'IMDB_Movies project 5'!A4412,'Director Analysis'!A758)</f>
        <v>1</v>
      </c>
    </row>
    <row r="759" spans="1:4" x14ac:dyDescent="0.25">
      <c r="A759" t="str">
        <v>Sylvain White</v>
      </c>
      <c r="B759">
        <f>ROUND(AVERAGEIF('IMDB_Movies project 5'!A758:'IMDB_Movies project 5'!A4413,"*"&amp;'Director Analysis'!A759&amp;"*",'IMDB_Movies project 5'!J758:'IMDB_Movies project 5'!J4413),2)</f>
        <v>5.8</v>
      </c>
      <c r="C759">
        <f t="shared" si="11"/>
        <v>0.27900000000000003</v>
      </c>
      <c r="D759">
        <f>COUNTIF('IMDB_Movies project 5'!A758:'IMDB_Movies project 5'!A4413,'Director Analysis'!A759)</f>
        <v>2</v>
      </c>
    </row>
    <row r="760" spans="1:4" x14ac:dyDescent="0.25">
      <c r="A760" t="str">
        <v>Troy Nixey</v>
      </c>
      <c r="B760">
        <f>ROUND(AVERAGEIF('IMDB_Movies project 5'!A759:'IMDB_Movies project 5'!A4414,"*"&amp;'Director Analysis'!A760&amp;"*",'IMDB_Movies project 5'!J759:'IMDB_Movies project 5'!J4414),2)</f>
        <v>5.6</v>
      </c>
      <c r="C760">
        <f t="shared" si="11"/>
        <v>0.221</v>
      </c>
      <c r="D760">
        <f>COUNTIF('IMDB_Movies project 5'!A759:'IMDB_Movies project 5'!A4414,'Director Analysis'!A760)</f>
        <v>1</v>
      </c>
    </row>
    <row r="761" spans="1:4" x14ac:dyDescent="0.25">
      <c r="A761" t="str">
        <v>Philip G. Atwell</v>
      </c>
      <c r="B761">
        <f>ROUND(AVERAGEIF('IMDB_Movies project 5'!A760:'IMDB_Movies project 5'!A4415,"*"&amp;'Director Analysis'!A761&amp;"*",'IMDB_Movies project 5'!J760:'IMDB_Movies project 5'!J4415),2)</f>
        <v>6.3</v>
      </c>
      <c r="C761">
        <f t="shared" si="11"/>
        <v>0.435</v>
      </c>
      <c r="D761">
        <f>COUNTIF('IMDB_Movies project 5'!A760:'IMDB_Movies project 5'!A4415,'Director Analysis'!A761)</f>
        <v>1</v>
      </c>
    </row>
    <row r="762" spans="1:4" x14ac:dyDescent="0.25">
      <c r="A762" t="str">
        <v>Jeff Schaffer</v>
      </c>
      <c r="B762">
        <f>ROUND(AVERAGEIF('IMDB_Movies project 5'!A761:'IMDB_Movies project 5'!A4416,"*"&amp;'Director Analysis'!A762&amp;"*",'IMDB_Movies project 5'!J761:'IMDB_Movies project 5'!J4416),2)</f>
        <v>6.6</v>
      </c>
      <c r="C762">
        <f t="shared" si="11"/>
        <v>0.55600000000000005</v>
      </c>
      <c r="D762">
        <f>COUNTIF('IMDB_Movies project 5'!A761:'IMDB_Movies project 5'!A4416,'Director Analysis'!A762)</f>
        <v>1</v>
      </c>
    </row>
    <row r="763" spans="1:4" x14ac:dyDescent="0.25">
      <c r="A763" t="str">
        <v>Don Michael Paul</v>
      </c>
      <c r="B763">
        <f>ROUND(AVERAGEIF('IMDB_Movies project 5'!A762:'IMDB_Movies project 5'!A4417,"*"&amp;'Director Analysis'!A763&amp;"*",'IMDB_Movies project 5'!J762:'IMDB_Movies project 5'!J4417),2)</f>
        <v>3.3</v>
      </c>
      <c r="C763">
        <f t="shared" si="11"/>
        <v>1.7000000000000001E-2</v>
      </c>
      <c r="D763">
        <f>COUNTIF('IMDB_Movies project 5'!A762:'IMDB_Movies project 5'!A4417,'Director Analysis'!A763)</f>
        <v>2</v>
      </c>
    </row>
    <row r="764" spans="1:4" x14ac:dyDescent="0.25">
      <c r="A764" t="str">
        <v>James Bridges</v>
      </c>
      <c r="B764">
        <f>ROUND(AVERAGEIF('IMDB_Movies project 5'!A763:'IMDB_Movies project 5'!A4418,"*"&amp;'Director Analysis'!A764&amp;"*",'IMDB_Movies project 5'!J763:'IMDB_Movies project 5'!J4418),2)</f>
        <v>5.6</v>
      </c>
      <c r="C764">
        <f t="shared" si="11"/>
        <v>0.221</v>
      </c>
      <c r="D764">
        <f>COUNTIF('IMDB_Movies project 5'!A763:'IMDB_Movies project 5'!A4418,'Director Analysis'!A764)</f>
        <v>1</v>
      </c>
    </row>
    <row r="765" spans="1:4" x14ac:dyDescent="0.25">
      <c r="A765" t="str">
        <v>Steve Barron</v>
      </c>
      <c r="B765">
        <f>ROUND(AVERAGEIF('IMDB_Movies project 5'!A764:'IMDB_Movies project 5'!A4419,"*"&amp;'Director Analysis'!A765&amp;"*",'IMDB_Movies project 5'!J764:'IMDB_Movies project 5'!J4419),2)</f>
        <v>5.3</v>
      </c>
      <c r="C765">
        <f t="shared" si="11"/>
        <v>0.157</v>
      </c>
      <c r="D765">
        <f>COUNTIF('IMDB_Movies project 5'!A764:'IMDB_Movies project 5'!A4419,'Director Analysis'!A765)</f>
        <v>1</v>
      </c>
    </row>
    <row r="766" spans="1:4" x14ac:dyDescent="0.25">
      <c r="A766" t="str">
        <v>Richard Kelly</v>
      </c>
      <c r="B766">
        <f>ROUND(AVERAGEIF('IMDB_Movies project 5'!A765:'IMDB_Movies project 5'!A4420,"*"&amp;'Director Analysis'!A766&amp;"*",'IMDB_Movies project 5'!J765:'IMDB_Movies project 5'!J4420),2)</f>
        <v>6.4</v>
      </c>
      <c r="C766">
        <f t="shared" si="11"/>
        <v>0.46899999999999997</v>
      </c>
      <c r="D766">
        <f>COUNTIF('IMDB_Movies project 5'!A765:'IMDB_Movies project 5'!A4420,'Director Analysis'!A766)</f>
        <v>3</v>
      </c>
    </row>
    <row r="767" spans="1:4" x14ac:dyDescent="0.25">
      <c r="A767" t="str">
        <v>Carter Smith</v>
      </c>
      <c r="B767">
        <f>ROUND(AVERAGEIF('IMDB_Movies project 5'!A766:'IMDB_Movies project 5'!A4421,"*"&amp;'Director Analysis'!A767&amp;"*",'IMDB_Movies project 5'!J766:'IMDB_Movies project 5'!J4421),2)</f>
        <v>5.9</v>
      </c>
      <c r="C767">
        <f t="shared" si="11"/>
        <v>0.3</v>
      </c>
      <c r="D767">
        <f>COUNTIF('IMDB_Movies project 5'!A766:'IMDB_Movies project 5'!A4421,'Director Analysis'!A767)</f>
        <v>1</v>
      </c>
    </row>
    <row r="768" spans="1:4" x14ac:dyDescent="0.25">
      <c r="A768" t="str">
        <v>John Schlesinger</v>
      </c>
      <c r="B768">
        <f>ROUND(AVERAGEIF('IMDB_Movies project 5'!A767:'IMDB_Movies project 5'!A4422,"*"&amp;'Director Analysis'!A768&amp;"*",'IMDB_Movies project 5'!J767:'IMDB_Movies project 5'!J4422),2)</f>
        <v>5.4</v>
      </c>
      <c r="C768">
        <f t="shared" si="11"/>
        <v>0.182</v>
      </c>
      <c r="D768">
        <f>COUNTIF('IMDB_Movies project 5'!A767:'IMDB_Movies project 5'!A4422,'Director Analysis'!A768)</f>
        <v>2</v>
      </c>
    </row>
    <row r="769" spans="1:4" x14ac:dyDescent="0.25">
      <c r="A769" t="str">
        <v>Ringo Lam</v>
      </c>
      <c r="B769">
        <f>ROUND(AVERAGEIF('IMDB_Movies project 5'!A768:'IMDB_Movies project 5'!A4423,"*"&amp;'Director Analysis'!A769&amp;"*",'IMDB_Movies project 5'!J768:'IMDB_Movies project 5'!J4423),2)</f>
        <v>5.4</v>
      </c>
      <c r="C769">
        <f t="shared" si="11"/>
        <v>0.182</v>
      </c>
      <c r="D769">
        <f>COUNTIF('IMDB_Movies project 5'!A768:'IMDB_Movies project 5'!A4423,'Director Analysis'!A769)</f>
        <v>1</v>
      </c>
    </row>
    <row r="770" spans="1:4" x14ac:dyDescent="0.25">
      <c r="A770" t="str">
        <v>Bruce McCulloch</v>
      </c>
      <c r="B770">
        <f>ROUND(AVERAGEIF('IMDB_Movies project 5'!A769:'IMDB_Movies project 5'!A4424,"*"&amp;'Director Analysis'!A770&amp;"*",'IMDB_Movies project 5'!J769:'IMDB_Movies project 5'!J4424),2)</f>
        <v>5.05</v>
      </c>
      <c r="C770">
        <f t="shared" si="11"/>
        <v>0.11899999999999999</v>
      </c>
      <c r="D770">
        <f>COUNTIF('IMDB_Movies project 5'!A769:'IMDB_Movies project 5'!A4424,'Director Analysis'!A770)</f>
        <v>2</v>
      </c>
    </row>
    <row r="771" spans="1:4" x14ac:dyDescent="0.25">
      <c r="A771" t="str">
        <v>Patricia Riggen</v>
      </c>
      <c r="B771">
        <f>ROUND(AVERAGEIF('IMDB_Movies project 5'!A770:'IMDB_Movies project 5'!A4425,"*"&amp;'Director Analysis'!A771&amp;"*",'IMDB_Movies project 5'!J770:'IMDB_Movies project 5'!J4425),2)</f>
        <v>6.85</v>
      </c>
      <c r="C771">
        <f t="shared" si="11"/>
        <v>0.65600000000000003</v>
      </c>
      <c r="D771">
        <f>COUNTIF('IMDB_Movies project 5'!A770:'IMDB_Movies project 5'!A4425,'Director Analysis'!A771)</f>
        <v>2</v>
      </c>
    </row>
    <row r="772" spans="1:4" x14ac:dyDescent="0.25">
      <c r="A772" t="str">
        <v>Jonathan Kaplan</v>
      </c>
      <c r="B772">
        <f>ROUND(AVERAGEIF('IMDB_Movies project 5'!A771:'IMDB_Movies project 5'!A4426,"*"&amp;'Director Analysis'!A772&amp;"*",'IMDB_Movies project 5'!J771:'IMDB_Movies project 5'!J4426),2)</f>
        <v>6.4</v>
      </c>
      <c r="C772">
        <f t="shared" ref="C772:C835" si="12">_xlfn.PERCENTRANK.EXC(B772:B2430,B772)</f>
        <v>0.46800000000000003</v>
      </c>
      <c r="D772">
        <f>COUNTIF('IMDB_Movies project 5'!A771:'IMDB_Movies project 5'!A4426,'Director Analysis'!A772)</f>
        <v>1</v>
      </c>
    </row>
    <row r="773" spans="1:4" x14ac:dyDescent="0.25">
      <c r="A773" t="str">
        <v>Ole Bornedal</v>
      </c>
      <c r="B773">
        <f>ROUND(AVERAGEIF('IMDB_Movies project 5'!A772:'IMDB_Movies project 5'!A4427,"*"&amp;'Director Analysis'!A773&amp;"*",'IMDB_Movies project 5'!J772:'IMDB_Movies project 5'!J4427),2)</f>
        <v>5.9</v>
      </c>
      <c r="C773">
        <f t="shared" si="12"/>
        <v>0.29799999999999999</v>
      </c>
      <c r="D773">
        <f>COUNTIF('IMDB_Movies project 5'!A772:'IMDB_Movies project 5'!A4427,'Director Analysis'!A773)</f>
        <v>1</v>
      </c>
    </row>
    <row r="774" spans="1:4" x14ac:dyDescent="0.25">
      <c r="A774" t="str">
        <v>Richard Benjamin</v>
      </c>
      <c r="B774">
        <f>ROUND(AVERAGEIF('IMDB_Movies project 5'!A773:'IMDB_Movies project 5'!A4428,"*"&amp;'Director Analysis'!A774&amp;"*",'IMDB_Movies project 5'!J773:'IMDB_Movies project 5'!J4428),2)</f>
        <v>4.7300000000000004</v>
      </c>
      <c r="C774">
        <f t="shared" si="12"/>
        <v>9.5000000000000001E-2</v>
      </c>
      <c r="D774">
        <f>COUNTIF('IMDB_Movies project 5'!A773:'IMDB_Movies project 5'!A4428,'Director Analysis'!A774)</f>
        <v>3</v>
      </c>
    </row>
    <row r="775" spans="1:4" x14ac:dyDescent="0.25">
      <c r="A775" t="str">
        <v>Craig R. Baxley</v>
      </c>
      <c r="B775">
        <f>ROUND(AVERAGEIF('IMDB_Movies project 5'!A774:'IMDB_Movies project 5'!A4429,"*"&amp;'Director Analysis'!A775&amp;"*",'IMDB_Movies project 5'!J774:'IMDB_Movies project 5'!J4429),2)</f>
        <v>5.55</v>
      </c>
      <c r="C775">
        <f t="shared" si="12"/>
        <v>0.216</v>
      </c>
      <c r="D775">
        <f>COUNTIF('IMDB_Movies project 5'!A774:'IMDB_Movies project 5'!A4429,'Director Analysis'!A775)</f>
        <v>2</v>
      </c>
    </row>
    <row r="776" spans="1:4" x14ac:dyDescent="0.25">
      <c r="A776" t="str">
        <v>John Hillcoat</v>
      </c>
      <c r="B776">
        <f>ROUND(AVERAGEIF('IMDB_Movies project 5'!A775:'IMDB_Movies project 5'!A4430,"*"&amp;'Director Analysis'!A776&amp;"*",'IMDB_Movies project 5'!J775:'IMDB_Movies project 5'!J4430),2)</f>
        <v>7</v>
      </c>
      <c r="C776">
        <f t="shared" si="12"/>
        <v>0.69499999999999995</v>
      </c>
      <c r="D776">
        <f>COUNTIF('IMDB_Movies project 5'!A775:'IMDB_Movies project 5'!A4430,'Director Analysis'!A776)</f>
        <v>3</v>
      </c>
    </row>
    <row r="777" spans="1:4" x14ac:dyDescent="0.25">
      <c r="A777" t="str">
        <v>Marcos Siega</v>
      </c>
      <c r="B777">
        <f>ROUND(AVERAGEIF('IMDB_Movies project 5'!A776:'IMDB_Movies project 5'!A4431,"*"&amp;'Director Analysis'!A777&amp;"*",'IMDB_Movies project 5'!J776:'IMDB_Movies project 5'!J4431),2)</f>
        <v>4.0999999999999996</v>
      </c>
      <c r="C777">
        <f t="shared" si="12"/>
        <v>4.8000000000000001E-2</v>
      </c>
      <c r="D777">
        <f>COUNTIF('IMDB_Movies project 5'!A776:'IMDB_Movies project 5'!A4431,'Director Analysis'!A777)</f>
        <v>1</v>
      </c>
    </row>
    <row r="778" spans="1:4" x14ac:dyDescent="0.25">
      <c r="A778" t="str">
        <v>Rachel Talalay</v>
      </c>
      <c r="B778">
        <f>ROUND(AVERAGEIF('IMDB_Movies project 5'!A777:'IMDB_Movies project 5'!A4432,"*"&amp;'Director Analysis'!A778&amp;"*",'IMDB_Movies project 5'!J777:'IMDB_Movies project 5'!J4432),2)</f>
        <v>5.05</v>
      </c>
      <c r="C778">
        <f t="shared" si="12"/>
        <v>0.11799999999999999</v>
      </c>
      <c r="D778">
        <f>COUNTIF('IMDB_Movies project 5'!A777:'IMDB_Movies project 5'!A4432,'Director Analysis'!A778)</f>
        <v>2</v>
      </c>
    </row>
    <row r="779" spans="1:4" x14ac:dyDescent="0.25">
      <c r="A779" t="str">
        <v>Jeffrey W. Byrd</v>
      </c>
      <c r="B779">
        <f>ROUND(AVERAGEIF('IMDB_Movies project 5'!A778:'IMDB_Movies project 5'!A4433,"*"&amp;'Director Analysis'!A779&amp;"*",'IMDB_Movies project 5'!J778:'IMDB_Movies project 5'!J4433),2)</f>
        <v>4.0999999999999996</v>
      </c>
      <c r="C779">
        <f t="shared" si="12"/>
        <v>4.8000000000000001E-2</v>
      </c>
      <c r="D779">
        <f>COUNTIF('IMDB_Movies project 5'!A778:'IMDB_Movies project 5'!A4433,'Director Analysis'!A779)</f>
        <v>1</v>
      </c>
    </row>
    <row r="780" spans="1:4" x14ac:dyDescent="0.25">
      <c r="A780" t="str">
        <v>Atom Egoyan</v>
      </c>
      <c r="B780">
        <f>ROUND(AVERAGEIF('IMDB_Movies project 5'!A779:'IMDB_Movies project 5'!A4434,"*"&amp;'Director Analysis'!A780&amp;"*",'IMDB_Movies project 5'!J779:'IMDB_Movies project 5'!J4434),2)</f>
        <v>6.93</v>
      </c>
      <c r="C780">
        <f t="shared" si="12"/>
        <v>0.68899999999999995</v>
      </c>
      <c r="D780">
        <f>COUNTIF('IMDB_Movies project 5'!A779:'IMDB_Movies project 5'!A4434,'Director Analysis'!A780)</f>
        <v>4</v>
      </c>
    </row>
    <row r="781" spans="1:4" x14ac:dyDescent="0.25">
      <c r="A781" t="str">
        <v>Robert Towne</v>
      </c>
      <c r="B781">
        <f>ROUND(AVERAGEIF('IMDB_Movies project 5'!A780:'IMDB_Movies project 5'!A4435,"*"&amp;'Director Analysis'!A781&amp;"*",'IMDB_Movies project 5'!J780:'IMDB_Movies project 5'!J4435),2)</f>
        <v>7.2</v>
      </c>
      <c r="C781">
        <f t="shared" si="12"/>
        <v>0.78900000000000003</v>
      </c>
      <c r="D781">
        <f>COUNTIF('IMDB_Movies project 5'!A780:'IMDB_Movies project 5'!A4435,'Director Analysis'!A781)</f>
        <v>1</v>
      </c>
    </row>
    <row r="782" spans="1:4" x14ac:dyDescent="0.25">
      <c r="A782" t="str">
        <v>Giuseppe Tornatore</v>
      </c>
      <c r="B782">
        <f>ROUND(AVERAGEIF('IMDB_Movies project 5'!A781:'IMDB_Movies project 5'!A4436,"*"&amp;'Director Analysis'!A782&amp;"*",'IMDB_Movies project 5'!J781:'IMDB_Movies project 5'!J4436),2)</f>
        <v>7.8</v>
      </c>
      <c r="C782">
        <f t="shared" si="12"/>
        <v>0.94599999999999995</v>
      </c>
      <c r="D782">
        <f>COUNTIF('IMDB_Movies project 5'!A781:'IMDB_Movies project 5'!A4436,'Director Analysis'!A782)</f>
        <v>1</v>
      </c>
    </row>
    <row r="783" spans="1:4" x14ac:dyDescent="0.25">
      <c r="A783" t="str">
        <v>Werner Herzog</v>
      </c>
      <c r="B783">
        <f>ROUND(AVERAGEIF('IMDB_Movies project 5'!A782:'IMDB_Movies project 5'!A4437,"*"&amp;'Director Analysis'!A783&amp;"*",'IMDB_Movies project 5'!J782:'IMDB_Movies project 5'!J4437),2)</f>
        <v>7</v>
      </c>
      <c r="C783">
        <f t="shared" si="12"/>
        <v>0.69599999999999995</v>
      </c>
      <c r="D783">
        <f>COUNTIF('IMDB_Movies project 5'!A782:'IMDB_Movies project 5'!A4437,'Director Analysis'!A783)</f>
        <v>2</v>
      </c>
    </row>
    <row r="784" spans="1:4" x14ac:dyDescent="0.25">
      <c r="A784" t="str">
        <v>Leonard Nimoy</v>
      </c>
      <c r="B784">
        <f>ROUND(AVERAGEIF('IMDB_Movies project 5'!A783:'IMDB_Movies project 5'!A4438,"*"&amp;'Director Analysis'!A784&amp;"*",'IMDB_Movies project 5'!J783:'IMDB_Movies project 5'!J4438),2)</f>
        <v>6.6</v>
      </c>
      <c r="C784">
        <f t="shared" si="12"/>
        <v>0.55200000000000005</v>
      </c>
      <c r="D784">
        <f>COUNTIF('IMDB_Movies project 5'!A783:'IMDB_Movies project 5'!A4438,'Director Analysis'!A784)</f>
        <v>3</v>
      </c>
    </row>
    <row r="785" spans="1:4" x14ac:dyDescent="0.25">
      <c r="A785" t="str">
        <v>Herbert Ross</v>
      </c>
      <c r="B785">
        <f>ROUND(AVERAGEIF('IMDB_Movies project 5'!A784:'IMDB_Movies project 5'!A4439,"*"&amp;'Director Analysis'!A785&amp;"*",'IMDB_Movies project 5'!J784:'IMDB_Movies project 5'!J4439),2)</f>
        <v>6.5</v>
      </c>
      <c r="C785">
        <f t="shared" si="12"/>
        <v>0.505</v>
      </c>
      <c r="D785">
        <f>COUNTIF('IMDB_Movies project 5'!A784:'IMDB_Movies project 5'!A4439,'Director Analysis'!A785)</f>
        <v>1</v>
      </c>
    </row>
    <row r="786" spans="1:4" x14ac:dyDescent="0.25">
      <c r="A786" t="str">
        <v>Bonnie Hunt</v>
      </c>
      <c r="B786">
        <f>ROUND(AVERAGEIF('IMDB_Movies project 5'!A785:'IMDB_Movies project 5'!A4440,"*"&amp;'Director Analysis'!A786&amp;"*",'IMDB_Movies project 5'!J785:'IMDB_Movies project 5'!J4440),2)</f>
        <v>6.9</v>
      </c>
      <c r="C786">
        <f t="shared" si="12"/>
        <v>0.66</v>
      </c>
      <c r="D786">
        <f>COUNTIF('IMDB_Movies project 5'!A785:'IMDB_Movies project 5'!A4440,'Director Analysis'!A786)</f>
        <v>1</v>
      </c>
    </row>
    <row r="787" spans="1:4" x14ac:dyDescent="0.25">
      <c r="A787" t="str">
        <v>Neil LaBute</v>
      </c>
      <c r="B787">
        <f>ROUND(AVERAGEIF('IMDB_Movies project 5'!A786:'IMDB_Movies project 5'!A4441,"*"&amp;'Director Analysis'!A787&amp;"*",'IMDB_Movies project 5'!J786:'IMDB_Movies project 5'!J4441),2)</f>
        <v>6.57</v>
      </c>
      <c r="C787">
        <f t="shared" si="12"/>
        <v>0.55200000000000005</v>
      </c>
      <c r="D787">
        <f>COUNTIF('IMDB_Movies project 5'!A786:'IMDB_Movies project 5'!A4441,'Director Analysis'!A787)</f>
        <v>3</v>
      </c>
    </row>
    <row r="788" spans="1:4" x14ac:dyDescent="0.25">
      <c r="A788" t="str">
        <v>Grant Heslov</v>
      </c>
      <c r="B788">
        <f>ROUND(AVERAGEIF('IMDB_Movies project 5'!A787:'IMDB_Movies project 5'!A4442,"*"&amp;'Director Analysis'!A788&amp;"*",'IMDB_Movies project 5'!J787:'IMDB_Movies project 5'!J4442),2)</f>
        <v>6.2</v>
      </c>
      <c r="C788">
        <f t="shared" si="12"/>
        <v>0.40799999999999997</v>
      </c>
      <c r="D788">
        <f>COUNTIF('IMDB_Movies project 5'!A787:'IMDB_Movies project 5'!A4442,'Director Analysis'!A788)</f>
        <v>1</v>
      </c>
    </row>
    <row r="789" spans="1:4" x14ac:dyDescent="0.25">
      <c r="A789" t="str">
        <v>George Gallo</v>
      </c>
      <c r="B789">
        <f>ROUND(AVERAGEIF('IMDB_Movies project 5'!A788:'IMDB_Movies project 5'!A4443,"*"&amp;'Director Analysis'!A789&amp;"*",'IMDB_Movies project 5'!J788:'IMDB_Movies project 5'!J4443),2)</f>
        <v>5.95</v>
      </c>
      <c r="C789">
        <f t="shared" si="12"/>
        <v>0.33200000000000002</v>
      </c>
      <c r="D789">
        <f>COUNTIF('IMDB_Movies project 5'!A788:'IMDB_Movies project 5'!A4443,'Director Analysis'!A789)</f>
        <v>2</v>
      </c>
    </row>
    <row r="790" spans="1:4" x14ac:dyDescent="0.25">
      <c r="A790" t="str">
        <v>Sidney Lumet</v>
      </c>
      <c r="B790">
        <f>ROUND(AVERAGEIF('IMDB_Movies project 5'!A789:'IMDB_Movies project 5'!A4444,"*"&amp;'Director Analysis'!A790&amp;"*",'IMDB_Movies project 5'!J789:'IMDB_Movies project 5'!J4444),2)</f>
        <v>6.53</v>
      </c>
      <c r="C790">
        <f t="shared" si="12"/>
        <v>0.54600000000000004</v>
      </c>
      <c r="D790">
        <f>COUNTIF('IMDB_Movies project 5'!A789:'IMDB_Movies project 5'!A4444,'Director Analysis'!A790)</f>
        <v>4</v>
      </c>
    </row>
    <row r="791" spans="1:4" x14ac:dyDescent="0.25">
      <c r="A791" t="str">
        <v>Douglas McGrath</v>
      </c>
      <c r="B791">
        <f>ROUND(AVERAGEIF('IMDB_Movies project 5'!A790:'IMDB_Movies project 5'!A4445,"*"&amp;'Director Analysis'!A791&amp;"*",'IMDB_Movies project 5'!J790:'IMDB_Movies project 5'!J4445),2)</f>
        <v>6.4</v>
      </c>
      <c r="C791">
        <f t="shared" si="12"/>
        <v>0.46899999999999997</v>
      </c>
      <c r="D791">
        <f>COUNTIF('IMDB_Movies project 5'!A790:'IMDB_Movies project 5'!A4445,'Director Analysis'!A791)</f>
        <v>3</v>
      </c>
    </row>
    <row r="792" spans="1:4" x14ac:dyDescent="0.25">
      <c r="A792" t="str">
        <v>Kevin Spacey</v>
      </c>
      <c r="B792">
        <f>ROUND(AVERAGEIF('IMDB_Movies project 5'!A791:'IMDB_Movies project 5'!A4446,"*"&amp;'Director Analysis'!A792&amp;"*",'IMDB_Movies project 5'!J791:'IMDB_Movies project 5'!J4446),2)</f>
        <v>6.4</v>
      </c>
      <c r="C792">
        <f t="shared" si="12"/>
        <v>0.46899999999999997</v>
      </c>
      <c r="D792">
        <f>COUNTIF('IMDB_Movies project 5'!A791:'IMDB_Movies project 5'!A4446,'Director Analysis'!A792)</f>
        <v>2</v>
      </c>
    </row>
    <row r="793" spans="1:4" x14ac:dyDescent="0.25">
      <c r="A793" t="str">
        <v>Richard Williams</v>
      </c>
      <c r="B793">
        <f>ROUND(AVERAGEIF('IMDB_Movies project 5'!A792:'IMDB_Movies project 5'!A4447,"*"&amp;'Director Analysis'!A793&amp;"*",'IMDB_Movies project 5'!J792:'IMDB_Movies project 5'!J4447),2)</f>
        <v>7.2</v>
      </c>
      <c r="C793">
        <f t="shared" si="12"/>
        <v>0.78800000000000003</v>
      </c>
      <c r="D793">
        <f>COUNTIF('IMDB_Movies project 5'!A792:'IMDB_Movies project 5'!A4447,'Director Analysis'!A793)</f>
        <v>1</v>
      </c>
    </row>
    <row r="794" spans="1:4" x14ac:dyDescent="0.25">
      <c r="A794" t="str">
        <v>Mary McGuckian</v>
      </c>
      <c r="B794">
        <f>ROUND(AVERAGEIF('IMDB_Movies project 5'!A793:'IMDB_Movies project 5'!A4448,"*"&amp;'Director Analysis'!A794&amp;"*",'IMDB_Movies project 5'!J793:'IMDB_Movies project 5'!J4448),2)</f>
        <v>5.0999999999999996</v>
      </c>
      <c r="C794">
        <f t="shared" si="12"/>
        <v>0.11899999999999999</v>
      </c>
      <c r="D794">
        <f>COUNTIF('IMDB_Movies project 5'!A793:'IMDB_Movies project 5'!A4448,'Director Analysis'!A794)</f>
        <v>1</v>
      </c>
    </row>
    <row r="795" spans="1:4" x14ac:dyDescent="0.25">
      <c r="A795" t="str">
        <v>Tony Goldwyn</v>
      </c>
      <c r="B795">
        <f>ROUND(AVERAGEIF('IMDB_Movies project 5'!A794:'IMDB_Movies project 5'!A4449,"*"&amp;'Director Analysis'!A795&amp;"*",'IMDB_Movies project 5'!J794:'IMDB_Movies project 5'!J4449),2)</f>
        <v>6.35</v>
      </c>
      <c r="C795">
        <f t="shared" si="12"/>
        <v>0.46500000000000002</v>
      </c>
      <c r="D795">
        <f>COUNTIF('IMDB_Movies project 5'!A794:'IMDB_Movies project 5'!A4449,'Director Analysis'!A795)</f>
        <v>2</v>
      </c>
    </row>
    <row r="796" spans="1:4" x14ac:dyDescent="0.25">
      <c r="A796" t="str">
        <v>Jonathan Newman</v>
      </c>
      <c r="B796">
        <f>ROUND(AVERAGEIF('IMDB_Movies project 5'!A795:'IMDB_Movies project 5'!A4450,"*"&amp;'Director Analysis'!A796&amp;"*",'IMDB_Movies project 5'!J795:'IMDB_Movies project 5'!J4450),2)</f>
        <v>5.4</v>
      </c>
      <c r="C796">
        <f t="shared" si="12"/>
        <v>0.18099999999999999</v>
      </c>
      <c r="D796">
        <f>COUNTIF('IMDB_Movies project 5'!A795:'IMDB_Movies project 5'!A4450,'Director Analysis'!A796)</f>
        <v>1</v>
      </c>
    </row>
    <row r="797" spans="1:4" x14ac:dyDescent="0.25">
      <c r="A797" t="str">
        <v>Michael Dinner</v>
      </c>
      <c r="B797">
        <f>ROUND(AVERAGEIF('IMDB_Movies project 5'!A796:'IMDB_Movies project 5'!A4451,"*"&amp;'Director Analysis'!A797&amp;"*",'IMDB_Movies project 5'!J796:'IMDB_Movies project 5'!J4451),2)</f>
        <v>5.6</v>
      </c>
      <c r="C797">
        <f t="shared" si="12"/>
        <v>0.217</v>
      </c>
      <c r="D797">
        <f>COUNTIF('IMDB_Movies project 5'!A796:'IMDB_Movies project 5'!A4451,'Director Analysis'!A797)</f>
        <v>1</v>
      </c>
    </row>
    <row r="798" spans="1:4" x14ac:dyDescent="0.25">
      <c r="A798" t="str">
        <v>Joseph Sargent</v>
      </c>
      <c r="B798">
        <f>ROUND(AVERAGEIF('IMDB_Movies project 5'!A797:'IMDB_Movies project 5'!A4452,"*"&amp;'Director Analysis'!A798&amp;"*",'IMDB_Movies project 5'!J797:'IMDB_Movies project 5'!J4452),2)</f>
        <v>2.8</v>
      </c>
      <c r="C798">
        <f t="shared" si="12"/>
        <v>5.0000000000000001E-3</v>
      </c>
      <c r="D798">
        <f>COUNTIF('IMDB_Movies project 5'!A797:'IMDB_Movies project 5'!A4452,'Director Analysis'!A798)</f>
        <v>1</v>
      </c>
    </row>
    <row r="799" spans="1:4" x14ac:dyDescent="0.25">
      <c r="A799" t="str">
        <v>Jerry Zaks</v>
      </c>
      <c r="B799">
        <f>ROUND(AVERAGEIF('IMDB_Movies project 5'!A798:'IMDB_Movies project 5'!A4453,"*"&amp;'Director Analysis'!A799&amp;"*",'IMDB_Movies project 5'!J798:'IMDB_Movies project 5'!J4453),2)</f>
        <v>6.7</v>
      </c>
      <c r="C799">
        <f t="shared" si="12"/>
        <v>0.58099999999999996</v>
      </c>
      <c r="D799">
        <f>COUNTIF('IMDB_Movies project 5'!A798:'IMDB_Movies project 5'!A4453,'Director Analysis'!A799)</f>
        <v>1</v>
      </c>
    </row>
    <row r="800" spans="1:4" x14ac:dyDescent="0.25">
      <c r="A800" t="str">
        <v>Fred Durst</v>
      </c>
      <c r="B800">
        <f>ROUND(AVERAGEIF('IMDB_Movies project 5'!A799:'IMDB_Movies project 5'!A4454,"*"&amp;'Director Analysis'!A800&amp;"*",'IMDB_Movies project 5'!J799:'IMDB_Movies project 5'!J4454),2)</f>
        <v>5.0999999999999996</v>
      </c>
      <c r="C800">
        <f t="shared" si="12"/>
        <v>0.11899999999999999</v>
      </c>
      <c r="D800">
        <f>COUNTIF('IMDB_Movies project 5'!A799:'IMDB_Movies project 5'!A4454,'Director Analysis'!A800)</f>
        <v>1</v>
      </c>
    </row>
    <row r="801" spans="1:4" x14ac:dyDescent="0.25">
      <c r="A801" t="str">
        <v>Anne Fontaine</v>
      </c>
      <c r="B801">
        <f>ROUND(AVERAGEIF('IMDB_Movies project 5'!A800:'IMDB_Movies project 5'!A4455,"*"&amp;'Director Analysis'!A801&amp;"*",'IMDB_Movies project 5'!J800:'IMDB_Movies project 5'!J4455),2)</f>
        <v>6.45</v>
      </c>
      <c r="C801">
        <f t="shared" si="12"/>
        <v>0.495</v>
      </c>
      <c r="D801">
        <f>COUNTIF('IMDB_Movies project 5'!A800:'IMDB_Movies project 5'!A4455,'Director Analysis'!A801)</f>
        <v>2</v>
      </c>
    </row>
    <row r="802" spans="1:4" x14ac:dyDescent="0.25">
      <c r="A802" t="str">
        <v>Mira Nair</v>
      </c>
      <c r="B802">
        <f>ROUND(AVERAGEIF('IMDB_Movies project 5'!A801:'IMDB_Movies project 5'!A4456,"*"&amp;'Director Analysis'!A802&amp;"*",'IMDB_Movies project 5'!J801:'IMDB_Movies project 5'!J4456),2)</f>
        <v>6.45</v>
      </c>
      <c r="C802">
        <f t="shared" si="12"/>
        <v>0.495</v>
      </c>
      <c r="D802">
        <f>COUNTIF('IMDB_Movies project 5'!A801:'IMDB_Movies project 5'!A4456,'Director Analysis'!A802)</f>
        <v>4</v>
      </c>
    </row>
    <row r="803" spans="1:4" x14ac:dyDescent="0.25">
      <c r="A803" t="str">
        <v>Mel Brooks</v>
      </c>
      <c r="B803">
        <f>ROUND(AVERAGEIF('IMDB_Movies project 5'!A802:'IMDB_Movies project 5'!A4457,"*"&amp;'Director Analysis'!A803&amp;"*",'IMDB_Movies project 5'!J802:'IMDB_Movies project 5'!J4457),2)</f>
        <v>7.63</v>
      </c>
      <c r="C803">
        <f t="shared" si="12"/>
        <v>0.91300000000000003</v>
      </c>
      <c r="D803">
        <f>COUNTIF('IMDB_Movies project 5'!A802:'IMDB_Movies project 5'!A4457,'Director Analysis'!A803)</f>
        <v>3</v>
      </c>
    </row>
    <row r="804" spans="1:4" x14ac:dyDescent="0.25">
      <c r="A804" t="str">
        <v>Russell Crowe</v>
      </c>
      <c r="B804">
        <f>ROUND(AVERAGEIF('IMDB_Movies project 5'!A803:'IMDB_Movies project 5'!A4458,"*"&amp;'Director Analysis'!A804&amp;"*",'IMDB_Movies project 5'!J803:'IMDB_Movies project 5'!J4458),2)</f>
        <v>7.1</v>
      </c>
      <c r="C804">
        <f t="shared" si="12"/>
        <v>0.74099999999999999</v>
      </c>
      <c r="D804">
        <f>COUNTIF('IMDB_Movies project 5'!A803:'IMDB_Movies project 5'!A4458,'Director Analysis'!A804)</f>
        <v>1</v>
      </c>
    </row>
    <row r="805" spans="1:4" x14ac:dyDescent="0.25">
      <c r="A805" t="str">
        <v>Jessie Nelson</v>
      </c>
      <c r="B805">
        <f>ROUND(AVERAGEIF('IMDB_Movies project 5'!A804:'IMDB_Movies project 5'!A4459,"*"&amp;'Director Analysis'!A805&amp;"*",'IMDB_Movies project 5'!J804:'IMDB_Movies project 5'!J4459),2)</f>
        <v>6.65</v>
      </c>
      <c r="C805">
        <f t="shared" si="12"/>
        <v>0.57799999999999996</v>
      </c>
      <c r="D805">
        <f>COUNTIF('IMDB_Movies project 5'!A804:'IMDB_Movies project 5'!A4459,'Director Analysis'!A805)</f>
        <v>2</v>
      </c>
    </row>
    <row r="806" spans="1:4" x14ac:dyDescent="0.25">
      <c r="A806" t="str">
        <v>Christopher Spencer</v>
      </c>
      <c r="B806">
        <f>ROUND(AVERAGEIF('IMDB_Movies project 5'!A805:'IMDB_Movies project 5'!A4460,"*"&amp;'Director Analysis'!A806&amp;"*",'IMDB_Movies project 5'!J805:'IMDB_Movies project 5'!J4460),2)</f>
        <v>5.6</v>
      </c>
      <c r="C806">
        <f t="shared" si="12"/>
        <v>0.217</v>
      </c>
      <c r="D806">
        <f>COUNTIF('IMDB_Movies project 5'!A805:'IMDB_Movies project 5'!A4460,'Director Analysis'!A806)</f>
        <v>1</v>
      </c>
    </row>
    <row r="807" spans="1:4" x14ac:dyDescent="0.25">
      <c r="A807" t="str">
        <v>Mike Bigelow</v>
      </c>
      <c r="B807">
        <f>ROUND(AVERAGEIF('IMDB_Movies project 5'!A806:'IMDB_Movies project 5'!A4461,"*"&amp;'Director Analysis'!A807&amp;"*",'IMDB_Movies project 5'!J806:'IMDB_Movies project 5'!J4461),2)</f>
        <v>4.5999999999999996</v>
      </c>
      <c r="C807">
        <f t="shared" si="12"/>
        <v>7.4999999999999997E-2</v>
      </c>
      <c r="D807">
        <f>COUNTIF('IMDB_Movies project 5'!A806:'IMDB_Movies project 5'!A4461,'Director Analysis'!A807)</f>
        <v>1</v>
      </c>
    </row>
    <row r="808" spans="1:4" x14ac:dyDescent="0.25">
      <c r="A808" t="str">
        <v>Daniel Sackheim</v>
      </c>
      <c r="B808">
        <f>ROUND(AVERAGEIF('IMDB_Movies project 5'!A807:'IMDB_Movies project 5'!A4462,"*"&amp;'Director Analysis'!A808&amp;"*",'IMDB_Movies project 5'!J807:'IMDB_Movies project 5'!J4462),2)</f>
        <v>5.8</v>
      </c>
      <c r="C808">
        <f t="shared" si="12"/>
        <v>0.27300000000000002</v>
      </c>
      <c r="D808">
        <f>COUNTIF('IMDB_Movies project 5'!A807:'IMDB_Movies project 5'!A4462,'Director Analysis'!A808)</f>
        <v>1</v>
      </c>
    </row>
    <row r="809" spans="1:4" x14ac:dyDescent="0.25">
      <c r="A809" t="str">
        <v>Harry Elfont</v>
      </c>
      <c r="B809">
        <f>ROUND(AVERAGEIF('IMDB_Movies project 5'!A808:'IMDB_Movies project 5'!A4463,"*"&amp;'Director Analysis'!A809&amp;"*",'IMDB_Movies project 5'!J808:'IMDB_Movies project 5'!J4463),2)</f>
        <v>5.9</v>
      </c>
      <c r="C809">
        <f t="shared" si="12"/>
        <v>0.29599999999999999</v>
      </c>
      <c r="D809">
        <f>COUNTIF('IMDB_Movies project 5'!A808:'IMDB_Movies project 5'!A4463,'Director Analysis'!A809)</f>
        <v>2</v>
      </c>
    </row>
    <row r="810" spans="1:4" x14ac:dyDescent="0.25">
      <c r="A810" t="str">
        <v>Uli Edel</v>
      </c>
      <c r="B810">
        <f>ROUND(AVERAGEIF('IMDB_Movies project 5'!A809:'IMDB_Movies project 5'!A4464,"*"&amp;'Director Analysis'!A810&amp;"*",'IMDB_Movies project 5'!J809:'IMDB_Movies project 5'!J4464),2)</f>
        <v>6.55</v>
      </c>
      <c r="C810">
        <f t="shared" si="12"/>
        <v>0.54300000000000004</v>
      </c>
      <c r="D810">
        <f>COUNTIF('IMDB_Movies project 5'!A809:'IMDB_Movies project 5'!A4464,'Director Analysis'!A810)</f>
        <v>2</v>
      </c>
    </row>
    <row r="811" spans="1:4" x14ac:dyDescent="0.25">
      <c r="A811" t="str">
        <v>Fred Dekker</v>
      </c>
      <c r="B811">
        <f>ROUND(AVERAGEIF('IMDB_Movies project 5'!A810:'IMDB_Movies project 5'!A4465,"*"&amp;'Director Analysis'!A811&amp;"*",'IMDB_Movies project 5'!J810:'IMDB_Movies project 5'!J4465),2)</f>
        <v>3.9</v>
      </c>
      <c r="C811">
        <f t="shared" si="12"/>
        <v>3.5999999999999997E-2</v>
      </c>
      <c r="D811">
        <f>COUNTIF('IMDB_Movies project 5'!A810:'IMDB_Movies project 5'!A4465,'Director Analysis'!A811)</f>
        <v>1</v>
      </c>
    </row>
    <row r="812" spans="1:4" x14ac:dyDescent="0.25">
      <c r="A812" t="str">
        <v>Brian Trenchard-Smith</v>
      </c>
      <c r="B812">
        <f>ROUND(AVERAGEIF('IMDB_Movies project 5'!A811:'IMDB_Movies project 5'!A4466,"*"&amp;'Director Analysis'!A812&amp;"*",'IMDB_Movies project 5'!J811:'IMDB_Movies project 5'!J4466),2)</f>
        <v>4.0999999999999996</v>
      </c>
      <c r="C812">
        <f t="shared" si="12"/>
        <v>4.8000000000000001E-2</v>
      </c>
      <c r="D812">
        <f>COUNTIF('IMDB_Movies project 5'!A811:'IMDB_Movies project 5'!A4466,'Director Analysis'!A812)</f>
        <v>2</v>
      </c>
    </row>
    <row r="813" spans="1:4" x14ac:dyDescent="0.25">
      <c r="A813" t="str">
        <v>Blake Edwards</v>
      </c>
      <c r="B813">
        <f>ROUND(AVERAGEIF('IMDB_Movies project 5'!A812:'IMDB_Movies project 5'!A4467,"*"&amp;'Director Analysis'!A813&amp;"*",'IMDB_Movies project 5'!J812:'IMDB_Movies project 5'!J4467),2)</f>
        <v>6.2</v>
      </c>
      <c r="C813">
        <f t="shared" si="12"/>
        <v>0.40500000000000003</v>
      </c>
      <c r="D813">
        <f>COUNTIF('IMDB_Movies project 5'!A812:'IMDB_Movies project 5'!A4467,'Director Analysis'!A813)</f>
        <v>1</v>
      </c>
    </row>
    <row r="814" spans="1:4" x14ac:dyDescent="0.25">
      <c r="A814" t="str">
        <v>Christian Carion</v>
      </c>
      <c r="B814">
        <f>ROUND(AVERAGEIF('IMDB_Movies project 5'!A813:'IMDB_Movies project 5'!A4468,"*"&amp;'Director Analysis'!A814&amp;"*",'IMDB_Movies project 5'!J813:'IMDB_Movies project 5'!J4468),2)</f>
        <v>7.8</v>
      </c>
      <c r="C814">
        <f t="shared" si="12"/>
        <v>0.94499999999999995</v>
      </c>
      <c r="D814">
        <f>COUNTIF('IMDB_Movies project 5'!A813:'IMDB_Movies project 5'!A4468,'Director Analysis'!A814)</f>
        <v>1</v>
      </c>
    </row>
    <row r="815" spans="1:4" x14ac:dyDescent="0.25">
      <c r="A815" t="str">
        <v>David Palmer</v>
      </c>
      <c r="B815">
        <f>ROUND(AVERAGEIF('IMDB_Movies project 5'!A814:'IMDB_Movies project 5'!A4469,"*"&amp;'Director Analysis'!A815&amp;"*",'IMDB_Movies project 5'!J814:'IMDB_Movies project 5'!J4469),2)</f>
        <v>6.1</v>
      </c>
      <c r="C815">
        <f t="shared" si="12"/>
        <v>0.36</v>
      </c>
      <c r="D815">
        <f>COUNTIF('IMDB_Movies project 5'!A814:'IMDB_Movies project 5'!A4469,'Director Analysis'!A815)</f>
        <v>1</v>
      </c>
    </row>
    <row r="816" spans="1:4" x14ac:dyDescent="0.25">
      <c r="A816" t="str">
        <v>Rowan Joffe</v>
      </c>
      <c r="B816">
        <f>ROUND(AVERAGEIF('IMDB_Movies project 5'!A815:'IMDB_Movies project 5'!A4470,"*"&amp;'Director Analysis'!A816&amp;"*",'IMDB_Movies project 5'!J815:'IMDB_Movies project 5'!J4470),2)</f>
        <v>6.3</v>
      </c>
      <c r="C816">
        <f t="shared" si="12"/>
        <v>0.43</v>
      </c>
      <c r="D816">
        <f>COUNTIF('IMDB_Movies project 5'!A815:'IMDB_Movies project 5'!A4470,'Director Analysis'!A816)</f>
        <v>1</v>
      </c>
    </row>
    <row r="817" spans="1:4" x14ac:dyDescent="0.25">
      <c r="A817" t="str">
        <v>John Curran</v>
      </c>
      <c r="B817">
        <f>ROUND(AVERAGEIF('IMDB_Movies project 5'!A816:'IMDB_Movies project 5'!A4471,"*"&amp;'Director Analysis'!A817&amp;"*",'IMDB_Movies project 5'!J816:'IMDB_Movies project 5'!J4471),2)</f>
        <v>6.45</v>
      </c>
      <c r="C817">
        <f t="shared" si="12"/>
        <v>0.49399999999999999</v>
      </c>
      <c r="D817">
        <f>COUNTIF('IMDB_Movies project 5'!A816:'IMDB_Movies project 5'!A4471,'Director Analysis'!A817)</f>
        <v>2</v>
      </c>
    </row>
    <row r="818" spans="1:4" x14ac:dyDescent="0.25">
      <c r="A818" t="str">
        <v>Laurent Tirard</v>
      </c>
      <c r="B818">
        <f>ROUND(AVERAGEIF('IMDB_Movies project 5'!A817:'IMDB_Movies project 5'!A4472,"*"&amp;'Director Analysis'!A818&amp;"*",'IMDB_Movies project 5'!J817:'IMDB_Movies project 5'!J4472),2)</f>
        <v>7.3</v>
      </c>
      <c r="C818">
        <f t="shared" si="12"/>
        <v>0.82799999999999996</v>
      </c>
      <c r="D818">
        <f>COUNTIF('IMDB_Movies project 5'!A817:'IMDB_Movies project 5'!A4472,'Director Analysis'!A818)</f>
        <v>1</v>
      </c>
    </row>
    <row r="819" spans="1:4" x14ac:dyDescent="0.25">
      <c r="A819" t="str">
        <v>Trey Parker</v>
      </c>
      <c r="B819">
        <f>ROUND(AVERAGEIF('IMDB_Movies project 5'!A818:'IMDB_Movies project 5'!A4473,"*"&amp;'Director Analysis'!A819&amp;"*",'IMDB_Movies project 5'!J818:'IMDB_Movies project 5'!J4473),2)</f>
        <v>7.07</v>
      </c>
      <c r="C819">
        <f t="shared" si="12"/>
        <v>0.73899999999999999</v>
      </c>
      <c r="D819">
        <f>COUNTIF('IMDB_Movies project 5'!A818:'IMDB_Movies project 5'!A4473,'Director Analysis'!A819)</f>
        <v>3</v>
      </c>
    </row>
    <row r="820" spans="1:4" x14ac:dyDescent="0.25">
      <c r="A820" t="str">
        <v>Stuart Gillard</v>
      </c>
      <c r="B820">
        <f>ROUND(AVERAGEIF('IMDB_Movies project 5'!A819:'IMDB_Movies project 5'!A4474,"*"&amp;'Director Analysis'!A820&amp;"*",'IMDB_Movies project 5'!J819:'IMDB_Movies project 5'!J4474),2)</f>
        <v>4.8</v>
      </c>
      <c r="C820">
        <f t="shared" si="12"/>
        <v>9.2999999999999999E-2</v>
      </c>
      <c r="D820">
        <f>COUNTIF('IMDB_Movies project 5'!A819:'IMDB_Movies project 5'!A4474,'Director Analysis'!A820)</f>
        <v>1</v>
      </c>
    </row>
    <row r="821" spans="1:4" x14ac:dyDescent="0.25">
      <c r="A821" t="str">
        <v>Katt Shea</v>
      </c>
      <c r="B821">
        <f>ROUND(AVERAGEIF('IMDB_Movies project 5'!A820:'IMDB_Movies project 5'!A4475,"*"&amp;'Director Analysis'!A821&amp;"*",'IMDB_Movies project 5'!J820:'IMDB_Movies project 5'!J4475),2)</f>
        <v>4.5999999999999996</v>
      </c>
      <c r="C821">
        <f t="shared" si="12"/>
        <v>7.3999999999999996E-2</v>
      </c>
      <c r="D821">
        <f>COUNTIF('IMDB_Movies project 5'!A820:'IMDB_Movies project 5'!A4475,'Director Analysis'!A821)</f>
        <v>1</v>
      </c>
    </row>
    <row r="822" spans="1:4" x14ac:dyDescent="0.25">
      <c r="A822" t="str">
        <v>Joshua Michael Stern</v>
      </c>
      <c r="B822">
        <f>ROUND(AVERAGEIF('IMDB_Movies project 5'!A821:'IMDB_Movies project 5'!A4476,"*"&amp;'Director Analysis'!A822&amp;"*",'IMDB_Movies project 5'!J821:'IMDB_Movies project 5'!J4476),2)</f>
        <v>6.1</v>
      </c>
      <c r="C822">
        <f t="shared" si="12"/>
        <v>0.36099999999999999</v>
      </c>
      <c r="D822">
        <f>COUNTIF('IMDB_Movies project 5'!A821:'IMDB_Movies project 5'!A4476,'Director Analysis'!A822)</f>
        <v>1</v>
      </c>
    </row>
    <row r="823" spans="1:4" x14ac:dyDescent="0.25">
      <c r="A823" t="str">
        <v>Tomas Alfredson</v>
      </c>
      <c r="B823">
        <f>ROUND(AVERAGEIF('IMDB_Movies project 5'!A822:'IMDB_Movies project 5'!A4477,"*"&amp;'Director Analysis'!A823&amp;"*",'IMDB_Movies project 5'!J822:'IMDB_Movies project 5'!J4477),2)</f>
        <v>7.1</v>
      </c>
      <c r="C823">
        <f t="shared" si="12"/>
        <v>0.73899999999999999</v>
      </c>
      <c r="D823">
        <f>COUNTIF('IMDB_Movies project 5'!A822:'IMDB_Movies project 5'!A4477,'Director Analysis'!A823)</f>
        <v>1</v>
      </c>
    </row>
    <row r="824" spans="1:4" x14ac:dyDescent="0.25">
      <c r="A824" t="str">
        <v>John Duigan</v>
      </c>
      <c r="B824">
        <f>ROUND(AVERAGEIF('IMDB_Movies project 5'!A823:'IMDB_Movies project 5'!A4478,"*"&amp;'Director Analysis'!A824&amp;"*",'IMDB_Movies project 5'!J823:'IMDB_Movies project 5'!J4478),2)</f>
        <v>5.8</v>
      </c>
      <c r="C824">
        <f t="shared" si="12"/>
        <v>0.27400000000000002</v>
      </c>
      <c r="D824">
        <f>COUNTIF('IMDB_Movies project 5'!A823:'IMDB_Movies project 5'!A4478,'Director Analysis'!A824)</f>
        <v>1</v>
      </c>
    </row>
    <row r="825" spans="1:4" x14ac:dyDescent="0.25">
      <c r="A825" t="str">
        <v>Colin Higgins</v>
      </c>
      <c r="B825">
        <f>ROUND(AVERAGEIF('IMDB_Movies project 5'!A824:'IMDB_Movies project 5'!A4479,"*"&amp;'Director Analysis'!A825&amp;"*",'IMDB_Movies project 5'!J824:'IMDB_Movies project 5'!J4479),2)</f>
        <v>5.8</v>
      </c>
      <c r="C825">
        <f t="shared" si="12"/>
        <v>0.27400000000000002</v>
      </c>
      <c r="D825">
        <f>COUNTIF('IMDB_Movies project 5'!A824:'IMDB_Movies project 5'!A4479,'Director Analysis'!A825)</f>
        <v>1</v>
      </c>
    </row>
    <row r="826" spans="1:4" x14ac:dyDescent="0.25">
      <c r="A826" t="str">
        <v>Jim Sonzero</v>
      </c>
      <c r="B826">
        <f>ROUND(AVERAGEIF('IMDB_Movies project 5'!A825:'IMDB_Movies project 5'!A4480,"*"&amp;'Director Analysis'!A826&amp;"*",'IMDB_Movies project 5'!J825:'IMDB_Movies project 5'!J4480),2)</f>
        <v>4.7</v>
      </c>
      <c r="C826">
        <f t="shared" si="12"/>
        <v>8.4000000000000005E-2</v>
      </c>
      <c r="D826">
        <f>COUNTIF('IMDB_Movies project 5'!A825:'IMDB_Movies project 5'!A4480,'Director Analysis'!A826)</f>
        <v>1</v>
      </c>
    </row>
    <row r="827" spans="1:4" x14ac:dyDescent="0.25">
      <c r="A827" t="str">
        <v>Penelope Spheeris</v>
      </c>
      <c r="B827">
        <f>ROUND(AVERAGEIF('IMDB_Movies project 5'!A826:'IMDB_Movies project 5'!A4481,"*"&amp;'Director Analysis'!A827&amp;"*",'IMDB_Movies project 5'!J826:'IMDB_Movies project 5'!J4481),2)</f>
        <v>7</v>
      </c>
      <c r="C827">
        <f t="shared" si="12"/>
        <v>0.69</v>
      </c>
      <c r="D827">
        <f>COUNTIF('IMDB_Movies project 5'!A826:'IMDB_Movies project 5'!A4481,'Director Analysis'!A827)</f>
        <v>1</v>
      </c>
    </row>
    <row r="828" spans="1:4" x14ac:dyDescent="0.25">
      <c r="A828" t="str">
        <v>Jeff Tremaine</v>
      </c>
      <c r="B828">
        <f>ROUND(AVERAGEIF('IMDB_Movies project 5'!A827:'IMDB_Movies project 5'!A4482,"*"&amp;'Director Analysis'!A828&amp;"*",'IMDB_Movies project 5'!J827:'IMDB_Movies project 5'!J4482),2)</f>
        <v>6.77</v>
      </c>
      <c r="C828">
        <f t="shared" si="12"/>
        <v>0.61399999999999999</v>
      </c>
      <c r="D828">
        <f>COUNTIF('IMDB_Movies project 5'!A827:'IMDB_Movies project 5'!A4482,'Director Analysis'!A828)</f>
        <v>3</v>
      </c>
    </row>
    <row r="829" spans="1:4" x14ac:dyDescent="0.25">
      <c r="A829" t="str">
        <v>Jeannot Szwarc</v>
      </c>
      <c r="B829">
        <f>ROUND(AVERAGEIF('IMDB_Movies project 5'!A828:'IMDB_Movies project 5'!A4483,"*"&amp;'Director Analysis'!A829&amp;"*",'IMDB_Movies project 5'!J828:'IMDB_Movies project 5'!J4483),2)</f>
        <v>5.7</v>
      </c>
      <c r="C829">
        <f t="shared" si="12"/>
        <v>0.248</v>
      </c>
      <c r="D829">
        <f>COUNTIF('IMDB_Movies project 5'!A828:'IMDB_Movies project 5'!A4483,'Director Analysis'!A829)</f>
        <v>1</v>
      </c>
    </row>
    <row r="830" spans="1:4" x14ac:dyDescent="0.25">
      <c r="A830" t="str">
        <v>Steve McQueen</v>
      </c>
      <c r="B830">
        <f>ROUND(AVERAGEIF('IMDB_Movies project 5'!A829:'IMDB_Movies project 5'!A4484,"*"&amp;'Director Analysis'!A830&amp;"*",'IMDB_Movies project 5'!J829:'IMDB_Movies project 5'!J4484),2)</f>
        <v>7.7</v>
      </c>
      <c r="C830">
        <f t="shared" si="12"/>
        <v>0.91700000000000004</v>
      </c>
      <c r="D830">
        <f>COUNTIF('IMDB_Movies project 5'!A829:'IMDB_Movies project 5'!A4484,'Director Analysis'!A830)</f>
        <v>2</v>
      </c>
    </row>
    <row r="831" spans="1:4" x14ac:dyDescent="0.25">
      <c r="A831" t="str">
        <v>Thea Sharrock</v>
      </c>
      <c r="B831">
        <f>ROUND(AVERAGEIF('IMDB_Movies project 5'!A830:'IMDB_Movies project 5'!A4485,"*"&amp;'Director Analysis'!A831&amp;"*",'IMDB_Movies project 5'!J830:'IMDB_Movies project 5'!J4485),2)</f>
        <v>7.6</v>
      </c>
      <c r="C831">
        <f t="shared" si="12"/>
        <v>0.89100000000000001</v>
      </c>
      <c r="D831">
        <f>COUNTIF('IMDB_Movies project 5'!A830:'IMDB_Movies project 5'!A4485,'Director Analysis'!A831)</f>
        <v>1</v>
      </c>
    </row>
    <row r="832" spans="1:4" x14ac:dyDescent="0.25">
      <c r="A832" t="str">
        <v>Aaron Seltzer</v>
      </c>
      <c r="B832">
        <f>ROUND(AVERAGEIF('IMDB_Movies project 5'!A831:'IMDB_Movies project 5'!A4486,"*"&amp;'Director Analysis'!A832&amp;"*",'IMDB_Movies project 5'!J831:'IMDB_Movies project 5'!J4486),2)</f>
        <v>2.7</v>
      </c>
      <c r="C832">
        <f t="shared" si="12"/>
        <v>3.0000000000000001E-3</v>
      </c>
      <c r="D832">
        <f>COUNTIF('IMDB_Movies project 5'!A831:'IMDB_Movies project 5'!A4486,'Director Analysis'!A832)</f>
        <v>1</v>
      </c>
    </row>
    <row r="833" spans="1:4" x14ac:dyDescent="0.25">
      <c r="A833" t="str">
        <v>Robin Budd</v>
      </c>
      <c r="B833">
        <f>ROUND(AVERAGEIF('IMDB_Movies project 5'!A832:'IMDB_Movies project 5'!A4487,"*"&amp;'Director Analysis'!A833&amp;"*",'IMDB_Movies project 5'!J832:'IMDB_Movies project 5'!J4487),2)</f>
        <v>5.8</v>
      </c>
      <c r="C833">
        <f t="shared" si="12"/>
        <v>0.27300000000000002</v>
      </c>
      <c r="D833">
        <f>COUNTIF('IMDB_Movies project 5'!A832:'IMDB_Movies project 5'!A4487,'Director Analysis'!A833)</f>
        <v>1</v>
      </c>
    </row>
    <row r="834" spans="1:4" x14ac:dyDescent="0.25">
      <c r="A834" t="str">
        <v>Ava DuVernay</v>
      </c>
      <c r="B834">
        <f>ROUND(AVERAGEIF('IMDB_Movies project 5'!A833:'IMDB_Movies project 5'!A4488,"*"&amp;'Director Analysis'!A834&amp;"*",'IMDB_Movies project 5'!J833:'IMDB_Movies project 5'!J4488),2)</f>
        <v>7.5</v>
      </c>
      <c r="C834">
        <f t="shared" si="12"/>
        <v>0.872</v>
      </c>
      <c r="D834">
        <f>COUNTIF('IMDB_Movies project 5'!A833:'IMDB_Movies project 5'!A4488,'Director Analysis'!A834)</f>
        <v>1</v>
      </c>
    </row>
    <row r="835" spans="1:4" x14ac:dyDescent="0.25">
      <c r="A835" t="str">
        <v>Steve Trenbirth</v>
      </c>
      <c r="B835">
        <f>ROUND(AVERAGEIF('IMDB_Movies project 5'!A834:'IMDB_Movies project 5'!A4489,"*"&amp;'Director Analysis'!A835&amp;"*",'IMDB_Movies project 5'!J834:'IMDB_Movies project 5'!J4489),2)</f>
        <v>5.4</v>
      </c>
      <c r="C835">
        <f t="shared" si="12"/>
        <v>0.17799999999999999</v>
      </c>
      <c r="D835">
        <f>COUNTIF('IMDB_Movies project 5'!A834:'IMDB_Movies project 5'!A4489,'Director Analysis'!A835)</f>
        <v>1</v>
      </c>
    </row>
    <row r="836" spans="1:4" x14ac:dyDescent="0.25">
      <c r="A836" t="str">
        <v>Mennan Yapo</v>
      </c>
      <c r="B836">
        <f>ROUND(AVERAGEIF('IMDB_Movies project 5'!A835:'IMDB_Movies project 5'!A4490,"*"&amp;'Director Analysis'!A836&amp;"*",'IMDB_Movies project 5'!J835:'IMDB_Movies project 5'!J4490),2)</f>
        <v>5.9</v>
      </c>
      <c r="C836">
        <f t="shared" ref="C836:C899" si="13">_xlfn.PERCENTRANK.EXC(B836:B2494,B836)</f>
        <v>0.29199999999999998</v>
      </c>
      <c r="D836">
        <f>COUNTIF('IMDB_Movies project 5'!A835:'IMDB_Movies project 5'!A4490,'Director Analysis'!A836)</f>
        <v>1</v>
      </c>
    </row>
    <row r="837" spans="1:4" x14ac:dyDescent="0.25">
      <c r="A837" t="str">
        <v>Jun Falkenstein</v>
      </c>
      <c r="B837">
        <f>ROUND(AVERAGEIF('IMDB_Movies project 5'!A836:'IMDB_Movies project 5'!A4491,"*"&amp;'Director Analysis'!A837&amp;"*",'IMDB_Movies project 5'!J836:'IMDB_Movies project 5'!J4491),2)</f>
        <v>6.3</v>
      </c>
      <c r="C837">
        <f t="shared" si="13"/>
        <v>0.42799999999999999</v>
      </c>
      <c r="D837">
        <f>COUNTIF('IMDB_Movies project 5'!A836:'IMDB_Movies project 5'!A4491,'Director Analysis'!A837)</f>
        <v>1</v>
      </c>
    </row>
    <row r="838" spans="1:4" x14ac:dyDescent="0.25">
      <c r="A838" t="str">
        <v>Tom McCarthy</v>
      </c>
      <c r="B838">
        <f>ROUND(AVERAGEIF('IMDB_Movies project 5'!A837:'IMDB_Movies project 5'!A4492,"*"&amp;'Director Analysis'!A838&amp;"*",'IMDB_Movies project 5'!J837:'IMDB_Movies project 5'!J4492),2)</f>
        <v>7.9</v>
      </c>
      <c r="C838">
        <f t="shared" si="13"/>
        <v>0.95799999999999996</v>
      </c>
      <c r="D838">
        <f>COUNTIF('IMDB_Movies project 5'!A837:'IMDB_Movies project 5'!A4492,'Director Analysis'!A838)</f>
        <v>2</v>
      </c>
    </row>
    <row r="839" spans="1:4" x14ac:dyDescent="0.25">
      <c r="A839" t="str">
        <v>Takashi Shimizu</v>
      </c>
      <c r="B839">
        <f>ROUND(AVERAGEIF('IMDB_Movies project 5'!A838:'IMDB_Movies project 5'!A4493,"*"&amp;'Director Analysis'!A839&amp;"*",'IMDB_Movies project 5'!J838:'IMDB_Movies project 5'!J4493),2)</f>
        <v>5.45</v>
      </c>
      <c r="C839">
        <f t="shared" si="13"/>
        <v>0.192</v>
      </c>
      <c r="D839">
        <f>COUNTIF('IMDB_Movies project 5'!A838:'IMDB_Movies project 5'!A4493,'Director Analysis'!A839)</f>
        <v>2</v>
      </c>
    </row>
    <row r="840" spans="1:4" x14ac:dyDescent="0.25">
      <c r="A840" t="str">
        <v>Anton Corbijn</v>
      </c>
      <c r="B840">
        <f>ROUND(AVERAGEIF('IMDB_Movies project 5'!A839:'IMDB_Movies project 5'!A4494,"*"&amp;'Director Analysis'!A840&amp;"*",'IMDB_Movies project 5'!J839:'IMDB_Movies project 5'!J4494),2)</f>
        <v>6.93</v>
      </c>
      <c r="C840">
        <f t="shared" si="13"/>
        <v>0.68600000000000005</v>
      </c>
      <c r="D840">
        <f>COUNTIF('IMDB_Movies project 5'!A839:'IMDB_Movies project 5'!A4494,'Director Analysis'!A840)</f>
        <v>3</v>
      </c>
    </row>
    <row r="841" spans="1:4" x14ac:dyDescent="0.25">
      <c r="A841" t="str">
        <v>Gregory Nava</v>
      </c>
      <c r="B841">
        <f>ROUND(AVERAGEIF('IMDB_Movies project 5'!A840:'IMDB_Movies project 5'!A4495,"*"&amp;'Director Analysis'!A841&amp;"*",'IMDB_Movies project 5'!J840:'IMDB_Movies project 5'!J4495),2)</f>
        <v>6.7</v>
      </c>
      <c r="C841">
        <f t="shared" si="13"/>
        <v>0.57599999999999996</v>
      </c>
      <c r="D841">
        <f>COUNTIF('IMDB_Movies project 5'!A840:'IMDB_Movies project 5'!A4495,'Director Analysis'!A841)</f>
        <v>1</v>
      </c>
    </row>
    <row r="842" spans="1:4" x14ac:dyDescent="0.25">
      <c r="A842" t="str">
        <v>John Patrick Shanley</v>
      </c>
      <c r="B842">
        <f>ROUND(AVERAGEIF('IMDB_Movies project 5'!A841:'IMDB_Movies project 5'!A4496,"*"&amp;'Director Analysis'!A842&amp;"*",'IMDB_Movies project 5'!J841:'IMDB_Movies project 5'!J4496),2)</f>
        <v>7.5</v>
      </c>
      <c r="C842">
        <f t="shared" si="13"/>
        <v>0.873</v>
      </c>
      <c r="D842">
        <f>COUNTIF('IMDB_Movies project 5'!A841:'IMDB_Movies project 5'!A4496,'Director Analysis'!A842)</f>
        <v>1</v>
      </c>
    </row>
    <row r="843" spans="1:4" x14ac:dyDescent="0.25">
      <c r="A843" t="str">
        <v>Steve Beck</v>
      </c>
      <c r="B843">
        <f>ROUND(AVERAGEIF('IMDB_Movies project 5'!A842:'IMDB_Movies project 5'!A4497,"*"&amp;'Director Analysis'!A843&amp;"*",'IMDB_Movies project 5'!J842:'IMDB_Movies project 5'!J4497),2)</f>
        <v>5.5</v>
      </c>
      <c r="C843">
        <f t="shared" si="13"/>
        <v>0.19600000000000001</v>
      </c>
      <c r="D843">
        <f>COUNTIF('IMDB_Movies project 5'!A842:'IMDB_Movies project 5'!A4497,'Director Analysis'!A843)</f>
        <v>2</v>
      </c>
    </row>
    <row r="844" spans="1:4" x14ac:dyDescent="0.25">
      <c r="A844" t="str">
        <v>Todd Strauss-Schulson</v>
      </c>
      <c r="B844">
        <f>ROUND(AVERAGEIF('IMDB_Movies project 5'!A843:'IMDB_Movies project 5'!A4498,"*"&amp;'Director Analysis'!A844&amp;"*",'IMDB_Movies project 5'!J843:'IMDB_Movies project 5'!J4498),2)</f>
        <v>6.3</v>
      </c>
      <c r="C844">
        <f t="shared" si="13"/>
        <v>0.42899999999999999</v>
      </c>
      <c r="D844">
        <f>COUNTIF('IMDB_Movies project 5'!A843:'IMDB_Movies project 5'!A4498,'Director Analysis'!A844)</f>
        <v>1</v>
      </c>
    </row>
    <row r="845" spans="1:4" x14ac:dyDescent="0.25">
      <c r="A845" t="str">
        <v>John McNaughton</v>
      </c>
      <c r="B845">
        <f>ROUND(AVERAGEIF('IMDB_Movies project 5'!A844:'IMDB_Movies project 5'!A4499,"*"&amp;'Director Analysis'!A845&amp;"*",'IMDB_Movies project 5'!J844:'IMDB_Movies project 5'!J4499),2)</f>
        <v>6.5</v>
      </c>
      <c r="C845">
        <f t="shared" si="13"/>
        <v>0.497</v>
      </c>
      <c r="D845">
        <f>COUNTIF('IMDB_Movies project 5'!A844:'IMDB_Movies project 5'!A4499,'Director Analysis'!A845)</f>
        <v>1</v>
      </c>
    </row>
    <row r="846" spans="1:4" x14ac:dyDescent="0.25">
      <c r="A846" t="str">
        <v>Eric Valette</v>
      </c>
      <c r="B846">
        <f>ROUND(AVERAGEIF('IMDB_Movies project 5'!A845:'IMDB_Movies project 5'!A4500,"*"&amp;'Director Analysis'!A846&amp;"*",'IMDB_Movies project 5'!J845:'IMDB_Movies project 5'!J4500),2)</f>
        <v>3.9</v>
      </c>
      <c r="C846">
        <f t="shared" si="13"/>
        <v>3.5999999999999997E-2</v>
      </c>
      <c r="D846">
        <f>COUNTIF('IMDB_Movies project 5'!A845:'IMDB_Movies project 5'!A4500,'Director Analysis'!A846)</f>
        <v>1</v>
      </c>
    </row>
    <row r="847" spans="1:4" x14ac:dyDescent="0.25">
      <c r="A847" t="str">
        <v>Andrew Fleming</v>
      </c>
      <c r="B847">
        <f>ROUND(AVERAGEIF('IMDB_Movies project 5'!A846:'IMDB_Movies project 5'!A4501,"*"&amp;'Director Analysis'!A847&amp;"*",'IMDB_Movies project 5'!J846:'IMDB_Movies project 5'!J4501),2)</f>
        <v>6.15</v>
      </c>
      <c r="C847">
        <f t="shared" si="13"/>
        <v>0.4</v>
      </c>
      <c r="D847">
        <f>COUNTIF('IMDB_Movies project 5'!A846:'IMDB_Movies project 5'!A4501,'Director Analysis'!A847)</f>
        <v>4</v>
      </c>
    </row>
    <row r="848" spans="1:4" x14ac:dyDescent="0.25">
      <c r="A848" t="str">
        <v>Michael Spierig</v>
      </c>
      <c r="B848">
        <f>ROUND(AVERAGEIF('IMDB_Movies project 5'!A847:'IMDB_Movies project 5'!A4502,"*"&amp;'Director Analysis'!A848&amp;"*",'IMDB_Movies project 5'!J847:'IMDB_Movies project 5'!J4502),2)</f>
        <v>6.5</v>
      </c>
      <c r="C848">
        <f t="shared" si="13"/>
        <v>0.496</v>
      </c>
      <c r="D848">
        <f>COUNTIF('IMDB_Movies project 5'!A847:'IMDB_Movies project 5'!A4502,'Director Analysis'!A848)</f>
        <v>1</v>
      </c>
    </row>
    <row r="849" spans="1:4" x14ac:dyDescent="0.25">
      <c r="A849" t="str">
        <v>Jim Field Smith</v>
      </c>
      <c r="B849">
        <f>ROUND(AVERAGEIF('IMDB_Movies project 5'!A848:'IMDB_Movies project 5'!A4503,"*"&amp;'Director Analysis'!A849&amp;"*",'IMDB_Movies project 5'!J848:'IMDB_Movies project 5'!J4503),2)</f>
        <v>6.4</v>
      </c>
      <c r="C849">
        <f t="shared" si="13"/>
        <v>0.46300000000000002</v>
      </c>
      <c r="D849">
        <f>COUNTIF('IMDB_Movies project 5'!A848:'IMDB_Movies project 5'!A4503,'Director Analysis'!A849)</f>
        <v>1</v>
      </c>
    </row>
    <row r="850" spans="1:4" x14ac:dyDescent="0.25">
      <c r="A850" t="str">
        <v>Thomas Bezucha</v>
      </c>
      <c r="B850">
        <f>ROUND(AVERAGEIF('IMDB_Movies project 5'!A849:'IMDB_Movies project 5'!A4504,"*"&amp;'Director Analysis'!A850&amp;"*",'IMDB_Movies project 5'!J849:'IMDB_Movies project 5'!J4504),2)</f>
        <v>6.05</v>
      </c>
      <c r="C850">
        <f t="shared" si="13"/>
        <v>0.35599999999999998</v>
      </c>
      <c r="D850">
        <f>COUNTIF('IMDB_Movies project 5'!A849:'IMDB_Movies project 5'!A4504,'Director Analysis'!A850)</f>
        <v>2</v>
      </c>
    </row>
    <row r="851" spans="1:4" x14ac:dyDescent="0.25">
      <c r="A851" t="str">
        <v>William Brent Bell</v>
      </c>
      <c r="B851">
        <f>ROUND(AVERAGEIF('IMDB_Movies project 5'!A850:'IMDB_Movies project 5'!A4505,"*"&amp;'Director Analysis'!A851&amp;"*",'IMDB_Movies project 5'!J850:'IMDB_Movies project 5'!J4505),2)</f>
        <v>5.0999999999999996</v>
      </c>
      <c r="C851">
        <f t="shared" si="13"/>
        <v>0.11600000000000001</v>
      </c>
      <c r="D851">
        <f>COUNTIF('IMDB_Movies project 5'!A850:'IMDB_Movies project 5'!A4505,'Director Analysis'!A851)</f>
        <v>3</v>
      </c>
    </row>
    <row r="852" spans="1:4" x14ac:dyDescent="0.25">
      <c r="A852" t="str">
        <v>Anthony Bell</v>
      </c>
      <c r="B852">
        <f>ROUND(AVERAGEIF('IMDB_Movies project 5'!A851:'IMDB_Movies project 5'!A4506,"*"&amp;'Director Analysis'!A852&amp;"*",'IMDB_Movies project 5'!J851:'IMDB_Movies project 5'!J4506),2)</f>
        <v>5.3</v>
      </c>
      <c r="C852">
        <f t="shared" si="13"/>
        <v>0.152</v>
      </c>
      <c r="D852">
        <f>COUNTIF('IMDB_Movies project 5'!A851:'IMDB_Movies project 5'!A4506,'Director Analysis'!A852)</f>
        <v>1</v>
      </c>
    </row>
    <row r="853" spans="1:4" x14ac:dyDescent="0.25">
      <c r="A853" t="str">
        <v>Alfred Hitchcock</v>
      </c>
      <c r="B853">
        <f>ROUND(AVERAGEIF('IMDB_Movies project 5'!A852:'IMDB_Movies project 5'!A4507,"*"&amp;'Director Analysis'!A853&amp;"*",'IMDB_Movies project 5'!J852:'IMDB_Movies project 5'!J4507),2)</f>
        <v>8.5</v>
      </c>
      <c r="C853">
        <f t="shared" si="13"/>
        <v>0.99099999999999999</v>
      </c>
      <c r="D853">
        <f>COUNTIF('IMDB_Movies project 5'!A852:'IMDB_Movies project 5'!A4507,'Director Analysis'!A853)</f>
        <v>1</v>
      </c>
    </row>
    <row r="854" spans="1:4" x14ac:dyDescent="0.25">
      <c r="A854" t="str">
        <v>Shana Feste</v>
      </c>
      <c r="B854">
        <f>ROUND(AVERAGEIF('IMDB_Movies project 5'!A853:'IMDB_Movies project 5'!A4508,"*"&amp;'Director Analysis'!A854&amp;"*",'IMDB_Movies project 5'!J853:'IMDB_Movies project 5'!J4508),2)</f>
        <v>6.43</v>
      </c>
      <c r="C854">
        <f t="shared" si="13"/>
        <v>0.48899999999999999</v>
      </c>
      <c r="D854">
        <f>COUNTIF('IMDB_Movies project 5'!A853:'IMDB_Movies project 5'!A4508,'Director Analysis'!A854)</f>
        <v>3</v>
      </c>
    </row>
    <row r="855" spans="1:4" x14ac:dyDescent="0.25">
      <c r="A855" t="str">
        <v>Steve Rash</v>
      </c>
      <c r="B855">
        <f>ROUND(AVERAGEIF('IMDB_Movies project 5'!A854:'IMDB_Movies project 5'!A4509,"*"&amp;'Director Analysis'!A855&amp;"*",'IMDB_Movies project 5'!J854:'IMDB_Movies project 5'!J4509),2)</f>
        <v>5.25</v>
      </c>
      <c r="C855">
        <f t="shared" si="13"/>
        <v>0.14799999999999999</v>
      </c>
      <c r="D855">
        <f>COUNTIF('IMDB_Movies project 5'!A854:'IMDB_Movies project 5'!A4509,'Director Analysis'!A855)</f>
        <v>2</v>
      </c>
    </row>
    <row r="856" spans="1:4" x14ac:dyDescent="0.25">
      <c r="A856" t="str">
        <v>Mike Binder</v>
      </c>
      <c r="B856">
        <f>ROUND(AVERAGEIF('IMDB_Movies project 5'!A855:'IMDB_Movies project 5'!A4510,"*"&amp;'Director Analysis'!A856&amp;"*",'IMDB_Movies project 5'!J855:'IMDB_Movies project 5'!J4510),2)</f>
        <v>7</v>
      </c>
      <c r="C856">
        <f t="shared" si="13"/>
        <v>0.68700000000000006</v>
      </c>
      <c r="D856">
        <f>COUNTIF('IMDB_Movies project 5'!A855:'IMDB_Movies project 5'!A4510,'Director Analysis'!A856)</f>
        <v>3</v>
      </c>
    </row>
    <row r="857" spans="1:4" x14ac:dyDescent="0.25">
      <c r="A857" t="str">
        <v>Michael J. Bassett</v>
      </c>
      <c r="B857">
        <f>ROUND(AVERAGEIF('IMDB_Movies project 5'!A856:'IMDB_Movies project 5'!A4511,"*"&amp;'Director Analysis'!A857&amp;"*",'IMDB_Movies project 5'!J856:'IMDB_Movies project 5'!J4511),2)</f>
        <v>5</v>
      </c>
      <c r="C857">
        <f t="shared" si="13"/>
        <v>0.107</v>
      </c>
      <c r="D857">
        <f>COUNTIF('IMDB_Movies project 5'!A856:'IMDB_Movies project 5'!A4511,'Director Analysis'!A857)</f>
        <v>1</v>
      </c>
    </row>
    <row r="858" spans="1:4" x14ac:dyDescent="0.25">
      <c r="A858" t="str">
        <v>Frank Nissen</v>
      </c>
      <c r="B858">
        <f>ROUND(AVERAGEIF('IMDB_Movies project 5'!A857:'IMDB_Movies project 5'!A4512,"*"&amp;'Director Analysis'!A858&amp;"*",'IMDB_Movies project 5'!J857:'IMDB_Movies project 5'!J4512),2)</f>
        <v>6.4</v>
      </c>
      <c r="C858">
        <f t="shared" si="13"/>
        <v>0.46200000000000002</v>
      </c>
      <c r="D858">
        <f>COUNTIF('IMDB_Movies project 5'!A857:'IMDB_Movies project 5'!A4512,'Director Analysis'!A858)</f>
        <v>1</v>
      </c>
    </row>
    <row r="859" spans="1:4" x14ac:dyDescent="0.25">
      <c r="A859" t="str">
        <v>Stephen Chow</v>
      </c>
      <c r="B859">
        <f>ROUND(AVERAGEIF('IMDB_Movies project 5'!A858:'IMDB_Movies project 5'!A4513,"*"&amp;'Director Analysis'!A859&amp;"*",'IMDB_Movies project 5'!J858:'IMDB_Movies project 5'!J4513),2)</f>
        <v>7.55</v>
      </c>
      <c r="C859">
        <f t="shared" si="13"/>
        <v>0.88800000000000001</v>
      </c>
      <c r="D859">
        <f>COUNTIF('IMDB_Movies project 5'!A858:'IMDB_Movies project 5'!A4513,'Director Analysis'!A859)</f>
        <v>2</v>
      </c>
    </row>
    <row r="860" spans="1:4" x14ac:dyDescent="0.25">
      <c r="A860" t="str">
        <v>Peter Hastings</v>
      </c>
      <c r="B860">
        <f>ROUND(AVERAGEIF('IMDB_Movies project 5'!A859:'IMDB_Movies project 5'!A4514,"*"&amp;'Director Analysis'!A860&amp;"*",'IMDB_Movies project 5'!J859:'IMDB_Movies project 5'!J4514),2)</f>
        <v>4</v>
      </c>
      <c r="C860">
        <f t="shared" si="13"/>
        <v>4.2999999999999997E-2</v>
      </c>
      <c r="D860">
        <f>COUNTIF('IMDB_Movies project 5'!A859:'IMDB_Movies project 5'!A4514,'Director Analysis'!A860)</f>
        <v>1</v>
      </c>
    </row>
    <row r="861" spans="1:4" x14ac:dyDescent="0.25">
      <c r="A861" t="str">
        <v>Paul Abascal</v>
      </c>
      <c r="B861">
        <f>ROUND(AVERAGEIF('IMDB_Movies project 5'!A860:'IMDB_Movies project 5'!A4515,"*"&amp;'Director Analysis'!A861&amp;"*",'IMDB_Movies project 5'!J860:'IMDB_Movies project 5'!J4515),2)</f>
        <v>5.8</v>
      </c>
      <c r="C861">
        <f t="shared" si="13"/>
        <v>0.27100000000000002</v>
      </c>
      <c r="D861">
        <f>COUNTIF('IMDB_Movies project 5'!A860:'IMDB_Movies project 5'!A4515,'Director Analysis'!A861)</f>
        <v>1</v>
      </c>
    </row>
    <row r="862" spans="1:4" x14ac:dyDescent="0.25">
      <c r="A862" t="str">
        <v>Chris Koch</v>
      </c>
      <c r="B862">
        <f>ROUND(AVERAGEIF('IMDB_Movies project 5'!A861:'IMDB_Movies project 5'!A4516,"*"&amp;'Director Analysis'!A862&amp;"*",'IMDB_Movies project 5'!J861:'IMDB_Movies project 5'!J4516),2)</f>
        <v>5.25</v>
      </c>
      <c r="C862">
        <f t="shared" si="13"/>
        <v>0.14699999999999999</v>
      </c>
      <c r="D862">
        <f>COUNTIF('IMDB_Movies project 5'!A861:'IMDB_Movies project 5'!A4516,'Director Analysis'!A862)</f>
        <v>2</v>
      </c>
    </row>
    <row r="863" spans="1:4" x14ac:dyDescent="0.25">
      <c r="A863" t="str">
        <v>Amy Heckerling</v>
      </c>
      <c r="B863">
        <f>ROUND(AVERAGEIF('IMDB_Movies project 5'!A862:'IMDB_Movies project 5'!A4517,"*"&amp;'Director Analysis'!A863&amp;"*",'IMDB_Movies project 5'!J862:'IMDB_Movies project 5'!J4517),2)</f>
        <v>5.73</v>
      </c>
      <c r="C863">
        <f t="shared" si="13"/>
        <v>0.26700000000000002</v>
      </c>
      <c r="D863">
        <f>COUNTIF('IMDB_Movies project 5'!A862:'IMDB_Movies project 5'!A4517,'Director Analysis'!A863)</f>
        <v>3</v>
      </c>
    </row>
    <row r="864" spans="1:4" x14ac:dyDescent="0.25">
      <c r="A864" t="str">
        <v>George Stevens</v>
      </c>
      <c r="B864">
        <f>ROUND(AVERAGEIF('IMDB_Movies project 5'!A863:'IMDB_Movies project 5'!A4518,"*"&amp;'Director Analysis'!A864&amp;"*",'IMDB_Movies project 5'!J863:'IMDB_Movies project 5'!J4518),2)</f>
        <v>6.6</v>
      </c>
      <c r="C864">
        <f t="shared" si="13"/>
        <v>0.53600000000000003</v>
      </c>
      <c r="D864">
        <f>COUNTIF('IMDB_Movies project 5'!A863:'IMDB_Movies project 5'!A4518,'Director Analysis'!A864)</f>
        <v>1</v>
      </c>
    </row>
    <row r="865" spans="1:4" x14ac:dyDescent="0.25">
      <c r="A865" t="str">
        <v>Mark Mylod</v>
      </c>
      <c r="B865">
        <f>ROUND(AVERAGEIF('IMDB_Movies project 5'!A864:'IMDB_Movies project 5'!A4519,"*"&amp;'Director Analysis'!A865&amp;"*",'IMDB_Movies project 5'!J864:'IMDB_Movies project 5'!J4519),2)</f>
        <v>6</v>
      </c>
      <c r="C865">
        <f t="shared" si="13"/>
        <v>0.32500000000000001</v>
      </c>
      <c r="D865">
        <f>COUNTIF('IMDB_Movies project 5'!A864:'IMDB_Movies project 5'!A4519,'Director Analysis'!A865)</f>
        <v>1</v>
      </c>
    </row>
    <row r="866" spans="1:4" x14ac:dyDescent="0.25">
      <c r="A866" t="str">
        <v>James Mather</v>
      </c>
      <c r="B866">
        <f>ROUND(AVERAGEIF('IMDB_Movies project 5'!A865:'IMDB_Movies project 5'!A4520,"*"&amp;'Director Analysis'!A866&amp;"*",'IMDB_Movies project 5'!J865:'IMDB_Movies project 5'!J4520),2)</f>
        <v>6.1</v>
      </c>
      <c r="C866">
        <f t="shared" si="13"/>
        <v>0.35499999999999998</v>
      </c>
      <c r="D866">
        <f>COUNTIF('IMDB_Movies project 5'!A865:'IMDB_Movies project 5'!A4520,'Director Analysis'!A866)</f>
        <v>1</v>
      </c>
    </row>
    <row r="867" spans="1:4" x14ac:dyDescent="0.25">
      <c r="A867" t="str">
        <v>Michael O. Sajbel</v>
      </c>
      <c r="B867">
        <f>ROUND(AVERAGEIF('IMDB_Movies project 5'!A866:'IMDB_Movies project 5'!A4521,"*"&amp;'Director Analysis'!A867&amp;"*",'IMDB_Movies project 5'!J866:'IMDB_Movies project 5'!J4521),2)</f>
        <v>6.3</v>
      </c>
      <c r="C867">
        <f t="shared" si="13"/>
        <v>0.42499999999999999</v>
      </c>
      <c r="D867">
        <f>COUNTIF('IMDB_Movies project 5'!A866:'IMDB_Movies project 5'!A4521,'Director Analysis'!A867)</f>
        <v>1</v>
      </c>
    </row>
    <row r="868" spans="1:4" x14ac:dyDescent="0.25">
      <c r="A868" t="str">
        <v>Charles T. Kanganis</v>
      </c>
      <c r="B868">
        <f>ROUND(AVERAGEIF('IMDB_Movies project 5'!A867:'IMDB_Movies project 5'!A4522,"*"&amp;'Director Analysis'!A868&amp;"*",'IMDB_Movies project 5'!J867:'IMDB_Movies project 5'!J4522),2)</f>
        <v>4.3</v>
      </c>
      <c r="C868">
        <f t="shared" si="13"/>
        <v>5.7000000000000002E-2</v>
      </c>
      <c r="D868">
        <f>COUNTIF('IMDB_Movies project 5'!A867:'IMDB_Movies project 5'!A4522,'Director Analysis'!A868)</f>
        <v>1</v>
      </c>
    </row>
    <row r="869" spans="1:4" x14ac:dyDescent="0.25">
      <c r="A869" t="str">
        <v>Damon Santostefano</v>
      </c>
      <c r="B869">
        <f>ROUND(AVERAGEIF('IMDB_Movies project 5'!A868:'IMDB_Movies project 5'!A4523,"*"&amp;'Director Analysis'!A869&amp;"*",'IMDB_Movies project 5'!J868:'IMDB_Movies project 5'!J4523),2)</f>
        <v>6.1</v>
      </c>
      <c r="C869">
        <f t="shared" si="13"/>
        <v>0.35499999999999998</v>
      </c>
      <c r="D869">
        <f>COUNTIF('IMDB_Movies project 5'!A868:'IMDB_Movies project 5'!A4523,'Director Analysis'!A869)</f>
        <v>1</v>
      </c>
    </row>
    <row r="870" spans="1:4" x14ac:dyDescent="0.25">
      <c r="A870" t="str">
        <v>Bob Clark</v>
      </c>
      <c r="B870">
        <f>ROUND(AVERAGEIF('IMDB_Movies project 5'!A869:'IMDB_Movies project 5'!A4524,"*"&amp;'Director Analysis'!A870&amp;"*",'IMDB_Movies project 5'!J869:'IMDB_Movies project 5'!J4524),2)</f>
        <v>3.53</v>
      </c>
      <c r="C870">
        <f t="shared" si="13"/>
        <v>0.03</v>
      </c>
      <c r="D870">
        <f>COUNTIF('IMDB_Movies project 5'!A869:'IMDB_Movies project 5'!A4524,'Director Analysis'!A870)</f>
        <v>3</v>
      </c>
    </row>
    <row r="871" spans="1:4" x14ac:dyDescent="0.25">
      <c r="A871" t="str">
        <v>Dave Borthwick</v>
      </c>
      <c r="B871">
        <f>ROUND(AVERAGEIF('IMDB_Movies project 5'!A870:'IMDB_Movies project 5'!A4525,"*"&amp;'Director Analysis'!A871&amp;"*",'IMDB_Movies project 5'!J870:'IMDB_Movies project 5'!J4525),2)</f>
        <v>2.8</v>
      </c>
      <c r="C871">
        <f t="shared" si="13"/>
        <v>5.0000000000000001E-3</v>
      </c>
      <c r="D871">
        <f>COUNTIF('IMDB_Movies project 5'!A870:'IMDB_Movies project 5'!A4525,'Director Analysis'!A871)</f>
        <v>1</v>
      </c>
    </row>
    <row r="872" spans="1:4" x14ac:dyDescent="0.25">
      <c r="A872" t="str">
        <v>Benson Lee</v>
      </c>
      <c r="B872">
        <f>ROUND(AVERAGEIF('IMDB_Movies project 5'!A871:'IMDB_Movies project 5'!A4526,"*"&amp;'Director Analysis'!A872&amp;"*",'IMDB_Movies project 5'!J871:'IMDB_Movies project 5'!J4526),2)</f>
        <v>5</v>
      </c>
      <c r="C872">
        <f t="shared" si="13"/>
        <v>0.104</v>
      </c>
      <c r="D872">
        <f>COUNTIF('IMDB_Movies project 5'!A871:'IMDB_Movies project 5'!A4526,'Director Analysis'!A872)</f>
        <v>1</v>
      </c>
    </row>
    <row r="873" spans="1:4" x14ac:dyDescent="0.25">
      <c r="A873" t="str">
        <v>Glen Morgan</v>
      </c>
      <c r="B873">
        <f>ROUND(AVERAGEIF('IMDB_Movies project 5'!A872:'IMDB_Movies project 5'!A4527,"*"&amp;'Director Analysis'!A873&amp;"*",'IMDB_Movies project 5'!J872:'IMDB_Movies project 5'!J4527),2)</f>
        <v>5.35</v>
      </c>
      <c r="C873">
        <f t="shared" si="13"/>
        <v>0.17199999999999999</v>
      </c>
      <c r="D873">
        <f>COUNTIF('IMDB_Movies project 5'!A872:'IMDB_Movies project 5'!A4527,'Director Analysis'!A873)</f>
        <v>2</v>
      </c>
    </row>
    <row r="874" spans="1:4" x14ac:dyDescent="0.25">
      <c r="A874" t="str">
        <v>Mike Leigh</v>
      </c>
      <c r="B874">
        <f>ROUND(AVERAGEIF('IMDB_Movies project 5'!A873:'IMDB_Movies project 5'!A4528,"*"&amp;'Director Analysis'!A874&amp;"*",'IMDB_Movies project 5'!J873:'IMDB_Movies project 5'!J4528),2)</f>
        <v>7.36</v>
      </c>
      <c r="C874">
        <f t="shared" si="13"/>
        <v>0.85099999999999998</v>
      </c>
      <c r="D874">
        <f>COUNTIF('IMDB_Movies project 5'!A873:'IMDB_Movies project 5'!A4528,'Director Analysis'!A874)</f>
        <v>5</v>
      </c>
    </row>
    <row r="875" spans="1:4" x14ac:dyDescent="0.25">
      <c r="A875" t="str">
        <v>Jonathan Glazer</v>
      </c>
      <c r="B875">
        <f>ROUND(AVERAGEIF('IMDB_Movies project 5'!A874:'IMDB_Movies project 5'!A4529,"*"&amp;'Director Analysis'!A875&amp;"*",'IMDB_Movies project 5'!J874:'IMDB_Movies project 5'!J4529),2)</f>
        <v>6.1</v>
      </c>
      <c r="C875">
        <f t="shared" si="13"/>
        <v>0.35199999999999998</v>
      </c>
      <c r="D875">
        <f>COUNTIF('IMDB_Movies project 5'!A874:'IMDB_Movies project 5'!A4529,'Director Analysis'!A875)</f>
        <v>1</v>
      </c>
    </row>
    <row r="876" spans="1:4" x14ac:dyDescent="0.25">
      <c r="A876" t="str">
        <v>J.C. Chandor</v>
      </c>
      <c r="B876">
        <f>ROUND(AVERAGEIF('IMDB_Movies project 5'!A875:'IMDB_Movies project 5'!A4530,"*"&amp;'Director Analysis'!A876&amp;"*",'IMDB_Movies project 5'!J875:'IMDB_Movies project 5'!J4530),2)</f>
        <v>7.05</v>
      </c>
      <c r="C876">
        <f t="shared" si="13"/>
        <v>0.73</v>
      </c>
      <c r="D876">
        <f>COUNTIF('IMDB_Movies project 5'!A875:'IMDB_Movies project 5'!A4530,'Director Analysis'!A876)</f>
        <v>2</v>
      </c>
    </row>
    <row r="877" spans="1:4" x14ac:dyDescent="0.25">
      <c r="A877" t="str">
        <v>Marc Abraham</v>
      </c>
      <c r="B877">
        <f>ROUND(AVERAGEIF('IMDB_Movies project 5'!A876:'IMDB_Movies project 5'!A4531,"*"&amp;'Director Analysis'!A877&amp;"*",'IMDB_Movies project 5'!J876:'IMDB_Movies project 5'!J4531),2)</f>
        <v>7</v>
      </c>
      <c r="C877">
        <f t="shared" si="13"/>
        <v>0.68400000000000005</v>
      </c>
      <c r="D877">
        <f>COUNTIF('IMDB_Movies project 5'!A876:'IMDB_Movies project 5'!A4531,'Director Analysis'!A877)</f>
        <v>1</v>
      </c>
    </row>
    <row r="878" spans="1:4" x14ac:dyDescent="0.25">
      <c r="A878" t="str">
        <v>Todd Haynes</v>
      </c>
      <c r="B878">
        <f>ROUND(AVERAGEIF('IMDB_Movies project 5'!A877:'IMDB_Movies project 5'!A4532,"*"&amp;'Director Analysis'!A878&amp;"*",'IMDB_Movies project 5'!J877:'IMDB_Movies project 5'!J4532),2)</f>
        <v>7.2</v>
      </c>
      <c r="C878">
        <f t="shared" si="13"/>
        <v>0.78</v>
      </c>
      <c r="D878">
        <f>COUNTIF('IMDB_Movies project 5'!A877:'IMDB_Movies project 5'!A4532,'Director Analysis'!A878)</f>
        <v>2</v>
      </c>
    </row>
    <row r="879" spans="1:4" x14ac:dyDescent="0.25">
      <c r="A879" t="str">
        <v>Mabrouk El Mechri</v>
      </c>
      <c r="B879">
        <f>ROUND(AVERAGEIF('IMDB_Movies project 5'!A878:'IMDB_Movies project 5'!A4533,"*"&amp;'Director Analysis'!A879&amp;"*",'IMDB_Movies project 5'!J878:'IMDB_Movies project 5'!J4533),2)</f>
        <v>4.9000000000000004</v>
      </c>
      <c r="C879">
        <f t="shared" si="13"/>
        <v>9.6000000000000002E-2</v>
      </c>
      <c r="D879">
        <f>COUNTIF('IMDB_Movies project 5'!A878:'IMDB_Movies project 5'!A4533,'Director Analysis'!A879)</f>
        <v>1</v>
      </c>
    </row>
    <row r="880" spans="1:4" x14ac:dyDescent="0.25">
      <c r="A880" t="str">
        <v>Charlie Kaufman</v>
      </c>
      <c r="B880">
        <f>ROUND(AVERAGEIF('IMDB_Movies project 5'!A879:'IMDB_Movies project 5'!A4534,"*"&amp;'Director Analysis'!A880&amp;"*",'IMDB_Movies project 5'!J879:'IMDB_Movies project 5'!J4534),2)</f>
        <v>7.5</v>
      </c>
      <c r="C880">
        <f t="shared" si="13"/>
        <v>0.871</v>
      </c>
      <c r="D880">
        <f>COUNTIF('IMDB_Movies project 5'!A879:'IMDB_Movies project 5'!A4534,'Director Analysis'!A880)</f>
        <v>1</v>
      </c>
    </row>
    <row r="881" spans="1:4" x14ac:dyDescent="0.25">
      <c r="A881" t="str">
        <v>Jean-Paul Rappeneau</v>
      </c>
      <c r="B881">
        <f>ROUND(AVERAGEIF('IMDB_Movies project 5'!A880:'IMDB_Movies project 5'!A4535,"*"&amp;'Director Analysis'!A881&amp;"*",'IMDB_Movies project 5'!J880:'IMDB_Movies project 5'!J4535),2)</f>
        <v>6.9</v>
      </c>
      <c r="C881">
        <f t="shared" si="13"/>
        <v>0.64800000000000002</v>
      </c>
      <c r="D881">
        <f>COUNTIF('IMDB_Movies project 5'!A880:'IMDB_Movies project 5'!A4535,'Director Analysis'!A881)</f>
        <v>1</v>
      </c>
    </row>
    <row r="882" spans="1:4" x14ac:dyDescent="0.25">
      <c r="A882" t="str">
        <v>Nancy Walker</v>
      </c>
      <c r="B882">
        <f>ROUND(AVERAGEIF('IMDB_Movies project 5'!A881:'IMDB_Movies project 5'!A4536,"*"&amp;'Director Analysis'!A882&amp;"*",'IMDB_Movies project 5'!J881:'IMDB_Movies project 5'!J4536),2)</f>
        <v>4.5</v>
      </c>
      <c r="C882">
        <f t="shared" si="13"/>
        <v>6.6000000000000003E-2</v>
      </c>
      <c r="D882">
        <f>COUNTIF('IMDB_Movies project 5'!A881:'IMDB_Movies project 5'!A4536,'Director Analysis'!A882)</f>
        <v>1</v>
      </c>
    </row>
    <row r="883" spans="1:4" x14ac:dyDescent="0.25">
      <c r="A883" t="str">
        <v>Angelo Pizzo</v>
      </c>
      <c r="B883">
        <f>ROUND(AVERAGEIF('IMDB_Movies project 5'!A882:'IMDB_Movies project 5'!A4537,"*"&amp;'Director Analysis'!A883&amp;"*",'IMDB_Movies project 5'!J882:'IMDB_Movies project 5'!J4537),2)</f>
        <v>7</v>
      </c>
      <c r="C883">
        <f t="shared" si="13"/>
        <v>0.68500000000000005</v>
      </c>
      <c r="D883">
        <f>COUNTIF('IMDB_Movies project 5'!A882:'IMDB_Movies project 5'!A4537,'Director Analysis'!A883)</f>
        <v>1</v>
      </c>
    </row>
    <row r="884" spans="1:4" x14ac:dyDescent="0.25">
      <c r="A884" t="str">
        <v>Katsuhiro Ã”tomo</v>
      </c>
      <c r="B884">
        <f>ROUND(AVERAGEIF('IMDB_Movies project 5'!A883:'IMDB_Movies project 5'!A4538,"*"&amp;'Director Analysis'!A884&amp;"*",'IMDB_Movies project 5'!J883:'IMDB_Movies project 5'!J4538),2)</f>
        <v>7.5</v>
      </c>
      <c r="C884">
        <f t="shared" si="13"/>
        <v>0.871</v>
      </c>
      <c r="D884">
        <f>COUNTIF('IMDB_Movies project 5'!A883:'IMDB_Movies project 5'!A4538,'Director Analysis'!A884)</f>
        <v>2</v>
      </c>
    </row>
    <row r="885" spans="1:4" x14ac:dyDescent="0.25">
      <c r="A885" t="str">
        <v>David Anspaugh</v>
      </c>
      <c r="B885">
        <f>ROUND(AVERAGEIF('IMDB_Movies project 5'!A884:'IMDB_Movies project 5'!A4539,"*"&amp;'Director Analysis'!A885&amp;"*",'IMDB_Movies project 5'!J884:'IMDB_Movies project 5'!J4539),2)</f>
        <v>6.2</v>
      </c>
      <c r="C885">
        <f t="shared" si="13"/>
        <v>0.39700000000000002</v>
      </c>
      <c r="D885">
        <f>COUNTIF('IMDB_Movies project 5'!A884:'IMDB_Movies project 5'!A4539,'Director Analysis'!A885)</f>
        <v>1</v>
      </c>
    </row>
    <row r="886" spans="1:4" x14ac:dyDescent="0.25">
      <c r="A886" t="str">
        <v>Daniel Algrant</v>
      </c>
      <c r="B886">
        <f>ROUND(AVERAGEIF('IMDB_Movies project 5'!A885:'IMDB_Movies project 5'!A4540,"*"&amp;'Director Analysis'!A886&amp;"*",'IMDB_Movies project 5'!J885:'IMDB_Movies project 5'!J4540),2)</f>
        <v>5.5</v>
      </c>
      <c r="C886">
        <f t="shared" si="13"/>
        <v>0.189</v>
      </c>
      <c r="D886">
        <f>COUNTIF('IMDB_Movies project 5'!A885:'IMDB_Movies project 5'!A4540,'Director Analysis'!A886)</f>
        <v>1</v>
      </c>
    </row>
    <row r="887" spans="1:4" x14ac:dyDescent="0.25">
      <c r="A887" t="str">
        <v>Mark Rosman</v>
      </c>
      <c r="B887">
        <f>ROUND(AVERAGEIF('IMDB_Movies project 5'!A886:'IMDB_Movies project 5'!A4541,"*"&amp;'Director Analysis'!A887&amp;"*",'IMDB_Movies project 5'!J886:'IMDB_Movies project 5'!J4541),2)</f>
        <v>5.7</v>
      </c>
      <c r="C887">
        <f t="shared" si="13"/>
        <v>0.24199999999999999</v>
      </c>
      <c r="D887">
        <f>COUNTIF('IMDB_Movies project 5'!A886:'IMDB_Movies project 5'!A4541,'Director Analysis'!A887)</f>
        <v>2</v>
      </c>
    </row>
    <row r="888" spans="1:4" x14ac:dyDescent="0.25">
      <c r="A888" t="str">
        <v>Britt Allcroft</v>
      </c>
      <c r="B888">
        <f>ROUND(AVERAGEIF('IMDB_Movies project 5'!A887:'IMDB_Movies project 5'!A4542,"*"&amp;'Director Analysis'!A888&amp;"*",'IMDB_Movies project 5'!J887:'IMDB_Movies project 5'!J4542),2)</f>
        <v>3.6</v>
      </c>
      <c r="C888">
        <f t="shared" si="13"/>
        <v>2.9000000000000001E-2</v>
      </c>
      <c r="D888">
        <f>COUNTIF('IMDB_Movies project 5'!A887:'IMDB_Movies project 5'!A4542,'Director Analysis'!A888)</f>
        <v>1</v>
      </c>
    </row>
    <row r="889" spans="1:4" x14ac:dyDescent="0.25">
      <c r="A889" t="str">
        <v>Brian Percival</v>
      </c>
      <c r="B889">
        <f>ROUND(AVERAGEIF('IMDB_Movies project 5'!A888:'IMDB_Movies project 5'!A4543,"*"&amp;'Director Analysis'!A889&amp;"*",'IMDB_Movies project 5'!J888:'IMDB_Movies project 5'!J4543),2)</f>
        <v>7.6</v>
      </c>
      <c r="C889">
        <f t="shared" si="13"/>
        <v>0.88700000000000001</v>
      </c>
      <c r="D889">
        <f>COUNTIF('IMDB_Movies project 5'!A888:'IMDB_Movies project 5'!A4543,'Director Analysis'!A889)</f>
        <v>1</v>
      </c>
    </row>
    <row r="890" spans="1:4" x14ac:dyDescent="0.25">
      <c r="A890" t="str">
        <v>Anand Tucker</v>
      </c>
      <c r="B890">
        <f>ROUND(AVERAGEIF('IMDB_Movies project 5'!A889:'IMDB_Movies project 5'!A4544,"*"&amp;'Director Analysis'!A890&amp;"*",'IMDB_Movies project 5'!J889:'IMDB_Movies project 5'!J4544),2)</f>
        <v>6.65</v>
      </c>
      <c r="C890">
        <f t="shared" si="13"/>
        <v>0.56499999999999995</v>
      </c>
      <c r="D890">
        <f>COUNTIF('IMDB_Movies project 5'!A889:'IMDB_Movies project 5'!A4544,'Director Analysis'!A890)</f>
        <v>2</v>
      </c>
    </row>
    <row r="891" spans="1:4" x14ac:dyDescent="0.25">
      <c r="A891" t="str">
        <v>Michael Dowse</v>
      </c>
      <c r="B891">
        <f>ROUND(AVERAGEIF('IMDB_Movies project 5'!A890:'IMDB_Movies project 5'!A4545,"*"&amp;'Director Analysis'!A891&amp;"*",'IMDB_Movies project 5'!J890:'IMDB_Movies project 5'!J4545),2)</f>
        <v>6.3</v>
      </c>
      <c r="C891">
        <f t="shared" si="13"/>
        <v>0.42199999999999999</v>
      </c>
      <c r="D891">
        <f>COUNTIF('IMDB_Movies project 5'!A890:'IMDB_Movies project 5'!A4545,'Director Analysis'!A891)</f>
        <v>1</v>
      </c>
    </row>
    <row r="892" spans="1:4" x14ac:dyDescent="0.25">
      <c r="A892" t="str">
        <v>Emile Ardolino</v>
      </c>
      <c r="B892">
        <f>ROUND(AVERAGEIF('IMDB_Movies project 5'!A891:'IMDB_Movies project 5'!A4546,"*"&amp;'Director Analysis'!A892&amp;"*",'IMDB_Movies project 5'!J891:'IMDB_Movies project 5'!J4546),2)</f>
        <v>5.7</v>
      </c>
      <c r="C892">
        <f t="shared" si="13"/>
        <v>0.24199999999999999</v>
      </c>
      <c r="D892">
        <f>COUNTIF('IMDB_Movies project 5'!A891:'IMDB_Movies project 5'!A4546,'Director Analysis'!A892)</f>
        <v>1</v>
      </c>
    </row>
    <row r="893" spans="1:4" x14ac:dyDescent="0.25">
      <c r="A893" t="str">
        <v>Robert Altman</v>
      </c>
      <c r="B893">
        <f>ROUND(AVERAGEIF('IMDB_Movies project 5'!A892:'IMDB_Movies project 5'!A4547,"*"&amp;'Director Analysis'!A893&amp;"*",'IMDB_Movies project 5'!J892:'IMDB_Movies project 5'!J4547),2)</f>
        <v>6.8</v>
      </c>
      <c r="C893">
        <f t="shared" si="13"/>
        <v>0.60599999999999998</v>
      </c>
      <c r="D893">
        <f>COUNTIF('IMDB_Movies project 5'!A892:'IMDB_Movies project 5'!A4547,'Director Analysis'!A893)</f>
        <v>3</v>
      </c>
    </row>
    <row r="894" spans="1:4" x14ac:dyDescent="0.25">
      <c r="A894" t="str">
        <v>Andrew Douglas</v>
      </c>
      <c r="B894">
        <f>ROUND(AVERAGEIF('IMDB_Movies project 5'!A893:'IMDB_Movies project 5'!A4548,"*"&amp;'Director Analysis'!A894&amp;"*",'IMDB_Movies project 5'!J893:'IMDB_Movies project 5'!J4548),2)</f>
        <v>6</v>
      </c>
      <c r="C894">
        <f t="shared" si="13"/>
        <v>0.32300000000000001</v>
      </c>
      <c r="D894">
        <f>COUNTIF('IMDB_Movies project 5'!A893:'IMDB_Movies project 5'!A4548,'Director Analysis'!A894)</f>
        <v>1</v>
      </c>
    </row>
    <row r="895" spans="1:4" x14ac:dyDescent="0.25">
      <c r="A895" t="str">
        <v>George A. Romero</v>
      </c>
      <c r="B895">
        <f>ROUND(AVERAGEIF('IMDB_Movies project 5'!A894:'IMDB_Movies project 5'!A4549,"*"&amp;'Director Analysis'!A895&amp;"*",'IMDB_Movies project 5'!J894:'IMDB_Movies project 5'!J4549),2)</f>
        <v>5.63</v>
      </c>
      <c r="C895">
        <f t="shared" si="13"/>
        <v>0.23899999999999999</v>
      </c>
      <c r="D895">
        <f>COUNTIF('IMDB_Movies project 5'!A894:'IMDB_Movies project 5'!A4549,'Director Analysis'!A895)</f>
        <v>3</v>
      </c>
    </row>
    <row r="896" spans="1:4" x14ac:dyDescent="0.25">
      <c r="A896" t="str">
        <v>Ricky Gervais</v>
      </c>
      <c r="B896">
        <f>ROUND(AVERAGEIF('IMDB_Movies project 5'!A895:'IMDB_Movies project 5'!A4550,"*"&amp;'Director Analysis'!A896&amp;"*",'IMDB_Movies project 5'!J895:'IMDB_Movies project 5'!J4550),2)</f>
        <v>6.4</v>
      </c>
      <c r="C896">
        <f t="shared" si="13"/>
        <v>0.45300000000000001</v>
      </c>
      <c r="D896">
        <f>COUNTIF('IMDB_Movies project 5'!A895:'IMDB_Movies project 5'!A4550,'Director Analysis'!A896)</f>
        <v>1</v>
      </c>
    </row>
    <row r="897" spans="1:4" x14ac:dyDescent="0.25">
      <c r="A897" t="str">
        <v>Vic Armstrong</v>
      </c>
      <c r="B897">
        <f>ROUND(AVERAGEIF('IMDB_Movies project 5'!A896:'IMDB_Movies project 5'!A4551,"*"&amp;'Director Analysis'!A897&amp;"*",'IMDB_Movies project 5'!J896:'IMDB_Movies project 5'!J4551),2)</f>
        <v>3.1</v>
      </c>
      <c r="C897">
        <f t="shared" si="13"/>
        <v>1.0999999999999999E-2</v>
      </c>
      <c r="D897">
        <f>COUNTIF('IMDB_Movies project 5'!A896:'IMDB_Movies project 5'!A4551,'Director Analysis'!A897)</f>
        <v>1</v>
      </c>
    </row>
    <row r="898" spans="1:4" x14ac:dyDescent="0.25">
      <c r="A898" t="str">
        <v>Terry Zwigoff</v>
      </c>
      <c r="B898">
        <f>ROUND(AVERAGEIF('IMDB_Movies project 5'!A897:'IMDB_Movies project 5'!A4552,"*"&amp;'Director Analysis'!A898&amp;"*",'IMDB_Movies project 5'!J897:'IMDB_Movies project 5'!J4552),2)</f>
        <v>7.25</v>
      </c>
      <c r="C898">
        <f t="shared" si="13"/>
        <v>0.82199999999999995</v>
      </c>
      <c r="D898">
        <f>COUNTIF('IMDB_Movies project 5'!A897:'IMDB_Movies project 5'!A4552,'Director Analysis'!A898)</f>
        <v>2</v>
      </c>
    </row>
    <row r="899" spans="1:4" x14ac:dyDescent="0.25">
      <c r="A899" t="str">
        <v>Nelson McCormick</v>
      </c>
      <c r="B899">
        <f>ROUND(AVERAGEIF('IMDB_Movies project 5'!A898:'IMDB_Movies project 5'!A4553,"*"&amp;'Director Analysis'!A899&amp;"*",'IMDB_Movies project 5'!J898:'IMDB_Movies project 5'!J4553),2)</f>
        <v>3.9</v>
      </c>
      <c r="C899">
        <f t="shared" si="13"/>
        <v>3.4000000000000002E-2</v>
      </c>
      <c r="D899">
        <f>COUNTIF('IMDB_Movies project 5'!A898:'IMDB_Movies project 5'!A4553,'Director Analysis'!A899)</f>
        <v>1</v>
      </c>
    </row>
    <row r="900" spans="1:4" x14ac:dyDescent="0.25">
      <c r="A900" t="str">
        <v>Audrey Wells</v>
      </c>
      <c r="B900">
        <f>ROUND(AVERAGEIF('IMDB_Movies project 5'!A899:'IMDB_Movies project 5'!A4554,"*"&amp;'Director Analysis'!A900&amp;"*",'IMDB_Movies project 5'!J899:'IMDB_Movies project 5'!J4554),2)</f>
        <v>6.7</v>
      </c>
      <c r="C900">
        <f t="shared" ref="C900:C963" si="14">_xlfn.PERCENTRANK.EXC(B900:B2558,B900)</f>
        <v>0.56399999999999995</v>
      </c>
      <c r="D900">
        <f>COUNTIF('IMDB_Movies project 5'!A899:'IMDB_Movies project 5'!A4554,'Director Analysis'!A900)</f>
        <v>1</v>
      </c>
    </row>
    <row r="901" spans="1:4" x14ac:dyDescent="0.25">
      <c r="A901" t="str">
        <v>Bille Woodruff</v>
      </c>
      <c r="B901">
        <f>ROUND(AVERAGEIF('IMDB_Movies project 5'!A900:'IMDB_Movies project 5'!A4555,"*"&amp;'Director Analysis'!A901&amp;"*",'IMDB_Movies project 5'!J900:'IMDB_Movies project 5'!J4555),2)</f>
        <v>5.25</v>
      </c>
      <c r="C901">
        <f t="shared" si="14"/>
        <v>0.14299999999999999</v>
      </c>
      <c r="D901">
        <f>COUNTIF('IMDB_Movies project 5'!A900:'IMDB_Movies project 5'!A4555,'Director Analysis'!A901)</f>
        <v>2</v>
      </c>
    </row>
    <row r="902" spans="1:4" x14ac:dyDescent="0.25">
      <c r="A902" t="str">
        <v>Rick Friedberg</v>
      </c>
      <c r="B902">
        <f>ROUND(AVERAGEIF('IMDB_Movies project 5'!A901:'IMDB_Movies project 5'!A4556,"*"&amp;'Director Analysis'!A902&amp;"*",'IMDB_Movies project 5'!J901:'IMDB_Movies project 5'!J4556),2)</f>
        <v>5.3</v>
      </c>
      <c r="C902">
        <f t="shared" si="14"/>
        <v>0.14399999999999999</v>
      </c>
      <c r="D902">
        <f>COUNTIF('IMDB_Movies project 5'!A901:'IMDB_Movies project 5'!A4556,'Director Analysis'!A902)</f>
        <v>1</v>
      </c>
    </row>
    <row r="903" spans="1:4" x14ac:dyDescent="0.25">
      <c r="A903" t="str">
        <v>Sean McNamara</v>
      </c>
      <c r="B903">
        <f>ROUND(AVERAGEIF('IMDB_Movies project 5'!A902:'IMDB_Movies project 5'!A4557,"*"&amp;'Director Analysis'!A903&amp;"*",'IMDB_Movies project 5'!J902:'IMDB_Movies project 5'!J4557),2)</f>
        <v>6.5</v>
      </c>
      <c r="C903">
        <f t="shared" si="14"/>
        <v>0.48399999999999999</v>
      </c>
      <c r="D903">
        <f>COUNTIF('IMDB_Movies project 5'!A902:'IMDB_Movies project 5'!A4557,'Director Analysis'!A903)</f>
        <v>2</v>
      </c>
    </row>
    <row r="904" spans="1:4" x14ac:dyDescent="0.25">
      <c r="A904" t="str">
        <v>Jody Hill</v>
      </c>
      <c r="B904">
        <f>ROUND(AVERAGEIF('IMDB_Movies project 5'!A903:'IMDB_Movies project 5'!A4558,"*"&amp;'Director Analysis'!A904&amp;"*",'IMDB_Movies project 5'!J903:'IMDB_Movies project 5'!J4558),2)</f>
        <v>5.8</v>
      </c>
      <c r="C904">
        <f t="shared" si="14"/>
        <v>0.26300000000000001</v>
      </c>
      <c r="D904">
        <f>COUNTIF('IMDB_Movies project 5'!A903:'IMDB_Movies project 5'!A4558,'Director Analysis'!A904)</f>
        <v>1</v>
      </c>
    </row>
    <row r="905" spans="1:4" x14ac:dyDescent="0.25">
      <c r="A905" t="str">
        <v>Brandon Camp</v>
      </c>
      <c r="B905">
        <f>ROUND(AVERAGEIF('IMDB_Movies project 5'!A904:'IMDB_Movies project 5'!A4559,"*"&amp;'Director Analysis'!A905&amp;"*",'IMDB_Movies project 5'!J904:'IMDB_Movies project 5'!J4559),2)</f>
        <v>5.6</v>
      </c>
      <c r="C905">
        <f t="shared" si="14"/>
        <v>0.20499999999999999</v>
      </c>
      <c r="D905">
        <f>COUNTIF('IMDB_Movies project 5'!A904:'IMDB_Movies project 5'!A4559,'Director Analysis'!A905)</f>
        <v>1</v>
      </c>
    </row>
    <row r="906" spans="1:4" x14ac:dyDescent="0.25">
      <c r="A906" t="str">
        <v>Kevin Tancharoen</v>
      </c>
      <c r="B906">
        <f>ROUND(AVERAGEIF('IMDB_Movies project 5'!A905:'IMDB_Movies project 5'!A4560,"*"&amp;'Director Analysis'!A906&amp;"*",'IMDB_Movies project 5'!J905:'IMDB_Movies project 5'!J4560),2)</f>
        <v>5.2</v>
      </c>
      <c r="C906">
        <f t="shared" si="14"/>
        <v>0.129</v>
      </c>
      <c r="D906">
        <f>COUNTIF('IMDB_Movies project 5'!A905:'IMDB_Movies project 5'!A4560,'Director Analysis'!A906)</f>
        <v>2</v>
      </c>
    </row>
    <row r="907" spans="1:4" x14ac:dyDescent="0.25">
      <c r="A907" t="str">
        <v>Nicholas Hytner</v>
      </c>
      <c r="B907">
        <f>ROUND(AVERAGEIF('IMDB_Movies project 5'!A906:'IMDB_Movies project 5'!A4561,"*"&amp;'Director Analysis'!A907&amp;"*",'IMDB_Movies project 5'!J906:'IMDB_Movies project 5'!J4561),2)</f>
        <v>6.53</v>
      </c>
      <c r="C907">
        <f t="shared" si="14"/>
        <v>0.52500000000000002</v>
      </c>
      <c r="D907">
        <f>COUNTIF('IMDB_Movies project 5'!A906:'IMDB_Movies project 5'!A4561,'Director Analysis'!A907)</f>
        <v>3</v>
      </c>
    </row>
    <row r="908" spans="1:4" x14ac:dyDescent="0.25">
      <c r="A908" t="str">
        <v>Bart Freundlich</v>
      </c>
      <c r="B908">
        <f>ROUND(AVERAGEIF('IMDB_Movies project 5'!A907:'IMDB_Movies project 5'!A4562,"*"&amp;'Director Analysis'!A908&amp;"*",'IMDB_Movies project 5'!J907:'IMDB_Movies project 5'!J4562),2)</f>
        <v>5.45</v>
      </c>
      <c r="C908">
        <f t="shared" si="14"/>
        <v>0.184</v>
      </c>
      <c r="D908">
        <f>COUNTIF('IMDB_Movies project 5'!A907:'IMDB_Movies project 5'!A4562,'Director Analysis'!A908)</f>
        <v>2</v>
      </c>
    </row>
    <row r="909" spans="1:4" x14ac:dyDescent="0.25">
      <c r="A909" t="str">
        <v>William A. Fraker</v>
      </c>
      <c r="B909">
        <f>ROUND(AVERAGEIF('IMDB_Movies project 5'!A908:'IMDB_Movies project 5'!A4563,"*"&amp;'Director Analysis'!A909&amp;"*",'IMDB_Movies project 5'!J908:'IMDB_Movies project 5'!J4563),2)</f>
        <v>5</v>
      </c>
      <c r="C909">
        <f t="shared" si="14"/>
        <v>0.10299999999999999</v>
      </c>
      <c r="D909">
        <f>COUNTIF('IMDB_Movies project 5'!A908:'IMDB_Movies project 5'!A4563,'Director Analysis'!A909)</f>
        <v>1</v>
      </c>
    </row>
    <row r="910" spans="1:4" x14ac:dyDescent="0.25">
      <c r="A910" t="str">
        <v>John Boorman</v>
      </c>
      <c r="B910">
        <f>ROUND(AVERAGEIF('IMDB_Movies project 5'!A909:'IMDB_Movies project 5'!A4564,"*"&amp;'Director Analysis'!A910&amp;"*",'IMDB_Movies project 5'!J909:'IMDB_Movies project 5'!J4564),2)</f>
        <v>6.1</v>
      </c>
      <c r="C910">
        <f t="shared" si="14"/>
        <v>0.34599999999999997</v>
      </c>
      <c r="D910">
        <f>COUNTIF('IMDB_Movies project 5'!A909:'IMDB_Movies project 5'!A4564,'Director Analysis'!A910)</f>
        <v>1</v>
      </c>
    </row>
    <row r="911" spans="1:4" x14ac:dyDescent="0.25">
      <c r="A911" t="str">
        <v>Courtney Solomon</v>
      </c>
      <c r="B911">
        <f>ROUND(AVERAGEIF('IMDB_Movies project 5'!A910:'IMDB_Movies project 5'!A4565,"*"&amp;'Director Analysis'!A911&amp;"*",'IMDB_Movies project 5'!J910:'IMDB_Movies project 5'!J4565),2)</f>
        <v>4.7</v>
      </c>
      <c r="C911">
        <f t="shared" si="14"/>
        <v>8.1000000000000003E-2</v>
      </c>
      <c r="D911">
        <f>COUNTIF('IMDB_Movies project 5'!A910:'IMDB_Movies project 5'!A4565,'Director Analysis'!A911)</f>
        <v>2</v>
      </c>
    </row>
    <row r="912" spans="1:4" x14ac:dyDescent="0.25">
      <c r="A912" t="str">
        <v>Jeff Kanew</v>
      </c>
      <c r="B912">
        <f>ROUND(AVERAGEIF('IMDB_Movies project 5'!A911:'IMDB_Movies project 5'!A4566,"*"&amp;'Director Analysis'!A912&amp;"*",'IMDB_Movies project 5'!J911:'IMDB_Movies project 5'!J4566),2)</f>
        <v>5.5</v>
      </c>
      <c r="C912">
        <f t="shared" si="14"/>
        <v>0.183</v>
      </c>
      <c r="D912">
        <f>COUNTIF('IMDB_Movies project 5'!A911:'IMDB_Movies project 5'!A4566,'Director Analysis'!A912)</f>
        <v>1</v>
      </c>
    </row>
    <row r="913" spans="1:4" x14ac:dyDescent="0.25">
      <c r="A913" t="str">
        <v>IstvÃ¡n SzabÃ³</v>
      </c>
      <c r="B913">
        <f>ROUND(AVERAGEIF('IMDB_Movies project 5'!A912:'IMDB_Movies project 5'!A4567,"*"&amp;'Director Analysis'!A913&amp;"*",'IMDB_Movies project 5'!J912:'IMDB_Movies project 5'!J4567),2)</f>
        <v>7.1</v>
      </c>
      <c r="C913">
        <f t="shared" si="14"/>
        <v>0.72599999999999998</v>
      </c>
      <c r="D913">
        <f>COUNTIF('IMDB_Movies project 5'!A912:'IMDB_Movies project 5'!A4567,'Director Analysis'!A913)</f>
        <v>1</v>
      </c>
    </row>
    <row r="914" spans="1:4" x14ac:dyDescent="0.25">
      <c r="A914" t="str">
        <v>Matthew Robbins</v>
      </c>
      <c r="B914">
        <f>ROUND(AVERAGEIF('IMDB_Movies project 5'!A913:'IMDB_Movies project 5'!A4568,"*"&amp;'Director Analysis'!A914&amp;"*",'IMDB_Movies project 5'!J913:'IMDB_Movies project 5'!J4568),2)</f>
        <v>6.7</v>
      </c>
      <c r="C914">
        <f t="shared" si="14"/>
        <v>0.55900000000000005</v>
      </c>
      <c r="D914">
        <f>COUNTIF('IMDB_Movies project 5'!A913:'IMDB_Movies project 5'!A4568,'Director Analysis'!A914)</f>
        <v>1</v>
      </c>
    </row>
    <row r="915" spans="1:4" x14ac:dyDescent="0.25">
      <c r="A915" t="str">
        <v>Hal Needham</v>
      </c>
      <c r="B915">
        <f>ROUND(AVERAGEIF('IMDB_Movies project 5'!A914:'IMDB_Movies project 5'!A4569,"*"&amp;'Director Analysis'!A915&amp;"*",'IMDB_Movies project 5'!J914:'IMDB_Movies project 5'!J4569),2)</f>
        <v>3.5</v>
      </c>
      <c r="C915">
        <f t="shared" si="14"/>
        <v>2.4E-2</v>
      </c>
      <c r="D915">
        <f>COUNTIF('IMDB_Movies project 5'!A914:'IMDB_Movies project 5'!A4569,'Director Analysis'!A915)</f>
        <v>1</v>
      </c>
    </row>
    <row r="916" spans="1:4" x14ac:dyDescent="0.25">
      <c r="A916" t="str">
        <v>Jeff Nichols</v>
      </c>
      <c r="B916">
        <f>ROUND(AVERAGEIF('IMDB_Movies project 5'!A915:'IMDB_Movies project 5'!A4570,"*"&amp;'Director Analysis'!A916&amp;"*",'IMDB_Movies project 5'!J915:'IMDB_Movies project 5'!J4570),2)</f>
        <v>7.17</v>
      </c>
      <c r="C916">
        <f t="shared" si="14"/>
        <v>0.77500000000000002</v>
      </c>
      <c r="D916">
        <f>COUNTIF('IMDB_Movies project 5'!A915:'IMDB_Movies project 5'!A4570,'Director Analysis'!A916)</f>
        <v>3</v>
      </c>
    </row>
    <row r="917" spans="1:4" x14ac:dyDescent="0.25">
      <c r="A917" t="str">
        <v>Jonathan Teplitzky</v>
      </c>
      <c r="B917">
        <f>ROUND(AVERAGEIF('IMDB_Movies project 5'!A916:'IMDB_Movies project 5'!A4571,"*"&amp;'Director Analysis'!A917&amp;"*",'IMDB_Movies project 5'!J916:'IMDB_Movies project 5'!J4571),2)</f>
        <v>7.1</v>
      </c>
      <c r="C917">
        <f t="shared" si="14"/>
        <v>0.72699999999999998</v>
      </c>
      <c r="D917">
        <f>COUNTIF('IMDB_Movies project 5'!A916:'IMDB_Movies project 5'!A4571,'Director Analysis'!A917)</f>
        <v>1</v>
      </c>
    </row>
    <row r="918" spans="1:4" x14ac:dyDescent="0.25">
      <c r="A918" t="str">
        <v>Michael Haneke</v>
      </c>
      <c r="B918">
        <f>ROUND(AVERAGEIF('IMDB_Movies project 5'!A917:'IMDB_Movies project 5'!A4572,"*"&amp;'Director Analysis'!A918&amp;"*",'IMDB_Movies project 5'!J917:'IMDB_Movies project 5'!J4572),2)</f>
        <v>7.4</v>
      </c>
      <c r="C918">
        <f t="shared" si="14"/>
        <v>0.84799999999999998</v>
      </c>
      <c r="D918">
        <f>COUNTIF('IMDB_Movies project 5'!A917:'IMDB_Movies project 5'!A4572,'Director Analysis'!A918)</f>
        <v>3</v>
      </c>
    </row>
    <row r="919" spans="1:4" x14ac:dyDescent="0.25">
      <c r="A919" t="str">
        <v>Mike Marvin</v>
      </c>
      <c r="B919">
        <f>ROUND(AVERAGEIF('IMDB_Movies project 5'!A918:'IMDB_Movies project 5'!A4573,"*"&amp;'Director Analysis'!A919&amp;"*",'IMDB_Movies project 5'!J918:'IMDB_Movies project 5'!J4573),2)</f>
        <v>5.9</v>
      </c>
      <c r="C919">
        <f t="shared" si="14"/>
        <v>0.27800000000000002</v>
      </c>
      <c r="D919">
        <f>COUNTIF('IMDB_Movies project 5'!A918:'IMDB_Movies project 5'!A4573,'Director Analysis'!A919)</f>
        <v>1</v>
      </c>
    </row>
    <row r="920" spans="1:4" x14ac:dyDescent="0.25">
      <c r="A920" t="str">
        <v>Lance Hool</v>
      </c>
      <c r="B920">
        <f>ROUND(AVERAGEIF('IMDB_Movies project 5'!A919:'IMDB_Movies project 5'!A4574,"*"&amp;'Director Analysis'!A920&amp;"*",'IMDB_Movies project 5'!J919:'IMDB_Movies project 5'!J4574),2)</f>
        <v>6.2</v>
      </c>
      <c r="C920">
        <f t="shared" si="14"/>
        <v>0.38800000000000001</v>
      </c>
      <c r="D920">
        <f>COUNTIF('IMDB_Movies project 5'!A919:'IMDB_Movies project 5'!A4574,'Director Analysis'!A920)</f>
        <v>1</v>
      </c>
    </row>
    <row r="921" spans="1:4" x14ac:dyDescent="0.25">
      <c r="A921" t="str">
        <v>Christian Volckman</v>
      </c>
      <c r="B921">
        <f>ROUND(AVERAGEIF('IMDB_Movies project 5'!A920:'IMDB_Movies project 5'!A4575,"*"&amp;'Director Analysis'!A921&amp;"*",'IMDB_Movies project 5'!J920:'IMDB_Movies project 5'!J4575),2)</f>
        <v>6.7</v>
      </c>
      <c r="C921">
        <f t="shared" si="14"/>
        <v>0.56000000000000005</v>
      </c>
      <c r="D921">
        <f>COUNTIF('IMDB_Movies project 5'!A920:'IMDB_Movies project 5'!A4575,'Director Analysis'!A921)</f>
        <v>1</v>
      </c>
    </row>
    <row r="922" spans="1:4" x14ac:dyDescent="0.25">
      <c r="A922" t="str">
        <v>Cory Edwards</v>
      </c>
      <c r="B922">
        <f>ROUND(AVERAGEIF('IMDB_Movies project 5'!A921:'IMDB_Movies project 5'!A4576,"*"&amp;'Director Analysis'!A922&amp;"*",'IMDB_Movies project 5'!J921:'IMDB_Movies project 5'!J4576),2)</f>
        <v>6.5</v>
      </c>
      <c r="C922">
        <f t="shared" si="14"/>
        <v>0.48099999999999998</v>
      </c>
      <c r="D922">
        <f>COUNTIF('IMDB_Movies project 5'!A921:'IMDB_Movies project 5'!A4576,'Director Analysis'!A922)</f>
        <v>1</v>
      </c>
    </row>
    <row r="923" spans="1:4" x14ac:dyDescent="0.25">
      <c r="A923" t="str">
        <v>Terry George</v>
      </c>
      <c r="B923">
        <f>ROUND(AVERAGEIF('IMDB_Movies project 5'!A922:'IMDB_Movies project 5'!A4577,"*"&amp;'Director Analysis'!A923&amp;"*",'IMDB_Movies project 5'!J922:'IMDB_Movies project 5'!J4577),2)</f>
        <v>8.1</v>
      </c>
      <c r="C923">
        <f t="shared" si="14"/>
        <v>0.97199999999999998</v>
      </c>
      <c r="D923">
        <f>COUNTIF('IMDB_Movies project 5'!A922:'IMDB_Movies project 5'!A4577,'Director Analysis'!A923)</f>
        <v>1</v>
      </c>
    </row>
    <row r="924" spans="1:4" x14ac:dyDescent="0.25">
      <c r="A924" t="str">
        <v>Xavier Gens</v>
      </c>
      <c r="B924">
        <f>ROUND(AVERAGEIF('IMDB_Movies project 5'!A923:'IMDB_Movies project 5'!A4578,"*"&amp;'Director Analysis'!A924&amp;"*",'IMDB_Movies project 5'!J923:'IMDB_Movies project 5'!J4578),2)</f>
        <v>6.05</v>
      </c>
      <c r="C924">
        <f t="shared" si="14"/>
        <v>0.34499999999999997</v>
      </c>
      <c r="D924">
        <f>COUNTIF('IMDB_Movies project 5'!A923:'IMDB_Movies project 5'!A4578,'Director Analysis'!A924)</f>
        <v>2</v>
      </c>
    </row>
    <row r="925" spans="1:4" x14ac:dyDescent="0.25">
      <c r="A925" t="str">
        <v>Kasi Lemmons</v>
      </c>
      <c r="B925">
        <f>ROUND(AVERAGEIF('IMDB_Movies project 5'!A924:'IMDB_Movies project 5'!A4579,"*"&amp;'Director Analysis'!A925&amp;"*",'IMDB_Movies project 5'!J924:'IMDB_Movies project 5'!J4579),2)</f>
        <v>5.85</v>
      </c>
      <c r="C925">
        <f t="shared" si="14"/>
        <v>0.27900000000000003</v>
      </c>
      <c r="D925">
        <f>COUNTIF('IMDB_Movies project 5'!A924:'IMDB_Movies project 5'!A4579,'Director Analysis'!A925)</f>
        <v>2</v>
      </c>
    </row>
    <row r="926" spans="1:4" x14ac:dyDescent="0.25">
      <c r="A926" t="str">
        <v>Matt Dillon</v>
      </c>
      <c r="B926">
        <f>ROUND(AVERAGEIF('IMDB_Movies project 5'!A925:'IMDB_Movies project 5'!A4580,"*"&amp;'Director Analysis'!A926&amp;"*",'IMDB_Movies project 5'!J925:'IMDB_Movies project 5'!J4580),2)</f>
        <v>6</v>
      </c>
      <c r="C926">
        <f t="shared" si="14"/>
        <v>0.317</v>
      </c>
      <c r="D926">
        <f>COUNTIF('IMDB_Movies project 5'!A925:'IMDB_Movies project 5'!A4580,'Director Analysis'!A926)</f>
        <v>1</v>
      </c>
    </row>
    <row r="927" spans="1:4" x14ac:dyDescent="0.25">
      <c r="A927" t="str">
        <v>George Cukor</v>
      </c>
      <c r="B927">
        <f>ROUND(AVERAGEIF('IMDB_Movies project 5'!A926:'IMDB_Movies project 5'!A4581,"*"&amp;'Director Analysis'!A927&amp;"*",'IMDB_Movies project 5'!J926:'IMDB_Movies project 5'!J4581),2)</f>
        <v>7.9</v>
      </c>
      <c r="C927">
        <f t="shared" si="14"/>
        <v>0.95699999999999996</v>
      </c>
      <c r="D927">
        <f>COUNTIF('IMDB_Movies project 5'!A926:'IMDB_Movies project 5'!A4581,'Director Analysis'!A927)</f>
        <v>1</v>
      </c>
    </row>
    <row r="928" spans="1:4" x14ac:dyDescent="0.25">
      <c r="A928" t="str">
        <v>Jim Gillespie</v>
      </c>
      <c r="B928">
        <f>ROUND(AVERAGEIF('IMDB_Movies project 5'!A927:'IMDB_Movies project 5'!A4582,"*"&amp;'Director Analysis'!A928&amp;"*",'IMDB_Movies project 5'!J927:'IMDB_Movies project 5'!J4582),2)</f>
        <v>5.6</v>
      </c>
      <c r="C928">
        <f t="shared" si="14"/>
        <v>0.20399999999999999</v>
      </c>
      <c r="D928">
        <f>COUNTIF('IMDB_Movies project 5'!A927:'IMDB_Movies project 5'!A4582,'Director Analysis'!A928)</f>
        <v>1</v>
      </c>
    </row>
    <row r="929" spans="1:4" x14ac:dyDescent="0.25">
      <c r="A929" t="str">
        <v>John Hoffman</v>
      </c>
      <c r="B929">
        <f>ROUND(AVERAGEIF('IMDB_Movies project 5'!A928:'IMDB_Movies project 5'!A4583,"*"&amp;'Director Analysis'!A929&amp;"*",'IMDB_Movies project 5'!J928:'IMDB_Movies project 5'!J4583),2)</f>
        <v>5.0999999999999996</v>
      </c>
      <c r="C929">
        <f t="shared" si="14"/>
        <v>0.11</v>
      </c>
      <c r="D929">
        <f>COUNTIF('IMDB_Movies project 5'!A928:'IMDB_Movies project 5'!A4583,'Director Analysis'!A929)</f>
        <v>1</v>
      </c>
    </row>
    <row r="930" spans="1:4" x14ac:dyDescent="0.25">
      <c r="A930" t="str">
        <v>Kevin Greutert</v>
      </c>
      <c r="B930">
        <f>ROUND(AVERAGEIF('IMDB_Movies project 5'!A929:'IMDB_Movies project 5'!A4584,"*"&amp;'Director Analysis'!A930&amp;"*",'IMDB_Movies project 5'!J929:'IMDB_Movies project 5'!J4584),2)</f>
        <v>5.8</v>
      </c>
      <c r="C930">
        <f t="shared" si="14"/>
        <v>0.26</v>
      </c>
      <c r="D930">
        <f>COUNTIF('IMDB_Movies project 5'!A929:'IMDB_Movies project 5'!A4584,'Director Analysis'!A930)</f>
        <v>2</v>
      </c>
    </row>
    <row r="931" spans="1:4" x14ac:dyDescent="0.25">
      <c r="A931" t="str">
        <v>John Fortenberry</v>
      </c>
      <c r="B931">
        <f>ROUND(AVERAGEIF('IMDB_Movies project 5'!A930:'IMDB_Movies project 5'!A4585,"*"&amp;'Director Analysis'!A931&amp;"*",'IMDB_Movies project 5'!J930:'IMDB_Movies project 5'!J4585),2)</f>
        <v>6.2</v>
      </c>
      <c r="C931">
        <f t="shared" si="14"/>
        <v>0.38600000000000001</v>
      </c>
      <c r="D931">
        <f>COUNTIF('IMDB_Movies project 5'!A930:'IMDB_Movies project 5'!A4585,'Director Analysis'!A931)</f>
        <v>1</v>
      </c>
    </row>
    <row r="932" spans="1:4" x14ac:dyDescent="0.25">
      <c r="A932" t="str">
        <v>Daniel Barnz</v>
      </c>
      <c r="B932">
        <f>ROUND(AVERAGEIF('IMDB_Movies project 5'!A931:'IMDB_Movies project 5'!A4586,"*"&amp;'Director Analysis'!A932&amp;"*",'IMDB_Movies project 5'!J931:'IMDB_Movies project 5'!J4586),2)</f>
        <v>5.6</v>
      </c>
      <c r="C932">
        <f t="shared" si="14"/>
        <v>0.20300000000000001</v>
      </c>
      <c r="D932">
        <f>COUNTIF('IMDB_Movies project 5'!A931:'IMDB_Movies project 5'!A4586,'Director Analysis'!A932)</f>
        <v>1</v>
      </c>
    </row>
    <row r="933" spans="1:4" x14ac:dyDescent="0.25">
      <c r="A933" t="str">
        <v>Jason Moore</v>
      </c>
      <c r="B933">
        <f>ROUND(AVERAGEIF('IMDB_Movies project 5'!A932:'IMDB_Movies project 5'!A4587,"*"&amp;'Director Analysis'!A933&amp;"*",'IMDB_Movies project 5'!J932:'IMDB_Movies project 5'!J4587),2)</f>
        <v>7.2</v>
      </c>
      <c r="C933">
        <f t="shared" si="14"/>
        <v>0.77500000000000002</v>
      </c>
      <c r="D933">
        <f>COUNTIF('IMDB_Movies project 5'!A932:'IMDB_Movies project 5'!A4587,'Director Analysis'!A933)</f>
        <v>1</v>
      </c>
    </row>
    <row r="934" spans="1:4" x14ac:dyDescent="0.25">
      <c r="A934" t="str">
        <v>Robert Harmon</v>
      </c>
      <c r="B934">
        <f>ROUND(AVERAGEIF('IMDB_Movies project 5'!A933:'IMDB_Movies project 5'!A4588,"*"&amp;'Director Analysis'!A934&amp;"*",'IMDB_Movies project 5'!J933:'IMDB_Movies project 5'!J4588),2)</f>
        <v>5.15</v>
      </c>
      <c r="C934">
        <f t="shared" si="14"/>
        <v>0.127</v>
      </c>
      <c r="D934">
        <f>COUNTIF('IMDB_Movies project 5'!A933:'IMDB_Movies project 5'!A4588,'Director Analysis'!A934)</f>
        <v>2</v>
      </c>
    </row>
    <row r="935" spans="1:4" x14ac:dyDescent="0.25">
      <c r="A935" t="str">
        <v>Trent Cooper</v>
      </c>
      <c r="B935">
        <f>ROUND(AVERAGEIF('IMDB_Movies project 5'!A934:'IMDB_Movies project 5'!A4589,"*"&amp;'Director Analysis'!A935&amp;"*",'IMDB_Movies project 5'!J934:'IMDB_Movies project 5'!J4589),2)</f>
        <v>3.1</v>
      </c>
      <c r="C935">
        <f t="shared" si="14"/>
        <v>1.2E-2</v>
      </c>
      <c r="D935">
        <f>COUNTIF('IMDB_Movies project 5'!A934:'IMDB_Movies project 5'!A4589,'Director Analysis'!A935)</f>
        <v>1</v>
      </c>
    </row>
    <row r="936" spans="1:4" x14ac:dyDescent="0.25">
      <c r="A936" t="str">
        <v>Gary Halvorson</v>
      </c>
      <c r="B936">
        <f>ROUND(AVERAGEIF('IMDB_Movies project 5'!A935:'IMDB_Movies project 5'!A4590,"*"&amp;'Director Analysis'!A936&amp;"*",'IMDB_Movies project 5'!J935:'IMDB_Movies project 5'!J4590),2)</f>
        <v>5.8</v>
      </c>
      <c r="C936">
        <f t="shared" si="14"/>
        <v>0.25800000000000001</v>
      </c>
      <c r="D936">
        <f>COUNTIF('IMDB_Movies project 5'!A935:'IMDB_Movies project 5'!A4590,'Director Analysis'!A936)</f>
        <v>1</v>
      </c>
    </row>
    <row r="937" spans="1:4" x14ac:dyDescent="0.25">
      <c r="A937" t="str">
        <v>Fede Alvarez</v>
      </c>
      <c r="B937">
        <f>ROUND(AVERAGEIF('IMDB_Movies project 5'!A936:'IMDB_Movies project 5'!A4591,"*"&amp;'Director Analysis'!A937&amp;"*",'IMDB_Movies project 5'!J936:'IMDB_Movies project 5'!J4591),2)</f>
        <v>6.5</v>
      </c>
      <c r="C937">
        <f t="shared" si="14"/>
        <v>0.47599999999999998</v>
      </c>
      <c r="D937">
        <f>COUNTIF('IMDB_Movies project 5'!A936:'IMDB_Movies project 5'!A4591,'Director Analysis'!A937)</f>
        <v>1</v>
      </c>
    </row>
    <row r="938" spans="1:4" x14ac:dyDescent="0.25">
      <c r="A938" t="str">
        <v>Sidney J. Furie</v>
      </c>
      <c r="B938">
        <f>ROUND(AVERAGEIF('IMDB_Movies project 5'!A937:'IMDB_Movies project 5'!A4592,"*"&amp;'Director Analysis'!A938&amp;"*",'IMDB_Movies project 5'!J937:'IMDB_Movies project 5'!J4592),2)</f>
        <v>3.6</v>
      </c>
      <c r="C938">
        <f t="shared" si="14"/>
        <v>2.7E-2</v>
      </c>
      <c r="D938">
        <f>COUNTIF('IMDB_Movies project 5'!A937:'IMDB_Movies project 5'!A4592,'Director Analysis'!A938)</f>
        <v>1</v>
      </c>
    </row>
    <row r="939" spans="1:4" x14ac:dyDescent="0.25">
      <c r="A939" t="str">
        <v>Wayne Kramer</v>
      </c>
      <c r="B939">
        <f>ROUND(AVERAGEIF('IMDB_Movies project 5'!A938:'IMDB_Movies project 5'!A4593,"*"&amp;'Director Analysis'!A939&amp;"*",'IMDB_Movies project 5'!J938:'IMDB_Movies project 5'!J4593),2)</f>
        <v>7.2</v>
      </c>
      <c r="C939">
        <f t="shared" si="14"/>
        <v>0.77400000000000002</v>
      </c>
      <c r="D939">
        <f>COUNTIF('IMDB_Movies project 5'!A938:'IMDB_Movies project 5'!A4593,'Director Analysis'!A939)</f>
        <v>2</v>
      </c>
    </row>
    <row r="940" spans="1:4" x14ac:dyDescent="0.25">
      <c r="A940" t="str">
        <v>Jim Goddard</v>
      </c>
      <c r="B940">
        <f>ROUND(AVERAGEIF('IMDB_Movies project 5'!A939:'IMDB_Movies project 5'!A4594,"*"&amp;'Director Analysis'!A940&amp;"*",'IMDB_Movies project 5'!J939:'IMDB_Movies project 5'!J4594),2)</f>
        <v>3</v>
      </c>
      <c r="C940">
        <f t="shared" si="14"/>
        <v>8.9999999999999993E-3</v>
      </c>
      <c r="D940">
        <f>COUNTIF('IMDB_Movies project 5'!A939:'IMDB_Movies project 5'!A4594,'Director Analysis'!A940)</f>
        <v>1</v>
      </c>
    </row>
    <row r="941" spans="1:4" x14ac:dyDescent="0.25">
      <c r="A941" t="str">
        <v>Noel Marshall</v>
      </c>
      <c r="B941">
        <f>ROUND(AVERAGEIF('IMDB_Movies project 5'!A940:'IMDB_Movies project 5'!A4595,"*"&amp;'Director Analysis'!A941&amp;"*",'IMDB_Movies project 5'!J940:'IMDB_Movies project 5'!J4595),2)</f>
        <v>6.4</v>
      </c>
      <c r="C941">
        <f t="shared" si="14"/>
        <v>0.443</v>
      </c>
      <c r="D941">
        <f>COUNTIF('IMDB_Movies project 5'!A940:'IMDB_Movies project 5'!A4595,'Director Analysis'!A941)</f>
        <v>1</v>
      </c>
    </row>
    <row r="942" spans="1:4" x14ac:dyDescent="0.25">
      <c r="A942" t="str">
        <v>Todd Lincoln</v>
      </c>
      <c r="B942">
        <f>ROUND(AVERAGEIF('IMDB_Movies project 5'!A941:'IMDB_Movies project 5'!A4596,"*"&amp;'Director Analysis'!A942&amp;"*",'IMDB_Movies project 5'!J941:'IMDB_Movies project 5'!J4596),2)</f>
        <v>4.0999999999999996</v>
      </c>
      <c r="C942">
        <f t="shared" si="14"/>
        <v>0.04</v>
      </c>
      <c r="D942">
        <f>COUNTIF('IMDB_Movies project 5'!A941:'IMDB_Movies project 5'!A4596,'Director Analysis'!A942)</f>
        <v>1</v>
      </c>
    </row>
    <row r="943" spans="1:4" x14ac:dyDescent="0.25">
      <c r="A943" t="str">
        <v>Howard Zieff</v>
      </c>
      <c r="B943">
        <f>ROUND(AVERAGEIF('IMDB_Movies project 5'!A942:'IMDB_Movies project 5'!A4597,"*"&amp;'Director Analysis'!A943&amp;"*",'IMDB_Movies project 5'!J942:'IMDB_Movies project 5'!J4597),2)</f>
        <v>6.45</v>
      </c>
      <c r="C943">
        <f t="shared" si="14"/>
        <v>0.46899999999999997</v>
      </c>
      <c r="D943">
        <f>COUNTIF('IMDB_Movies project 5'!A942:'IMDB_Movies project 5'!A4597,'Director Analysis'!A943)</f>
        <v>2</v>
      </c>
    </row>
    <row r="944" spans="1:4" x14ac:dyDescent="0.25">
      <c r="A944" t="str">
        <v>Steven Shainberg</v>
      </c>
      <c r="B944">
        <f>ROUND(AVERAGEIF('IMDB_Movies project 5'!A943:'IMDB_Movies project 5'!A4598,"*"&amp;'Director Analysis'!A944&amp;"*",'IMDB_Movies project 5'!J943:'IMDB_Movies project 5'!J4598),2)</f>
        <v>6.8</v>
      </c>
      <c r="C944">
        <f t="shared" si="14"/>
        <v>0.59199999999999997</v>
      </c>
      <c r="D944">
        <f>COUNTIF('IMDB_Movies project 5'!A943:'IMDB_Movies project 5'!A4598,'Director Analysis'!A944)</f>
        <v>2</v>
      </c>
    </row>
    <row r="945" spans="1:4" x14ac:dyDescent="0.25">
      <c r="A945" t="str">
        <v>Julian Jarrold</v>
      </c>
      <c r="B945">
        <f>ROUND(AVERAGEIF('IMDB_Movies project 5'!A944:'IMDB_Movies project 5'!A4599,"*"&amp;'Director Analysis'!A945&amp;"*",'IMDB_Movies project 5'!J944:'IMDB_Movies project 5'!J4599),2)</f>
        <v>7.1</v>
      </c>
      <c r="C945">
        <f t="shared" si="14"/>
        <v>0.72499999999999998</v>
      </c>
      <c r="D945">
        <f>COUNTIF('IMDB_Movies project 5'!A944:'IMDB_Movies project 5'!A4599,'Director Analysis'!A945)</f>
        <v>1</v>
      </c>
    </row>
    <row r="946" spans="1:4" x14ac:dyDescent="0.25">
      <c r="A946" t="str">
        <v>Joe Nussbaum</v>
      </c>
      <c r="B946">
        <f>ROUND(AVERAGEIF('IMDB_Movies project 5'!A945:'IMDB_Movies project 5'!A4600,"*"&amp;'Director Analysis'!A946&amp;"*",'IMDB_Movies project 5'!J945:'IMDB_Movies project 5'!J4600),2)</f>
        <v>5.67</v>
      </c>
      <c r="C946">
        <f t="shared" si="14"/>
        <v>0.23100000000000001</v>
      </c>
      <c r="D946">
        <f>COUNTIF('IMDB_Movies project 5'!A945:'IMDB_Movies project 5'!A4600,'Director Analysis'!A946)</f>
        <v>3</v>
      </c>
    </row>
    <row r="947" spans="1:4" x14ac:dyDescent="0.25">
      <c r="A947" t="str">
        <v>Vadim Perelman</v>
      </c>
      <c r="B947">
        <f>ROUND(AVERAGEIF('IMDB_Movies project 5'!A946:'IMDB_Movies project 5'!A4601,"*"&amp;'Director Analysis'!A947&amp;"*",'IMDB_Movies project 5'!J946:'IMDB_Movies project 5'!J4601),2)</f>
        <v>7</v>
      </c>
      <c r="C947">
        <f t="shared" si="14"/>
        <v>0.67500000000000004</v>
      </c>
      <c r="D947">
        <f>COUNTIF('IMDB_Movies project 5'!A946:'IMDB_Movies project 5'!A4601,'Director Analysis'!A947)</f>
        <v>2</v>
      </c>
    </row>
    <row r="948" spans="1:4" x14ac:dyDescent="0.25">
      <c r="A948" t="str">
        <v>Peter Farrelly</v>
      </c>
      <c r="B948">
        <f>ROUND(AVERAGEIF('IMDB_Movies project 5'!A947:'IMDB_Movies project 5'!A4602,"*"&amp;'Director Analysis'!A948&amp;"*",'IMDB_Movies project 5'!J947:'IMDB_Movies project 5'!J4602),2)</f>
        <v>7.3</v>
      </c>
      <c r="C948">
        <f t="shared" si="14"/>
        <v>0.81799999999999995</v>
      </c>
      <c r="D948">
        <f>COUNTIF('IMDB_Movies project 5'!A947:'IMDB_Movies project 5'!A4602,'Director Analysis'!A948)</f>
        <v>1</v>
      </c>
    </row>
    <row r="949" spans="1:4" x14ac:dyDescent="0.25">
      <c r="A949" t="str">
        <v>Michel Hazanavicius</v>
      </c>
      <c r="B949">
        <f>ROUND(AVERAGEIF('IMDB_Movies project 5'!A948:'IMDB_Movies project 5'!A4603,"*"&amp;'Director Analysis'!A949&amp;"*",'IMDB_Movies project 5'!J948:'IMDB_Movies project 5'!J4603),2)</f>
        <v>8</v>
      </c>
      <c r="C949">
        <f t="shared" si="14"/>
        <v>0.96699999999999997</v>
      </c>
      <c r="D949">
        <f>COUNTIF('IMDB_Movies project 5'!A948:'IMDB_Movies project 5'!A4603,'Director Analysis'!A949)</f>
        <v>1</v>
      </c>
    </row>
    <row r="950" spans="1:4" x14ac:dyDescent="0.25">
      <c r="A950" t="str">
        <v>Cyrus Nowrasteh</v>
      </c>
      <c r="B950">
        <f>ROUND(AVERAGEIF('IMDB_Movies project 5'!A949:'IMDB_Movies project 5'!A4604,"*"&amp;'Director Analysis'!A950&amp;"*",'IMDB_Movies project 5'!J949:'IMDB_Movies project 5'!J4604),2)</f>
        <v>5.4</v>
      </c>
      <c r="C950">
        <f t="shared" si="14"/>
        <v>0.16600000000000001</v>
      </c>
      <c r="D950">
        <f>COUNTIF('IMDB_Movies project 5'!A949:'IMDB_Movies project 5'!A4604,'Director Analysis'!A950)</f>
        <v>1</v>
      </c>
    </row>
    <row r="951" spans="1:4" x14ac:dyDescent="0.25">
      <c r="A951" t="str">
        <v>Perry Andelin Blake</v>
      </c>
      <c r="B951">
        <f>ROUND(AVERAGEIF('IMDB_Movies project 5'!A950:'IMDB_Movies project 5'!A4605,"*"&amp;'Director Analysis'!A951&amp;"*",'IMDB_Movies project 5'!J950:'IMDB_Movies project 5'!J4605),2)</f>
        <v>3.3</v>
      </c>
      <c r="C951">
        <f t="shared" si="14"/>
        <v>1.4E-2</v>
      </c>
      <c r="D951">
        <f>COUNTIF('IMDB_Movies project 5'!A950:'IMDB_Movies project 5'!A4605,'Director Analysis'!A951)</f>
        <v>1</v>
      </c>
    </row>
    <row r="952" spans="1:4" x14ac:dyDescent="0.25">
      <c r="A952" t="str">
        <v>Christian E. Christiansen</v>
      </c>
      <c r="B952">
        <f>ROUND(AVERAGEIF('IMDB_Movies project 5'!A951:'IMDB_Movies project 5'!A4606,"*"&amp;'Director Analysis'!A952&amp;"*",'IMDB_Movies project 5'!J951:'IMDB_Movies project 5'!J4606),2)</f>
        <v>4.8</v>
      </c>
      <c r="C952">
        <f t="shared" si="14"/>
        <v>8.4000000000000005E-2</v>
      </c>
      <c r="D952">
        <f>COUNTIF('IMDB_Movies project 5'!A951:'IMDB_Movies project 5'!A4606,'Director Analysis'!A952)</f>
        <v>1</v>
      </c>
    </row>
    <row r="953" spans="1:4" x14ac:dyDescent="0.25">
      <c r="A953" t="str">
        <v>Sheldon Lettich</v>
      </c>
      <c r="B953">
        <f>ROUND(AVERAGEIF('IMDB_Movies project 5'!A952:'IMDB_Movies project 5'!A4607,"*"&amp;'Director Analysis'!A953&amp;"*",'IMDB_Movies project 5'!J952:'IMDB_Movies project 5'!J4607),2)</f>
        <v>6.1</v>
      </c>
      <c r="C953">
        <f t="shared" si="14"/>
        <v>0.33800000000000002</v>
      </c>
      <c r="D953">
        <f>COUNTIF('IMDB_Movies project 5'!A952:'IMDB_Movies project 5'!A4607,'Director Analysis'!A953)</f>
        <v>2</v>
      </c>
    </row>
    <row r="954" spans="1:4" x14ac:dyDescent="0.25">
      <c r="A954" t="str">
        <v>Diane English</v>
      </c>
      <c r="B954">
        <f>ROUND(AVERAGEIF('IMDB_Movies project 5'!A953:'IMDB_Movies project 5'!A4608,"*"&amp;'Director Analysis'!A954&amp;"*",'IMDB_Movies project 5'!J953:'IMDB_Movies project 5'!J4608),2)</f>
        <v>4.9000000000000004</v>
      </c>
      <c r="C954">
        <f t="shared" si="14"/>
        <v>0.09</v>
      </c>
      <c r="D954">
        <f>COUNTIF('IMDB_Movies project 5'!A953:'IMDB_Movies project 5'!A4608,'Director Analysis'!A954)</f>
        <v>1</v>
      </c>
    </row>
    <row r="955" spans="1:4" x14ac:dyDescent="0.25">
      <c r="A955" t="str">
        <v>Robert Iscove</v>
      </c>
      <c r="B955">
        <f>ROUND(AVERAGEIF('IMDB_Movies project 5'!A954:'IMDB_Movies project 5'!A4609,"*"&amp;'Director Analysis'!A955&amp;"*",'IMDB_Movies project 5'!J954:'IMDB_Movies project 5'!J4609),2)</f>
        <v>4.4000000000000004</v>
      </c>
      <c r="C955">
        <f t="shared" si="14"/>
        <v>5.2999999999999999E-2</v>
      </c>
      <c r="D955">
        <f>COUNTIF('IMDB_Movies project 5'!A954:'IMDB_Movies project 5'!A4609,'Director Analysis'!A955)</f>
        <v>3</v>
      </c>
    </row>
    <row r="956" spans="1:4" x14ac:dyDescent="0.25">
      <c r="A956" t="str">
        <v>Peter Kosminsky</v>
      </c>
      <c r="B956">
        <f>ROUND(AVERAGEIF('IMDB_Movies project 5'!A955:'IMDB_Movies project 5'!A4610,"*"&amp;'Director Analysis'!A956&amp;"*",'IMDB_Movies project 5'!J955:'IMDB_Movies project 5'!J4610),2)</f>
        <v>7.2</v>
      </c>
      <c r="C956">
        <f t="shared" si="14"/>
        <v>0.77300000000000002</v>
      </c>
      <c r="D956">
        <f>COUNTIF('IMDB_Movies project 5'!A955:'IMDB_Movies project 5'!A4610,'Director Analysis'!A956)</f>
        <v>1</v>
      </c>
    </row>
    <row r="957" spans="1:4" x14ac:dyDescent="0.25">
      <c r="A957" t="str">
        <v>Nick Gomez</v>
      </c>
      <c r="B957">
        <f>ROUND(AVERAGEIF('IMDB_Movies project 5'!A956:'IMDB_Movies project 5'!A4611,"*"&amp;'Director Analysis'!A957&amp;"*",'IMDB_Movies project 5'!J956:'IMDB_Movies project 5'!J4611),2)</f>
        <v>5.6</v>
      </c>
      <c r="C957">
        <f t="shared" si="14"/>
        <v>0.19600000000000001</v>
      </c>
      <c r="D957">
        <f>COUNTIF('IMDB_Movies project 5'!A956:'IMDB_Movies project 5'!A4611,'Director Analysis'!A957)</f>
        <v>1</v>
      </c>
    </row>
    <row r="958" spans="1:4" x14ac:dyDescent="0.25">
      <c r="A958" t="str">
        <v>Allen Coulter</v>
      </c>
      <c r="B958">
        <f>ROUND(AVERAGEIF('IMDB_Movies project 5'!A957:'IMDB_Movies project 5'!A4612,"*"&amp;'Director Analysis'!A958&amp;"*",'IMDB_Movies project 5'!J957:'IMDB_Movies project 5'!J4612),2)</f>
        <v>7.2</v>
      </c>
      <c r="C958">
        <f t="shared" si="14"/>
        <v>0.77400000000000002</v>
      </c>
      <c r="D958">
        <f>COUNTIF('IMDB_Movies project 5'!A957:'IMDB_Movies project 5'!A4612,'Director Analysis'!A958)</f>
        <v>1</v>
      </c>
    </row>
    <row r="959" spans="1:4" x14ac:dyDescent="0.25">
      <c r="A959" t="str">
        <v>Clare Kilner</v>
      </c>
      <c r="B959">
        <f>ROUND(AVERAGEIF('IMDB_Movies project 5'!A958:'IMDB_Movies project 5'!A4613,"*"&amp;'Director Analysis'!A959&amp;"*",'IMDB_Movies project 5'!J958:'IMDB_Movies project 5'!J4613),2)</f>
        <v>5.9</v>
      </c>
      <c r="C959">
        <f t="shared" si="14"/>
        <v>0.26800000000000002</v>
      </c>
      <c r="D959">
        <f>COUNTIF('IMDB_Movies project 5'!A958:'IMDB_Movies project 5'!A4613,'Director Analysis'!A959)</f>
        <v>2</v>
      </c>
    </row>
    <row r="960" spans="1:4" x14ac:dyDescent="0.25">
      <c r="A960" t="str">
        <v>Josef Rusnak</v>
      </c>
      <c r="B960">
        <f>ROUND(AVERAGEIF('IMDB_Movies project 5'!A959:'IMDB_Movies project 5'!A4614,"*"&amp;'Director Analysis'!A960&amp;"*",'IMDB_Movies project 5'!J959:'IMDB_Movies project 5'!J4614),2)</f>
        <v>7</v>
      </c>
      <c r="C960">
        <f t="shared" si="14"/>
        <v>0.67700000000000005</v>
      </c>
      <c r="D960">
        <f>COUNTIF('IMDB_Movies project 5'!A959:'IMDB_Movies project 5'!A4614,'Director Analysis'!A960)</f>
        <v>1</v>
      </c>
    </row>
    <row r="961" spans="1:4" x14ac:dyDescent="0.25">
      <c r="A961" t="str">
        <v>Bruce Paltrow</v>
      </c>
      <c r="B961">
        <f>ROUND(AVERAGEIF('IMDB_Movies project 5'!A960:'IMDB_Movies project 5'!A4615,"*"&amp;'Director Analysis'!A961&amp;"*",'IMDB_Movies project 5'!J960:'IMDB_Movies project 5'!J4615),2)</f>
        <v>6</v>
      </c>
      <c r="C961">
        <f t="shared" si="14"/>
        <v>0.307</v>
      </c>
      <c r="D961">
        <f>COUNTIF('IMDB_Movies project 5'!A960:'IMDB_Movies project 5'!A4615,'Director Analysis'!A961)</f>
        <v>1</v>
      </c>
    </row>
    <row r="962" spans="1:4" x14ac:dyDescent="0.25">
      <c r="A962" t="str">
        <v>Adam Rifkin</v>
      </c>
      <c r="B962">
        <f>ROUND(AVERAGEIF('IMDB_Movies project 5'!A961:'IMDB_Movies project 5'!A4616,"*"&amp;'Director Analysis'!A962&amp;"*",'IMDB_Movies project 5'!J961:'IMDB_Movies project 5'!J4616),2)</f>
        <v>6.8</v>
      </c>
      <c r="C962">
        <f t="shared" si="14"/>
        <v>0.59299999999999997</v>
      </c>
      <c r="D962">
        <f>COUNTIF('IMDB_Movies project 5'!A961:'IMDB_Movies project 5'!A4616,'Director Analysis'!A962)</f>
        <v>1</v>
      </c>
    </row>
    <row r="963" spans="1:4" x14ac:dyDescent="0.25">
      <c r="A963" t="str">
        <v>Susanne Bier</v>
      </c>
      <c r="B963">
        <f>ROUND(AVERAGEIF('IMDB_Movies project 5'!A962:'IMDB_Movies project 5'!A4617,"*"&amp;'Director Analysis'!A963&amp;"*",'IMDB_Movies project 5'!J962:'IMDB_Movies project 5'!J4617),2)</f>
        <v>7.2</v>
      </c>
      <c r="C963">
        <f t="shared" si="14"/>
        <v>0.77400000000000002</v>
      </c>
      <c r="D963">
        <f>COUNTIF('IMDB_Movies project 5'!A962:'IMDB_Movies project 5'!A4617,'Director Analysis'!A963)</f>
        <v>1</v>
      </c>
    </row>
    <row r="964" spans="1:4" x14ac:dyDescent="0.25">
      <c r="A964" t="str">
        <v>Kenneth Johnson</v>
      </c>
      <c r="B964">
        <f>ROUND(AVERAGEIF('IMDB_Movies project 5'!A963:'IMDB_Movies project 5'!A4618,"*"&amp;'Director Analysis'!A964&amp;"*",'IMDB_Movies project 5'!J963:'IMDB_Movies project 5'!J4618),2)</f>
        <v>2.8</v>
      </c>
      <c r="C964">
        <f t="shared" ref="C964:C1027" si="15">_xlfn.PERCENTRANK.EXC(B964:B2622,B964)</f>
        <v>5.0000000000000001E-3</v>
      </c>
      <c r="D964">
        <f>COUNTIF('IMDB_Movies project 5'!A963:'IMDB_Movies project 5'!A4618,'Director Analysis'!A964)</f>
        <v>1</v>
      </c>
    </row>
    <row r="965" spans="1:4" x14ac:dyDescent="0.25">
      <c r="A965" t="str">
        <v>James Ivory</v>
      </c>
      <c r="B965">
        <f>ROUND(AVERAGEIF('IMDB_Movies project 5'!A964:'IMDB_Movies project 5'!A4619,"*"&amp;'Director Analysis'!A965&amp;"*",'IMDB_Movies project 5'!J964:'IMDB_Movies project 5'!J4619),2)</f>
        <v>7.1</v>
      </c>
      <c r="C965">
        <f t="shared" si="15"/>
        <v>0.72599999999999998</v>
      </c>
      <c r="D965">
        <f>COUNTIF('IMDB_Movies project 5'!A964:'IMDB_Movies project 5'!A4619,'Director Analysis'!A965)</f>
        <v>5</v>
      </c>
    </row>
    <row r="966" spans="1:4" x14ac:dyDescent="0.25">
      <c r="A966" t="str">
        <v>Jessy Terrero</v>
      </c>
      <c r="B966">
        <f>ROUND(AVERAGEIF('IMDB_Movies project 5'!A965:'IMDB_Movies project 5'!A4620,"*"&amp;'Director Analysis'!A966&amp;"*",'IMDB_Movies project 5'!J965:'IMDB_Movies project 5'!J4620),2)</f>
        <v>4.4000000000000004</v>
      </c>
      <c r="C966">
        <f t="shared" si="15"/>
        <v>5.2999999999999999E-2</v>
      </c>
      <c r="D966">
        <f>COUNTIF('IMDB_Movies project 5'!A965:'IMDB_Movies project 5'!A4620,'Director Analysis'!A966)</f>
        <v>1</v>
      </c>
    </row>
    <row r="967" spans="1:4" x14ac:dyDescent="0.25">
      <c r="A967" t="str">
        <v>Vicente Amorim</v>
      </c>
      <c r="B967">
        <f>ROUND(AVERAGEIF('IMDB_Movies project 5'!A966:'IMDB_Movies project 5'!A4621,"*"&amp;'Director Analysis'!A967&amp;"*",'IMDB_Movies project 5'!J966:'IMDB_Movies project 5'!J4621),2)</f>
        <v>6.2</v>
      </c>
      <c r="C967">
        <f t="shared" si="15"/>
        <v>0.379</v>
      </c>
      <c r="D967">
        <f>COUNTIF('IMDB_Movies project 5'!A966:'IMDB_Movies project 5'!A4621,'Director Analysis'!A967)</f>
        <v>1</v>
      </c>
    </row>
    <row r="968" spans="1:4" x14ac:dyDescent="0.25">
      <c r="A968" t="str">
        <v>Gaspar NoÃ©</v>
      </c>
      <c r="B968">
        <f>ROUND(AVERAGEIF('IMDB_Movies project 5'!A967:'IMDB_Movies project 5'!A4622,"*"&amp;'Director Analysis'!A968&amp;"*",'IMDB_Movies project 5'!J967:'IMDB_Movies project 5'!J4622),2)</f>
        <v>7.3</v>
      </c>
      <c r="C968">
        <f t="shared" si="15"/>
        <v>0.81499999999999995</v>
      </c>
      <c r="D968">
        <f>COUNTIF('IMDB_Movies project 5'!A967:'IMDB_Movies project 5'!A4622,'Director Analysis'!A968)</f>
        <v>1</v>
      </c>
    </row>
    <row r="969" spans="1:4" x14ac:dyDescent="0.25">
      <c r="A969" t="str">
        <v>Tommy Lee Jones</v>
      </c>
      <c r="B969">
        <f>ROUND(AVERAGEIF('IMDB_Movies project 5'!A968:'IMDB_Movies project 5'!A4623,"*"&amp;'Director Analysis'!A969&amp;"*",'IMDB_Movies project 5'!J968:'IMDB_Movies project 5'!J4623),2)</f>
        <v>7.05</v>
      </c>
      <c r="C969">
        <f t="shared" si="15"/>
        <v>0.72599999999999998</v>
      </c>
      <c r="D969">
        <f>COUNTIF('IMDB_Movies project 5'!A968:'IMDB_Movies project 5'!A4623,'Director Analysis'!A969)</f>
        <v>2</v>
      </c>
    </row>
    <row r="970" spans="1:4" x14ac:dyDescent="0.25">
      <c r="A970" t="str">
        <v>Jesse Vaughan</v>
      </c>
      <c r="B970">
        <f>ROUND(AVERAGEIF('IMDB_Movies project 5'!A969:'IMDB_Movies project 5'!A4624,"*"&amp;'Director Analysis'!A970&amp;"*",'IMDB_Movies project 5'!J969:'IMDB_Movies project 5'!J4624),2)</f>
        <v>4.5</v>
      </c>
      <c r="C970">
        <f t="shared" si="15"/>
        <v>5.7000000000000002E-2</v>
      </c>
      <c r="D970">
        <f>COUNTIF('IMDB_Movies project 5'!A969:'IMDB_Movies project 5'!A4624,'Director Analysis'!A970)</f>
        <v>1</v>
      </c>
    </row>
    <row r="971" spans="1:4" x14ac:dyDescent="0.25">
      <c r="A971" t="str">
        <v>Wayne Beach</v>
      </c>
      <c r="B971">
        <f>ROUND(AVERAGEIF('IMDB_Movies project 5'!A970:'IMDB_Movies project 5'!A4625,"*"&amp;'Director Analysis'!A971&amp;"*",'IMDB_Movies project 5'!J970:'IMDB_Movies project 5'!J4625),2)</f>
        <v>5.9</v>
      </c>
      <c r="C971">
        <f t="shared" si="15"/>
        <v>0.26800000000000002</v>
      </c>
      <c r="D971">
        <f>COUNTIF('IMDB_Movies project 5'!A970:'IMDB_Movies project 5'!A4625,'Director Analysis'!A971)</f>
        <v>1</v>
      </c>
    </row>
    <row r="972" spans="1:4" x14ac:dyDescent="0.25">
      <c r="A972" t="str">
        <v>GÃ©rard Krawczyk</v>
      </c>
      <c r="B972">
        <f>ROUND(AVERAGEIF('IMDB_Movies project 5'!A971:'IMDB_Movies project 5'!A4626,"*"&amp;'Director Analysis'!A972&amp;"*",'IMDB_Movies project 5'!J971:'IMDB_Movies project 5'!J4626),2)</f>
        <v>6.6</v>
      </c>
      <c r="C972">
        <f t="shared" si="15"/>
        <v>0.51800000000000002</v>
      </c>
      <c r="D972">
        <f>COUNTIF('IMDB_Movies project 5'!A971:'IMDB_Movies project 5'!A4626,'Director Analysis'!A972)</f>
        <v>1</v>
      </c>
    </row>
    <row r="973" spans="1:4" x14ac:dyDescent="0.25">
      <c r="A973" t="str">
        <v>Udayan Prasad</v>
      </c>
      <c r="B973">
        <f>ROUND(AVERAGEIF('IMDB_Movies project 5'!A972:'IMDB_Movies project 5'!A4627,"*"&amp;'Director Analysis'!A973&amp;"*",'IMDB_Movies project 5'!J972:'IMDB_Movies project 5'!J4627),2)</f>
        <v>6.8</v>
      </c>
      <c r="C973">
        <f t="shared" si="15"/>
        <v>0.59399999999999997</v>
      </c>
      <c r="D973">
        <f>COUNTIF('IMDB_Movies project 5'!A972:'IMDB_Movies project 5'!A4627,'Director Analysis'!A973)</f>
        <v>1</v>
      </c>
    </row>
    <row r="974" spans="1:4" x14ac:dyDescent="0.25">
      <c r="A974" t="str">
        <v>Morten Tyldum</v>
      </c>
      <c r="B974">
        <f>ROUND(AVERAGEIF('IMDB_Movies project 5'!A973:'IMDB_Movies project 5'!A4628,"*"&amp;'Director Analysis'!A974&amp;"*",'IMDB_Movies project 5'!J973:'IMDB_Movies project 5'!J4628),2)</f>
        <v>7.85</v>
      </c>
      <c r="C974">
        <f t="shared" si="15"/>
        <v>0.95599999999999996</v>
      </c>
      <c r="D974">
        <f>COUNTIF('IMDB_Movies project 5'!A973:'IMDB_Movies project 5'!A4628,'Director Analysis'!A974)</f>
        <v>2</v>
      </c>
    </row>
    <row r="975" spans="1:4" x14ac:dyDescent="0.25">
      <c r="A975" t="str">
        <v>AndrÃ©s Muschietti</v>
      </c>
      <c r="B975">
        <f>ROUND(AVERAGEIF('IMDB_Movies project 5'!A974:'IMDB_Movies project 5'!A4629,"*"&amp;'Director Analysis'!A975&amp;"*",'IMDB_Movies project 5'!J974:'IMDB_Movies project 5'!J4629),2)</f>
        <v>6.2</v>
      </c>
      <c r="C975">
        <f t="shared" si="15"/>
        <v>0.38</v>
      </c>
      <c r="D975">
        <f>COUNTIF('IMDB_Movies project 5'!A974:'IMDB_Movies project 5'!A4629,'Director Analysis'!A975)</f>
        <v>1</v>
      </c>
    </row>
    <row r="976" spans="1:4" x14ac:dyDescent="0.25">
      <c r="A976" t="str">
        <v>Gillian Armstrong</v>
      </c>
      <c r="B976">
        <f>ROUND(AVERAGEIF('IMDB_Movies project 5'!A975:'IMDB_Movies project 5'!A4630,"*"&amp;'Director Analysis'!A976&amp;"*",'IMDB_Movies project 5'!J975:'IMDB_Movies project 5'!J4630),2)</f>
        <v>7</v>
      </c>
      <c r="C976">
        <f t="shared" si="15"/>
        <v>0.67800000000000005</v>
      </c>
      <c r="D976">
        <f>COUNTIF('IMDB_Movies project 5'!A975:'IMDB_Movies project 5'!A4630,'Director Analysis'!A976)</f>
        <v>2</v>
      </c>
    </row>
    <row r="977" spans="1:4" x14ac:dyDescent="0.25">
      <c r="A977" t="str">
        <v>James Watkins</v>
      </c>
      <c r="B977">
        <f>ROUND(AVERAGEIF('IMDB_Movies project 5'!A976:'IMDB_Movies project 5'!A4631,"*"&amp;'Director Analysis'!A977&amp;"*",'IMDB_Movies project 5'!J976:'IMDB_Movies project 5'!J4631),2)</f>
        <v>6.4</v>
      </c>
      <c r="C977">
        <f t="shared" si="15"/>
        <v>0.441</v>
      </c>
      <c r="D977">
        <f>COUNTIF('IMDB_Movies project 5'!A976:'IMDB_Movies project 5'!A4631,'Director Analysis'!A977)</f>
        <v>1</v>
      </c>
    </row>
    <row r="978" spans="1:4" x14ac:dyDescent="0.25">
      <c r="A978" t="str">
        <v>Jim Fall</v>
      </c>
      <c r="B978">
        <f>ROUND(AVERAGEIF('IMDB_Movies project 5'!A977:'IMDB_Movies project 5'!A4632,"*"&amp;'Director Analysis'!A978&amp;"*",'IMDB_Movies project 5'!J977:'IMDB_Movies project 5'!J4632),2)</f>
        <v>5.3</v>
      </c>
      <c r="C978">
        <f t="shared" si="15"/>
        <v>0.13500000000000001</v>
      </c>
      <c r="D978">
        <f>COUNTIF('IMDB_Movies project 5'!A977:'IMDB_Movies project 5'!A4632,'Director Analysis'!A978)</f>
        <v>1</v>
      </c>
    </row>
    <row r="979" spans="1:4" x14ac:dyDescent="0.25">
      <c r="A979" t="str">
        <v>Ric Roman Waugh</v>
      </c>
      <c r="B979">
        <f>ROUND(AVERAGEIF('IMDB_Movies project 5'!A978:'IMDB_Movies project 5'!A4633,"*"&amp;'Director Analysis'!A979&amp;"*",'IMDB_Movies project 5'!J978:'IMDB_Movies project 5'!J4633),2)</f>
        <v>6.5</v>
      </c>
      <c r="C979">
        <f t="shared" si="15"/>
        <v>0.47199999999999998</v>
      </c>
      <c r="D979">
        <f>COUNTIF('IMDB_Movies project 5'!A978:'IMDB_Movies project 5'!A4633,'Director Analysis'!A979)</f>
        <v>1</v>
      </c>
    </row>
    <row r="980" spans="1:4" x14ac:dyDescent="0.25">
      <c r="A980" t="str">
        <v>Michael Dougherty</v>
      </c>
      <c r="B980">
        <f>ROUND(AVERAGEIF('IMDB_Movies project 5'!A979:'IMDB_Movies project 5'!A4634,"*"&amp;'Director Analysis'!A980&amp;"*",'IMDB_Movies project 5'!J979:'IMDB_Movies project 5'!J4634),2)</f>
        <v>6.2</v>
      </c>
      <c r="C980">
        <f t="shared" si="15"/>
        <v>0.38200000000000001</v>
      </c>
      <c r="D980">
        <f>COUNTIF('IMDB_Movies project 5'!A979:'IMDB_Movies project 5'!A4634,'Director Analysis'!A980)</f>
        <v>1</v>
      </c>
    </row>
    <row r="981" spans="1:4" x14ac:dyDescent="0.25">
      <c r="A981" t="str">
        <v>Joel Gallen</v>
      </c>
      <c r="B981">
        <f>ROUND(AVERAGEIF('IMDB_Movies project 5'!A980:'IMDB_Movies project 5'!A4635,"*"&amp;'Director Analysis'!A981&amp;"*",'IMDB_Movies project 5'!J980:'IMDB_Movies project 5'!J4635),2)</f>
        <v>5.7</v>
      </c>
      <c r="C981">
        <f t="shared" si="15"/>
        <v>0.22800000000000001</v>
      </c>
      <c r="D981">
        <f>COUNTIF('IMDB_Movies project 5'!A980:'IMDB_Movies project 5'!A4635,'Director Analysis'!A981)</f>
        <v>1</v>
      </c>
    </row>
    <row r="982" spans="1:4" x14ac:dyDescent="0.25">
      <c r="A982" t="str">
        <v>James Marsh</v>
      </c>
      <c r="B982">
        <f>ROUND(AVERAGEIF('IMDB_Movies project 5'!A981:'IMDB_Movies project 5'!A4636,"*"&amp;'Director Analysis'!A982&amp;"*",'IMDB_Movies project 5'!J981:'IMDB_Movies project 5'!J4636),2)</f>
        <v>7.75</v>
      </c>
      <c r="C982">
        <f t="shared" si="15"/>
        <v>0.93899999999999995</v>
      </c>
      <c r="D982">
        <f>COUNTIF('IMDB_Movies project 5'!A981:'IMDB_Movies project 5'!A4636,'Director Analysis'!A982)</f>
        <v>2</v>
      </c>
    </row>
    <row r="983" spans="1:4" x14ac:dyDescent="0.25">
      <c r="A983" t="str">
        <v>Matt Williams</v>
      </c>
      <c r="B983">
        <f>ROUND(AVERAGEIF('IMDB_Movies project 5'!A982:'IMDB_Movies project 5'!A4637,"*"&amp;'Director Analysis'!A983&amp;"*",'IMDB_Movies project 5'!J982:'IMDB_Movies project 5'!J4637),2)</f>
        <v>6.8</v>
      </c>
      <c r="C983">
        <f t="shared" si="15"/>
        <v>0.59399999999999997</v>
      </c>
      <c r="D983">
        <f>COUNTIF('IMDB_Movies project 5'!A982:'IMDB_Movies project 5'!A4637,'Director Analysis'!A983)</f>
        <v>1</v>
      </c>
    </row>
    <row r="984" spans="1:4" x14ac:dyDescent="0.25">
      <c r="A984" t="str">
        <v>Rob Zombie</v>
      </c>
      <c r="B984">
        <f>ROUND(AVERAGEIF('IMDB_Movies project 5'!A983:'IMDB_Movies project 5'!A4638,"*"&amp;'Director Analysis'!A984&amp;"*",'IMDB_Movies project 5'!J983:'IMDB_Movies project 5'!J4638),2)</f>
        <v>5.73</v>
      </c>
      <c r="C984">
        <f t="shared" si="15"/>
        <v>0.251</v>
      </c>
      <c r="D984">
        <f>COUNTIF('IMDB_Movies project 5'!A983:'IMDB_Movies project 5'!A4638,'Director Analysis'!A984)</f>
        <v>4</v>
      </c>
    </row>
    <row r="985" spans="1:4" x14ac:dyDescent="0.25">
      <c r="A985" t="str">
        <v>Dennis Iliadis</v>
      </c>
      <c r="B985">
        <f>ROUND(AVERAGEIF('IMDB_Movies project 5'!A984:'IMDB_Movies project 5'!A4639,"*"&amp;'Director Analysis'!A985&amp;"*",'IMDB_Movies project 5'!J984:'IMDB_Movies project 5'!J4639),2)</f>
        <v>6.6</v>
      </c>
      <c r="C985">
        <f t="shared" si="15"/>
        <v>0.51700000000000002</v>
      </c>
      <c r="D985">
        <f>COUNTIF('IMDB_Movies project 5'!A984:'IMDB_Movies project 5'!A4639,'Director Analysis'!A985)</f>
        <v>1</v>
      </c>
    </row>
    <row r="986" spans="1:4" x14ac:dyDescent="0.25">
      <c r="A986" t="str">
        <v>Rick Rosenthal</v>
      </c>
      <c r="B986">
        <f>ROUND(AVERAGEIF('IMDB_Movies project 5'!A985:'IMDB_Movies project 5'!A4640,"*"&amp;'Director Analysis'!A986&amp;"*",'IMDB_Movies project 5'!J985:'IMDB_Movies project 5'!J4640),2)</f>
        <v>4.0999999999999996</v>
      </c>
      <c r="C986">
        <f t="shared" si="15"/>
        <v>3.9E-2</v>
      </c>
      <c r="D986">
        <f>COUNTIF('IMDB_Movies project 5'!A985:'IMDB_Movies project 5'!A4640,'Director Analysis'!A986)</f>
        <v>1</v>
      </c>
    </row>
    <row r="987" spans="1:4" x14ac:dyDescent="0.25">
      <c r="A987" t="str">
        <v>Denzel Washington</v>
      </c>
      <c r="B987">
        <f>ROUND(AVERAGEIF('IMDB_Movies project 5'!A986:'IMDB_Movies project 5'!A4641,"*"&amp;'Director Analysis'!A987&amp;"*",'IMDB_Movies project 5'!J986:'IMDB_Movies project 5'!J4641),2)</f>
        <v>7.45</v>
      </c>
      <c r="C987">
        <f t="shared" si="15"/>
        <v>0.85899999999999999</v>
      </c>
      <c r="D987">
        <f>COUNTIF('IMDB_Movies project 5'!A986:'IMDB_Movies project 5'!A4641,'Director Analysis'!A987)</f>
        <v>2</v>
      </c>
    </row>
    <row r="988" spans="1:4" x14ac:dyDescent="0.25">
      <c r="A988" t="str">
        <v>Nicolas Winding Refn</v>
      </c>
      <c r="B988">
        <f>ROUND(AVERAGEIF('IMDB_Movies project 5'!A987:'IMDB_Movies project 5'!A4642,"*"&amp;'Director Analysis'!A988&amp;"*",'IMDB_Movies project 5'!J987:'IMDB_Movies project 5'!J4642),2)</f>
        <v>6.83</v>
      </c>
      <c r="C988">
        <f t="shared" si="15"/>
        <v>0.628</v>
      </c>
      <c r="D988">
        <f>COUNTIF('IMDB_Movies project 5'!A987:'IMDB_Movies project 5'!A4642,'Director Analysis'!A988)</f>
        <v>3</v>
      </c>
    </row>
    <row r="989" spans="1:4" x14ac:dyDescent="0.25">
      <c r="A989" t="str">
        <v>Sara Sugarman</v>
      </c>
      <c r="B989">
        <f>ROUND(AVERAGEIF('IMDB_Movies project 5'!A988:'IMDB_Movies project 5'!A4643,"*"&amp;'Director Analysis'!A989&amp;"*",'IMDB_Movies project 5'!J988:'IMDB_Movies project 5'!J4643),2)</f>
        <v>4.5999999999999996</v>
      </c>
      <c r="C989">
        <f t="shared" si="15"/>
        <v>6.2E-2</v>
      </c>
      <c r="D989">
        <f>COUNTIF('IMDB_Movies project 5'!A988:'IMDB_Movies project 5'!A4643,'Director Analysis'!A989)</f>
        <v>1</v>
      </c>
    </row>
    <row r="990" spans="1:4" x14ac:dyDescent="0.25">
      <c r="A990" t="str">
        <v>Juan Carlos Fresnadillo</v>
      </c>
      <c r="B990">
        <f>ROUND(AVERAGEIF('IMDB_Movies project 5'!A989:'IMDB_Movies project 5'!A4644,"*"&amp;'Director Analysis'!A990&amp;"*",'IMDB_Movies project 5'!J989:'IMDB_Movies project 5'!J4644),2)</f>
        <v>7</v>
      </c>
      <c r="C990">
        <f t="shared" si="15"/>
        <v>0.67600000000000005</v>
      </c>
      <c r="D990">
        <f>COUNTIF('IMDB_Movies project 5'!A989:'IMDB_Movies project 5'!A4644,'Director Analysis'!A990)</f>
        <v>1</v>
      </c>
    </row>
    <row r="991" spans="1:4" x14ac:dyDescent="0.25">
      <c r="A991" t="str">
        <v>Gina Prince-Bythewood</v>
      </c>
      <c r="B991">
        <f>ROUND(AVERAGEIF('IMDB_Movies project 5'!A990:'IMDB_Movies project 5'!A4645,"*"&amp;'Director Analysis'!A991&amp;"*",'IMDB_Movies project 5'!J990:'IMDB_Movies project 5'!J4645),2)</f>
        <v>7.25</v>
      </c>
      <c r="C991">
        <f t="shared" si="15"/>
        <v>0.81200000000000006</v>
      </c>
      <c r="D991">
        <f>COUNTIF('IMDB_Movies project 5'!A990:'IMDB_Movies project 5'!A4645,'Director Analysis'!A991)</f>
        <v>2</v>
      </c>
    </row>
    <row r="992" spans="1:4" x14ac:dyDescent="0.25">
      <c r="A992" t="str">
        <v>Phil Traill</v>
      </c>
      <c r="B992">
        <f>ROUND(AVERAGEIF('IMDB_Movies project 5'!A991:'IMDB_Movies project 5'!A4646,"*"&amp;'Director Analysis'!A992&amp;"*",'IMDB_Movies project 5'!J991:'IMDB_Movies project 5'!J4646),2)</f>
        <v>4.8</v>
      </c>
      <c r="C992">
        <f t="shared" si="15"/>
        <v>0.08</v>
      </c>
      <c r="D992">
        <f>COUNTIF('IMDB_Movies project 5'!A991:'IMDB_Movies project 5'!A4646,'Director Analysis'!A992)</f>
        <v>1</v>
      </c>
    </row>
    <row r="993" spans="1:4" x14ac:dyDescent="0.25">
      <c r="A993" t="str">
        <v>Joe Berlinger</v>
      </c>
      <c r="B993">
        <f>ROUND(AVERAGEIF('IMDB_Movies project 5'!A992:'IMDB_Movies project 5'!A4647,"*"&amp;'Director Analysis'!A993&amp;"*",'IMDB_Movies project 5'!J992:'IMDB_Movies project 5'!J4647),2)</f>
        <v>4</v>
      </c>
      <c r="C993">
        <f t="shared" si="15"/>
        <v>3.5000000000000003E-2</v>
      </c>
      <c r="D993">
        <f>COUNTIF('IMDB_Movies project 5'!A992:'IMDB_Movies project 5'!A4647,'Director Analysis'!A993)</f>
        <v>1</v>
      </c>
    </row>
    <row r="994" spans="1:4" x14ac:dyDescent="0.25">
      <c r="A994" t="str">
        <v>Elizabeth Allen Rosenbaum</v>
      </c>
      <c r="B994">
        <f>ROUND(AVERAGEIF('IMDB_Movies project 5'!A993:'IMDB_Movies project 5'!A4648,"*"&amp;'Director Analysis'!A994&amp;"*",'IMDB_Movies project 5'!J993:'IMDB_Movies project 5'!J4648),2)</f>
        <v>6</v>
      </c>
      <c r="C994">
        <f t="shared" si="15"/>
        <v>0.30599999999999999</v>
      </c>
      <c r="D994">
        <f>COUNTIF('IMDB_Movies project 5'!A993:'IMDB_Movies project 5'!A4648,'Director Analysis'!A994)</f>
        <v>2</v>
      </c>
    </row>
    <row r="995" spans="1:4" x14ac:dyDescent="0.25">
      <c r="A995" t="str">
        <v>Michael Mayer</v>
      </c>
      <c r="B995">
        <f>ROUND(AVERAGEIF('IMDB_Movies project 5'!A994:'IMDB_Movies project 5'!A4649,"*"&amp;'Director Analysis'!A995&amp;"*",'IMDB_Movies project 5'!J994:'IMDB_Movies project 5'!J4649),2)</f>
        <v>6.5</v>
      </c>
      <c r="C995">
        <f t="shared" si="15"/>
        <v>0.47099999999999997</v>
      </c>
      <c r="D995">
        <f>COUNTIF('IMDB_Movies project 5'!A994:'IMDB_Movies project 5'!A4649,'Director Analysis'!A995)</f>
        <v>2</v>
      </c>
    </row>
    <row r="996" spans="1:4" x14ac:dyDescent="0.25">
      <c r="A996" t="str">
        <v>Martin Weisz</v>
      </c>
      <c r="B996">
        <f>ROUND(AVERAGEIF('IMDB_Movies project 5'!A995:'IMDB_Movies project 5'!A4650,"*"&amp;'Director Analysis'!A996&amp;"*",'IMDB_Movies project 5'!J995:'IMDB_Movies project 5'!J4650),2)</f>
        <v>5.0999999999999996</v>
      </c>
      <c r="C996">
        <f t="shared" si="15"/>
        <v>9.8000000000000004E-2</v>
      </c>
      <c r="D996">
        <f>COUNTIF('IMDB_Movies project 5'!A995:'IMDB_Movies project 5'!A4650,'Director Analysis'!A996)</f>
        <v>1</v>
      </c>
    </row>
    <row r="997" spans="1:4" x14ac:dyDescent="0.25">
      <c r="A997" t="str">
        <v>John Ottman</v>
      </c>
      <c r="B997">
        <f>ROUND(AVERAGEIF('IMDB_Movies project 5'!A996:'IMDB_Movies project 5'!A4651,"*"&amp;'Director Analysis'!A997&amp;"*",'IMDB_Movies project 5'!J996:'IMDB_Movies project 5'!J4651),2)</f>
        <v>4.0999999999999996</v>
      </c>
      <c r="C997">
        <f t="shared" si="15"/>
        <v>3.9E-2</v>
      </c>
      <c r="D997">
        <f>COUNTIF('IMDB_Movies project 5'!A996:'IMDB_Movies project 5'!A4651,'Director Analysis'!A997)</f>
        <v>1</v>
      </c>
    </row>
    <row r="998" spans="1:4" x14ac:dyDescent="0.25">
      <c r="A998" t="str">
        <v>John Bonito</v>
      </c>
      <c r="B998">
        <f>ROUND(AVERAGEIF('IMDB_Movies project 5'!A997:'IMDB_Movies project 5'!A4652,"*"&amp;'Director Analysis'!A998&amp;"*",'IMDB_Movies project 5'!J997:'IMDB_Movies project 5'!J4652),2)</f>
        <v>4.7</v>
      </c>
      <c r="C998">
        <f t="shared" si="15"/>
        <v>7.0000000000000007E-2</v>
      </c>
      <c r="D998">
        <f>COUNTIF('IMDB_Movies project 5'!A997:'IMDB_Movies project 5'!A4652,'Director Analysis'!A998)</f>
        <v>1</v>
      </c>
    </row>
    <row r="999" spans="1:4" x14ac:dyDescent="0.25">
      <c r="A999" t="str">
        <v>Peter Atencio</v>
      </c>
      <c r="B999">
        <f>ROUND(AVERAGEIF('IMDB_Movies project 5'!A998:'IMDB_Movies project 5'!A4653,"*"&amp;'Director Analysis'!A999&amp;"*",'IMDB_Movies project 5'!J998:'IMDB_Movies project 5'!J4653),2)</f>
        <v>6.4</v>
      </c>
      <c r="C999">
        <f t="shared" si="15"/>
        <v>0.438</v>
      </c>
      <c r="D999">
        <f>COUNTIF('IMDB_Movies project 5'!A998:'IMDB_Movies project 5'!A4653,'Director Analysis'!A999)</f>
        <v>1</v>
      </c>
    </row>
    <row r="1000" spans="1:4" x14ac:dyDescent="0.25">
      <c r="A1000" t="str">
        <v>David Nutter</v>
      </c>
      <c r="B1000">
        <f>ROUND(AVERAGEIF('IMDB_Movies project 5'!A999:'IMDB_Movies project 5'!A4654,"*"&amp;'Director Analysis'!A1000&amp;"*",'IMDB_Movies project 5'!J999:'IMDB_Movies project 5'!J4654),2)</f>
        <v>5.5</v>
      </c>
      <c r="C1000">
        <f t="shared" si="15"/>
        <v>0.17299999999999999</v>
      </c>
      <c r="D1000">
        <f>COUNTIF('IMDB_Movies project 5'!A999:'IMDB_Movies project 5'!A4654,'Director Analysis'!A1000)</f>
        <v>1</v>
      </c>
    </row>
    <row r="1001" spans="1:4" x14ac:dyDescent="0.25">
      <c r="A1001" t="str">
        <v>Derek Cianfrance</v>
      </c>
      <c r="B1001">
        <f>ROUND(AVERAGEIF('IMDB_Movies project 5'!A1000:'IMDB_Movies project 5'!A4655,"*"&amp;'Director Analysis'!A1001&amp;"*",'IMDB_Movies project 5'!J1000:'IMDB_Movies project 5'!J4655),2)</f>
        <v>7.35</v>
      </c>
      <c r="C1001">
        <f t="shared" si="15"/>
        <v>0.83799999999999997</v>
      </c>
      <c r="D1001">
        <f>COUNTIF('IMDB_Movies project 5'!A1000:'IMDB_Movies project 5'!A4655,'Director Analysis'!A1001)</f>
        <v>2</v>
      </c>
    </row>
    <row r="1002" spans="1:4" x14ac:dyDescent="0.25">
      <c r="A1002" t="str">
        <v>Stephan Elliott</v>
      </c>
      <c r="B1002">
        <f>ROUND(AVERAGEIF('IMDB_Movies project 5'!A1001:'IMDB_Movies project 5'!A4656,"*"&amp;'Director Analysis'!A1002&amp;"*",'IMDB_Movies project 5'!J1001:'IMDB_Movies project 5'!J4656),2)</f>
        <v>4.9000000000000004</v>
      </c>
      <c r="C1002">
        <f t="shared" si="15"/>
        <v>8.1000000000000003E-2</v>
      </c>
      <c r="D1002">
        <f>COUNTIF('IMDB_Movies project 5'!A1001:'IMDB_Movies project 5'!A4656,'Director Analysis'!A1002)</f>
        <v>1</v>
      </c>
    </row>
    <row r="1003" spans="1:4" x14ac:dyDescent="0.25">
      <c r="A1003" t="str">
        <v>Mark L. Lester</v>
      </c>
      <c r="B1003">
        <f>ROUND(AVERAGEIF('IMDB_Movies project 5'!A1002:'IMDB_Movies project 5'!A4657,"*"&amp;'Director Analysis'!A1003&amp;"*",'IMDB_Movies project 5'!J1002:'IMDB_Movies project 5'!J4657),2)</f>
        <v>6</v>
      </c>
      <c r="C1003">
        <f t="shared" si="15"/>
        <v>0.30299999999999999</v>
      </c>
      <c r="D1003">
        <f>COUNTIF('IMDB_Movies project 5'!A1002:'IMDB_Movies project 5'!A4657,'Director Analysis'!A1003)</f>
        <v>2</v>
      </c>
    </row>
    <row r="1004" spans="1:4" x14ac:dyDescent="0.25">
      <c r="A1004" t="str">
        <v>Tom Green</v>
      </c>
      <c r="B1004">
        <f>ROUND(AVERAGEIF('IMDB_Movies project 5'!A1003:'IMDB_Movies project 5'!A4658,"*"&amp;'Director Analysis'!A1004&amp;"*",'IMDB_Movies project 5'!J1003:'IMDB_Movies project 5'!J4658),2)</f>
        <v>4.5</v>
      </c>
      <c r="C1004">
        <f t="shared" si="15"/>
        <v>5.6000000000000001E-2</v>
      </c>
      <c r="D1004">
        <f>COUNTIF('IMDB_Movies project 5'!A1003:'IMDB_Movies project 5'!A4658,'Director Analysis'!A1004)</f>
        <v>1</v>
      </c>
    </row>
    <row r="1005" spans="1:4" x14ac:dyDescent="0.25">
      <c r="A1005" t="str">
        <v>Mike Nawrocki</v>
      </c>
      <c r="B1005">
        <f>ROUND(AVERAGEIF('IMDB_Movies project 5'!A1004:'IMDB_Movies project 5'!A4659,"*"&amp;'Director Analysis'!A1005&amp;"*",'IMDB_Movies project 5'!J1004:'IMDB_Movies project 5'!J4659),2)</f>
        <v>6.15</v>
      </c>
      <c r="C1005">
        <f t="shared" si="15"/>
        <v>0.372</v>
      </c>
      <c r="D1005">
        <f>COUNTIF('IMDB_Movies project 5'!A1004:'IMDB_Movies project 5'!A4659,'Director Analysis'!A1005)</f>
        <v>2</v>
      </c>
    </row>
    <row r="1006" spans="1:4" x14ac:dyDescent="0.25">
      <c r="A1006" t="str">
        <v>Douglas Aarniokoski</v>
      </c>
      <c r="B1006">
        <f>ROUND(AVERAGEIF('IMDB_Movies project 5'!A1005:'IMDB_Movies project 5'!A4660,"*"&amp;'Director Analysis'!A1006&amp;"*",'IMDB_Movies project 5'!J1005:'IMDB_Movies project 5'!J4660),2)</f>
        <v>4.5999999999999996</v>
      </c>
      <c r="C1006">
        <f t="shared" si="15"/>
        <v>5.8999999999999997E-2</v>
      </c>
      <c r="D1006">
        <f>COUNTIF('IMDB_Movies project 5'!A1005:'IMDB_Movies project 5'!A4660,'Director Analysis'!A1006)</f>
        <v>1</v>
      </c>
    </row>
    <row r="1007" spans="1:4" x14ac:dyDescent="0.25">
      <c r="A1007" t="str">
        <v>Bryan Barber</v>
      </c>
      <c r="B1007">
        <f>ROUND(AVERAGEIF('IMDB_Movies project 5'!A1006:'IMDB_Movies project 5'!A4661,"*"&amp;'Director Analysis'!A1007&amp;"*",'IMDB_Movies project 5'!J1006:'IMDB_Movies project 5'!J4661),2)</f>
        <v>6.2</v>
      </c>
      <c r="C1007">
        <f t="shared" si="15"/>
        <v>0.373</v>
      </c>
      <c r="D1007">
        <f>COUNTIF('IMDB_Movies project 5'!A1006:'IMDB_Movies project 5'!A4661,'Director Analysis'!A1007)</f>
        <v>1</v>
      </c>
    </row>
    <row r="1008" spans="1:4" x14ac:dyDescent="0.25">
      <c r="A1008" t="str">
        <v>Lone Scherfig</v>
      </c>
      <c r="B1008">
        <f>ROUND(AVERAGEIF('IMDB_Movies project 5'!A1007:'IMDB_Movies project 5'!A4662,"*"&amp;'Director Analysis'!A1008&amp;"*",'IMDB_Movies project 5'!J1007:'IMDB_Movies project 5'!J4662),2)</f>
        <v>7.15</v>
      </c>
      <c r="C1008">
        <f t="shared" si="15"/>
        <v>0.76300000000000001</v>
      </c>
      <c r="D1008">
        <f>COUNTIF('IMDB_Movies project 5'!A1007:'IMDB_Movies project 5'!A4662,'Director Analysis'!A1008)</f>
        <v>2</v>
      </c>
    </row>
    <row r="1009" spans="1:4" x14ac:dyDescent="0.25">
      <c r="A1009" t="str">
        <v>Drew Barrymore</v>
      </c>
      <c r="B1009">
        <f>ROUND(AVERAGEIF('IMDB_Movies project 5'!A1008:'IMDB_Movies project 5'!A4663,"*"&amp;'Director Analysis'!A1009&amp;"*",'IMDB_Movies project 5'!J1008:'IMDB_Movies project 5'!J4663),2)</f>
        <v>6.9</v>
      </c>
      <c r="C1009">
        <f t="shared" si="15"/>
        <v>0.628</v>
      </c>
      <c r="D1009">
        <f>COUNTIF('IMDB_Movies project 5'!A1008:'IMDB_Movies project 5'!A4663,'Director Analysis'!A1009)</f>
        <v>1</v>
      </c>
    </row>
    <row r="1010" spans="1:4" x14ac:dyDescent="0.25">
      <c r="A1010" t="str">
        <v>James Foley</v>
      </c>
      <c r="B1010">
        <f>ROUND(AVERAGEIF('IMDB_Movies project 5'!A1009:'IMDB_Movies project 5'!A4664,"*"&amp;'Director Analysis'!A1010&amp;"*",'IMDB_Movies project 5'!J1009:'IMDB_Movies project 5'!J4664),2)</f>
        <v>6.83</v>
      </c>
      <c r="C1010">
        <f t="shared" si="15"/>
        <v>0.624</v>
      </c>
      <c r="D1010">
        <f>COUNTIF('IMDB_Movies project 5'!A1009:'IMDB_Movies project 5'!A4664,'Director Analysis'!A1010)</f>
        <v>3</v>
      </c>
    </row>
    <row r="1011" spans="1:4" x14ac:dyDescent="0.25">
      <c r="A1011" t="str">
        <v>Albert Brooks</v>
      </c>
      <c r="B1011">
        <f>ROUND(AVERAGEIF('IMDB_Movies project 5'!A1010:'IMDB_Movies project 5'!A4665,"*"&amp;'Director Analysis'!A1011&amp;"*",'IMDB_Movies project 5'!J1010:'IMDB_Movies project 5'!J4665),2)</f>
        <v>5.6</v>
      </c>
      <c r="C1011">
        <f t="shared" si="15"/>
        <v>0.19</v>
      </c>
      <c r="D1011">
        <f>COUNTIF('IMDB_Movies project 5'!A1010:'IMDB_Movies project 5'!A4665,'Director Analysis'!A1011)</f>
        <v>1</v>
      </c>
    </row>
    <row r="1012" spans="1:4" x14ac:dyDescent="0.25">
      <c r="A1012" t="str">
        <v>Steve Gomer</v>
      </c>
      <c r="B1012">
        <f>ROUND(AVERAGEIF('IMDB_Movies project 5'!A1011:'IMDB_Movies project 5'!A4666,"*"&amp;'Director Analysis'!A1012&amp;"*",'IMDB_Movies project 5'!J1011:'IMDB_Movies project 5'!J4666),2)</f>
        <v>2.8</v>
      </c>
      <c r="C1012">
        <f t="shared" si="15"/>
        <v>6.0000000000000001E-3</v>
      </c>
      <c r="D1012">
        <f>COUNTIF('IMDB_Movies project 5'!A1011:'IMDB_Movies project 5'!A4666,'Director Analysis'!A1012)</f>
        <v>1</v>
      </c>
    </row>
    <row r="1013" spans="1:4" x14ac:dyDescent="0.25">
      <c r="A1013" t="str">
        <v>RZA</v>
      </c>
      <c r="B1013">
        <f>ROUND(AVERAGEIF('IMDB_Movies project 5'!A1012:'IMDB_Movies project 5'!A4667,"*"&amp;'Director Analysis'!A1013&amp;"*",'IMDB_Movies project 5'!J1012:'IMDB_Movies project 5'!J4667),2)</f>
        <v>5.4</v>
      </c>
      <c r="C1013">
        <f t="shared" si="15"/>
        <v>0.153</v>
      </c>
      <c r="D1013">
        <f>COUNTIF('IMDB_Movies project 5'!A1012:'IMDB_Movies project 5'!A4667,'Director Analysis'!A1013)</f>
        <v>1</v>
      </c>
    </row>
    <row r="1014" spans="1:4" x14ac:dyDescent="0.25">
      <c r="A1014" t="str">
        <v>Mark Piznarski</v>
      </c>
      <c r="B1014">
        <f>ROUND(AVERAGEIF('IMDB_Movies project 5'!A1013:'IMDB_Movies project 5'!A4668,"*"&amp;'Director Analysis'!A1014&amp;"*",'IMDB_Movies project 5'!J1013:'IMDB_Movies project 5'!J4668),2)</f>
        <v>5.0999999999999996</v>
      </c>
      <c r="C1014">
        <f t="shared" si="15"/>
        <v>9.1999999999999998E-2</v>
      </c>
      <c r="D1014">
        <f>COUNTIF('IMDB_Movies project 5'!A1013:'IMDB_Movies project 5'!A4668,'Director Analysis'!A1014)</f>
        <v>1</v>
      </c>
    </row>
    <row r="1015" spans="1:4" x14ac:dyDescent="0.25">
      <c r="A1015" t="str">
        <v>Craig Brewer</v>
      </c>
      <c r="B1015">
        <f>ROUND(AVERAGEIF('IMDB_Movies project 5'!A1014:'IMDB_Movies project 5'!A4669,"*"&amp;'Director Analysis'!A1015&amp;"*",'IMDB_Movies project 5'!J1014:'IMDB_Movies project 5'!J4669),2)</f>
        <v>7.2</v>
      </c>
      <c r="C1015">
        <f t="shared" si="15"/>
        <v>0.76600000000000001</v>
      </c>
      <c r="D1015">
        <f>COUNTIF('IMDB_Movies project 5'!A1014:'IMDB_Movies project 5'!A4669,'Director Analysis'!A1015)</f>
        <v>2</v>
      </c>
    </row>
    <row r="1016" spans="1:4" x14ac:dyDescent="0.25">
      <c r="A1016" t="str">
        <v>Michael Winterbottom</v>
      </c>
      <c r="B1016">
        <f>ROUND(AVERAGEIF('IMDB_Movies project 5'!A1015:'IMDB_Movies project 5'!A4670,"*"&amp;'Director Analysis'!A1016&amp;"*",'IMDB_Movies project 5'!J1015:'IMDB_Movies project 5'!J4670),2)</f>
        <v>6.48</v>
      </c>
      <c r="C1016">
        <f t="shared" si="15"/>
        <v>0.46200000000000002</v>
      </c>
      <c r="D1016">
        <f>COUNTIF('IMDB_Movies project 5'!A1015:'IMDB_Movies project 5'!A4670,'Director Analysis'!A1016)</f>
        <v>5</v>
      </c>
    </row>
    <row r="1017" spans="1:4" x14ac:dyDescent="0.25">
      <c r="A1017" t="str">
        <v>David Raynr</v>
      </c>
      <c r="B1017">
        <f>ROUND(AVERAGEIF('IMDB_Movies project 5'!A1016:'IMDB_Movies project 5'!A4671,"*"&amp;'Director Analysis'!A1017&amp;"*",'IMDB_Movies project 5'!J1016:'IMDB_Movies project 5'!J4671),2)</f>
        <v>5.45</v>
      </c>
      <c r="C1017">
        <f t="shared" si="15"/>
        <v>0.16700000000000001</v>
      </c>
      <c r="D1017">
        <f>COUNTIF('IMDB_Movies project 5'!A1016:'IMDB_Movies project 5'!A4671,'Director Analysis'!A1017)</f>
        <v>2</v>
      </c>
    </row>
    <row r="1018" spans="1:4" x14ac:dyDescent="0.25">
      <c r="A1018" t="str">
        <v>Mort Nathan</v>
      </c>
      <c r="B1018">
        <f>ROUND(AVERAGEIF('IMDB_Movies project 5'!A1017:'IMDB_Movies project 5'!A4672,"*"&amp;'Director Analysis'!A1018&amp;"*",'IMDB_Movies project 5'!J1017:'IMDB_Movies project 5'!J4672),2)</f>
        <v>4.9000000000000004</v>
      </c>
      <c r="C1018">
        <f t="shared" si="15"/>
        <v>7.9000000000000001E-2</v>
      </c>
      <c r="D1018">
        <f>COUNTIF('IMDB_Movies project 5'!A1017:'IMDB_Movies project 5'!A4672,'Director Analysis'!A1018)</f>
        <v>1</v>
      </c>
    </row>
    <row r="1019" spans="1:4" x14ac:dyDescent="0.25">
      <c r="A1019" t="str">
        <v>Wil Shriner</v>
      </c>
      <c r="B1019">
        <f>ROUND(AVERAGEIF('IMDB_Movies project 5'!A1018:'IMDB_Movies project 5'!A4673,"*"&amp;'Director Analysis'!A1019&amp;"*",'IMDB_Movies project 5'!J1018:'IMDB_Movies project 5'!J4673),2)</f>
        <v>5.6</v>
      </c>
      <c r="C1019">
        <f t="shared" si="15"/>
        <v>0.184</v>
      </c>
      <c r="D1019">
        <f>COUNTIF('IMDB_Movies project 5'!A1018:'IMDB_Movies project 5'!A4673,'Director Analysis'!A1019)</f>
        <v>1</v>
      </c>
    </row>
    <row r="1020" spans="1:4" x14ac:dyDescent="0.25">
      <c r="A1020" t="str">
        <v>Martin McDonagh</v>
      </c>
      <c r="B1020">
        <f>ROUND(AVERAGEIF('IMDB_Movies project 5'!A1019:'IMDB_Movies project 5'!A4674,"*"&amp;'Director Analysis'!A1020&amp;"*",'IMDB_Movies project 5'!J1019:'IMDB_Movies project 5'!J4674),2)</f>
        <v>7.6</v>
      </c>
      <c r="C1020">
        <f t="shared" si="15"/>
        <v>0.874</v>
      </c>
      <c r="D1020">
        <f>COUNTIF('IMDB_Movies project 5'!A1019:'IMDB_Movies project 5'!A4674,'Director Analysis'!A1020)</f>
        <v>2</v>
      </c>
    </row>
    <row r="1021" spans="1:4" x14ac:dyDescent="0.25">
      <c r="A1021" t="str">
        <v>Tina Gordon Chism</v>
      </c>
      <c r="B1021">
        <f>ROUND(AVERAGEIF('IMDB_Movies project 5'!A1020:'IMDB_Movies project 5'!A4675,"*"&amp;'Director Analysis'!A1021&amp;"*",'IMDB_Movies project 5'!J1020:'IMDB_Movies project 5'!J4675),2)</f>
        <v>5.3</v>
      </c>
      <c r="C1021">
        <f t="shared" si="15"/>
        <v>0.124</v>
      </c>
      <c r="D1021">
        <f>COUNTIF('IMDB_Movies project 5'!A1020:'IMDB_Movies project 5'!A4675,'Director Analysis'!A1021)</f>
        <v>1</v>
      </c>
    </row>
    <row r="1022" spans="1:4" x14ac:dyDescent="0.25">
      <c r="A1022" t="str">
        <v>Peter Cattaneo</v>
      </c>
      <c r="B1022">
        <f>ROUND(AVERAGEIF('IMDB_Movies project 5'!A1021:'IMDB_Movies project 5'!A4676,"*"&amp;'Director Analysis'!A1022&amp;"*",'IMDB_Movies project 5'!J1021:'IMDB_Movies project 5'!J4676),2)</f>
        <v>6.55</v>
      </c>
      <c r="C1022">
        <f t="shared" si="15"/>
        <v>0.503</v>
      </c>
      <c r="D1022">
        <f>COUNTIF('IMDB_Movies project 5'!A1021:'IMDB_Movies project 5'!A4676,'Director Analysis'!A1022)</f>
        <v>4</v>
      </c>
    </row>
    <row r="1023" spans="1:4" x14ac:dyDescent="0.25">
      <c r="A1023" t="str">
        <v>Vicky Jenson</v>
      </c>
      <c r="B1023">
        <f>ROUND(AVERAGEIF('IMDB_Movies project 5'!A1022:'IMDB_Movies project 5'!A4677,"*"&amp;'Director Analysis'!A1023&amp;"*",'IMDB_Movies project 5'!J1022:'IMDB_Movies project 5'!J4677),2)</f>
        <v>5.3</v>
      </c>
      <c r="C1023">
        <f t="shared" si="15"/>
        <v>0.125</v>
      </c>
      <c r="D1023">
        <f>COUNTIF('IMDB_Movies project 5'!A1022:'IMDB_Movies project 5'!A4677,'Director Analysis'!A1023)</f>
        <v>1</v>
      </c>
    </row>
    <row r="1024" spans="1:4" x14ac:dyDescent="0.25">
      <c r="A1024" t="str">
        <v>Mary Lambert</v>
      </c>
      <c r="B1024">
        <f>ROUND(AVERAGEIF('IMDB_Movies project 5'!A1023:'IMDB_Movies project 5'!A4678,"*"&amp;'Director Analysis'!A1024&amp;"*",'IMDB_Movies project 5'!J1023:'IMDB_Movies project 5'!J4678),2)</f>
        <v>5.6</v>
      </c>
      <c r="C1024">
        <f t="shared" si="15"/>
        <v>0.183</v>
      </c>
      <c r="D1024">
        <f>COUNTIF('IMDB_Movies project 5'!A1023:'IMDB_Movies project 5'!A4678,'Director Analysis'!A1024)</f>
        <v>2</v>
      </c>
    </row>
    <row r="1025" spans="1:4" x14ac:dyDescent="0.25">
      <c r="A1025" t="str">
        <v>Peter Kassovitz</v>
      </c>
      <c r="B1025">
        <f>ROUND(AVERAGEIF('IMDB_Movies project 5'!A1024:'IMDB_Movies project 5'!A4679,"*"&amp;'Director Analysis'!A1025&amp;"*",'IMDB_Movies project 5'!J1024:'IMDB_Movies project 5'!J4679),2)</f>
        <v>6.5</v>
      </c>
      <c r="C1025">
        <f t="shared" si="15"/>
        <v>0.45900000000000002</v>
      </c>
      <c r="D1025">
        <f>COUNTIF('IMDB_Movies project 5'!A1024:'IMDB_Movies project 5'!A4679,'Director Analysis'!A1025)</f>
        <v>1</v>
      </c>
    </row>
    <row r="1026" spans="1:4" x14ac:dyDescent="0.25">
      <c r="A1026" t="str">
        <v>Rodman Flender</v>
      </c>
      <c r="B1026">
        <f>ROUND(AVERAGEIF('IMDB_Movies project 5'!A1025:'IMDB_Movies project 5'!A4680,"*"&amp;'Director Analysis'!A1026&amp;"*",'IMDB_Movies project 5'!J1025:'IMDB_Movies project 5'!J4680),2)</f>
        <v>6.2</v>
      </c>
      <c r="C1026">
        <f t="shared" si="15"/>
        <v>0.36799999999999999</v>
      </c>
      <c r="D1026">
        <f>COUNTIF('IMDB_Movies project 5'!A1025:'IMDB_Movies project 5'!A4680,'Director Analysis'!A1026)</f>
        <v>1</v>
      </c>
    </row>
    <row r="1027" spans="1:4" x14ac:dyDescent="0.25">
      <c r="A1027" t="str">
        <v>Mark Romanek</v>
      </c>
      <c r="B1027">
        <f>ROUND(AVERAGEIF('IMDB_Movies project 5'!A1026:'IMDB_Movies project 5'!A4681,"*"&amp;'Director Analysis'!A1027&amp;"*",'IMDB_Movies project 5'!J1026:'IMDB_Movies project 5'!J4681),2)</f>
        <v>7</v>
      </c>
      <c r="C1027">
        <f t="shared" si="15"/>
        <v>0.66600000000000004</v>
      </c>
      <c r="D1027">
        <f>COUNTIF('IMDB_Movies project 5'!A1026:'IMDB_Movies project 5'!A4681,'Director Analysis'!A1027)</f>
        <v>2</v>
      </c>
    </row>
    <row r="1028" spans="1:4" x14ac:dyDescent="0.25">
      <c r="A1028" t="str">
        <v>Brad Anderson</v>
      </c>
      <c r="B1028">
        <f>ROUND(AVERAGEIF('IMDB_Movies project 5'!A1027:'IMDB_Movies project 5'!A4682,"*"&amp;'Director Analysis'!A1028&amp;"*",'IMDB_Movies project 5'!J1027:'IMDB_Movies project 5'!J4682),2)</f>
        <v>6.86</v>
      </c>
      <c r="C1028">
        <f t="shared" ref="C1028:C1091" si="16">_xlfn.PERCENTRANK.EXC(B1028:B2686,B1028)</f>
        <v>0.622</v>
      </c>
      <c r="D1028">
        <f>COUNTIF('IMDB_Movies project 5'!A1027:'IMDB_Movies project 5'!A4682,'Director Analysis'!A1028)</f>
        <v>5</v>
      </c>
    </row>
    <row r="1029" spans="1:4" x14ac:dyDescent="0.25">
      <c r="A1029" t="str">
        <v>Michael Chapman</v>
      </c>
      <c r="B1029">
        <f>ROUND(AVERAGEIF('IMDB_Movies project 5'!A1028:'IMDB_Movies project 5'!A4683,"*"&amp;'Director Analysis'!A1029&amp;"*",'IMDB_Movies project 5'!J1028:'IMDB_Movies project 5'!J4683),2)</f>
        <v>5.3</v>
      </c>
      <c r="C1029">
        <f t="shared" si="16"/>
        <v>0.126</v>
      </c>
      <c r="D1029">
        <f>COUNTIF('IMDB_Movies project 5'!A1028:'IMDB_Movies project 5'!A4683,'Director Analysis'!A1029)</f>
        <v>1</v>
      </c>
    </row>
    <row r="1030" spans="1:4" x14ac:dyDescent="0.25">
      <c r="A1030" t="str">
        <v>Antonio Banderas</v>
      </c>
      <c r="B1030">
        <f>ROUND(AVERAGEIF('IMDB_Movies project 5'!A1029:'IMDB_Movies project 5'!A4684,"*"&amp;'Director Analysis'!A1030&amp;"*",'IMDB_Movies project 5'!J1029:'IMDB_Movies project 5'!J4684),2)</f>
        <v>6.3</v>
      </c>
      <c r="C1030">
        <f t="shared" si="16"/>
        <v>0.39</v>
      </c>
      <c r="D1030">
        <f>COUNTIF('IMDB_Movies project 5'!A1029:'IMDB_Movies project 5'!A4684,'Director Analysis'!A1030)</f>
        <v>1</v>
      </c>
    </row>
    <row r="1031" spans="1:4" x14ac:dyDescent="0.25">
      <c r="A1031" t="str">
        <v>Fritz Lang</v>
      </c>
      <c r="B1031">
        <f>ROUND(AVERAGEIF('IMDB_Movies project 5'!A1030:'IMDB_Movies project 5'!A4685,"*"&amp;'Director Analysis'!A1031&amp;"*",'IMDB_Movies project 5'!J1030:'IMDB_Movies project 5'!J4685),2)</f>
        <v>8.3000000000000007</v>
      </c>
      <c r="C1031">
        <f t="shared" si="16"/>
        <v>0.98399999999999999</v>
      </c>
      <c r="D1031">
        <f>COUNTIF('IMDB_Movies project 5'!A1030:'IMDB_Movies project 5'!A4685,'Director Analysis'!A1031)</f>
        <v>1</v>
      </c>
    </row>
    <row r="1032" spans="1:4" x14ac:dyDescent="0.25">
      <c r="A1032" t="str">
        <v>Hsiao-Hsien Hou</v>
      </c>
      <c r="B1032">
        <f>ROUND(AVERAGEIF('IMDB_Movies project 5'!A1031:'IMDB_Movies project 5'!A4686,"*"&amp;'Director Analysis'!A1032&amp;"*",'IMDB_Movies project 5'!J1031:'IMDB_Movies project 5'!J4686),2)</f>
        <v>6.4</v>
      </c>
      <c r="C1032">
        <f t="shared" si="16"/>
        <v>0.42899999999999999</v>
      </c>
      <c r="D1032">
        <f>COUNTIF('IMDB_Movies project 5'!A1031:'IMDB_Movies project 5'!A4686,'Director Analysis'!A1032)</f>
        <v>1</v>
      </c>
    </row>
    <row r="1033" spans="1:4" x14ac:dyDescent="0.25">
      <c r="A1033" t="str">
        <v>Gregor Jordan</v>
      </c>
      <c r="B1033">
        <f>ROUND(AVERAGEIF('IMDB_Movies project 5'!A1032:'IMDB_Movies project 5'!A4687,"*"&amp;'Director Analysis'!A1033&amp;"*",'IMDB_Movies project 5'!J1032:'IMDB_Movies project 5'!J4687),2)</f>
        <v>6.9</v>
      </c>
      <c r="C1033">
        <f t="shared" si="16"/>
        <v>0.622</v>
      </c>
      <c r="D1033">
        <f>COUNTIF('IMDB_Movies project 5'!A1032:'IMDB_Movies project 5'!A4687,'Director Analysis'!A1033)</f>
        <v>1</v>
      </c>
    </row>
    <row r="1034" spans="1:4" x14ac:dyDescent="0.25">
      <c r="A1034" t="str">
        <v>Tony Jaa</v>
      </c>
      <c r="B1034">
        <f>ROUND(AVERAGEIF('IMDB_Movies project 5'!A1033:'IMDB_Movies project 5'!A4688,"*"&amp;'Director Analysis'!A1034&amp;"*",'IMDB_Movies project 5'!J1033:'IMDB_Movies project 5'!J4688),2)</f>
        <v>6.2</v>
      </c>
      <c r="C1034">
        <f t="shared" si="16"/>
        <v>0.372</v>
      </c>
      <c r="D1034">
        <f>COUNTIF('IMDB_Movies project 5'!A1033:'IMDB_Movies project 5'!A4688,'Director Analysis'!A1034)</f>
        <v>1</v>
      </c>
    </row>
    <row r="1035" spans="1:4" x14ac:dyDescent="0.25">
      <c r="A1035" t="str">
        <v>RyÃ»hei Kitamura</v>
      </c>
      <c r="B1035">
        <f>ROUND(AVERAGEIF('IMDB_Movies project 5'!A1034:'IMDB_Movies project 5'!A4689,"*"&amp;'Director Analysis'!A1035&amp;"*",'IMDB_Movies project 5'!J1034:'IMDB_Movies project 5'!J4689),2)</f>
        <v>6.1</v>
      </c>
      <c r="C1035">
        <f t="shared" si="16"/>
        <v>0.32400000000000001</v>
      </c>
      <c r="D1035">
        <f>COUNTIF('IMDB_Movies project 5'!A1034:'IMDB_Movies project 5'!A4689,'Director Analysis'!A1035)</f>
        <v>1</v>
      </c>
    </row>
    <row r="1036" spans="1:4" x14ac:dyDescent="0.25">
      <c r="A1036" t="str">
        <v>Dito Montiel</v>
      </c>
      <c r="B1036">
        <f>ROUND(AVERAGEIF('IMDB_Movies project 5'!A1035:'IMDB_Movies project 5'!A4690,"*"&amp;'Director Analysis'!A1036&amp;"*",'IMDB_Movies project 5'!J1035:'IMDB_Movies project 5'!J4690),2)</f>
        <v>5.0999999999999996</v>
      </c>
      <c r="C1036">
        <f t="shared" si="16"/>
        <v>9.4E-2</v>
      </c>
      <c r="D1036">
        <f>COUNTIF('IMDB_Movies project 5'!A1035:'IMDB_Movies project 5'!A4690,'Director Analysis'!A1036)</f>
        <v>1</v>
      </c>
    </row>
    <row r="1037" spans="1:4" x14ac:dyDescent="0.25">
      <c r="A1037" t="str">
        <v>Stefan Ruzowitzky</v>
      </c>
      <c r="B1037">
        <f>ROUND(AVERAGEIF('IMDB_Movies project 5'!A1036:'IMDB_Movies project 5'!A4691,"*"&amp;'Director Analysis'!A1037&amp;"*",'IMDB_Movies project 5'!J1036:'IMDB_Movies project 5'!J4691),2)</f>
        <v>5.63</v>
      </c>
      <c r="C1037">
        <f t="shared" si="16"/>
        <v>0.21</v>
      </c>
      <c r="D1037">
        <f>COUNTIF('IMDB_Movies project 5'!A1036:'IMDB_Movies project 5'!A4691,'Director Analysis'!A1037)</f>
        <v>3</v>
      </c>
    </row>
    <row r="1038" spans="1:4" x14ac:dyDescent="0.25">
      <c r="A1038" t="str">
        <v>Jake Paltrow</v>
      </c>
      <c r="B1038">
        <f>ROUND(AVERAGEIF('IMDB_Movies project 5'!A1037:'IMDB_Movies project 5'!A4692,"*"&amp;'Director Analysis'!A1038&amp;"*",'IMDB_Movies project 5'!J1037:'IMDB_Movies project 5'!J4692),2)</f>
        <v>5.9</v>
      </c>
      <c r="C1038">
        <f t="shared" si="16"/>
        <v>0.254</v>
      </c>
      <c r="D1038">
        <f>COUNTIF('IMDB_Movies project 5'!A1037:'IMDB_Movies project 5'!A4692,'Director Analysis'!A1038)</f>
        <v>1</v>
      </c>
    </row>
    <row r="1039" spans="1:4" x14ac:dyDescent="0.25">
      <c r="A1039" t="str">
        <v>Gregory Jacobs</v>
      </c>
      <c r="B1039">
        <f>ROUND(AVERAGEIF('IMDB_Movies project 5'!A1038:'IMDB_Movies project 5'!A4693,"*"&amp;'Director Analysis'!A1039&amp;"*",'IMDB_Movies project 5'!J1038:'IMDB_Movies project 5'!J4693),2)</f>
        <v>5.7</v>
      </c>
      <c r="C1039">
        <f t="shared" si="16"/>
        <v>0.21099999999999999</v>
      </c>
      <c r="D1039">
        <f>COUNTIF('IMDB_Movies project 5'!A1038:'IMDB_Movies project 5'!A4693,'Director Analysis'!A1039)</f>
        <v>1</v>
      </c>
    </row>
    <row r="1040" spans="1:4" x14ac:dyDescent="0.25">
      <c r="A1040" t="str">
        <v>Gilles Paquet-Brenner</v>
      </c>
      <c r="B1040">
        <f>ROUND(AVERAGEIF('IMDB_Movies project 5'!A1039:'IMDB_Movies project 5'!A4694,"*"&amp;'Director Analysis'!A1040&amp;"*",'IMDB_Movies project 5'!J1039:'IMDB_Movies project 5'!J4694),2)</f>
        <v>7.5</v>
      </c>
      <c r="C1040">
        <f t="shared" si="16"/>
        <v>0.85299999999999998</v>
      </c>
      <c r="D1040">
        <f>COUNTIF('IMDB_Movies project 5'!A1039:'IMDB_Movies project 5'!A4694,'Director Analysis'!A1040)</f>
        <v>1</v>
      </c>
    </row>
    <row r="1041" spans="1:4" x14ac:dyDescent="0.25">
      <c r="A1041" t="str">
        <v>Lars von Trier</v>
      </c>
      <c r="B1041">
        <f>ROUND(AVERAGEIF('IMDB_Movies project 5'!A1040:'IMDB_Movies project 5'!A4695,"*"&amp;'Director Analysis'!A1041&amp;"*",'IMDB_Movies project 5'!J1040:'IMDB_Movies project 5'!J4695),2)</f>
        <v>7.5</v>
      </c>
      <c r="C1041">
        <f t="shared" si="16"/>
        <v>0.85499999999999998</v>
      </c>
      <c r="D1041">
        <f>COUNTIF('IMDB_Movies project 5'!A1040:'IMDB_Movies project 5'!A4695,'Director Analysis'!A1041)</f>
        <v>3</v>
      </c>
    </row>
    <row r="1042" spans="1:4" x14ac:dyDescent="0.25">
      <c r="A1042" t="str">
        <v>John Cornell</v>
      </c>
      <c r="B1042">
        <f>ROUND(AVERAGEIF('IMDB_Movies project 5'!A1041:'IMDB_Movies project 5'!A4696,"*"&amp;'Director Analysis'!A1042&amp;"*",'IMDB_Movies project 5'!J1041:'IMDB_Movies project 5'!J4696),2)</f>
        <v>5.5</v>
      </c>
      <c r="C1042">
        <f t="shared" si="16"/>
        <v>0.16500000000000001</v>
      </c>
      <c r="D1042">
        <f>COUNTIF('IMDB_Movies project 5'!A1041:'IMDB_Movies project 5'!A4696,'Director Analysis'!A1042)</f>
        <v>1</v>
      </c>
    </row>
    <row r="1043" spans="1:4" x14ac:dyDescent="0.25">
      <c r="A1043" t="str">
        <v>Jamie Blanks</v>
      </c>
      <c r="B1043">
        <f>ROUND(AVERAGEIF('IMDB_Movies project 5'!A1042:'IMDB_Movies project 5'!A4697,"*"&amp;'Director Analysis'!A1043&amp;"*",'IMDB_Movies project 5'!J1042:'IMDB_Movies project 5'!J4697),2)</f>
        <v>5.0999999999999996</v>
      </c>
      <c r="C1043">
        <f t="shared" si="16"/>
        <v>9.5000000000000001E-2</v>
      </c>
      <c r="D1043">
        <f>COUNTIF('IMDB_Movies project 5'!A1042:'IMDB_Movies project 5'!A4697,'Director Analysis'!A1043)</f>
        <v>2</v>
      </c>
    </row>
    <row r="1044" spans="1:4" x14ac:dyDescent="0.25">
      <c r="A1044" t="str">
        <v>Randal Kleiser</v>
      </c>
      <c r="B1044">
        <f>ROUND(AVERAGEIF('IMDB_Movies project 5'!A1043:'IMDB_Movies project 5'!A4698,"*"&amp;'Director Analysis'!A1044&amp;"*",'IMDB_Movies project 5'!J1043:'IMDB_Movies project 5'!J4698),2)</f>
        <v>6.95</v>
      </c>
      <c r="C1044">
        <f t="shared" si="16"/>
        <v>0.66</v>
      </c>
      <c r="D1044">
        <f>COUNTIF('IMDB_Movies project 5'!A1043:'IMDB_Movies project 5'!A4698,'Director Analysis'!A1044)</f>
        <v>2</v>
      </c>
    </row>
    <row r="1045" spans="1:4" x14ac:dyDescent="0.25">
      <c r="A1045" t="str">
        <v>Rick Famuyiwa</v>
      </c>
      <c r="B1045">
        <f>ROUND(AVERAGEIF('IMDB_Movies project 5'!A1044:'IMDB_Movies project 5'!A4699,"*"&amp;'Director Analysis'!A1045&amp;"*",'IMDB_Movies project 5'!J1044:'IMDB_Movies project 5'!J4699),2)</f>
        <v>6.4</v>
      </c>
      <c r="C1045">
        <f t="shared" si="16"/>
        <v>0.42499999999999999</v>
      </c>
      <c r="D1045">
        <f>COUNTIF('IMDB_Movies project 5'!A1044:'IMDB_Movies project 5'!A4699,'Director Analysis'!A1045)</f>
        <v>4</v>
      </c>
    </row>
    <row r="1046" spans="1:4" x14ac:dyDescent="0.25">
      <c r="A1046" t="str">
        <v>Alan Cohn</v>
      </c>
      <c r="B1046">
        <f>ROUND(AVERAGEIF('IMDB_Movies project 5'!A1045:'IMDB_Movies project 5'!A4700,"*"&amp;'Director Analysis'!A1046&amp;"*",'IMDB_Movies project 5'!J1045:'IMDB_Movies project 5'!J4700),2)</f>
        <v>6</v>
      </c>
      <c r="C1046">
        <f t="shared" si="16"/>
        <v>0.29299999999999998</v>
      </c>
      <c r="D1046">
        <f>COUNTIF('IMDB_Movies project 5'!A1045:'IMDB_Movies project 5'!A4700,'Director Analysis'!A1046)</f>
        <v>1</v>
      </c>
    </row>
    <row r="1047" spans="1:4" x14ac:dyDescent="0.25">
      <c r="A1047" t="str">
        <v>Franco Zeffirelli</v>
      </c>
      <c r="B1047">
        <f>ROUND(AVERAGEIF('IMDB_Movies project 5'!A1046:'IMDB_Movies project 5'!A4701,"*"&amp;'Director Analysis'!A1047&amp;"*",'IMDB_Movies project 5'!J1046:'IMDB_Movies project 5'!J4701),2)</f>
        <v>6.9</v>
      </c>
      <c r="C1047">
        <f t="shared" si="16"/>
        <v>0.62</v>
      </c>
      <c r="D1047">
        <f>COUNTIF('IMDB_Movies project 5'!A1046:'IMDB_Movies project 5'!A4701,'Director Analysis'!A1047)</f>
        <v>1</v>
      </c>
    </row>
    <row r="1048" spans="1:4" x14ac:dyDescent="0.25">
      <c r="A1048" t="str">
        <v>Tom Holland</v>
      </c>
      <c r="B1048">
        <f>ROUND(AVERAGEIF('IMDB_Movies project 5'!A1047:'IMDB_Movies project 5'!A4702,"*"&amp;'Director Analysis'!A1048&amp;"*",'IMDB_Movies project 5'!J1047:'IMDB_Movies project 5'!J4702),2)</f>
        <v>6.1</v>
      </c>
      <c r="C1048">
        <f t="shared" si="16"/>
        <v>0.32</v>
      </c>
      <c r="D1048">
        <f>COUNTIF('IMDB_Movies project 5'!A1047:'IMDB_Movies project 5'!A4702,'Director Analysis'!A1048)</f>
        <v>2</v>
      </c>
    </row>
    <row r="1049" spans="1:4" x14ac:dyDescent="0.25">
      <c r="A1049" t="str">
        <v>James Isaac</v>
      </c>
      <c r="B1049">
        <f>ROUND(AVERAGEIF('IMDB_Movies project 5'!A1048:'IMDB_Movies project 5'!A4703,"*"&amp;'Director Analysis'!A1049&amp;"*",'IMDB_Movies project 5'!J1048:'IMDB_Movies project 5'!J4703),2)</f>
        <v>4.4000000000000004</v>
      </c>
      <c r="C1049">
        <f t="shared" si="16"/>
        <v>5.2999999999999999E-2</v>
      </c>
      <c r="D1049">
        <f>COUNTIF('IMDB_Movies project 5'!A1048:'IMDB_Movies project 5'!A4703,'Director Analysis'!A1049)</f>
        <v>1</v>
      </c>
    </row>
    <row r="1050" spans="1:4" x14ac:dyDescent="0.25">
      <c r="A1050" t="str">
        <v>Emilio Estevez</v>
      </c>
      <c r="B1050">
        <f>ROUND(AVERAGEIF('IMDB_Movies project 5'!A1049:'IMDB_Movies project 5'!A4704,"*"&amp;'Director Analysis'!A1050&amp;"*",'IMDB_Movies project 5'!J1049:'IMDB_Movies project 5'!J4704),2)</f>
        <v>7</v>
      </c>
      <c r="C1050">
        <f t="shared" si="16"/>
        <v>0.66</v>
      </c>
      <c r="D1050">
        <f>COUNTIF('IMDB_Movies project 5'!A1049:'IMDB_Movies project 5'!A4704,'Director Analysis'!A1050)</f>
        <v>1</v>
      </c>
    </row>
    <row r="1051" spans="1:4" x14ac:dyDescent="0.25">
      <c r="A1051" t="str">
        <v>Josh Schwartz</v>
      </c>
      <c r="B1051">
        <f>ROUND(AVERAGEIF('IMDB_Movies project 5'!A1050:'IMDB_Movies project 5'!A4705,"*"&amp;'Director Analysis'!A1051&amp;"*",'IMDB_Movies project 5'!J1050:'IMDB_Movies project 5'!J4705),2)</f>
        <v>5.4</v>
      </c>
      <c r="C1051">
        <f t="shared" si="16"/>
        <v>0.15</v>
      </c>
      <c r="D1051">
        <f>COUNTIF('IMDB_Movies project 5'!A1050:'IMDB_Movies project 5'!A4705,'Director Analysis'!A1051)</f>
        <v>1</v>
      </c>
    </row>
    <row r="1052" spans="1:4" x14ac:dyDescent="0.25">
      <c r="A1052" t="str">
        <v>Todd Field</v>
      </c>
      <c r="B1052">
        <f>ROUND(AVERAGEIF('IMDB_Movies project 5'!A1051:'IMDB_Movies project 5'!A4706,"*"&amp;'Director Analysis'!A1052&amp;"*",'IMDB_Movies project 5'!J1051:'IMDB_Movies project 5'!J4706),2)</f>
        <v>7.55</v>
      </c>
      <c r="C1052">
        <f t="shared" si="16"/>
        <v>0.86699999999999999</v>
      </c>
      <c r="D1052">
        <f>COUNTIF('IMDB_Movies project 5'!A1051:'IMDB_Movies project 5'!A4706,'Director Analysis'!A1052)</f>
        <v>2</v>
      </c>
    </row>
    <row r="1053" spans="1:4" x14ac:dyDescent="0.25">
      <c r="A1053" t="str">
        <v>Davis Guggenheim</v>
      </c>
      <c r="B1053">
        <f>ROUND(AVERAGEIF('IMDB_Movies project 5'!A1052:'IMDB_Movies project 5'!A4707,"*"&amp;'Director Analysis'!A1053&amp;"*",'IMDB_Movies project 5'!J1052:'IMDB_Movies project 5'!J4707),2)</f>
        <v>6.05</v>
      </c>
      <c r="C1053">
        <f t="shared" si="16"/>
        <v>0.318</v>
      </c>
      <c r="D1053">
        <f>COUNTIF('IMDB_Movies project 5'!A1052:'IMDB_Movies project 5'!A4707,'Director Analysis'!A1053)</f>
        <v>2</v>
      </c>
    </row>
    <row r="1054" spans="1:4" x14ac:dyDescent="0.25">
      <c r="A1054" t="str">
        <v>Stephen Carpenter</v>
      </c>
      <c r="B1054">
        <f>ROUND(AVERAGEIF('IMDB_Movies project 5'!A1053:'IMDB_Movies project 5'!A4708,"*"&amp;'Director Analysis'!A1054&amp;"*",'IMDB_Movies project 5'!J1053:'IMDB_Movies project 5'!J4708),2)</f>
        <v>3.9</v>
      </c>
      <c r="C1054">
        <f t="shared" si="16"/>
        <v>3.1E-2</v>
      </c>
      <c r="D1054">
        <f>COUNTIF('IMDB_Movies project 5'!A1053:'IMDB_Movies project 5'!A4708,'Director Analysis'!A1054)</f>
        <v>1</v>
      </c>
    </row>
    <row r="1055" spans="1:4" x14ac:dyDescent="0.25">
      <c r="A1055" t="str">
        <v>James Fargo</v>
      </c>
      <c r="B1055">
        <f>ROUND(AVERAGEIF('IMDB_Movies project 5'!A1054:'IMDB_Movies project 5'!A4709,"*"&amp;'Director Analysis'!A1055&amp;"*",'IMDB_Movies project 5'!J1054:'IMDB_Movies project 5'!J4709),2)</f>
        <v>6.5</v>
      </c>
      <c r="C1055">
        <f t="shared" si="16"/>
        <v>0.45</v>
      </c>
      <c r="D1055">
        <f>COUNTIF('IMDB_Movies project 5'!A1054:'IMDB_Movies project 5'!A4709,'Director Analysis'!A1055)</f>
        <v>1</v>
      </c>
    </row>
    <row r="1056" spans="1:4" x14ac:dyDescent="0.25">
      <c r="A1056" t="str">
        <v>Kenneth Lonergan</v>
      </c>
      <c r="B1056">
        <f>ROUND(AVERAGEIF('IMDB_Movies project 5'!A1055:'IMDB_Movies project 5'!A4710,"*"&amp;'Director Analysis'!A1056&amp;"*",'IMDB_Movies project 5'!J1055:'IMDB_Movies project 5'!J4710),2)</f>
        <v>7.1</v>
      </c>
      <c r="C1056">
        <f t="shared" si="16"/>
        <v>0.70799999999999996</v>
      </c>
      <c r="D1056">
        <f>COUNTIF('IMDB_Movies project 5'!A1055:'IMDB_Movies project 5'!A4710,'Director Analysis'!A1056)</f>
        <v>2</v>
      </c>
    </row>
    <row r="1057" spans="1:4" x14ac:dyDescent="0.25">
      <c r="A1057" t="str">
        <v>Danny Leiner</v>
      </c>
      <c r="B1057">
        <f>ROUND(AVERAGEIF('IMDB_Movies project 5'!A1056:'IMDB_Movies project 5'!A4711,"*"&amp;'Director Analysis'!A1057&amp;"*",'IMDB_Movies project 5'!J1056:'IMDB_Movies project 5'!J4711),2)</f>
        <v>6.3</v>
      </c>
      <c r="C1057">
        <f t="shared" si="16"/>
        <v>0.38400000000000001</v>
      </c>
      <c r="D1057">
        <f>COUNTIF('IMDB_Movies project 5'!A1056:'IMDB_Movies project 5'!A4711,'Director Analysis'!A1057)</f>
        <v>2</v>
      </c>
    </row>
    <row r="1058" spans="1:4" x14ac:dyDescent="0.25">
      <c r="A1058" t="str">
        <v>Christopher Cain</v>
      </c>
      <c r="B1058">
        <f>ROUND(AVERAGEIF('IMDB_Movies project 5'!A1057:'IMDB_Movies project 5'!A4712,"*"&amp;'Director Analysis'!A1058&amp;"*",'IMDB_Movies project 5'!J1057:'IMDB_Movies project 5'!J4712),2)</f>
        <v>6.8</v>
      </c>
      <c r="C1058">
        <f t="shared" si="16"/>
        <v>0.57999999999999996</v>
      </c>
      <c r="D1058">
        <f>COUNTIF('IMDB_Movies project 5'!A1057:'IMDB_Movies project 5'!A4712,'Director Analysis'!A1058)</f>
        <v>1</v>
      </c>
    </row>
    <row r="1059" spans="1:4" x14ac:dyDescent="0.25">
      <c r="A1059" t="str">
        <v>Theodore Melfi</v>
      </c>
      <c r="B1059">
        <f>ROUND(AVERAGEIF('IMDB_Movies project 5'!A1058:'IMDB_Movies project 5'!A4713,"*"&amp;'Director Analysis'!A1059&amp;"*",'IMDB_Movies project 5'!J1058:'IMDB_Movies project 5'!J4713),2)</f>
        <v>7.3</v>
      </c>
      <c r="C1059">
        <f t="shared" si="16"/>
        <v>0.80400000000000005</v>
      </c>
      <c r="D1059">
        <f>COUNTIF('IMDB_Movies project 5'!A1058:'IMDB_Movies project 5'!A4713,'Director Analysis'!A1059)</f>
        <v>1</v>
      </c>
    </row>
    <row r="1060" spans="1:4" x14ac:dyDescent="0.25">
      <c r="A1060" t="str">
        <v>Ed Decter</v>
      </c>
      <c r="B1060">
        <f>ROUND(AVERAGEIF('IMDB_Movies project 5'!A1059:'IMDB_Movies project 5'!A4714,"*"&amp;'Director Analysis'!A1060&amp;"*",'IMDB_Movies project 5'!J1059:'IMDB_Movies project 5'!J4714),2)</f>
        <v>5.9</v>
      </c>
      <c r="C1060">
        <f t="shared" si="16"/>
        <v>0.253</v>
      </c>
      <c r="D1060">
        <f>COUNTIF('IMDB_Movies project 5'!A1059:'IMDB_Movies project 5'!A4714,'Director Analysis'!A1060)</f>
        <v>1</v>
      </c>
    </row>
    <row r="1061" spans="1:4" x14ac:dyDescent="0.25">
      <c r="A1061" t="str">
        <v>Gene Quintano</v>
      </c>
      <c r="B1061">
        <f>ROUND(AVERAGEIF('IMDB_Movies project 5'!A1060:'IMDB_Movies project 5'!A4715,"*"&amp;'Director Analysis'!A1061&amp;"*",'IMDB_Movies project 5'!J1060:'IMDB_Movies project 5'!J4715),2)</f>
        <v>6.1</v>
      </c>
      <c r="C1061">
        <f t="shared" si="16"/>
        <v>0.318</v>
      </c>
      <c r="D1061">
        <f>COUNTIF('IMDB_Movies project 5'!A1060:'IMDB_Movies project 5'!A4715,'Director Analysis'!A1061)</f>
        <v>1</v>
      </c>
    </row>
    <row r="1062" spans="1:4" x14ac:dyDescent="0.25">
      <c r="A1062" t="str">
        <v>Eric Bress</v>
      </c>
      <c r="B1062">
        <f>ROUND(AVERAGEIF('IMDB_Movies project 5'!A1061:'IMDB_Movies project 5'!A4716,"*"&amp;'Director Analysis'!A1062&amp;"*",'IMDB_Movies project 5'!J1061:'IMDB_Movies project 5'!J4716),2)</f>
        <v>7.7</v>
      </c>
      <c r="C1062">
        <f t="shared" si="16"/>
        <v>0.9</v>
      </c>
      <c r="D1062">
        <f>COUNTIF('IMDB_Movies project 5'!A1061:'IMDB_Movies project 5'!A4716,'Director Analysis'!A1062)</f>
        <v>1</v>
      </c>
    </row>
    <row r="1063" spans="1:4" x14ac:dyDescent="0.25">
      <c r="A1063" t="str">
        <v>Preston A. Whitmore II</v>
      </c>
      <c r="B1063">
        <f>ROUND(AVERAGEIF('IMDB_Movies project 5'!A1062:'IMDB_Movies project 5'!A4717,"*"&amp;'Director Analysis'!A1063&amp;"*",'IMDB_Movies project 5'!J1062:'IMDB_Movies project 5'!J4717),2)</f>
        <v>4.0999999999999996</v>
      </c>
      <c r="C1063">
        <f t="shared" si="16"/>
        <v>0.04</v>
      </c>
      <c r="D1063">
        <f>COUNTIF('IMDB_Movies project 5'!A1062:'IMDB_Movies project 5'!A4717,'Director Analysis'!A1063)</f>
        <v>2</v>
      </c>
    </row>
    <row r="1064" spans="1:4" x14ac:dyDescent="0.25">
      <c r="A1064" t="str">
        <v>Kirk Wong</v>
      </c>
      <c r="B1064">
        <f>ROUND(AVERAGEIF('IMDB_Movies project 5'!A1063:'IMDB_Movies project 5'!A4718,"*"&amp;'Director Analysis'!A1064&amp;"*",'IMDB_Movies project 5'!J1063:'IMDB_Movies project 5'!J4718),2)</f>
        <v>6.1</v>
      </c>
      <c r="C1064">
        <f t="shared" si="16"/>
        <v>0.318</v>
      </c>
      <c r="D1064">
        <f>COUNTIF('IMDB_Movies project 5'!A1063:'IMDB_Movies project 5'!A4718,'Director Analysis'!A1064)</f>
        <v>1</v>
      </c>
    </row>
    <row r="1065" spans="1:4" x14ac:dyDescent="0.25">
      <c r="A1065" t="str">
        <v>Bronwen Hughes</v>
      </c>
      <c r="B1065">
        <f>ROUND(AVERAGEIF('IMDB_Movies project 5'!A1064:'IMDB_Movies project 5'!A4719,"*"&amp;'Director Analysis'!A1065&amp;"*",'IMDB_Movies project 5'!J1064:'IMDB_Movies project 5'!J4719),2)</f>
        <v>5.9</v>
      </c>
      <c r="C1065">
        <f t="shared" si="16"/>
        <v>0.254</v>
      </c>
      <c r="D1065">
        <f>COUNTIF('IMDB_Movies project 5'!A1064:'IMDB_Movies project 5'!A4719,'Director Analysis'!A1065)</f>
        <v>1</v>
      </c>
    </row>
    <row r="1066" spans="1:4" x14ac:dyDescent="0.25">
      <c r="A1066" t="str">
        <v>John Lafia</v>
      </c>
      <c r="B1066">
        <f>ROUND(AVERAGEIF('IMDB_Movies project 5'!A1065:'IMDB_Movies project 5'!A4720,"*"&amp;'Director Analysis'!A1066&amp;"*",'IMDB_Movies project 5'!J1065:'IMDB_Movies project 5'!J4720),2)</f>
        <v>5.7</v>
      </c>
      <c r="C1066">
        <f t="shared" si="16"/>
        <v>0.21099999999999999</v>
      </c>
      <c r="D1066">
        <f>COUNTIF('IMDB_Movies project 5'!A1065:'IMDB_Movies project 5'!A4720,'Director Analysis'!A1066)</f>
        <v>1</v>
      </c>
    </row>
    <row r="1067" spans="1:4" x14ac:dyDescent="0.25">
      <c r="A1067" t="str">
        <v>Sam Miller</v>
      </c>
      <c r="B1067">
        <f>ROUND(AVERAGEIF('IMDB_Movies project 5'!A1066:'IMDB_Movies project 5'!A4721,"*"&amp;'Director Analysis'!A1067&amp;"*",'IMDB_Movies project 5'!J1066:'IMDB_Movies project 5'!J4721),2)</f>
        <v>5.6</v>
      </c>
      <c r="C1067">
        <f t="shared" si="16"/>
        <v>0.182</v>
      </c>
      <c r="D1067">
        <f>COUNTIF('IMDB_Movies project 5'!A1066:'IMDB_Movies project 5'!A4721,'Director Analysis'!A1067)</f>
        <v>1</v>
      </c>
    </row>
    <row r="1068" spans="1:4" x14ac:dyDescent="0.25">
      <c r="A1068" t="str">
        <v>Alex Garland</v>
      </c>
      <c r="B1068">
        <f>ROUND(AVERAGEIF('IMDB_Movies project 5'!A1067:'IMDB_Movies project 5'!A4722,"*"&amp;'Director Analysis'!A1068&amp;"*",'IMDB_Movies project 5'!J1067:'IMDB_Movies project 5'!J4722),2)</f>
        <v>7.7</v>
      </c>
      <c r="C1068">
        <f t="shared" si="16"/>
        <v>0.9</v>
      </c>
      <c r="D1068">
        <f>COUNTIF('IMDB_Movies project 5'!A1067:'IMDB_Movies project 5'!A4722,'Director Analysis'!A1068)</f>
        <v>1</v>
      </c>
    </row>
    <row r="1069" spans="1:4" x14ac:dyDescent="0.25">
      <c r="A1069" t="str">
        <v>Mark Brown</v>
      </c>
      <c r="B1069">
        <f>ROUND(AVERAGEIF('IMDB_Movies project 5'!A1068:'IMDB_Movies project 5'!A4723,"*"&amp;'Director Analysis'!A1069&amp;"*",'IMDB_Movies project 5'!J1068:'IMDB_Movies project 5'!J4723),2)</f>
        <v>6.1</v>
      </c>
      <c r="C1069">
        <f t="shared" si="16"/>
        <v>0.316</v>
      </c>
      <c r="D1069">
        <f>COUNTIF('IMDB_Movies project 5'!A1068:'IMDB_Movies project 5'!A4723,'Director Analysis'!A1069)</f>
        <v>1</v>
      </c>
    </row>
    <row r="1070" spans="1:4" x14ac:dyDescent="0.25">
      <c r="A1070" t="str">
        <v>Dave Green</v>
      </c>
      <c r="B1070">
        <f>ROUND(AVERAGEIF('IMDB_Movies project 5'!A1069:'IMDB_Movies project 5'!A4724,"*"&amp;'Director Analysis'!A1070&amp;"*",'IMDB_Movies project 5'!J1069:'IMDB_Movies project 5'!J4724),2)</f>
        <v>5.8</v>
      </c>
      <c r="C1070">
        <f t="shared" si="16"/>
        <v>0.23400000000000001</v>
      </c>
      <c r="D1070">
        <f>COUNTIF('IMDB_Movies project 5'!A1069:'IMDB_Movies project 5'!A4724,'Director Analysis'!A1070)</f>
        <v>1</v>
      </c>
    </row>
    <row r="1071" spans="1:4" x14ac:dyDescent="0.25">
      <c r="A1071" t="str">
        <v>Michael Polish</v>
      </c>
      <c r="B1071">
        <f>ROUND(AVERAGEIF('IMDB_Movies project 5'!A1070:'IMDB_Movies project 5'!A4725,"*"&amp;'Director Analysis'!A1071&amp;"*",'IMDB_Movies project 5'!J1070:'IMDB_Movies project 5'!J4725),2)</f>
        <v>6.15</v>
      </c>
      <c r="C1071">
        <f t="shared" si="16"/>
        <v>0.35599999999999998</v>
      </c>
      <c r="D1071">
        <f>COUNTIF('IMDB_Movies project 5'!A1070:'IMDB_Movies project 5'!A4725,'Director Analysis'!A1071)</f>
        <v>4</v>
      </c>
    </row>
    <row r="1072" spans="1:4" x14ac:dyDescent="0.25">
      <c r="A1072" t="str">
        <v>Lenny Abrahamson</v>
      </c>
      <c r="B1072">
        <f>ROUND(AVERAGEIF('IMDB_Movies project 5'!A1071:'IMDB_Movies project 5'!A4726,"*"&amp;'Director Analysis'!A1072&amp;"*",'IMDB_Movies project 5'!J1071:'IMDB_Movies project 5'!J4726),2)</f>
        <v>8.3000000000000007</v>
      </c>
      <c r="C1072">
        <f t="shared" si="16"/>
        <v>0.98399999999999999</v>
      </c>
      <c r="D1072">
        <f>COUNTIF('IMDB_Movies project 5'!A1071:'IMDB_Movies project 5'!A4726,'Director Analysis'!A1072)</f>
        <v>1</v>
      </c>
    </row>
    <row r="1073" spans="1:4" x14ac:dyDescent="0.25">
      <c r="A1073" t="str">
        <v>Bob Saget</v>
      </c>
      <c r="B1073">
        <f>ROUND(AVERAGEIF('IMDB_Movies project 5'!A1072:'IMDB_Movies project 5'!A4727,"*"&amp;'Director Analysis'!A1073&amp;"*",'IMDB_Movies project 5'!J1072:'IMDB_Movies project 5'!J4727),2)</f>
        <v>6.4</v>
      </c>
      <c r="C1073">
        <f t="shared" si="16"/>
        <v>0.41599999999999998</v>
      </c>
      <c r="D1073">
        <f>COUNTIF('IMDB_Movies project 5'!A1072:'IMDB_Movies project 5'!A4727,'Director Analysis'!A1073)</f>
        <v>1</v>
      </c>
    </row>
    <row r="1074" spans="1:4" x14ac:dyDescent="0.25">
      <c r="A1074" t="str">
        <v>John Waters</v>
      </c>
      <c r="B1074">
        <f>ROUND(AVERAGEIF('IMDB_Movies project 5'!A1073:'IMDB_Movies project 5'!A4728,"*"&amp;'Director Analysis'!A1074&amp;"*",'IMDB_Movies project 5'!J1073:'IMDB_Movies project 5'!J4728),2)</f>
        <v>6.33</v>
      </c>
      <c r="C1074">
        <f t="shared" si="16"/>
        <v>0.41</v>
      </c>
      <c r="D1074">
        <f>COUNTIF('IMDB_Movies project 5'!A1073:'IMDB_Movies project 5'!A4728,'Director Analysis'!A1074)</f>
        <v>3</v>
      </c>
    </row>
    <row r="1075" spans="1:4" x14ac:dyDescent="0.25">
      <c r="A1075" t="str">
        <v>Craig Bolotin</v>
      </c>
      <c r="B1075">
        <f>ROUND(AVERAGEIF('IMDB_Movies project 5'!A1074:'IMDB_Movies project 5'!A4729,"*"&amp;'Director Analysis'!A1075&amp;"*",'IMDB_Movies project 5'!J1074:'IMDB_Movies project 5'!J4729),2)</f>
        <v>6</v>
      </c>
      <c r="C1075">
        <f t="shared" si="16"/>
        <v>0.29199999999999998</v>
      </c>
      <c r="D1075">
        <f>COUNTIF('IMDB_Movies project 5'!A1074:'IMDB_Movies project 5'!A4729,'Director Analysis'!A1075)</f>
        <v>1</v>
      </c>
    </row>
    <row r="1076" spans="1:4" x14ac:dyDescent="0.25">
      <c r="A1076" t="str">
        <v>Mark Christopher</v>
      </c>
      <c r="B1076">
        <f>ROUND(AVERAGEIF('IMDB_Movies project 5'!A1075:'IMDB_Movies project 5'!A4730,"*"&amp;'Director Analysis'!A1076&amp;"*",'IMDB_Movies project 5'!J1075:'IMDB_Movies project 5'!J4730),2)</f>
        <v>5.8</v>
      </c>
      <c r="C1076">
        <f t="shared" si="16"/>
        <v>0.23599999999999999</v>
      </c>
      <c r="D1076">
        <f>COUNTIF('IMDB_Movies project 5'!A1075:'IMDB_Movies project 5'!A4730,'Director Analysis'!A1076)</f>
        <v>1</v>
      </c>
    </row>
    <row r="1077" spans="1:4" x14ac:dyDescent="0.25">
      <c r="A1077" t="str">
        <v>Blair Hayes</v>
      </c>
      <c r="B1077">
        <f>ROUND(AVERAGEIF('IMDB_Movies project 5'!A1076:'IMDB_Movies project 5'!A4731,"*"&amp;'Director Analysis'!A1077&amp;"*",'IMDB_Movies project 5'!J1076:'IMDB_Movies project 5'!J4731),2)</f>
        <v>5.6</v>
      </c>
      <c r="C1077">
        <f t="shared" si="16"/>
        <v>0.186</v>
      </c>
      <c r="D1077">
        <f>COUNTIF('IMDB_Movies project 5'!A1076:'IMDB_Movies project 5'!A4731,'Director Analysis'!A1077)</f>
        <v>1</v>
      </c>
    </row>
    <row r="1078" spans="1:4" x14ac:dyDescent="0.25">
      <c r="A1078" t="str">
        <v>Jez Butterworth</v>
      </c>
      <c r="B1078">
        <f>ROUND(AVERAGEIF('IMDB_Movies project 5'!A1077:'IMDB_Movies project 5'!A4732,"*"&amp;'Director Analysis'!A1078&amp;"*",'IMDB_Movies project 5'!J1077:'IMDB_Movies project 5'!J4732),2)</f>
        <v>6.1</v>
      </c>
      <c r="C1078">
        <f t="shared" si="16"/>
        <v>0.314</v>
      </c>
      <c r="D1078">
        <f>COUNTIF('IMDB_Movies project 5'!A1077:'IMDB_Movies project 5'!A4732,'Director Analysis'!A1078)</f>
        <v>1</v>
      </c>
    </row>
    <row r="1079" spans="1:4" x14ac:dyDescent="0.25">
      <c r="A1079" t="str">
        <v>Jon Lucas</v>
      </c>
      <c r="B1079">
        <f>ROUND(AVERAGEIF('IMDB_Movies project 5'!A1078:'IMDB_Movies project 5'!A4733,"*"&amp;'Director Analysis'!A1079&amp;"*",'IMDB_Movies project 5'!J1078:'IMDB_Movies project 5'!J4733),2)</f>
        <v>5.9</v>
      </c>
      <c r="C1079">
        <f t="shared" si="16"/>
        <v>0.251</v>
      </c>
      <c r="D1079">
        <f>COUNTIF('IMDB_Movies project 5'!A1078:'IMDB_Movies project 5'!A4733,'Director Analysis'!A1079)</f>
        <v>1</v>
      </c>
    </row>
    <row r="1080" spans="1:4" x14ac:dyDescent="0.25">
      <c r="A1080" t="str">
        <v>Olivier Assayas</v>
      </c>
      <c r="B1080">
        <f>ROUND(AVERAGEIF('IMDB_Movies project 5'!A1079:'IMDB_Movies project 5'!A4734,"*"&amp;'Director Analysis'!A1080&amp;"*",'IMDB_Movies project 5'!J1079:'IMDB_Movies project 5'!J4734),2)</f>
        <v>7.1</v>
      </c>
      <c r="C1080">
        <f t="shared" si="16"/>
        <v>0.70399999999999996</v>
      </c>
      <c r="D1080">
        <f>COUNTIF('IMDB_Movies project 5'!A1079:'IMDB_Movies project 5'!A4734,'Director Analysis'!A1080)</f>
        <v>2</v>
      </c>
    </row>
    <row r="1081" spans="1:4" x14ac:dyDescent="0.25">
      <c r="A1081" t="str">
        <v>Patrice Leconte</v>
      </c>
      <c r="B1081">
        <f>ROUND(AVERAGEIF('IMDB_Movies project 5'!A1080:'IMDB_Movies project 5'!A4735,"*"&amp;'Director Analysis'!A1081&amp;"*",'IMDB_Movies project 5'!J1080:'IMDB_Movies project 5'!J4735),2)</f>
        <v>7.3</v>
      </c>
      <c r="C1081">
        <f t="shared" si="16"/>
        <v>0.80400000000000005</v>
      </c>
      <c r="D1081">
        <f>COUNTIF('IMDB_Movies project 5'!A1080:'IMDB_Movies project 5'!A4735,'Director Analysis'!A1081)</f>
        <v>1</v>
      </c>
    </row>
    <row r="1082" spans="1:4" x14ac:dyDescent="0.25">
      <c r="A1082" t="str">
        <v>Paul Mazursky</v>
      </c>
      <c r="B1082">
        <f>ROUND(AVERAGEIF('IMDB_Movies project 5'!A1081:'IMDB_Movies project 5'!A4736,"*"&amp;'Director Analysis'!A1082&amp;"*",'IMDB_Movies project 5'!J1081:'IMDB_Movies project 5'!J4736),2)</f>
        <v>5.9</v>
      </c>
      <c r="C1082">
        <f t="shared" si="16"/>
        <v>0.253</v>
      </c>
      <c r="D1082">
        <f>COUNTIF('IMDB_Movies project 5'!A1081:'IMDB_Movies project 5'!A4736,'Director Analysis'!A1082)</f>
        <v>1</v>
      </c>
    </row>
    <row r="1083" spans="1:4" x14ac:dyDescent="0.25">
      <c r="A1083" t="str">
        <v>Stephen Chbosky</v>
      </c>
      <c r="B1083">
        <f>ROUND(AVERAGEIF('IMDB_Movies project 5'!A1082:'IMDB_Movies project 5'!A4737,"*"&amp;'Director Analysis'!A1083&amp;"*",'IMDB_Movies project 5'!J1082:'IMDB_Movies project 5'!J4737),2)</f>
        <v>8</v>
      </c>
      <c r="C1083">
        <f t="shared" si="16"/>
        <v>0.96499999999999997</v>
      </c>
      <c r="D1083">
        <f>COUNTIF('IMDB_Movies project 5'!A1082:'IMDB_Movies project 5'!A4737,'Director Analysis'!A1083)</f>
        <v>1</v>
      </c>
    </row>
    <row r="1084" spans="1:4" x14ac:dyDescent="0.25">
      <c r="A1084" t="str">
        <v>Jon Hess</v>
      </c>
      <c r="B1084">
        <f>ROUND(AVERAGEIF('IMDB_Movies project 5'!A1083:'IMDB_Movies project 5'!A4738,"*"&amp;'Director Analysis'!A1084&amp;"*",'IMDB_Movies project 5'!J1083:'IMDB_Movies project 5'!J4738),2)</f>
        <v>5.0999999999999996</v>
      </c>
      <c r="C1084">
        <f t="shared" si="16"/>
        <v>9.6000000000000002E-2</v>
      </c>
      <c r="D1084">
        <f>COUNTIF('IMDB_Movies project 5'!A1083:'IMDB_Movies project 5'!A4738,'Director Analysis'!A1084)</f>
        <v>1</v>
      </c>
    </row>
    <row r="1085" spans="1:4" x14ac:dyDescent="0.25">
      <c r="A1085" t="str">
        <v>Joe Cornish</v>
      </c>
      <c r="B1085">
        <f>ROUND(AVERAGEIF('IMDB_Movies project 5'!A1084:'IMDB_Movies project 5'!A4739,"*"&amp;'Director Analysis'!A1085&amp;"*",'IMDB_Movies project 5'!J1084:'IMDB_Movies project 5'!J4739),2)</f>
        <v>6.6</v>
      </c>
      <c r="C1085">
        <f t="shared" si="16"/>
        <v>0.48599999999999999</v>
      </c>
      <c r="D1085">
        <f>COUNTIF('IMDB_Movies project 5'!A1084:'IMDB_Movies project 5'!A4739,'Director Analysis'!A1085)</f>
        <v>1</v>
      </c>
    </row>
    <row r="1086" spans="1:4" x14ac:dyDescent="0.25">
      <c r="A1086" t="str">
        <v>John Stainton</v>
      </c>
      <c r="B1086">
        <f>ROUND(AVERAGEIF('IMDB_Movies project 5'!A1085:'IMDB_Movies project 5'!A4740,"*"&amp;'Director Analysis'!A1086&amp;"*",'IMDB_Movies project 5'!J1085:'IMDB_Movies project 5'!J4740),2)</f>
        <v>5.4</v>
      </c>
      <c r="C1086">
        <f t="shared" si="16"/>
        <v>0.154</v>
      </c>
      <c r="D1086">
        <f>COUNTIF('IMDB_Movies project 5'!A1085:'IMDB_Movies project 5'!A4740,'Director Analysis'!A1086)</f>
        <v>1</v>
      </c>
    </row>
    <row r="1087" spans="1:4" x14ac:dyDescent="0.25">
      <c r="A1087" t="str">
        <v>Stewart Hendler</v>
      </c>
      <c r="B1087">
        <f>ROUND(AVERAGEIF('IMDB_Movies project 5'!A1086:'IMDB_Movies project 5'!A4741,"*"&amp;'Director Analysis'!A1087&amp;"*",'IMDB_Movies project 5'!J1086:'IMDB_Movies project 5'!J4741),2)</f>
        <v>5.0999999999999996</v>
      </c>
      <c r="C1087">
        <f t="shared" si="16"/>
        <v>9.7000000000000003E-2</v>
      </c>
      <c r="D1087">
        <f>COUNTIF('IMDB_Movies project 5'!A1086:'IMDB_Movies project 5'!A4741,'Director Analysis'!A1087)</f>
        <v>1</v>
      </c>
    </row>
    <row r="1088" spans="1:4" x14ac:dyDescent="0.25">
      <c r="A1088" t="str">
        <v>Mark Herman</v>
      </c>
      <c r="B1088">
        <f>ROUND(AVERAGEIF('IMDB_Movies project 5'!A1087:'IMDB_Movies project 5'!A4742,"*"&amp;'Director Analysis'!A1088&amp;"*",'IMDB_Movies project 5'!J1087:'IMDB_Movies project 5'!J4742),2)</f>
        <v>7.8</v>
      </c>
      <c r="C1088">
        <f t="shared" si="16"/>
        <v>0.93700000000000006</v>
      </c>
      <c r="D1088">
        <f>COUNTIF('IMDB_Movies project 5'!A1087:'IMDB_Movies project 5'!A4742,'Director Analysis'!A1088)</f>
        <v>1</v>
      </c>
    </row>
    <row r="1089" spans="1:4" x14ac:dyDescent="0.25">
      <c r="A1089" t="str">
        <v>Abel Ferrara</v>
      </c>
      <c r="B1089">
        <f>ROUND(AVERAGEIF('IMDB_Movies project 5'!A1088:'IMDB_Movies project 5'!A4743,"*"&amp;'Director Analysis'!A1089&amp;"*",'IMDB_Movies project 5'!J1088:'IMDB_Movies project 5'!J4743),2)</f>
        <v>6.6</v>
      </c>
      <c r="C1089">
        <f t="shared" si="16"/>
        <v>0.48599999999999999</v>
      </c>
      <c r="D1089">
        <f>COUNTIF('IMDB_Movies project 5'!A1088:'IMDB_Movies project 5'!A4743,'Director Analysis'!A1089)</f>
        <v>1</v>
      </c>
    </row>
    <row r="1090" spans="1:4" x14ac:dyDescent="0.25">
      <c r="A1090" t="str">
        <v>Brian Koppelman</v>
      </c>
      <c r="B1090">
        <f>ROUND(AVERAGEIF('IMDB_Movies project 5'!A1089:'IMDB_Movies project 5'!A4744,"*"&amp;'Director Analysis'!A1090&amp;"*",'IMDB_Movies project 5'!J1089:'IMDB_Movies project 5'!J4744),2)</f>
        <v>6.4</v>
      </c>
      <c r="C1090">
        <f t="shared" si="16"/>
        <v>0.41099999999999998</v>
      </c>
      <c r="D1090">
        <f>COUNTIF('IMDB_Movies project 5'!A1089:'IMDB_Movies project 5'!A4744,'Director Analysis'!A1090)</f>
        <v>1</v>
      </c>
    </row>
    <row r="1091" spans="1:4" x14ac:dyDescent="0.25">
      <c r="A1091" t="str">
        <v>Ethan Maniquis</v>
      </c>
      <c r="B1091">
        <f>ROUND(AVERAGEIF('IMDB_Movies project 5'!A1090:'IMDB_Movies project 5'!A4745,"*"&amp;'Director Analysis'!A1091&amp;"*",'IMDB_Movies project 5'!J1090:'IMDB_Movies project 5'!J4745),2)</f>
        <v>6.7</v>
      </c>
      <c r="C1091">
        <f t="shared" si="16"/>
        <v>0.52200000000000002</v>
      </c>
      <c r="D1091">
        <f>COUNTIF('IMDB_Movies project 5'!A1090:'IMDB_Movies project 5'!A4745,'Director Analysis'!A1091)</f>
        <v>1</v>
      </c>
    </row>
    <row r="1092" spans="1:4" x14ac:dyDescent="0.25">
      <c r="A1092" t="str">
        <v>George Hickenlooper</v>
      </c>
      <c r="B1092">
        <f>ROUND(AVERAGEIF('IMDB_Movies project 5'!A1091:'IMDB_Movies project 5'!A4746,"*"&amp;'Director Analysis'!A1092&amp;"*",'IMDB_Movies project 5'!J1091:'IMDB_Movies project 5'!J4746),2)</f>
        <v>6.3</v>
      </c>
      <c r="C1092">
        <f t="shared" ref="C1092:C1155" si="17">_xlfn.PERCENTRANK.EXC(B1092:B2750,B1092)</f>
        <v>0.374</v>
      </c>
      <c r="D1092">
        <f>COUNTIF('IMDB_Movies project 5'!A1091:'IMDB_Movies project 5'!A4746,'Director Analysis'!A1092)</f>
        <v>2</v>
      </c>
    </row>
    <row r="1093" spans="1:4" x14ac:dyDescent="0.25">
      <c r="A1093" t="str">
        <v>Je-kyu Kang</v>
      </c>
      <c r="B1093">
        <f>ROUND(AVERAGEIF('IMDB_Movies project 5'!A1092:'IMDB_Movies project 5'!A4747,"*"&amp;'Director Analysis'!A1093&amp;"*",'IMDB_Movies project 5'!J1092:'IMDB_Movies project 5'!J4747),2)</f>
        <v>8.1</v>
      </c>
      <c r="C1093">
        <f t="shared" si="17"/>
        <v>0.97</v>
      </c>
      <c r="D1093">
        <f>COUNTIF('IMDB_Movies project 5'!A1092:'IMDB_Movies project 5'!A4747,'Director Analysis'!A1093)</f>
        <v>1</v>
      </c>
    </row>
    <row r="1094" spans="1:4" x14ac:dyDescent="0.25">
      <c r="A1094" t="str">
        <v>William Dear</v>
      </c>
      <c r="B1094">
        <f>ROUND(AVERAGEIF('IMDB_Movies project 5'!A1093:'IMDB_Movies project 5'!A4748,"*"&amp;'Director Analysis'!A1094&amp;"*",'IMDB_Movies project 5'!J1093:'IMDB_Movies project 5'!J4748),2)</f>
        <v>7</v>
      </c>
      <c r="C1094">
        <f t="shared" si="17"/>
        <v>0.65500000000000003</v>
      </c>
      <c r="D1094">
        <f>COUNTIF('IMDB_Movies project 5'!A1093:'IMDB_Movies project 5'!A4748,'Director Analysis'!A1094)</f>
        <v>1</v>
      </c>
    </row>
    <row r="1095" spans="1:4" x14ac:dyDescent="0.25">
      <c r="A1095" t="str">
        <v>StÃ©phane Aubier</v>
      </c>
      <c r="B1095">
        <f>ROUND(AVERAGEIF('IMDB_Movies project 5'!A1094:'IMDB_Movies project 5'!A4749,"*"&amp;'Director Analysis'!A1095&amp;"*",'IMDB_Movies project 5'!J1094:'IMDB_Movies project 5'!J4749),2)</f>
        <v>7.9</v>
      </c>
      <c r="C1095">
        <f t="shared" si="17"/>
        <v>0.95499999999999996</v>
      </c>
      <c r="D1095">
        <f>COUNTIF('IMDB_Movies project 5'!A1094:'IMDB_Movies project 5'!A4749,'Director Analysis'!A1095)</f>
        <v>1</v>
      </c>
    </row>
    <row r="1096" spans="1:4" x14ac:dyDescent="0.25">
      <c r="A1096" t="str">
        <v>John Badham</v>
      </c>
      <c r="B1096">
        <f>ROUND(AVERAGEIF('IMDB_Movies project 5'!A1095:'IMDB_Movies project 5'!A4750,"*"&amp;'Director Analysis'!A1096&amp;"*",'IMDB_Movies project 5'!J1095:'IMDB_Movies project 5'!J4750),2)</f>
        <v>7.1</v>
      </c>
      <c r="C1096">
        <f t="shared" si="17"/>
        <v>0.70699999999999996</v>
      </c>
      <c r="D1096">
        <f>COUNTIF('IMDB_Movies project 5'!A1095:'IMDB_Movies project 5'!A4750,'Director Analysis'!A1096)</f>
        <v>1</v>
      </c>
    </row>
    <row r="1097" spans="1:4" x14ac:dyDescent="0.25">
      <c r="A1097" t="str">
        <v>Mike McCoy</v>
      </c>
      <c r="B1097">
        <f>ROUND(AVERAGEIF('IMDB_Movies project 5'!A1096:'IMDB_Movies project 5'!A4751,"*"&amp;'Director Analysis'!A1097&amp;"*",'IMDB_Movies project 5'!J1096:'IMDB_Movies project 5'!J4751),2)</f>
        <v>6.5</v>
      </c>
      <c r="C1097">
        <f t="shared" si="17"/>
        <v>0.441</v>
      </c>
      <c r="D1097">
        <f>COUNTIF('IMDB_Movies project 5'!A1096:'IMDB_Movies project 5'!A4751,'Director Analysis'!A1097)</f>
        <v>1</v>
      </c>
    </row>
    <row r="1098" spans="1:4" x14ac:dyDescent="0.25">
      <c r="A1098" t="str">
        <v>Mike Judge</v>
      </c>
      <c r="B1098">
        <f>ROUND(AVERAGEIF('IMDB_Movies project 5'!A1097:'IMDB_Movies project 5'!A4752,"*"&amp;'Director Analysis'!A1098&amp;"*",'IMDB_Movies project 5'!J1097:'IMDB_Movies project 5'!J4752),2)</f>
        <v>6.93</v>
      </c>
      <c r="C1098">
        <f t="shared" si="17"/>
        <v>0.65400000000000003</v>
      </c>
      <c r="D1098">
        <f>COUNTIF('IMDB_Movies project 5'!A1097:'IMDB_Movies project 5'!A4752,'Director Analysis'!A1098)</f>
        <v>3</v>
      </c>
    </row>
    <row r="1099" spans="1:4" x14ac:dyDescent="0.25">
      <c r="A1099" t="str">
        <v>Tamra Davis</v>
      </c>
      <c r="B1099">
        <f>ROUND(AVERAGEIF('IMDB_Movies project 5'!A1098:'IMDB_Movies project 5'!A4753,"*"&amp;'Director Analysis'!A1099&amp;"*",'IMDB_Movies project 5'!J1098:'IMDB_Movies project 5'!J4753),2)</f>
        <v>5</v>
      </c>
      <c r="C1099">
        <f t="shared" si="17"/>
        <v>0.09</v>
      </c>
      <c r="D1099">
        <f>COUNTIF('IMDB_Movies project 5'!A1098:'IMDB_Movies project 5'!A4753,'Director Analysis'!A1099)</f>
        <v>2</v>
      </c>
    </row>
    <row r="1100" spans="1:4" x14ac:dyDescent="0.25">
      <c r="A1100" t="str">
        <v>Nima Nourizadeh</v>
      </c>
      <c r="B1100">
        <f>ROUND(AVERAGEIF('IMDB_Movies project 5'!A1099:'IMDB_Movies project 5'!A4754,"*"&amp;'Director Analysis'!A1100&amp;"*",'IMDB_Movies project 5'!J1099:'IMDB_Movies project 5'!J4754),2)</f>
        <v>6.7</v>
      </c>
      <c r="C1100">
        <f t="shared" si="17"/>
        <v>0.52500000000000002</v>
      </c>
      <c r="D1100">
        <f>COUNTIF('IMDB_Movies project 5'!A1099:'IMDB_Movies project 5'!A4754,'Director Analysis'!A1100)</f>
        <v>1</v>
      </c>
    </row>
    <row r="1101" spans="1:4" x14ac:dyDescent="0.25">
      <c r="A1101" t="str">
        <v>John Erick Dowdle</v>
      </c>
      <c r="B1101">
        <f>ROUND(AVERAGEIF('IMDB_Movies project 5'!A1100:'IMDB_Movies project 5'!A4755,"*"&amp;'Director Analysis'!A1101&amp;"*",'IMDB_Movies project 5'!J1100:'IMDB_Movies project 5'!J4755),2)</f>
        <v>6.3</v>
      </c>
      <c r="C1101">
        <f t="shared" si="17"/>
        <v>0.379</v>
      </c>
      <c r="D1101">
        <f>COUNTIF('IMDB_Movies project 5'!A1100:'IMDB_Movies project 5'!A4755,'Director Analysis'!A1101)</f>
        <v>4</v>
      </c>
    </row>
    <row r="1102" spans="1:4" x14ac:dyDescent="0.25">
      <c r="A1102" t="str">
        <v>David Moreau</v>
      </c>
      <c r="B1102">
        <f>ROUND(AVERAGEIF('IMDB_Movies project 5'!A1101:'IMDB_Movies project 5'!A4756,"*"&amp;'Director Analysis'!A1102&amp;"*",'IMDB_Movies project 5'!J1101:'IMDB_Movies project 5'!J4756),2)</f>
        <v>5.4</v>
      </c>
      <c r="C1102">
        <f t="shared" si="17"/>
        <v>0.155</v>
      </c>
      <c r="D1102">
        <f>COUNTIF('IMDB_Movies project 5'!A1101:'IMDB_Movies project 5'!A4756,'Director Analysis'!A1102)</f>
        <v>1</v>
      </c>
    </row>
    <row r="1103" spans="1:4" x14ac:dyDescent="0.25">
      <c r="A1103" t="str">
        <v>Christopher Erskin</v>
      </c>
      <c r="B1103">
        <f>ROUND(AVERAGEIF('IMDB_Movies project 5'!A1102:'IMDB_Movies project 5'!A4757,"*"&amp;'Director Analysis'!A1103&amp;"*",'IMDB_Movies project 5'!J1102:'IMDB_Movies project 5'!J4757),2)</f>
        <v>4.3</v>
      </c>
      <c r="C1103">
        <f t="shared" si="17"/>
        <v>0.05</v>
      </c>
      <c r="D1103">
        <f>COUNTIF('IMDB_Movies project 5'!A1102:'IMDB_Movies project 5'!A4757,'Director Analysis'!A1103)</f>
        <v>1</v>
      </c>
    </row>
    <row r="1104" spans="1:4" x14ac:dyDescent="0.25">
      <c r="A1104" t="str">
        <v>Brian Henson</v>
      </c>
      <c r="B1104">
        <f>ROUND(AVERAGEIF('IMDB_Movies project 5'!A1103:'IMDB_Movies project 5'!A4758,"*"&amp;'Director Analysis'!A1104&amp;"*",'IMDB_Movies project 5'!J1103:'IMDB_Movies project 5'!J4758),2)</f>
        <v>7.7</v>
      </c>
      <c r="C1104">
        <f t="shared" si="17"/>
        <v>0.90500000000000003</v>
      </c>
      <c r="D1104">
        <f>COUNTIF('IMDB_Movies project 5'!A1103:'IMDB_Movies project 5'!A4758,'Director Analysis'!A1104)</f>
        <v>1</v>
      </c>
    </row>
    <row r="1105" spans="1:4" x14ac:dyDescent="0.25">
      <c r="A1105" t="str">
        <v>Dan Cutforth</v>
      </c>
      <c r="B1105">
        <f>ROUND(AVERAGEIF('IMDB_Movies project 5'!A1104:'IMDB_Movies project 5'!A4759,"*"&amp;'Director Analysis'!A1105&amp;"*",'IMDB_Movies project 5'!J1104:'IMDB_Movies project 5'!J4759),2)</f>
        <v>5.9</v>
      </c>
      <c r="C1105">
        <f t="shared" si="17"/>
        <v>0.252</v>
      </c>
      <c r="D1105">
        <f>COUNTIF('IMDB_Movies project 5'!A1104:'IMDB_Movies project 5'!A4759,'Director Analysis'!A1105)</f>
        <v>1</v>
      </c>
    </row>
    <row r="1106" spans="1:4" x14ac:dyDescent="0.25">
      <c r="A1106" t="str">
        <v>Josh Boone</v>
      </c>
      <c r="B1106">
        <f>ROUND(AVERAGEIF('IMDB_Movies project 5'!A1105:'IMDB_Movies project 5'!A4760,"*"&amp;'Director Analysis'!A1106&amp;"*",'IMDB_Movies project 5'!J1105:'IMDB_Movies project 5'!J4760),2)</f>
        <v>7.8</v>
      </c>
      <c r="C1106">
        <f t="shared" si="17"/>
        <v>0.94</v>
      </c>
      <c r="D1106">
        <f>COUNTIF('IMDB_Movies project 5'!A1105:'IMDB_Movies project 5'!A4760,'Director Analysis'!A1106)</f>
        <v>1</v>
      </c>
    </row>
    <row r="1107" spans="1:4" x14ac:dyDescent="0.25">
      <c r="A1107" t="str">
        <v>Jake Schreier</v>
      </c>
      <c r="B1107">
        <f>ROUND(AVERAGEIF('IMDB_Movies project 5'!A1106:'IMDB_Movies project 5'!A4761,"*"&amp;'Director Analysis'!A1107&amp;"*",'IMDB_Movies project 5'!J1106:'IMDB_Movies project 5'!J4761),2)</f>
        <v>6.75</v>
      </c>
      <c r="C1107">
        <f t="shared" si="17"/>
        <v>0.56999999999999995</v>
      </c>
      <c r="D1107">
        <f>COUNTIF('IMDB_Movies project 5'!A1106:'IMDB_Movies project 5'!A4761,'Director Analysis'!A1107)</f>
        <v>2</v>
      </c>
    </row>
    <row r="1108" spans="1:4" x14ac:dyDescent="0.25">
      <c r="A1108" t="str">
        <v>Ernest R. Dickerson</v>
      </c>
      <c r="B1108">
        <f>ROUND(AVERAGEIF('IMDB_Movies project 5'!A1107:'IMDB_Movies project 5'!A4762,"*"&amp;'Director Analysis'!A1108&amp;"*",'IMDB_Movies project 5'!J1107:'IMDB_Movies project 5'!J4762),2)</f>
        <v>6.7</v>
      </c>
      <c r="C1108">
        <f t="shared" si="17"/>
        <v>0.52600000000000002</v>
      </c>
      <c r="D1108">
        <f>COUNTIF('IMDB_Movies project 5'!A1107:'IMDB_Movies project 5'!A4762,'Director Analysis'!A1108)</f>
        <v>1</v>
      </c>
    </row>
    <row r="1109" spans="1:4" x14ac:dyDescent="0.25">
      <c r="A1109" t="str">
        <v>Wallace Wolodarsky</v>
      </c>
      <c r="B1109">
        <f>ROUND(AVERAGEIF('IMDB_Movies project 5'!A1108:'IMDB_Movies project 5'!A4763,"*"&amp;'Director Analysis'!A1109&amp;"*",'IMDB_Movies project 5'!J1108:'IMDB_Movies project 5'!J4763),2)</f>
        <v>5.4</v>
      </c>
      <c r="C1109">
        <f t="shared" si="17"/>
        <v>0.155</v>
      </c>
      <c r="D1109">
        <f>COUNTIF('IMDB_Movies project 5'!A1108:'IMDB_Movies project 5'!A4763,'Director Analysis'!A1109)</f>
        <v>1</v>
      </c>
    </row>
    <row r="1110" spans="1:4" x14ac:dyDescent="0.25">
      <c r="A1110" t="str">
        <v>Nicholas Jarecki</v>
      </c>
      <c r="B1110">
        <f>ROUND(AVERAGEIF('IMDB_Movies project 5'!A1109:'IMDB_Movies project 5'!A4764,"*"&amp;'Director Analysis'!A1110&amp;"*",'IMDB_Movies project 5'!J1109:'IMDB_Movies project 5'!J4764),2)</f>
        <v>6.6</v>
      </c>
      <c r="C1110">
        <f t="shared" si="17"/>
        <v>0.48799999999999999</v>
      </c>
      <c r="D1110">
        <f>COUNTIF('IMDB_Movies project 5'!A1109:'IMDB_Movies project 5'!A4764,'Director Analysis'!A1110)</f>
        <v>1</v>
      </c>
    </row>
    <row r="1111" spans="1:4" x14ac:dyDescent="0.25">
      <c r="A1111" t="str">
        <v>Dean Israelite</v>
      </c>
      <c r="B1111">
        <f>ROUND(AVERAGEIF('IMDB_Movies project 5'!A1110:'IMDB_Movies project 5'!A4765,"*"&amp;'Director Analysis'!A1111&amp;"*",'IMDB_Movies project 5'!J1110:'IMDB_Movies project 5'!J4765),2)</f>
        <v>6.4</v>
      </c>
      <c r="C1111">
        <f t="shared" si="17"/>
        <v>0.41399999999999998</v>
      </c>
      <c r="D1111">
        <f>COUNTIF('IMDB_Movies project 5'!A1110:'IMDB_Movies project 5'!A4765,'Director Analysis'!A1111)</f>
        <v>1</v>
      </c>
    </row>
    <row r="1112" spans="1:4" x14ac:dyDescent="0.25">
      <c r="A1112" t="str">
        <v>Darnell Martin</v>
      </c>
      <c r="B1112">
        <f>ROUND(AVERAGEIF('IMDB_Movies project 5'!A1111:'IMDB_Movies project 5'!A4766,"*"&amp;'Director Analysis'!A1112&amp;"*",'IMDB_Movies project 5'!J1111:'IMDB_Movies project 5'!J4766),2)</f>
        <v>7</v>
      </c>
      <c r="C1112">
        <f t="shared" si="17"/>
        <v>0.65300000000000002</v>
      </c>
      <c r="D1112">
        <f>COUNTIF('IMDB_Movies project 5'!A1111:'IMDB_Movies project 5'!A4766,'Director Analysis'!A1112)</f>
        <v>1</v>
      </c>
    </row>
    <row r="1113" spans="1:4" x14ac:dyDescent="0.25">
      <c r="A1113" t="str">
        <v>Scott Alexander</v>
      </c>
      <c r="B1113">
        <f>ROUND(AVERAGEIF('IMDB_Movies project 5'!A1112:'IMDB_Movies project 5'!A4767,"*"&amp;'Director Analysis'!A1113&amp;"*",'IMDB_Movies project 5'!J1112:'IMDB_Movies project 5'!J4767),2)</f>
        <v>5.7</v>
      </c>
      <c r="C1113">
        <f t="shared" si="17"/>
        <v>0.21199999999999999</v>
      </c>
      <c r="D1113">
        <f>COUNTIF('IMDB_Movies project 5'!A1112:'IMDB_Movies project 5'!A4767,'Director Analysis'!A1113)</f>
        <v>1</v>
      </c>
    </row>
    <row r="1114" spans="1:4" x14ac:dyDescent="0.25">
      <c r="A1114" t="str">
        <v>Stuart Gordon</v>
      </c>
      <c r="B1114">
        <f>ROUND(AVERAGEIF('IMDB_Movies project 5'!A1113:'IMDB_Movies project 5'!A4768,"*"&amp;'Director Analysis'!A1114&amp;"*",'IMDB_Movies project 5'!J1113:'IMDB_Movies project 5'!J4768),2)</f>
        <v>6.1</v>
      </c>
      <c r="C1114">
        <f t="shared" si="17"/>
        <v>0.315</v>
      </c>
      <c r="D1114">
        <f>COUNTIF('IMDB_Movies project 5'!A1113:'IMDB_Movies project 5'!A4768,'Director Analysis'!A1114)</f>
        <v>2</v>
      </c>
    </row>
    <row r="1115" spans="1:4" x14ac:dyDescent="0.25">
      <c r="A1115" t="str">
        <v>Christopher Guest</v>
      </c>
      <c r="B1115">
        <f>ROUND(AVERAGEIF('IMDB_Movies project 5'!A1114:'IMDB_Movies project 5'!A4769,"*"&amp;'Director Analysis'!A1115&amp;"*",'IMDB_Movies project 5'!J1114:'IMDB_Movies project 5'!J4769),2)</f>
        <v>7.13</v>
      </c>
      <c r="C1115">
        <f t="shared" si="17"/>
        <v>0.748</v>
      </c>
      <c r="D1115">
        <f>COUNTIF('IMDB_Movies project 5'!A1114:'IMDB_Movies project 5'!A4769,'Director Analysis'!A1115)</f>
        <v>3</v>
      </c>
    </row>
    <row r="1116" spans="1:4" x14ac:dyDescent="0.25">
      <c r="A1116" t="str">
        <v>Jane Campion</v>
      </c>
      <c r="B1116">
        <f>ROUND(AVERAGEIF('IMDB_Movies project 5'!A1115:'IMDB_Movies project 5'!A4770,"*"&amp;'Director Analysis'!A1116&amp;"*",'IMDB_Movies project 5'!J1115:'IMDB_Movies project 5'!J4770),2)</f>
        <v>6.63</v>
      </c>
      <c r="C1116">
        <f t="shared" si="17"/>
        <v>0.52100000000000002</v>
      </c>
      <c r="D1116">
        <f>COUNTIF('IMDB_Movies project 5'!A1115:'IMDB_Movies project 5'!A4770,'Director Analysis'!A1116)</f>
        <v>3</v>
      </c>
    </row>
    <row r="1117" spans="1:4" x14ac:dyDescent="0.25">
      <c r="A1117" t="str">
        <v>Fred Schepisi</v>
      </c>
      <c r="B1117">
        <f>ROUND(AVERAGEIF('IMDB_Movies project 5'!A1116:'IMDB_Movies project 5'!A4771,"*"&amp;'Director Analysis'!A1117&amp;"*",'IMDB_Movies project 5'!J1116:'IMDB_Movies project 5'!J4771),2)</f>
        <v>7</v>
      </c>
      <c r="C1117">
        <f t="shared" si="17"/>
        <v>0.65300000000000002</v>
      </c>
      <c r="D1117">
        <f>COUNTIF('IMDB_Movies project 5'!A1116:'IMDB_Movies project 5'!A4771,'Director Analysis'!A1117)</f>
        <v>1</v>
      </c>
    </row>
    <row r="1118" spans="1:4" x14ac:dyDescent="0.25">
      <c r="A1118" t="str">
        <v>Antonia Bird</v>
      </c>
      <c r="B1118">
        <f>ROUND(AVERAGEIF('IMDB_Movies project 5'!A1117:'IMDB_Movies project 5'!A4772,"*"&amp;'Director Analysis'!A1118&amp;"*",'IMDB_Movies project 5'!J1117:'IMDB_Movies project 5'!J4772),2)</f>
        <v>7.1</v>
      </c>
      <c r="C1118">
        <f t="shared" si="17"/>
        <v>0.70199999999999996</v>
      </c>
      <c r="D1118">
        <f>COUNTIF('IMDB_Movies project 5'!A1117:'IMDB_Movies project 5'!A4772,'Director Analysis'!A1118)</f>
        <v>1</v>
      </c>
    </row>
    <row r="1119" spans="1:4" x14ac:dyDescent="0.25">
      <c r="A1119" t="str">
        <v>Jon Poll</v>
      </c>
      <c r="B1119">
        <f>ROUND(AVERAGEIF('IMDB_Movies project 5'!A1118:'IMDB_Movies project 5'!A4773,"*"&amp;'Director Analysis'!A1119&amp;"*",'IMDB_Movies project 5'!J1118:'IMDB_Movies project 5'!J4773),2)</f>
        <v>7</v>
      </c>
      <c r="C1119">
        <f t="shared" si="17"/>
        <v>0.65600000000000003</v>
      </c>
      <c r="D1119">
        <f>COUNTIF('IMDB_Movies project 5'!A1118:'IMDB_Movies project 5'!A4773,'Director Analysis'!A1119)</f>
        <v>1</v>
      </c>
    </row>
    <row r="1120" spans="1:4" x14ac:dyDescent="0.25">
      <c r="A1120" t="str">
        <v>Paolo Sorrentino</v>
      </c>
      <c r="B1120">
        <f>ROUND(AVERAGEIF('IMDB_Movies project 5'!A1119:'IMDB_Movies project 5'!A4774,"*"&amp;'Director Analysis'!A1120&amp;"*",'IMDB_Movies project 5'!J1119:'IMDB_Movies project 5'!J4774),2)</f>
        <v>7.7</v>
      </c>
      <c r="C1120">
        <f t="shared" si="17"/>
        <v>0.90600000000000003</v>
      </c>
      <c r="D1120">
        <f>COUNTIF('IMDB_Movies project 5'!A1119:'IMDB_Movies project 5'!A4774,'Director Analysis'!A1120)</f>
        <v>1</v>
      </c>
    </row>
    <row r="1121" spans="1:4" x14ac:dyDescent="0.25">
      <c r="A1121" t="str">
        <v>Peter Care</v>
      </c>
      <c r="B1121">
        <f>ROUND(AVERAGEIF('IMDB_Movies project 5'!A1120:'IMDB_Movies project 5'!A4775,"*"&amp;'Director Analysis'!A1121&amp;"*",'IMDB_Movies project 5'!J1120:'IMDB_Movies project 5'!J4775),2)</f>
        <v>7.1</v>
      </c>
      <c r="C1121">
        <f t="shared" si="17"/>
        <v>0.70399999999999996</v>
      </c>
      <c r="D1121">
        <f>COUNTIF('IMDB_Movies project 5'!A1120:'IMDB_Movies project 5'!A4775,'Director Analysis'!A1121)</f>
        <v>1</v>
      </c>
    </row>
    <row r="1122" spans="1:4" x14ac:dyDescent="0.25">
      <c r="A1122" t="str">
        <v>Chan-wook Park</v>
      </c>
      <c r="B1122">
        <f>ROUND(AVERAGEIF('IMDB_Movies project 5'!A1121:'IMDB_Movies project 5'!A4776,"*"&amp;'Director Analysis'!A1122&amp;"*",'IMDB_Movies project 5'!J1121:'IMDB_Movies project 5'!J4776),2)</f>
        <v>7.63</v>
      </c>
      <c r="C1122">
        <f t="shared" si="17"/>
        <v>0.90200000000000002</v>
      </c>
      <c r="D1122">
        <f>COUNTIF('IMDB_Movies project 5'!A1121:'IMDB_Movies project 5'!A4776,'Director Analysis'!A1122)</f>
        <v>3</v>
      </c>
    </row>
    <row r="1123" spans="1:4" x14ac:dyDescent="0.25">
      <c r="A1123" t="str">
        <v>Ira Sachs</v>
      </c>
      <c r="B1123">
        <f>ROUND(AVERAGEIF('IMDB_Movies project 5'!A1122:'IMDB_Movies project 5'!A4777,"*"&amp;'Director Analysis'!A1123&amp;"*",'IMDB_Movies project 5'!J1122:'IMDB_Movies project 5'!J4777),2)</f>
        <v>6.3</v>
      </c>
      <c r="C1123">
        <f t="shared" si="17"/>
        <v>0.38300000000000001</v>
      </c>
      <c r="D1123">
        <f>COUNTIF('IMDB_Movies project 5'!A1122:'IMDB_Movies project 5'!A4777,'Director Analysis'!A1123)</f>
        <v>1</v>
      </c>
    </row>
    <row r="1124" spans="1:4" x14ac:dyDescent="0.25">
      <c r="A1124" t="str">
        <v>Carroll Ballard</v>
      </c>
      <c r="B1124">
        <f>ROUND(AVERAGEIF('IMDB_Movies project 5'!A1123:'IMDB_Movies project 5'!A4778,"*"&amp;'Director Analysis'!A1124&amp;"*",'IMDB_Movies project 5'!J1123:'IMDB_Movies project 5'!J4778),2)</f>
        <v>7.3</v>
      </c>
      <c r="C1124">
        <f t="shared" si="17"/>
        <v>0.80500000000000005</v>
      </c>
      <c r="D1124">
        <f>COUNTIF('IMDB_Movies project 5'!A1123:'IMDB_Movies project 5'!A4778,'Director Analysis'!A1124)</f>
        <v>1</v>
      </c>
    </row>
    <row r="1125" spans="1:4" x14ac:dyDescent="0.25">
      <c r="A1125" t="str">
        <v>Takeshi Kitano</v>
      </c>
      <c r="B1125">
        <f>ROUND(AVERAGEIF('IMDB_Movies project 5'!A1124:'IMDB_Movies project 5'!A4779,"*"&amp;'Director Analysis'!A1125&amp;"*",'IMDB_Movies project 5'!J1124:'IMDB_Movies project 5'!J4779),2)</f>
        <v>7.2</v>
      </c>
      <c r="C1125">
        <f t="shared" si="17"/>
        <v>0.75600000000000001</v>
      </c>
      <c r="D1125">
        <f>COUNTIF('IMDB_Movies project 5'!A1124:'IMDB_Movies project 5'!A4779,'Director Analysis'!A1125)</f>
        <v>1</v>
      </c>
    </row>
    <row r="1126" spans="1:4" x14ac:dyDescent="0.25">
      <c r="A1126" t="str">
        <v>Marco Kreuzpaintner</v>
      </c>
      <c r="B1126">
        <f>ROUND(AVERAGEIF('IMDB_Movies project 5'!A1125:'IMDB_Movies project 5'!A4780,"*"&amp;'Director Analysis'!A1126&amp;"*",'IMDB_Movies project 5'!J1125:'IMDB_Movies project 5'!J4780),2)</f>
        <v>7.45</v>
      </c>
      <c r="C1126">
        <f t="shared" si="17"/>
        <v>0.85399999999999998</v>
      </c>
      <c r="D1126">
        <f>COUNTIF('IMDB_Movies project 5'!A1125:'IMDB_Movies project 5'!A4780,'Director Analysis'!A1126)</f>
        <v>2</v>
      </c>
    </row>
    <row r="1127" spans="1:4" x14ac:dyDescent="0.25">
      <c r="A1127" t="str">
        <v>Lajos Koltai</v>
      </c>
      <c r="B1127">
        <f>ROUND(AVERAGEIF('IMDB_Movies project 5'!A1126:'IMDB_Movies project 5'!A4781,"*"&amp;'Director Analysis'!A1127&amp;"*",'IMDB_Movies project 5'!J1126:'IMDB_Movies project 5'!J4781),2)</f>
        <v>7.1</v>
      </c>
      <c r="C1127">
        <f t="shared" si="17"/>
        <v>0.71</v>
      </c>
      <c r="D1127">
        <f>COUNTIF('IMDB_Movies project 5'!A1126:'IMDB_Movies project 5'!A4781,'Director Analysis'!A1127)</f>
        <v>1</v>
      </c>
    </row>
    <row r="1128" spans="1:4" x14ac:dyDescent="0.25">
      <c r="A1128" t="str">
        <v>Alan Rudolph</v>
      </c>
      <c r="B1128">
        <f>ROUND(AVERAGEIF('IMDB_Movies project 5'!A1127:'IMDB_Movies project 5'!A4782,"*"&amp;'Director Analysis'!A1128&amp;"*",'IMDB_Movies project 5'!J1127:'IMDB_Movies project 5'!J4782),2)</f>
        <v>4.5999999999999996</v>
      </c>
      <c r="C1128">
        <f t="shared" si="17"/>
        <v>6.3E-2</v>
      </c>
      <c r="D1128">
        <f>COUNTIF('IMDB_Movies project 5'!A1127:'IMDB_Movies project 5'!A4782,'Director Analysis'!A1128)</f>
        <v>1</v>
      </c>
    </row>
    <row r="1129" spans="1:4" x14ac:dyDescent="0.25">
      <c r="A1129" t="str">
        <v>Chuan Lu</v>
      </c>
      <c r="B1129">
        <f>ROUND(AVERAGEIF('IMDB_Movies project 5'!A1128:'IMDB_Movies project 5'!A4783,"*"&amp;'Director Analysis'!A1129&amp;"*",'IMDB_Movies project 5'!J1128:'IMDB_Movies project 5'!J4783),2)</f>
        <v>7.7</v>
      </c>
      <c r="C1129">
        <f t="shared" si="17"/>
        <v>0.90600000000000003</v>
      </c>
      <c r="D1129">
        <f>COUNTIF('IMDB_Movies project 5'!A1128:'IMDB_Movies project 5'!A4783,'Director Analysis'!A1129)</f>
        <v>1</v>
      </c>
    </row>
    <row r="1130" spans="1:4" x14ac:dyDescent="0.25">
      <c r="A1130" t="str">
        <v>Dan Mazer</v>
      </c>
      <c r="B1130">
        <f>ROUND(AVERAGEIF('IMDB_Movies project 5'!A1129:'IMDB_Movies project 5'!A4784,"*"&amp;'Director Analysis'!A1130&amp;"*",'IMDB_Movies project 5'!J1129:'IMDB_Movies project 5'!J4784),2)</f>
        <v>6</v>
      </c>
      <c r="C1130">
        <f t="shared" si="17"/>
        <v>0.29599999999999999</v>
      </c>
      <c r="D1130">
        <f>COUNTIF('IMDB_Movies project 5'!A1129:'IMDB_Movies project 5'!A4784,'Director Analysis'!A1130)</f>
        <v>1</v>
      </c>
    </row>
    <row r="1131" spans="1:4" x14ac:dyDescent="0.25">
      <c r="A1131" t="str">
        <v>R.J. Cutler</v>
      </c>
      <c r="B1131">
        <f>ROUND(AVERAGEIF('IMDB_Movies project 5'!A1130:'IMDB_Movies project 5'!A4785,"*"&amp;'Director Analysis'!A1131&amp;"*",'IMDB_Movies project 5'!J1130:'IMDB_Movies project 5'!J4785),2)</f>
        <v>6.8</v>
      </c>
      <c r="C1131">
        <f t="shared" si="17"/>
        <v>0.57699999999999996</v>
      </c>
      <c r="D1131">
        <f>COUNTIF('IMDB_Movies project 5'!A1130:'IMDB_Movies project 5'!A4785,'Director Analysis'!A1131)</f>
        <v>1</v>
      </c>
    </row>
    <row r="1132" spans="1:4" x14ac:dyDescent="0.25">
      <c r="A1132" t="str">
        <v>David S. Ward</v>
      </c>
      <c r="B1132">
        <f>ROUND(AVERAGEIF('IMDB_Movies project 5'!A1131:'IMDB_Movies project 5'!A4786,"*"&amp;'Director Analysis'!A1132&amp;"*",'IMDB_Movies project 5'!J1131:'IMDB_Movies project 5'!J4786),2)</f>
        <v>7.2</v>
      </c>
      <c r="C1132">
        <f t="shared" si="17"/>
        <v>0.75800000000000001</v>
      </c>
      <c r="D1132">
        <f>COUNTIF('IMDB_Movies project 5'!A1131:'IMDB_Movies project 5'!A4786,'Director Analysis'!A1132)</f>
        <v>1</v>
      </c>
    </row>
    <row r="1133" spans="1:4" x14ac:dyDescent="0.25">
      <c r="A1133" t="str">
        <v>Rob Pritts</v>
      </c>
      <c r="B1133">
        <f>ROUND(AVERAGEIF('IMDB_Movies project 5'!A1132:'IMDB_Movies project 5'!A4787,"*"&amp;'Director Analysis'!A1133&amp;"*",'IMDB_Movies project 5'!J1132:'IMDB_Movies project 5'!J4787),2)</f>
        <v>4.5999999999999996</v>
      </c>
      <c r="C1133">
        <f t="shared" si="17"/>
        <v>6.4000000000000001E-2</v>
      </c>
      <c r="D1133">
        <f>COUNTIF('IMDB_Movies project 5'!A1132:'IMDB_Movies project 5'!A4787,'Director Analysis'!A1133)</f>
        <v>1</v>
      </c>
    </row>
    <row r="1134" spans="1:4" x14ac:dyDescent="0.25">
      <c r="A1134" t="str">
        <v>John Crowley</v>
      </c>
      <c r="B1134">
        <f>ROUND(AVERAGEIF('IMDB_Movies project 5'!A1133:'IMDB_Movies project 5'!A4788,"*"&amp;'Director Analysis'!A1134&amp;"*",'IMDB_Movies project 5'!J1133:'IMDB_Movies project 5'!J4788),2)</f>
        <v>7.5</v>
      </c>
      <c r="C1134">
        <f t="shared" si="17"/>
        <v>0.85599999999999998</v>
      </c>
      <c r="D1134">
        <f>COUNTIF('IMDB_Movies project 5'!A1133:'IMDB_Movies project 5'!A4788,'Director Analysis'!A1134)</f>
        <v>1</v>
      </c>
    </row>
    <row r="1135" spans="1:4" x14ac:dyDescent="0.25">
      <c r="A1135" t="str">
        <v>Brendan Malloy</v>
      </c>
      <c r="B1135">
        <f>ROUND(AVERAGEIF('IMDB_Movies project 5'!A1134:'IMDB_Movies project 5'!A4789,"*"&amp;'Director Analysis'!A1135&amp;"*",'IMDB_Movies project 5'!J1134:'IMDB_Movies project 5'!J4789),2)</f>
        <v>6.3</v>
      </c>
      <c r="C1135">
        <f t="shared" si="17"/>
        <v>0.38600000000000001</v>
      </c>
      <c r="D1135">
        <f>COUNTIF('IMDB_Movies project 5'!A1134:'IMDB_Movies project 5'!A4789,'Director Analysis'!A1135)</f>
        <v>1</v>
      </c>
    </row>
    <row r="1136" spans="1:4" x14ac:dyDescent="0.25">
      <c r="A1136" t="str">
        <v>Dustin Hoffman</v>
      </c>
      <c r="B1136">
        <f>ROUND(AVERAGEIF('IMDB_Movies project 5'!A1135:'IMDB_Movies project 5'!A4790,"*"&amp;'Director Analysis'!A1136&amp;"*",'IMDB_Movies project 5'!J1135:'IMDB_Movies project 5'!J4790),2)</f>
        <v>6.8</v>
      </c>
      <c r="C1136">
        <f t="shared" si="17"/>
        <v>0.57799999999999996</v>
      </c>
      <c r="D1136">
        <f>COUNTIF('IMDB_Movies project 5'!A1135:'IMDB_Movies project 5'!A4790,'Director Analysis'!A1136)</f>
        <v>1</v>
      </c>
    </row>
    <row r="1137" spans="1:4" x14ac:dyDescent="0.25">
      <c r="A1137" t="str">
        <v>Gregory Poirier</v>
      </c>
      <c r="B1137">
        <f>ROUND(AVERAGEIF('IMDB_Movies project 5'!A1136:'IMDB_Movies project 5'!A4791,"*"&amp;'Director Analysis'!A1137&amp;"*",'IMDB_Movies project 5'!J1136:'IMDB_Movies project 5'!J4791),2)</f>
        <v>5.3</v>
      </c>
      <c r="C1137">
        <f t="shared" si="17"/>
        <v>0.13100000000000001</v>
      </c>
      <c r="D1137">
        <f>COUNTIF('IMDB_Movies project 5'!A1136:'IMDB_Movies project 5'!A4791,'Director Analysis'!A1137)</f>
        <v>1</v>
      </c>
    </row>
    <row r="1138" spans="1:4" x14ac:dyDescent="0.25">
      <c r="A1138" t="str">
        <v>Bill Paxton</v>
      </c>
      <c r="B1138">
        <f>ROUND(AVERAGEIF('IMDB_Movies project 5'!A1137:'IMDB_Movies project 5'!A4792,"*"&amp;'Director Analysis'!A1138&amp;"*",'IMDB_Movies project 5'!J1137:'IMDB_Movies project 5'!J4792),2)</f>
        <v>7.3</v>
      </c>
      <c r="C1138">
        <f t="shared" si="17"/>
        <v>0.80700000000000005</v>
      </c>
      <c r="D1138">
        <f>COUNTIF('IMDB_Movies project 5'!A1137:'IMDB_Movies project 5'!A4792,'Director Analysis'!A1138)</f>
        <v>1</v>
      </c>
    </row>
    <row r="1139" spans="1:4" x14ac:dyDescent="0.25">
      <c r="A1139" t="str">
        <v>Simon Curtis</v>
      </c>
      <c r="B1139">
        <f>ROUND(AVERAGEIF('IMDB_Movies project 5'!A1138:'IMDB_Movies project 5'!A4793,"*"&amp;'Director Analysis'!A1139&amp;"*",'IMDB_Movies project 5'!J1138:'IMDB_Movies project 5'!J4793),2)</f>
        <v>7.15</v>
      </c>
      <c r="C1139">
        <f t="shared" si="17"/>
        <v>0.755</v>
      </c>
      <c r="D1139">
        <f>COUNTIF('IMDB_Movies project 5'!A1138:'IMDB_Movies project 5'!A4793,'Director Analysis'!A1139)</f>
        <v>2</v>
      </c>
    </row>
    <row r="1140" spans="1:4" x14ac:dyDescent="0.25">
      <c r="A1140" t="str">
        <v>Dewey Nicks</v>
      </c>
      <c r="B1140">
        <f>ROUND(AVERAGEIF('IMDB_Movies project 5'!A1139:'IMDB_Movies project 5'!A4794,"*"&amp;'Director Analysis'!A1140&amp;"*",'IMDB_Movies project 5'!J1139:'IMDB_Movies project 5'!J4794),2)</f>
        <v>5.3</v>
      </c>
      <c r="C1140">
        <f t="shared" si="17"/>
        <v>0.13100000000000001</v>
      </c>
      <c r="D1140">
        <f>COUNTIF('IMDB_Movies project 5'!A1139:'IMDB_Movies project 5'!A4794,'Director Analysis'!A1140)</f>
        <v>1</v>
      </c>
    </row>
    <row r="1141" spans="1:4" x14ac:dyDescent="0.25">
      <c r="A1141" t="str">
        <v>Philip Saville</v>
      </c>
      <c r="B1141">
        <f>ROUND(AVERAGEIF('IMDB_Movies project 5'!A1140:'IMDB_Movies project 5'!A4795,"*"&amp;'Director Analysis'!A1141&amp;"*",'IMDB_Movies project 5'!J1140:'IMDB_Movies project 5'!J4795),2)</f>
        <v>7.7</v>
      </c>
      <c r="C1141">
        <f t="shared" si="17"/>
        <v>0.90600000000000003</v>
      </c>
      <c r="D1141">
        <f>COUNTIF('IMDB_Movies project 5'!A1140:'IMDB_Movies project 5'!A4795,'Director Analysis'!A1141)</f>
        <v>1</v>
      </c>
    </row>
    <row r="1142" spans="1:4" x14ac:dyDescent="0.25">
      <c r="A1142" t="str">
        <v>Daisy von Scherler Mayer</v>
      </c>
      <c r="B1142">
        <f>ROUND(AVERAGEIF('IMDB_Movies project 5'!A1141:'IMDB_Movies project 5'!A4796,"*"&amp;'Director Analysis'!A1142&amp;"*",'IMDB_Movies project 5'!J1141:'IMDB_Movies project 5'!J4796),2)</f>
        <v>5.4</v>
      </c>
      <c r="C1142">
        <f t="shared" si="17"/>
        <v>0.157</v>
      </c>
      <c r="D1142">
        <f>COUNTIF('IMDB_Movies project 5'!A1141:'IMDB_Movies project 5'!A4796,'Director Analysis'!A1142)</f>
        <v>1</v>
      </c>
    </row>
    <row r="1143" spans="1:4" x14ac:dyDescent="0.25">
      <c r="A1143" t="str">
        <v>Tim Blake Nelson</v>
      </c>
      <c r="B1143">
        <f>ROUND(AVERAGEIF('IMDB_Movies project 5'!A1142:'IMDB_Movies project 5'!A4797,"*"&amp;'Director Analysis'!A1143&amp;"*",'IMDB_Movies project 5'!J1142:'IMDB_Movies project 5'!J4797),2)</f>
        <v>6.2</v>
      </c>
      <c r="C1143">
        <f t="shared" si="17"/>
        <v>0.36299999999999999</v>
      </c>
      <c r="D1143">
        <f>COUNTIF('IMDB_Movies project 5'!A1142:'IMDB_Movies project 5'!A4797,'Director Analysis'!A1143)</f>
        <v>1</v>
      </c>
    </row>
    <row r="1144" spans="1:4" x14ac:dyDescent="0.25">
      <c r="A1144" t="str">
        <v>William A. Graham</v>
      </c>
      <c r="B1144">
        <f>ROUND(AVERAGEIF('IMDB_Movies project 5'!A1143:'IMDB_Movies project 5'!A4798,"*"&amp;'Director Analysis'!A1144&amp;"*",'IMDB_Movies project 5'!J1143:'IMDB_Movies project 5'!J4798),2)</f>
        <v>5.0999999999999996</v>
      </c>
      <c r="C1144">
        <f t="shared" si="17"/>
        <v>0.1</v>
      </c>
      <c r="D1144">
        <f>COUNTIF('IMDB_Movies project 5'!A1143:'IMDB_Movies project 5'!A4798,'Director Analysis'!A1144)</f>
        <v>1</v>
      </c>
    </row>
    <row r="1145" spans="1:4" x14ac:dyDescent="0.25">
      <c r="A1145" t="str">
        <v>Agnieszka Holland</v>
      </c>
      <c r="B1145">
        <f>ROUND(AVERAGEIF('IMDB_Movies project 5'!A1144:'IMDB_Movies project 5'!A4799,"*"&amp;'Director Analysis'!A1145&amp;"*",'IMDB_Movies project 5'!J1144:'IMDB_Movies project 5'!J4799),2)</f>
        <v>6.8</v>
      </c>
      <c r="C1145">
        <f t="shared" si="17"/>
        <v>0.57899999999999996</v>
      </c>
      <c r="D1145">
        <f>COUNTIF('IMDB_Movies project 5'!A1144:'IMDB_Movies project 5'!A4799,'Director Analysis'!A1145)</f>
        <v>1</v>
      </c>
    </row>
    <row r="1146" spans="1:4" x14ac:dyDescent="0.25">
      <c r="A1146" t="str">
        <v>David Hackl</v>
      </c>
      <c r="B1146">
        <f>ROUND(AVERAGEIF('IMDB_Movies project 5'!A1145:'IMDB_Movies project 5'!A4800,"*"&amp;'Director Analysis'!A1146&amp;"*",'IMDB_Movies project 5'!J1145:'IMDB_Movies project 5'!J4800),2)</f>
        <v>5.8</v>
      </c>
      <c r="C1146">
        <f t="shared" si="17"/>
        <v>0.23899999999999999</v>
      </c>
      <c r="D1146">
        <f>COUNTIF('IMDB_Movies project 5'!A1145:'IMDB_Movies project 5'!A4800,'Director Analysis'!A1146)</f>
        <v>1</v>
      </c>
    </row>
    <row r="1147" spans="1:4" x14ac:dyDescent="0.25">
      <c r="A1147" t="str">
        <v>Ray Lawrence</v>
      </c>
      <c r="B1147">
        <f>ROUND(AVERAGEIF('IMDB_Movies project 5'!A1146:'IMDB_Movies project 5'!A4801,"*"&amp;'Director Analysis'!A1147&amp;"*",'IMDB_Movies project 5'!J1146:'IMDB_Movies project 5'!J4801),2)</f>
        <v>6.4</v>
      </c>
      <c r="C1147">
        <f t="shared" si="17"/>
        <v>0.41799999999999998</v>
      </c>
      <c r="D1147">
        <f>COUNTIF('IMDB_Movies project 5'!A1146:'IMDB_Movies project 5'!A4801,'Director Analysis'!A1147)</f>
        <v>1</v>
      </c>
    </row>
    <row r="1148" spans="1:4" x14ac:dyDescent="0.25">
      <c r="A1148" t="str">
        <v>Karan Johar</v>
      </c>
      <c r="B1148">
        <f>ROUND(AVERAGEIF('IMDB_Movies project 5'!A1147:'IMDB_Movies project 5'!A4802,"*"&amp;'Director Analysis'!A1148&amp;"*",'IMDB_Movies project 5'!J1147:'IMDB_Movies project 5'!J4802),2)</f>
        <v>7</v>
      </c>
      <c r="C1148">
        <f t="shared" si="17"/>
        <v>0.66400000000000003</v>
      </c>
      <c r="D1148">
        <f>COUNTIF('IMDB_Movies project 5'!A1147:'IMDB_Movies project 5'!A4802,'Director Analysis'!A1148)</f>
        <v>2</v>
      </c>
    </row>
    <row r="1149" spans="1:4" x14ac:dyDescent="0.25">
      <c r="A1149" t="str">
        <v>Ruairi Robinson</v>
      </c>
      <c r="B1149">
        <f>ROUND(AVERAGEIF('IMDB_Movies project 5'!A1148:'IMDB_Movies project 5'!A4803,"*"&amp;'Director Analysis'!A1149&amp;"*",'IMDB_Movies project 5'!J1148:'IMDB_Movies project 5'!J4803),2)</f>
        <v>5.5</v>
      </c>
      <c r="C1149">
        <f t="shared" si="17"/>
        <v>0.16500000000000001</v>
      </c>
      <c r="D1149">
        <f>COUNTIF('IMDB_Movies project 5'!A1148:'IMDB_Movies project 5'!A4803,'Director Analysis'!A1149)</f>
        <v>1</v>
      </c>
    </row>
    <row r="1150" spans="1:4" x14ac:dyDescent="0.25">
      <c r="A1150" t="str">
        <v>Jaume BalaguerÃ³</v>
      </c>
      <c r="B1150">
        <f>ROUND(AVERAGEIF('IMDB_Movies project 5'!A1149:'IMDB_Movies project 5'!A4804,"*"&amp;'Director Analysis'!A1150&amp;"*",'IMDB_Movies project 5'!J1149:'IMDB_Movies project 5'!J4804),2)</f>
        <v>6</v>
      </c>
      <c r="C1150">
        <f t="shared" si="17"/>
        <v>0.29399999999999998</v>
      </c>
      <c r="D1150">
        <f>COUNTIF('IMDB_Movies project 5'!A1149:'IMDB_Movies project 5'!A4804,'Director Analysis'!A1150)</f>
        <v>2</v>
      </c>
    </row>
    <row r="1151" spans="1:4" x14ac:dyDescent="0.25">
      <c r="A1151" t="str">
        <v>Jon Kasdan</v>
      </c>
      <c r="B1151">
        <f>ROUND(AVERAGEIF('IMDB_Movies project 5'!A1150:'IMDB_Movies project 5'!A4805,"*"&amp;'Director Analysis'!A1151&amp;"*",'IMDB_Movies project 5'!J1150:'IMDB_Movies project 5'!J4805),2)</f>
        <v>6.5</v>
      </c>
      <c r="C1151">
        <f t="shared" si="17"/>
        <v>0.443</v>
      </c>
      <c r="D1151">
        <f>COUNTIF('IMDB_Movies project 5'!A1150:'IMDB_Movies project 5'!A4805,'Director Analysis'!A1151)</f>
        <v>1</v>
      </c>
    </row>
    <row r="1152" spans="1:4" x14ac:dyDescent="0.25">
      <c r="A1152" t="str">
        <v>Dean Wright</v>
      </c>
      <c r="B1152">
        <f>ROUND(AVERAGEIF('IMDB_Movies project 5'!A1151:'IMDB_Movies project 5'!A4806,"*"&amp;'Director Analysis'!A1152&amp;"*",'IMDB_Movies project 5'!J1151:'IMDB_Movies project 5'!J4806),2)</f>
        <v>6.6</v>
      </c>
      <c r="C1152">
        <f t="shared" si="17"/>
        <v>0.49299999999999999</v>
      </c>
      <c r="D1152">
        <f>COUNTIF('IMDB_Movies project 5'!A1151:'IMDB_Movies project 5'!A4806,'Director Analysis'!A1152)</f>
        <v>1</v>
      </c>
    </row>
    <row r="1153" spans="1:4" x14ac:dyDescent="0.25">
      <c r="A1153" t="str">
        <v>Darren Lynn Bousman</v>
      </c>
      <c r="B1153">
        <f>ROUND(AVERAGEIF('IMDB_Movies project 5'!A1152:'IMDB_Movies project 5'!A4807,"*"&amp;'Director Analysis'!A1153&amp;"*",'IMDB_Movies project 5'!J1152:'IMDB_Movies project 5'!J4807),2)</f>
        <v>6.35</v>
      </c>
      <c r="C1153">
        <f t="shared" si="17"/>
        <v>0.41299999999999998</v>
      </c>
      <c r="D1153">
        <f>COUNTIF('IMDB_Movies project 5'!A1152:'IMDB_Movies project 5'!A4807,'Director Analysis'!A1153)</f>
        <v>4</v>
      </c>
    </row>
    <row r="1154" spans="1:4" x14ac:dyDescent="0.25">
      <c r="A1154" t="str">
        <v>James DeMonaco</v>
      </c>
      <c r="B1154">
        <f>ROUND(AVERAGEIF('IMDB_Movies project 5'!A1153:'IMDB_Movies project 5'!A4808,"*"&amp;'Director Analysis'!A1154&amp;"*",'IMDB_Movies project 5'!J1153:'IMDB_Movies project 5'!J4808),2)</f>
        <v>6.1</v>
      </c>
      <c r="C1154">
        <f t="shared" si="17"/>
        <v>0.32</v>
      </c>
      <c r="D1154">
        <f>COUNTIF('IMDB_Movies project 5'!A1153:'IMDB_Movies project 5'!A4808,'Director Analysis'!A1154)</f>
        <v>3</v>
      </c>
    </row>
    <row r="1155" spans="1:4" x14ac:dyDescent="0.25">
      <c r="A1155" t="str">
        <v>Carol Reed</v>
      </c>
      <c r="B1155">
        <f>ROUND(AVERAGEIF('IMDB_Movies project 5'!A1154:'IMDB_Movies project 5'!A4809,"*"&amp;'Director Analysis'!A1155&amp;"*",'IMDB_Movies project 5'!J1154:'IMDB_Movies project 5'!J4809),2)</f>
        <v>7.5</v>
      </c>
      <c r="C1155">
        <f t="shared" si="17"/>
        <v>0.85399999999999998</v>
      </c>
      <c r="D1155">
        <f>COUNTIF('IMDB_Movies project 5'!A1154:'IMDB_Movies project 5'!A4809,'Director Analysis'!A1155)</f>
        <v>1</v>
      </c>
    </row>
    <row r="1156" spans="1:4" x14ac:dyDescent="0.25">
      <c r="A1156" t="str">
        <v>Chuck Sheetz</v>
      </c>
      <c r="B1156">
        <f>ROUND(AVERAGEIF('IMDB_Movies project 5'!A1155:'IMDB_Movies project 5'!A4810,"*"&amp;'Director Analysis'!A1156&amp;"*",'IMDB_Movies project 5'!J1155:'IMDB_Movies project 5'!J4810),2)</f>
        <v>6.5</v>
      </c>
      <c r="C1156">
        <f t="shared" ref="C1156:C1219" si="18">_xlfn.PERCENTRANK.EXC(B1156:B2814,B1156)</f>
        <v>0.443</v>
      </c>
      <c r="D1156">
        <f>COUNTIF('IMDB_Movies project 5'!A1155:'IMDB_Movies project 5'!A4810,'Director Analysis'!A1156)</f>
        <v>1</v>
      </c>
    </row>
    <row r="1157" spans="1:4" x14ac:dyDescent="0.25">
      <c r="A1157" t="str">
        <v>Marcus Raboy</v>
      </c>
      <c r="B1157">
        <f>ROUND(AVERAGEIF('IMDB_Movies project 5'!A1156:'IMDB_Movies project 5'!A4811,"*"&amp;'Director Analysis'!A1157&amp;"*",'IMDB_Movies project 5'!J1156:'IMDB_Movies project 5'!J4811),2)</f>
        <v>5.8</v>
      </c>
      <c r="C1157">
        <f t="shared" si="18"/>
        <v>0.24299999999999999</v>
      </c>
      <c r="D1157">
        <f>COUNTIF('IMDB_Movies project 5'!A1156:'IMDB_Movies project 5'!A4811,'Director Analysis'!A1157)</f>
        <v>1</v>
      </c>
    </row>
    <row r="1158" spans="1:4" x14ac:dyDescent="0.25">
      <c r="A1158" t="str">
        <v>Leigh Whannell</v>
      </c>
      <c r="B1158">
        <f>ROUND(AVERAGEIF('IMDB_Movies project 5'!A1157:'IMDB_Movies project 5'!A4812,"*"&amp;'Director Analysis'!A1158&amp;"*",'IMDB_Movies project 5'!J1157:'IMDB_Movies project 5'!J4812),2)</f>
        <v>6.1</v>
      </c>
      <c r="C1158">
        <f t="shared" si="18"/>
        <v>0.32</v>
      </c>
      <c r="D1158">
        <f>COUNTIF('IMDB_Movies project 5'!A1157:'IMDB_Movies project 5'!A4812,'Director Analysis'!A1158)</f>
        <v>1</v>
      </c>
    </row>
    <row r="1159" spans="1:4" x14ac:dyDescent="0.25">
      <c r="A1159" t="str">
        <v>Michael Schultz</v>
      </c>
      <c r="B1159">
        <f>ROUND(AVERAGEIF('IMDB_Movies project 5'!A1158:'IMDB_Movies project 5'!A4813,"*"&amp;'Director Analysis'!A1159&amp;"*",'IMDB_Movies project 5'!J1158:'IMDB_Movies project 5'!J4813),2)</f>
        <v>6.9</v>
      </c>
      <c r="C1159">
        <f t="shared" si="18"/>
        <v>0.61299999999999999</v>
      </c>
      <c r="D1159">
        <f>COUNTIF('IMDB_Movies project 5'!A1158:'IMDB_Movies project 5'!A4813,'Director Analysis'!A1159)</f>
        <v>1</v>
      </c>
    </row>
    <row r="1160" spans="1:4" x14ac:dyDescent="0.25">
      <c r="A1160" t="str">
        <v>Peter Sollett</v>
      </c>
      <c r="B1160">
        <f>ROUND(AVERAGEIF('IMDB_Movies project 5'!A1159:'IMDB_Movies project 5'!A4814,"*"&amp;'Director Analysis'!A1160&amp;"*",'IMDB_Movies project 5'!J1159:'IMDB_Movies project 5'!J4814),2)</f>
        <v>6.8</v>
      </c>
      <c r="C1160">
        <f t="shared" si="18"/>
        <v>0.57399999999999995</v>
      </c>
      <c r="D1160">
        <f>COUNTIF('IMDB_Movies project 5'!A1159:'IMDB_Movies project 5'!A4814,'Director Analysis'!A1160)</f>
        <v>3</v>
      </c>
    </row>
    <row r="1161" spans="1:4" x14ac:dyDescent="0.25">
      <c r="A1161" t="str">
        <v>Bob Dolman</v>
      </c>
      <c r="B1161">
        <f>ROUND(AVERAGEIF('IMDB_Movies project 5'!A1160:'IMDB_Movies project 5'!A4815,"*"&amp;'Director Analysis'!A1161&amp;"*",'IMDB_Movies project 5'!J1160:'IMDB_Movies project 5'!J4815),2)</f>
        <v>5.6</v>
      </c>
      <c r="C1161">
        <f t="shared" si="18"/>
        <v>0.189</v>
      </c>
      <c r="D1161">
        <f>COUNTIF('IMDB_Movies project 5'!A1160:'IMDB_Movies project 5'!A4815,'Director Analysis'!A1161)</f>
        <v>1</v>
      </c>
    </row>
    <row r="1162" spans="1:4" x14ac:dyDescent="0.25">
      <c r="A1162" t="str">
        <v>Rowdy Herrington</v>
      </c>
      <c r="B1162">
        <f>ROUND(AVERAGEIF('IMDB_Movies project 5'!A1161:'IMDB_Movies project 5'!A4816,"*"&amp;'Director Analysis'!A1162&amp;"*",'IMDB_Movies project 5'!J1161:'IMDB_Movies project 5'!J4816),2)</f>
        <v>6.5</v>
      </c>
      <c r="C1162">
        <f t="shared" si="18"/>
        <v>0.443</v>
      </c>
      <c r="D1162">
        <f>COUNTIF('IMDB_Movies project 5'!A1161:'IMDB_Movies project 5'!A4816,'Director Analysis'!A1162)</f>
        <v>1</v>
      </c>
    </row>
    <row r="1163" spans="1:4" x14ac:dyDescent="0.25">
      <c r="A1163" t="str">
        <v>Greg Coolidge</v>
      </c>
      <c r="B1163">
        <f>ROUND(AVERAGEIF('IMDB_Movies project 5'!A1162:'IMDB_Movies project 5'!A4817,"*"&amp;'Director Analysis'!A1163&amp;"*",'IMDB_Movies project 5'!J1162:'IMDB_Movies project 5'!J4817),2)</f>
        <v>5.5</v>
      </c>
      <c r="C1163">
        <f t="shared" si="18"/>
        <v>0.17</v>
      </c>
      <c r="D1163">
        <f>COUNTIF('IMDB_Movies project 5'!A1162:'IMDB_Movies project 5'!A4817,'Director Analysis'!A1163)</f>
        <v>1</v>
      </c>
    </row>
    <row r="1164" spans="1:4" x14ac:dyDescent="0.25">
      <c r="A1164" t="str">
        <v>CiarÃ¡n Foy</v>
      </c>
      <c r="B1164">
        <f>ROUND(AVERAGEIF('IMDB_Movies project 5'!A1163:'IMDB_Movies project 5'!A4818,"*"&amp;'Director Analysis'!A1164&amp;"*",'IMDB_Movies project 5'!J1163:'IMDB_Movies project 5'!J4818),2)</f>
        <v>5.2</v>
      </c>
      <c r="C1164">
        <f t="shared" si="18"/>
        <v>0.114</v>
      </c>
      <c r="D1164">
        <f>COUNTIF('IMDB_Movies project 5'!A1163:'IMDB_Movies project 5'!A4818,'Director Analysis'!A1164)</f>
        <v>1</v>
      </c>
    </row>
    <row r="1165" spans="1:4" x14ac:dyDescent="0.25">
      <c r="A1165" t="str">
        <v>Salim Akil</v>
      </c>
      <c r="B1165">
        <f>ROUND(AVERAGEIF('IMDB_Movies project 5'!A1164:'IMDB_Movies project 5'!A4819,"*"&amp;'Director Analysis'!A1165&amp;"*",'IMDB_Movies project 5'!J1164:'IMDB_Movies project 5'!J4819),2)</f>
        <v>5.7</v>
      </c>
      <c r="C1165">
        <f t="shared" si="18"/>
        <v>0.214</v>
      </c>
      <c r="D1165">
        <f>COUNTIF('IMDB_Movies project 5'!A1164:'IMDB_Movies project 5'!A4819,'Director Analysis'!A1165)</f>
        <v>2</v>
      </c>
    </row>
    <row r="1166" spans="1:4" x14ac:dyDescent="0.25">
      <c r="A1166" t="str">
        <v>Olatunde Osunsanmi</v>
      </c>
      <c r="B1166">
        <f>ROUND(AVERAGEIF('IMDB_Movies project 5'!A1165:'IMDB_Movies project 5'!A4820,"*"&amp;'Director Analysis'!A1166&amp;"*",'IMDB_Movies project 5'!J1165:'IMDB_Movies project 5'!J4820),2)</f>
        <v>5.9</v>
      </c>
      <c r="C1166">
        <f t="shared" si="18"/>
        <v>0.253</v>
      </c>
      <c r="D1166">
        <f>COUNTIF('IMDB_Movies project 5'!A1165:'IMDB_Movies project 5'!A4820,'Director Analysis'!A1166)</f>
        <v>1</v>
      </c>
    </row>
    <row r="1167" spans="1:4" x14ac:dyDescent="0.25">
      <c r="A1167" t="str">
        <v>Leon Ichaso</v>
      </c>
      <c r="B1167">
        <f>ROUND(AVERAGEIF('IMDB_Movies project 5'!A1166:'IMDB_Movies project 5'!A4821,"*"&amp;'Director Analysis'!A1167&amp;"*",'IMDB_Movies project 5'!J1166:'IMDB_Movies project 5'!J4821),2)</f>
        <v>5.9</v>
      </c>
      <c r="C1167">
        <f t="shared" si="18"/>
        <v>0.254</v>
      </c>
      <c r="D1167">
        <f>COUNTIF('IMDB_Movies project 5'!A1166:'IMDB_Movies project 5'!A4821,'Director Analysis'!A1167)</f>
        <v>1</v>
      </c>
    </row>
    <row r="1168" spans="1:4" x14ac:dyDescent="0.25">
      <c r="A1168" t="str">
        <v>Patricia Rozema</v>
      </c>
      <c r="B1168">
        <f>ROUND(AVERAGEIF('IMDB_Movies project 5'!A1167:'IMDB_Movies project 5'!A4822,"*"&amp;'Director Analysis'!A1168&amp;"*",'IMDB_Movies project 5'!J1167:'IMDB_Movies project 5'!J4822),2)</f>
        <v>6.7</v>
      </c>
      <c r="C1168">
        <f t="shared" si="18"/>
        <v>0.52100000000000002</v>
      </c>
      <c r="D1168">
        <f>COUNTIF('IMDB_Movies project 5'!A1167:'IMDB_Movies project 5'!A4822,'Director Analysis'!A1168)</f>
        <v>1</v>
      </c>
    </row>
    <row r="1169" spans="1:4" x14ac:dyDescent="0.25">
      <c r="A1169" t="str">
        <v>Rob Schmidt</v>
      </c>
      <c r="B1169">
        <f>ROUND(AVERAGEIF('IMDB_Movies project 5'!A1168:'IMDB_Movies project 5'!A4823,"*"&amp;'Director Analysis'!A1169&amp;"*",'IMDB_Movies project 5'!J1168:'IMDB_Movies project 5'!J4823),2)</f>
        <v>6.1</v>
      </c>
      <c r="C1169">
        <f t="shared" si="18"/>
        <v>0.315</v>
      </c>
      <c r="D1169">
        <f>COUNTIF('IMDB_Movies project 5'!A1168:'IMDB_Movies project 5'!A4823,'Director Analysis'!A1169)</f>
        <v>1</v>
      </c>
    </row>
    <row r="1170" spans="1:4" x14ac:dyDescent="0.25">
      <c r="A1170" t="str">
        <v>Robert Ben Garant</v>
      </c>
      <c r="B1170">
        <f>ROUND(AVERAGEIF('IMDB_Movies project 5'!A1169:'IMDB_Movies project 5'!A4824,"*"&amp;'Director Analysis'!A1170&amp;"*",'IMDB_Movies project 5'!J1169:'IMDB_Movies project 5'!J4824),2)</f>
        <v>5.9</v>
      </c>
      <c r="C1170">
        <f t="shared" si="18"/>
        <v>0.255</v>
      </c>
      <c r="D1170">
        <f>COUNTIF('IMDB_Movies project 5'!A1169:'IMDB_Movies project 5'!A4824,'Director Analysis'!A1170)</f>
        <v>1</v>
      </c>
    </row>
    <row r="1171" spans="1:4" x14ac:dyDescent="0.25">
      <c r="A1171" t="str">
        <v>Morgan Spurlock</v>
      </c>
      <c r="B1171">
        <f>ROUND(AVERAGEIF('IMDB_Movies project 5'!A1170:'IMDB_Movies project 5'!A4825,"*"&amp;'Director Analysis'!A1171&amp;"*",'IMDB_Movies project 5'!J1170:'IMDB_Movies project 5'!J4825),2)</f>
        <v>5.7</v>
      </c>
      <c r="C1171">
        <f t="shared" si="18"/>
        <v>0.217</v>
      </c>
      <c r="D1171">
        <f>COUNTIF('IMDB_Movies project 5'!A1170:'IMDB_Movies project 5'!A4825,'Director Analysis'!A1171)</f>
        <v>2</v>
      </c>
    </row>
    <row r="1172" spans="1:4" x14ac:dyDescent="0.25">
      <c r="A1172" t="str">
        <v>Tuck Tucker</v>
      </c>
      <c r="B1172">
        <f>ROUND(AVERAGEIF('IMDB_Movies project 5'!A1171:'IMDB_Movies project 5'!A4826,"*"&amp;'Director Analysis'!A1172&amp;"*",'IMDB_Movies project 5'!J1171:'IMDB_Movies project 5'!J4826),2)</f>
        <v>5.9</v>
      </c>
      <c r="C1172">
        <f t="shared" si="18"/>
        <v>0.254</v>
      </c>
      <c r="D1172">
        <f>COUNTIF('IMDB_Movies project 5'!A1171:'IMDB_Movies project 5'!A4826,'Director Analysis'!A1172)</f>
        <v>1</v>
      </c>
    </row>
    <row r="1173" spans="1:4" x14ac:dyDescent="0.25">
      <c r="A1173" t="str">
        <v>Theodore Witcher</v>
      </c>
      <c r="B1173">
        <f>ROUND(AVERAGEIF('IMDB_Movies project 5'!A1172:'IMDB_Movies project 5'!A4827,"*"&amp;'Director Analysis'!A1173&amp;"*",'IMDB_Movies project 5'!J1172:'IMDB_Movies project 5'!J4827),2)</f>
        <v>7.4</v>
      </c>
      <c r="C1173">
        <f t="shared" si="18"/>
        <v>0.82599999999999996</v>
      </c>
      <c r="D1173">
        <f>COUNTIF('IMDB_Movies project 5'!A1172:'IMDB_Movies project 5'!A4827,'Director Analysis'!A1173)</f>
        <v>1</v>
      </c>
    </row>
    <row r="1174" spans="1:4" x14ac:dyDescent="0.25">
      <c r="A1174" t="str">
        <v>Joel Edgerton</v>
      </c>
      <c r="B1174">
        <f>ROUND(AVERAGEIF('IMDB_Movies project 5'!A1173:'IMDB_Movies project 5'!A4828,"*"&amp;'Director Analysis'!A1174&amp;"*",'IMDB_Movies project 5'!J1173:'IMDB_Movies project 5'!J4828),2)</f>
        <v>7.1</v>
      </c>
      <c r="C1174">
        <f t="shared" si="18"/>
        <v>0.70099999999999996</v>
      </c>
      <c r="D1174">
        <f>COUNTIF('IMDB_Movies project 5'!A1173:'IMDB_Movies project 5'!A4828,'Director Analysis'!A1174)</f>
        <v>1</v>
      </c>
    </row>
    <row r="1175" spans="1:4" x14ac:dyDescent="0.25">
      <c r="A1175" t="str">
        <v>Jim Hanon</v>
      </c>
      <c r="B1175">
        <f>ROUND(AVERAGEIF('IMDB_Movies project 5'!A1174:'IMDB_Movies project 5'!A4829,"*"&amp;'Director Analysis'!A1175&amp;"*",'IMDB_Movies project 5'!J1174:'IMDB_Movies project 5'!J4829),2)</f>
        <v>7</v>
      </c>
      <c r="C1175">
        <f t="shared" si="18"/>
        <v>0.65300000000000002</v>
      </c>
      <c r="D1175">
        <f>COUNTIF('IMDB_Movies project 5'!A1174:'IMDB_Movies project 5'!A4829,'Director Analysis'!A1175)</f>
        <v>1</v>
      </c>
    </row>
    <row r="1176" spans="1:4" x14ac:dyDescent="0.25">
      <c r="A1176" t="str">
        <v>Michael Patrick Jann</v>
      </c>
      <c r="B1176">
        <f>ROUND(AVERAGEIF('IMDB_Movies project 5'!A1175:'IMDB_Movies project 5'!A4830,"*"&amp;'Director Analysis'!A1176&amp;"*",'IMDB_Movies project 5'!J1175:'IMDB_Movies project 5'!J4830),2)</f>
        <v>6.5</v>
      </c>
      <c r="C1176">
        <f t="shared" si="18"/>
        <v>0.437</v>
      </c>
      <c r="D1176">
        <f>COUNTIF('IMDB_Movies project 5'!A1175:'IMDB_Movies project 5'!A4830,'Director Analysis'!A1176)</f>
        <v>1</v>
      </c>
    </row>
    <row r="1177" spans="1:4" x14ac:dyDescent="0.25">
      <c r="A1177" t="str">
        <v>Jorma Taccone</v>
      </c>
      <c r="B1177">
        <f>ROUND(AVERAGEIF('IMDB_Movies project 5'!A1176:'IMDB_Movies project 5'!A4831,"*"&amp;'Director Analysis'!A1177&amp;"*",'IMDB_Movies project 5'!J1176:'IMDB_Movies project 5'!J4831),2)</f>
        <v>5.5</v>
      </c>
      <c r="C1177">
        <f t="shared" si="18"/>
        <v>0.17199999999999999</v>
      </c>
      <c r="D1177">
        <f>COUNTIF('IMDB_Movies project 5'!A1176:'IMDB_Movies project 5'!A4831,'Director Analysis'!A1177)</f>
        <v>1</v>
      </c>
    </row>
    <row r="1178" spans="1:4" x14ac:dyDescent="0.25">
      <c r="A1178" t="str">
        <v>Jeff Lowell</v>
      </c>
      <c r="B1178">
        <f>ROUND(AVERAGEIF('IMDB_Movies project 5'!A1177:'IMDB_Movies project 5'!A4832,"*"&amp;'Director Analysis'!A1178&amp;"*",'IMDB_Movies project 5'!J1177:'IMDB_Movies project 5'!J4832),2)</f>
        <v>5.2</v>
      </c>
      <c r="C1178">
        <f t="shared" si="18"/>
        <v>0.11700000000000001</v>
      </c>
      <c r="D1178">
        <f>COUNTIF('IMDB_Movies project 5'!A1177:'IMDB_Movies project 5'!A4832,'Director Analysis'!A1178)</f>
        <v>1</v>
      </c>
    </row>
    <row r="1179" spans="1:4" x14ac:dyDescent="0.25">
      <c r="A1179" t="str">
        <v>Lorene Scafaria</v>
      </c>
      <c r="B1179">
        <f>ROUND(AVERAGEIF('IMDB_Movies project 5'!A1178:'IMDB_Movies project 5'!A4833,"*"&amp;'Director Analysis'!A1179&amp;"*",'IMDB_Movies project 5'!J1178:'IMDB_Movies project 5'!J4833),2)</f>
        <v>6.7</v>
      </c>
      <c r="C1179">
        <f t="shared" si="18"/>
        <v>0.51800000000000002</v>
      </c>
      <c r="D1179">
        <f>COUNTIF('IMDB_Movies project 5'!A1178:'IMDB_Movies project 5'!A4833,'Director Analysis'!A1179)</f>
        <v>1</v>
      </c>
    </row>
    <row r="1180" spans="1:4" x14ac:dyDescent="0.25">
      <c r="A1180" t="str">
        <v>Tony Kaye</v>
      </c>
      <c r="B1180">
        <f>ROUND(AVERAGEIF('IMDB_Movies project 5'!A1179:'IMDB_Movies project 5'!A4834,"*"&amp;'Director Analysis'!A1180&amp;"*",'IMDB_Movies project 5'!J1179:'IMDB_Movies project 5'!J4834),2)</f>
        <v>8.6</v>
      </c>
      <c r="C1180">
        <f t="shared" si="18"/>
        <v>0.99299999999999999</v>
      </c>
      <c r="D1180">
        <f>COUNTIF('IMDB_Movies project 5'!A1179:'IMDB_Movies project 5'!A4834,'Director Analysis'!A1180)</f>
        <v>1</v>
      </c>
    </row>
    <row r="1181" spans="1:4" x14ac:dyDescent="0.25">
      <c r="A1181" t="str">
        <v>Marcus Dunstan</v>
      </c>
      <c r="B1181">
        <f>ROUND(AVERAGEIF('IMDB_Movies project 5'!A1180:'IMDB_Movies project 5'!A4835,"*"&amp;'Director Analysis'!A1181&amp;"*",'IMDB_Movies project 5'!J1180:'IMDB_Movies project 5'!J4835),2)</f>
        <v>6.1</v>
      </c>
      <c r="C1181">
        <f t="shared" si="18"/>
        <v>0.313</v>
      </c>
      <c r="D1181">
        <f>COUNTIF('IMDB_Movies project 5'!A1180:'IMDB_Movies project 5'!A4835,'Director Analysis'!A1181)</f>
        <v>1</v>
      </c>
    </row>
    <row r="1182" spans="1:4" x14ac:dyDescent="0.25">
      <c r="A1182" t="str">
        <v>Timothy BjÃ¶rklund</v>
      </c>
      <c r="B1182">
        <f>ROUND(AVERAGEIF('IMDB_Movies project 5'!A1181:'IMDB_Movies project 5'!A4836,"*"&amp;'Director Analysis'!A1182&amp;"*",'IMDB_Movies project 5'!J1181:'IMDB_Movies project 5'!J4836),2)</f>
        <v>5.8</v>
      </c>
      <c r="C1182">
        <f t="shared" si="18"/>
        <v>0.24099999999999999</v>
      </c>
      <c r="D1182">
        <f>COUNTIF('IMDB_Movies project 5'!A1181:'IMDB_Movies project 5'!A4836,'Director Analysis'!A1182)</f>
        <v>1</v>
      </c>
    </row>
    <row r="1183" spans="1:4" x14ac:dyDescent="0.25">
      <c r="A1183" t="str">
        <v>FranÃ§ois Girard</v>
      </c>
      <c r="B1183">
        <f>ROUND(AVERAGEIF('IMDB_Movies project 5'!A1182:'IMDB_Movies project 5'!A4837,"*"&amp;'Director Analysis'!A1183&amp;"*",'IMDB_Movies project 5'!J1182:'IMDB_Movies project 5'!J4837),2)</f>
        <v>7.7</v>
      </c>
      <c r="C1183">
        <f t="shared" si="18"/>
        <v>0.90200000000000002</v>
      </c>
      <c r="D1183">
        <f>COUNTIF('IMDB_Movies project 5'!A1182:'IMDB_Movies project 5'!A4837,'Director Analysis'!A1183)</f>
        <v>1</v>
      </c>
    </row>
    <row r="1184" spans="1:4" x14ac:dyDescent="0.25">
      <c r="A1184" t="str">
        <v>Scott Kalvert</v>
      </c>
      <c r="B1184">
        <f>ROUND(AVERAGEIF('IMDB_Movies project 5'!A1183:'IMDB_Movies project 5'!A4838,"*"&amp;'Director Analysis'!A1184&amp;"*",'IMDB_Movies project 5'!J1183:'IMDB_Movies project 5'!J4838),2)</f>
        <v>5.6</v>
      </c>
      <c r="C1184">
        <f t="shared" si="18"/>
        <v>0.189</v>
      </c>
      <c r="D1184">
        <f>COUNTIF('IMDB_Movies project 5'!A1183:'IMDB_Movies project 5'!A4838,'Director Analysis'!A1184)</f>
        <v>1</v>
      </c>
    </row>
    <row r="1185" spans="1:4" x14ac:dyDescent="0.25">
      <c r="A1185" t="str">
        <v>Jason Bateman</v>
      </c>
      <c r="B1185">
        <f>ROUND(AVERAGEIF('IMDB_Movies project 5'!A1184:'IMDB_Movies project 5'!A4839,"*"&amp;'Director Analysis'!A1185&amp;"*",'IMDB_Movies project 5'!J1184:'IMDB_Movies project 5'!J4839),2)</f>
        <v>6.7</v>
      </c>
      <c r="C1185">
        <f t="shared" si="18"/>
        <v>0.51800000000000002</v>
      </c>
      <c r="D1185">
        <f>COUNTIF('IMDB_Movies project 5'!A1184:'IMDB_Movies project 5'!A4839,'Director Analysis'!A1185)</f>
        <v>1</v>
      </c>
    </row>
    <row r="1186" spans="1:4" x14ac:dyDescent="0.25">
      <c r="A1186" t="str">
        <v>Eric Bross</v>
      </c>
      <c r="B1186">
        <f>ROUND(AVERAGEIF('IMDB_Movies project 5'!A1185:'IMDB_Movies project 5'!A4840,"*"&amp;'Director Analysis'!A1186&amp;"*",'IMDB_Movies project 5'!J1185:'IMDB_Movies project 5'!J4840),2)</f>
        <v>4.0999999999999996</v>
      </c>
      <c r="C1186">
        <f t="shared" si="18"/>
        <v>0.05</v>
      </c>
      <c r="D1186">
        <f>COUNTIF('IMDB_Movies project 5'!A1185:'IMDB_Movies project 5'!A4840,'Director Analysis'!A1186)</f>
        <v>1</v>
      </c>
    </row>
    <row r="1187" spans="1:4" x14ac:dyDescent="0.25">
      <c r="A1187" t="str">
        <v>Jay Duplass</v>
      </c>
      <c r="B1187">
        <f>ROUND(AVERAGEIF('IMDB_Movies project 5'!A1186:'IMDB_Movies project 5'!A4841,"*"&amp;'Director Analysis'!A1187&amp;"*",'IMDB_Movies project 5'!J1186:'IMDB_Movies project 5'!J4841),2)</f>
        <v>6.4</v>
      </c>
      <c r="C1187">
        <f t="shared" si="18"/>
        <v>0.40699999999999997</v>
      </c>
      <c r="D1187">
        <f>COUNTIF('IMDB_Movies project 5'!A1186:'IMDB_Movies project 5'!A4841,'Director Analysis'!A1187)</f>
        <v>2</v>
      </c>
    </row>
    <row r="1188" spans="1:4" x14ac:dyDescent="0.25">
      <c r="A1188" t="str">
        <v>Luca Guadagnino</v>
      </c>
      <c r="B1188">
        <f>ROUND(AVERAGEIF('IMDB_Movies project 5'!A1187:'IMDB_Movies project 5'!A4842,"*"&amp;'Director Analysis'!A1188&amp;"*",'IMDB_Movies project 5'!J1187:'IMDB_Movies project 5'!J4842),2)</f>
        <v>7</v>
      </c>
      <c r="C1188">
        <f t="shared" si="18"/>
        <v>0.65</v>
      </c>
      <c r="D1188">
        <f>COUNTIF('IMDB_Movies project 5'!A1187:'IMDB_Movies project 5'!A4842,'Director Analysis'!A1188)</f>
        <v>1</v>
      </c>
    </row>
    <row r="1189" spans="1:4" x14ac:dyDescent="0.25">
      <c r="A1189" t="str">
        <v>John Putch</v>
      </c>
      <c r="B1189">
        <f>ROUND(AVERAGEIF('IMDB_Movies project 5'!A1188:'IMDB_Movies project 5'!A4843,"*"&amp;'Director Analysis'!A1189&amp;"*",'IMDB_Movies project 5'!J1188:'IMDB_Movies project 5'!J4843),2)</f>
        <v>5.5</v>
      </c>
      <c r="C1189">
        <f t="shared" si="18"/>
        <v>0.17199999999999999</v>
      </c>
      <c r="D1189">
        <f>COUNTIF('IMDB_Movies project 5'!A1188:'IMDB_Movies project 5'!A4843,'Director Analysis'!A1189)</f>
        <v>1</v>
      </c>
    </row>
    <row r="1190" spans="1:4" x14ac:dyDescent="0.25">
      <c r="A1190" t="str">
        <v>Peter Medak</v>
      </c>
      <c r="B1190">
        <f>ROUND(AVERAGEIF('IMDB_Movies project 5'!A1189:'IMDB_Movies project 5'!A4844,"*"&amp;'Director Analysis'!A1190&amp;"*",'IMDB_Movies project 5'!J1189:'IMDB_Movies project 5'!J4844),2)</f>
        <v>6.6</v>
      </c>
      <c r="C1190">
        <f t="shared" si="18"/>
        <v>0.47899999999999998</v>
      </c>
      <c r="D1190">
        <f>COUNTIF('IMDB_Movies project 5'!A1189:'IMDB_Movies project 5'!A4844,'Director Analysis'!A1190)</f>
        <v>1</v>
      </c>
    </row>
    <row r="1191" spans="1:4" x14ac:dyDescent="0.25">
      <c r="A1191" t="str">
        <v>Terence Davies</v>
      </c>
      <c r="B1191">
        <f>ROUND(AVERAGEIF('IMDB_Movies project 5'!A1190:'IMDB_Movies project 5'!A4845,"*"&amp;'Director Analysis'!A1191&amp;"*",'IMDB_Movies project 5'!J1190:'IMDB_Movies project 5'!J4845),2)</f>
        <v>7.1</v>
      </c>
      <c r="C1191">
        <f t="shared" si="18"/>
        <v>0.69699999999999995</v>
      </c>
      <c r="D1191">
        <f>COUNTIF('IMDB_Movies project 5'!A1190:'IMDB_Movies project 5'!A4845,'Director Analysis'!A1191)</f>
        <v>1</v>
      </c>
    </row>
    <row r="1192" spans="1:4" x14ac:dyDescent="0.25">
      <c r="A1192" t="str">
        <v>Harley Cokeliss</v>
      </c>
      <c r="B1192">
        <f>ROUND(AVERAGEIF('IMDB_Movies project 5'!A1191:'IMDB_Movies project 5'!A4846,"*"&amp;'Director Analysis'!A1192&amp;"*",'IMDB_Movies project 5'!J1191:'IMDB_Movies project 5'!J4846),2)</f>
        <v>5.6</v>
      </c>
      <c r="C1192">
        <f t="shared" si="18"/>
        <v>0.188</v>
      </c>
      <c r="D1192">
        <f>COUNTIF('IMDB_Movies project 5'!A1191:'IMDB_Movies project 5'!A4846,'Director Analysis'!A1192)</f>
        <v>1</v>
      </c>
    </row>
    <row r="1193" spans="1:4" x14ac:dyDescent="0.25">
      <c r="A1193" t="str">
        <v>Tom Brady</v>
      </c>
      <c r="B1193">
        <f>ROUND(AVERAGEIF('IMDB_Movies project 5'!A1192:'IMDB_Movies project 5'!A4847,"*"&amp;'Director Analysis'!A1193&amp;"*",'IMDB_Movies project 5'!J1192:'IMDB_Movies project 5'!J4847),2)</f>
        <v>3.3</v>
      </c>
      <c r="C1193">
        <f t="shared" si="18"/>
        <v>1.7000000000000001E-2</v>
      </c>
      <c r="D1193">
        <f>COUNTIF('IMDB_Movies project 5'!A1192:'IMDB_Movies project 5'!A4847,'Director Analysis'!A1193)</f>
        <v>1</v>
      </c>
    </row>
    <row r="1194" spans="1:4" x14ac:dyDescent="0.25">
      <c r="A1194" t="str">
        <v>Jason Zada</v>
      </c>
      <c r="B1194">
        <f>ROUND(AVERAGEIF('IMDB_Movies project 5'!A1193:'IMDB_Movies project 5'!A4848,"*"&amp;'Director Analysis'!A1194&amp;"*",'IMDB_Movies project 5'!J1193:'IMDB_Movies project 5'!J4848),2)</f>
        <v>4.8</v>
      </c>
      <c r="C1194">
        <f t="shared" si="18"/>
        <v>8.5000000000000006E-2</v>
      </c>
      <c r="D1194">
        <f>COUNTIF('IMDB_Movies project 5'!A1193:'IMDB_Movies project 5'!A4848,'Director Analysis'!A1194)</f>
        <v>1</v>
      </c>
    </row>
    <row r="1195" spans="1:4" x14ac:dyDescent="0.25">
      <c r="A1195" t="str">
        <v>Franklin J. Schaffner</v>
      </c>
      <c r="B1195">
        <f>ROUND(AVERAGEIF('IMDB_Movies project 5'!A1194:'IMDB_Movies project 5'!A4849,"*"&amp;'Director Analysis'!A1195&amp;"*",'IMDB_Movies project 5'!J1194:'IMDB_Movies project 5'!J4849),2)</f>
        <v>5.2</v>
      </c>
      <c r="C1195">
        <f t="shared" si="18"/>
        <v>0.115</v>
      </c>
      <c r="D1195">
        <f>COUNTIF('IMDB_Movies project 5'!A1194:'IMDB_Movies project 5'!A4849,'Director Analysis'!A1195)</f>
        <v>1</v>
      </c>
    </row>
    <row r="1196" spans="1:4" x14ac:dyDescent="0.25">
      <c r="A1196" t="str">
        <v>Noah Baumbach</v>
      </c>
      <c r="B1196">
        <f>ROUND(AVERAGEIF('IMDB_Movies project 5'!A1195:'IMDB_Movies project 5'!A4850,"*"&amp;'Director Analysis'!A1196&amp;"*",'IMDB_Movies project 5'!J1195:'IMDB_Movies project 5'!J4850),2)</f>
        <v>6.85</v>
      </c>
      <c r="C1196">
        <f t="shared" si="18"/>
        <v>0.59699999999999998</v>
      </c>
      <c r="D1196">
        <f>COUNTIF('IMDB_Movies project 5'!A1195:'IMDB_Movies project 5'!A4850,'Director Analysis'!A1196)</f>
        <v>2</v>
      </c>
    </row>
    <row r="1197" spans="1:4" x14ac:dyDescent="0.25">
      <c r="A1197" t="str">
        <v>Eric Blakeney</v>
      </c>
      <c r="B1197">
        <f>ROUND(AVERAGEIF('IMDB_Movies project 5'!A1196:'IMDB_Movies project 5'!A4851,"*"&amp;'Director Analysis'!A1197&amp;"*",'IMDB_Movies project 5'!J1196:'IMDB_Movies project 5'!J4851),2)</f>
        <v>5.7</v>
      </c>
      <c r="C1197">
        <f t="shared" si="18"/>
        <v>0.21</v>
      </c>
      <c r="D1197">
        <f>COUNTIF('IMDB_Movies project 5'!A1196:'IMDB_Movies project 5'!A4851,'Director Analysis'!A1197)</f>
        <v>1</v>
      </c>
    </row>
    <row r="1198" spans="1:4" x14ac:dyDescent="0.25">
      <c r="A1198" t="str">
        <v>Derrick Borte</v>
      </c>
      <c r="B1198">
        <f>ROUND(AVERAGEIF('IMDB_Movies project 5'!A1197:'IMDB_Movies project 5'!A4852,"*"&amp;'Director Analysis'!A1198&amp;"*",'IMDB_Movies project 5'!J1197:'IMDB_Movies project 5'!J4852),2)</f>
        <v>6.5</v>
      </c>
      <c r="C1198">
        <f t="shared" si="18"/>
        <v>0.43</v>
      </c>
      <c r="D1198">
        <f>COUNTIF('IMDB_Movies project 5'!A1197:'IMDB_Movies project 5'!A4852,'Director Analysis'!A1198)</f>
        <v>1</v>
      </c>
    </row>
    <row r="1199" spans="1:4" x14ac:dyDescent="0.25">
      <c r="A1199" t="str">
        <v>Richard Kwietniowski</v>
      </c>
      <c r="B1199">
        <f>ROUND(AVERAGEIF('IMDB_Movies project 5'!A1198:'IMDB_Movies project 5'!A4853,"*"&amp;'Director Analysis'!A1199&amp;"*",'IMDB_Movies project 5'!J1198:'IMDB_Movies project 5'!J4853),2)</f>
        <v>7.2</v>
      </c>
      <c r="C1199">
        <f t="shared" si="18"/>
        <v>0.74099999999999999</v>
      </c>
      <c r="D1199">
        <f>COUNTIF('IMDB_Movies project 5'!A1198:'IMDB_Movies project 5'!A4853,'Director Analysis'!A1199)</f>
        <v>1</v>
      </c>
    </row>
    <row r="1200" spans="1:4" x14ac:dyDescent="0.25">
      <c r="A1200" t="str">
        <v>Bob Odenkirk</v>
      </c>
      <c r="B1200">
        <f>ROUND(AVERAGEIF('IMDB_Movies project 5'!A1199:'IMDB_Movies project 5'!A4854,"*"&amp;'Director Analysis'!A1200&amp;"*",'IMDB_Movies project 5'!J1199:'IMDB_Movies project 5'!J4854),2)</f>
        <v>5.3</v>
      </c>
      <c r="C1200">
        <f t="shared" si="18"/>
        <v>0.13300000000000001</v>
      </c>
      <c r="D1200">
        <f>COUNTIF('IMDB_Movies project 5'!A1199:'IMDB_Movies project 5'!A4854,'Director Analysis'!A1200)</f>
        <v>1</v>
      </c>
    </row>
    <row r="1201" spans="1:4" x14ac:dyDescent="0.25">
      <c r="A1201" t="str">
        <v>Joshua Seftel</v>
      </c>
      <c r="B1201">
        <f>ROUND(AVERAGEIF('IMDB_Movies project 5'!A1200:'IMDB_Movies project 5'!A4855,"*"&amp;'Director Analysis'!A1201&amp;"*",'IMDB_Movies project 5'!J1200:'IMDB_Movies project 5'!J4855),2)</f>
        <v>5.7</v>
      </c>
      <c r="C1201">
        <f t="shared" si="18"/>
        <v>0.20899999999999999</v>
      </c>
      <c r="D1201">
        <f>COUNTIF('IMDB_Movies project 5'!A1200:'IMDB_Movies project 5'!A4855,'Director Analysis'!A1201)</f>
        <v>1</v>
      </c>
    </row>
    <row r="1202" spans="1:4" x14ac:dyDescent="0.25">
      <c r="A1202" t="str">
        <v>Vincent Gallo</v>
      </c>
      <c r="B1202">
        <f>ROUND(AVERAGEIF('IMDB_Movies project 5'!A1201:'IMDB_Movies project 5'!A4856,"*"&amp;'Director Analysis'!A1202&amp;"*",'IMDB_Movies project 5'!J1201:'IMDB_Movies project 5'!J4856),2)</f>
        <v>6.25</v>
      </c>
      <c r="C1202">
        <f t="shared" si="18"/>
        <v>0.36399999999999999</v>
      </c>
      <c r="D1202">
        <f>COUNTIF('IMDB_Movies project 5'!A1201:'IMDB_Movies project 5'!A4856,'Director Analysis'!A1202)</f>
        <v>2</v>
      </c>
    </row>
    <row r="1203" spans="1:4" x14ac:dyDescent="0.25">
      <c r="A1203" t="str">
        <v>Jon Stewart</v>
      </c>
      <c r="B1203">
        <f>ROUND(AVERAGEIF('IMDB_Movies project 5'!A1202:'IMDB_Movies project 5'!A4857,"*"&amp;'Director Analysis'!A1203&amp;"*",'IMDB_Movies project 5'!J1202:'IMDB_Movies project 5'!J4857),2)</f>
        <v>6.6</v>
      </c>
      <c r="C1203">
        <f t="shared" si="18"/>
        <v>0.47299999999999998</v>
      </c>
      <c r="D1203">
        <f>COUNTIF('IMDB_Movies project 5'!A1202:'IMDB_Movies project 5'!A4857,'Director Analysis'!A1203)</f>
        <v>1</v>
      </c>
    </row>
    <row r="1204" spans="1:4" x14ac:dyDescent="0.25">
      <c r="A1204" t="str">
        <v>Dan Harris</v>
      </c>
      <c r="B1204">
        <f>ROUND(AVERAGEIF('IMDB_Movies project 5'!A1203:'IMDB_Movies project 5'!A4858,"*"&amp;'Director Analysis'!A1204&amp;"*",'IMDB_Movies project 5'!J1203:'IMDB_Movies project 5'!J4858),2)</f>
        <v>7.3</v>
      </c>
      <c r="C1204">
        <f t="shared" si="18"/>
        <v>0.79300000000000004</v>
      </c>
      <c r="D1204">
        <f>COUNTIF('IMDB_Movies project 5'!A1203:'IMDB_Movies project 5'!A4858,'Director Analysis'!A1204)</f>
        <v>1</v>
      </c>
    </row>
    <row r="1205" spans="1:4" x14ac:dyDescent="0.25">
      <c r="A1205" t="str">
        <v>Mel Smith</v>
      </c>
      <c r="B1205">
        <f>ROUND(AVERAGEIF('IMDB_Movies project 5'!A1204:'IMDB_Movies project 5'!A4859,"*"&amp;'Director Analysis'!A1205&amp;"*",'IMDB_Movies project 5'!J1204:'IMDB_Movies project 5'!J4859),2)</f>
        <v>6.2</v>
      </c>
      <c r="C1205">
        <f t="shared" si="18"/>
        <v>0.34399999999999997</v>
      </c>
      <c r="D1205">
        <f>COUNTIF('IMDB_Movies project 5'!A1204:'IMDB_Movies project 5'!A4859,'Director Analysis'!A1205)</f>
        <v>1</v>
      </c>
    </row>
    <row r="1206" spans="1:4" x14ac:dyDescent="0.25">
      <c r="A1206" t="str">
        <v>Christopher Smith</v>
      </c>
      <c r="B1206">
        <f>ROUND(AVERAGEIF('IMDB_Movies project 5'!A1205:'IMDB_Movies project 5'!A4860,"*"&amp;'Director Analysis'!A1206&amp;"*",'IMDB_Movies project 5'!J1205:'IMDB_Movies project 5'!J4860),2)</f>
        <v>6.6</v>
      </c>
      <c r="C1206">
        <f t="shared" si="18"/>
        <v>0.47399999999999998</v>
      </c>
      <c r="D1206">
        <f>COUNTIF('IMDB_Movies project 5'!A1205:'IMDB_Movies project 5'!A4860,'Director Analysis'!A1206)</f>
        <v>1</v>
      </c>
    </row>
    <row r="1207" spans="1:4" x14ac:dyDescent="0.25">
      <c r="A1207" t="str">
        <v>Alan Metter</v>
      </c>
      <c r="B1207">
        <f>ROUND(AVERAGEIF('IMDB_Movies project 5'!A1206:'IMDB_Movies project 5'!A4861,"*"&amp;'Director Analysis'!A1207&amp;"*",'IMDB_Movies project 5'!J1206:'IMDB_Movies project 5'!J4861),2)</f>
        <v>3.3</v>
      </c>
      <c r="C1207">
        <f t="shared" si="18"/>
        <v>1.7000000000000001E-2</v>
      </c>
      <c r="D1207">
        <f>COUNTIF('IMDB_Movies project 5'!A1206:'IMDB_Movies project 5'!A4861,'Director Analysis'!A1207)</f>
        <v>1</v>
      </c>
    </row>
    <row r="1208" spans="1:4" x14ac:dyDescent="0.25">
      <c r="A1208" t="str">
        <v>Arthur Hiller</v>
      </c>
      <c r="B1208">
        <f>ROUND(AVERAGEIF('IMDB_Movies project 5'!A1207:'IMDB_Movies project 5'!A4862,"*"&amp;'Director Analysis'!A1208&amp;"*",'IMDB_Movies project 5'!J1207:'IMDB_Movies project 5'!J4862),2)</f>
        <v>3.5</v>
      </c>
      <c r="C1208">
        <f t="shared" si="18"/>
        <v>2.4E-2</v>
      </c>
      <c r="D1208">
        <f>COUNTIF('IMDB_Movies project 5'!A1207:'IMDB_Movies project 5'!A4862,'Director Analysis'!A1208)</f>
        <v>1</v>
      </c>
    </row>
    <row r="1209" spans="1:4" x14ac:dyDescent="0.25">
      <c r="A1209" t="str">
        <v>Michael Meredith</v>
      </c>
      <c r="B1209">
        <f>ROUND(AVERAGEIF('IMDB_Movies project 5'!A1208:'IMDB_Movies project 5'!A4863,"*"&amp;'Director Analysis'!A1209&amp;"*",'IMDB_Movies project 5'!J1208:'IMDB_Movies project 5'!J4863),2)</f>
        <v>5.5</v>
      </c>
      <c r="C1209">
        <f t="shared" si="18"/>
        <v>0.16700000000000001</v>
      </c>
      <c r="D1209">
        <f>COUNTIF('IMDB_Movies project 5'!A1208:'IMDB_Movies project 5'!A4863,'Director Analysis'!A1209)</f>
        <v>1</v>
      </c>
    </row>
    <row r="1210" spans="1:4" x14ac:dyDescent="0.25">
      <c r="A1210" t="str">
        <v>Julio DePietro</v>
      </c>
      <c r="B1210">
        <f>ROUND(AVERAGEIF('IMDB_Movies project 5'!A1209:'IMDB_Movies project 5'!A4864,"*"&amp;'Director Analysis'!A1210&amp;"*",'IMDB_Movies project 5'!J1209:'IMDB_Movies project 5'!J4864),2)</f>
        <v>5.9</v>
      </c>
      <c r="C1210">
        <f t="shared" si="18"/>
        <v>0.24</v>
      </c>
      <c r="D1210">
        <f>COUNTIF('IMDB_Movies project 5'!A1209:'IMDB_Movies project 5'!A4864,'Director Analysis'!A1210)</f>
        <v>1</v>
      </c>
    </row>
    <row r="1211" spans="1:4" x14ac:dyDescent="0.25">
      <c r="A1211" t="str">
        <v>Katherine Dieckmann</v>
      </c>
      <c r="B1211">
        <f>ROUND(AVERAGEIF('IMDB_Movies project 5'!A1210:'IMDB_Movies project 5'!A4865,"*"&amp;'Director Analysis'!A1211&amp;"*",'IMDB_Movies project 5'!J1210:'IMDB_Movies project 5'!J4865),2)</f>
        <v>4.7</v>
      </c>
      <c r="C1211">
        <f t="shared" si="18"/>
        <v>7.4999999999999997E-2</v>
      </c>
      <c r="D1211">
        <f>COUNTIF('IMDB_Movies project 5'!A1210:'IMDB_Movies project 5'!A4865,'Director Analysis'!A1211)</f>
        <v>1</v>
      </c>
    </row>
    <row r="1212" spans="1:4" x14ac:dyDescent="0.25">
      <c r="A1212" t="str">
        <v>Scott Marshall</v>
      </c>
      <c r="B1212">
        <f>ROUND(AVERAGEIF('IMDB_Movies project 5'!A1211:'IMDB_Movies project 5'!A4866,"*"&amp;'Director Analysis'!A1212&amp;"*",'IMDB_Movies project 5'!J1211:'IMDB_Movies project 5'!J4866),2)</f>
        <v>3.9</v>
      </c>
      <c r="C1212">
        <f t="shared" si="18"/>
        <v>3.5000000000000003E-2</v>
      </c>
      <c r="D1212">
        <f>COUNTIF('IMDB_Movies project 5'!A1211:'IMDB_Movies project 5'!A4866,'Director Analysis'!A1212)</f>
        <v>1</v>
      </c>
    </row>
    <row r="1213" spans="1:4" x14ac:dyDescent="0.25">
      <c r="A1213" t="str">
        <v>Ãlex de la Iglesia</v>
      </c>
      <c r="B1213">
        <f>ROUND(AVERAGEIF('IMDB_Movies project 5'!A1212:'IMDB_Movies project 5'!A4867,"*"&amp;'Director Analysis'!A1213&amp;"*",'IMDB_Movies project 5'!J1212:'IMDB_Movies project 5'!J4867),2)</f>
        <v>6.1</v>
      </c>
      <c r="C1213">
        <f t="shared" si="18"/>
        <v>0.29699999999999999</v>
      </c>
      <c r="D1213">
        <f>COUNTIF('IMDB_Movies project 5'!A1212:'IMDB_Movies project 5'!A4867,'Director Analysis'!A1213)</f>
        <v>1</v>
      </c>
    </row>
    <row r="1214" spans="1:4" x14ac:dyDescent="0.25">
      <c r="A1214" t="str">
        <v>Michael Clancy</v>
      </c>
      <c r="B1214">
        <f>ROUND(AVERAGEIF('IMDB_Movies project 5'!A1213:'IMDB_Movies project 5'!A4868,"*"&amp;'Director Analysis'!A1214&amp;"*",'IMDB_Movies project 5'!J1213:'IMDB_Movies project 5'!J4868),2)</f>
        <v>6.7</v>
      </c>
      <c r="C1214">
        <f t="shared" si="18"/>
        <v>0.501</v>
      </c>
      <c r="D1214">
        <f>COUNTIF('IMDB_Movies project 5'!A1213:'IMDB_Movies project 5'!A4868,'Director Analysis'!A1214)</f>
        <v>1</v>
      </c>
    </row>
    <row r="1215" spans="1:4" x14ac:dyDescent="0.25">
      <c r="A1215" t="str">
        <v>Andy Garcia</v>
      </c>
      <c r="B1215">
        <f>ROUND(AVERAGEIF('IMDB_Movies project 5'!A1214:'IMDB_Movies project 5'!A4869,"*"&amp;'Director Analysis'!A1215&amp;"*",'IMDB_Movies project 5'!J1214:'IMDB_Movies project 5'!J4869),2)</f>
        <v>6.7</v>
      </c>
      <c r="C1215">
        <f t="shared" si="18"/>
        <v>0.502</v>
      </c>
      <c r="D1215">
        <f>COUNTIF('IMDB_Movies project 5'!A1214:'IMDB_Movies project 5'!A4869,'Director Analysis'!A1215)</f>
        <v>1</v>
      </c>
    </row>
    <row r="1216" spans="1:4" x14ac:dyDescent="0.25">
      <c r="A1216" t="str">
        <v>Gary Sherman</v>
      </c>
      <c r="B1216">
        <f>ROUND(AVERAGEIF('IMDB_Movies project 5'!A1215:'IMDB_Movies project 5'!A4870,"*"&amp;'Director Analysis'!A1216&amp;"*",'IMDB_Movies project 5'!J1215:'IMDB_Movies project 5'!J4870),2)</f>
        <v>4.5</v>
      </c>
      <c r="C1216">
        <f t="shared" si="18"/>
        <v>0.06</v>
      </c>
      <c r="D1216">
        <f>COUNTIF('IMDB_Movies project 5'!A1215:'IMDB_Movies project 5'!A4870,'Director Analysis'!A1216)</f>
        <v>1</v>
      </c>
    </row>
    <row r="1217" spans="1:4" x14ac:dyDescent="0.25">
      <c r="A1217" t="str">
        <v>Stanley Kramer</v>
      </c>
      <c r="B1217">
        <f>ROUND(AVERAGEIF('IMDB_Movies project 5'!A1216:'IMDB_Movies project 5'!A4871,"*"&amp;'Director Analysis'!A1217&amp;"*",'IMDB_Movies project 5'!J1216:'IMDB_Movies project 5'!J4871),2)</f>
        <v>7.6</v>
      </c>
      <c r="C1217">
        <f t="shared" si="18"/>
        <v>0.85599999999999998</v>
      </c>
      <c r="D1217">
        <f>COUNTIF('IMDB_Movies project 5'!A1216:'IMDB_Movies project 5'!A4871,'Director Analysis'!A1217)</f>
        <v>1</v>
      </c>
    </row>
    <row r="1218" spans="1:4" x14ac:dyDescent="0.25">
      <c r="A1218" t="str">
        <v>Yash Chopra</v>
      </c>
      <c r="B1218">
        <f>ROUND(AVERAGEIF('IMDB_Movies project 5'!A1217:'IMDB_Movies project 5'!A4872,"*"&amp;'Director Analysis'!A1218&amp;"*",'IMDB_Movies project 5'!J1217:'IMDB_Movies project 5'!J4872),2)</f>
        <v>6.9</v>
      </c>
      <c r="C1218">
        <f t="shared" si="18"/>
        <v>0.58599999999999997</v>
      </c>
      <c r="D1218">
        <f>COUNTIF('IMDB_Movies project 5'!A1217:'IMDB_Movies project 5'!A4872,'Director Analysis'!A1218)</f>
        <v>1</v>
      </c>
    </row>
    <row r="1219" spans="1:4" x14ac:dyDescent="0.25">
      <c r="A1219" t="str">
        <v>Floria Sigismondi</v>
      </c>
      <c r="B1219">
        <f>ROUND(AVERAGEIF('IMDB_Movies project 5'!A1218:'IMDB_Movies project 5'!A4873,"*"&amp;'Director Analysis'!A1219&amp;"*",'IMDB_Movies project 5'!J1218:'IMDB_Movies project 5'!J4873),2)</f>
        <v>6.6</v>
      </c>
      <c r="C1219">
        <f t="shared" si="18"/>
        <v>0.47</v>
      </c>
      <c r="D1219">
        <f>COUNTIF('IMDB_Movies project 5'!A1218:'IMDB_Movies project 5'!A4873,'Director Analysis'!A1219)</f>
        <v>1</v>
      </c>
    </row>
    <row r="1220" spans="1:4" x14ac:dyDescent="0.25">
      <c r="A1220" t="str">
        <v>Terence Young</v>
      </c>
      <c r="B1220">
        <f>ROUND(AVERAGEIF('IMDB_Movies project 5'!A1219:'IMDB_Movies project 5'!A4874,"*"&amp;'Director Analysis'!A1220&amp;"*",'IMDB_Movies project 5'!J1219:'IMDB_Movies project 5'!J4874),2)</f>
        <v>7.27</v>
      </c>
      <c r="C1220">
        <f t="shared" ref="C1220:C1283" si="19">_xlfn.PERCENTRANK.EXC(B1220:B2878,B1220)</f>
        <v>0.78700000000000003</v>
      </c>
      <c r="D1220">
        <f>COUNTIF('IMDB_Movies project 5'!A1219:'IMDB_Movies project 5'!A4874,'Director Analysis'!A1220)</f>
        <v>3</v>
      </c>
    </row>
    <row r="1221" spans="1:4" x14ac:dyDescent="0.25">
      <c r="A1221" t="str">
        <v>Michael Moore</v>
      </c>
      <c r="B1221">
        <f>ROUND(AVERAGEIF('IMDB_Movies project 5'!A1220:'IMDB_Movies project 5'!A4875,"*"&amp;'Director Analysis'!A1221&amp;"*",'IMDB_Movies project 5'!J1220:'IMDB_Movies project 5'!J4875),2)</f>
        <v>7.75</v>
      </c>
      <c r="C1221">
        <f t="shared" si="19"/>
        <v>0.92700000000000005</v>
      </c>
      <c r="D1221">
        <f>COUNTIF('IMDB_Movies project 5'!A1220:'IMDB_Movies project 5'!A4875,'Director Analysis'!A1221)</f>
        <v>4</v>
      </c>
    </row>
    <row r="1222" spans="1:4" x14ac:dyDescent="0.25">
      <c r="A1222" t="str">
        <v>Kris Isacsson</v>
      </c>
      <c r="B1222">
        <f>ROUND(AVERAGEIF('IMDB_Movies project 5'!A1221:'IMDB_Movies project 5'!A4876,"*"&amp;'Director Analysis'!A1222&amp;"*",'IMDB_Movies project 5'!J1221:'IMDB_Movies project 5'!J4876),2)</f>
        <v>4.9000000000000004</v>
      </c>
      <c r="C1222">
        <f t="shared" si="19"/>
        <v>8.3000000000000004E-2</v>
      </c>
      <c r="D1222">
        <f>COUNTIF('IMDB_Movies project 5'!A1221:'IMDB_Movies project 5'!A4876,'Director Analysis'!A1222)</f>
        <v>1</v>
      </c>
    </row>
    <row r="1223" spans="1:4" x14ac:dyDescent="0.25">
      <c r="A1223" t="str">
        <v>Ben Younger</v>
      </c>
      <c r="B1223">
        <f>ROUND(AVERAGEIF('IMDB_Movies project 5'!A1222:'IMDB_Movies project 5'!A4877,"*"&amp;'Director Analysis'!A1223&amp;"*",'IMDB_Movies project 5'!J1222:'IMDB_Movies project 5'!J4877),2)</f>
        <v>7</v>
      </c>
      <c r="C1223">
        <f t="shared" si="19"/>
        <v>0.63800000000000001</v>
      </c>
      <c r="D1223">
        <f>COUNTIF('IMDB_Movies project 5'!A1222:'IMDB_Movies project 5'!A4877,'Director Analysis'!A1223)</f>
        <v>1</v>
      </c>
    </row>
    <row r="1224" spans="1:4" x14ac:dyDescent="0.25">
      <c r="A1224" t="str">
        <v>Hart Bochner</v>
      </c>
      <c r="B1224">
        <f>ROUND(AVERAGEIF('IMDB_Movies project 5'!A1223:'IMDB_Movies project 5'!A4878,"*"&amp;'Director Analysis'!A1224&amp;"*",'IMDB_Movies project 5'!J1223:'IMDB_Movies project 5'!J4878),2)</f>
        <v>6.5</v>
      </c>
      <c r="C1224">
        <f t="shared" si="19"/>
        <v>0.42499999999999999</v>
      </c>
      <c r="D1224">
        <f>COUNTIF('IMDB_Movies project 5'!A1223:'IMDB_Movies project 5'!A4878,'Director Analysis'!A1224)</f>
        <v>1</v>
      </c>
    </row>
    <row r="1225" spans="1:4" x14ac:dyDescent="0.25">
      <c r="A1225" t="str">
        <v>Chatrichalerm Yukol</v>
      </c>
      <c r="B1225">
        <f>ROUND(AVERAGEIF('IMDB_Movies project 5'!A1224:'IMDB_Movies project 5'!A4879,"*"&amp;'Director Analysis'!A1225&amp;"*",'IMDB_Movies project 5'!J1224:'IMDB_Movies project 5'!J4879),2)</f>
        <v>6.6</v>
      </c>
      <c r="C1225">
        <f t="shared" si="19"/>
        <v>0.47199999999999998</v>
      </c>
      <c r="D1225">
        <f>COUNTIF('IMDB_Movies project 5'!A1224:'IMDB_Movies project 5'!A4879,'Director Analysis'!A1225)</f>
        <v>1</v>
      </c>
    </row>
    <row r="1226" spans="1:4" x14ac:dyDescent="0.25">
      <c r="A1226" t="str">
        <v>Dario Argento</v>
      </c>
      <c r="B1226">
        <f>ROUND(AVERAGEIF('IMDB_Movies project 5'!A1225:'IMDB_Movies project 5'!A4880,"*"&amp;'Director Analysis'!A1226&amp;"*",'IMDB_Movies project 5'!J1225:'IMDB_Movies project 5'!J4880),2)</f>
        <v>6.1</v>
      </c>
      <c r="C1226">
        <f t="shared" si="19"/>
        <v>0.30199999999999999</v>
      </c>
      <c r="D1226">
        <f>COUNTIF('IMDB_Movies project 5'!A1225:'IMDB_Movies project 5'!A4880,'Director Analysis'!A1226)</f>
        <v>1</v>
      </c>
    </row>
    <row r="1227" spans="1:4" x14ac:dyDescent="0.25">
      <c r="A1227" t="str">
        <v>Marc Forby</v>
      </c>
      <c r="B1227">
        <f>ROUND(AVERAGEIF('IMDB_Movies project 5'!A1226:'IMDB_Movies project 5'!A4881,"*"&amp;'Director Analysis'!A1227&amp;"*",'IMDB_Movies project 5'!J1226:'IMDB_Movies project 5'!J4881),2)</f>
        <v>6.2</v>
      </c>
      <c r="C1227">
        <f t="shared" si="19"/>
        <v>0.33900000000000002</v>
      </c>
      <c r="D1227">
        <f>COUNTIF('IMDB_Movies project 5'!A1226:'IMDB_Movies project 5'!A4881,'Director Analysis'!A1227)</f>
        <v>1</v>
      </c>
    </row>
    <row r="1228" spans="1:4" x14ac:dyDescent="0.25">
      <c r="A1228" t="str">
        <v>Ole Christian Madsen</v>
      </c>
      <c r="B1228">
        <f>ROUND(AVERAGEIF('IMDB_Movies project 5'!A1227:'IMDB_Movies project 5'!A4882,"*"&amp;'Director Analysis'!A1228&amp;"*",'IMDB_Movies project 5'!J1227:'IMDB_Movies project 5'!J4882),2)</f>
        <v>7.3</v>
      </c>
      <c r="C1228">
        <f t="shared" si="19"/>
        <v>0.78800000000000003</v>
      </c>
      <c r="D1228">
        <f>COUNTIF('IMDB_Movies project 5'!A1227:'IMDB_Movies project 5'!A4882,'Director Analysis'!A1228)</f>
        <v>1</v>
      </c>
    </row>
    <row r="1229" spans="1:4" x14ac:dyDescent="0.25">
      <c r="A1229" t="str">
        <v>Meiert Avis</v>
      </c>
      <c r="B1229">
        <f>ROUND(AVERAGEIF('IMDB_Movies project 5'!A1228:'IMDB_Movies project 5'!A4883,"*"&amp;'Director Analysis'!A1229&amp;"*",'IMDB_Movies project 5'!J1228:'IMDB_Movies project 5'!J4883),2)</f>
        <v>4.2</v>
      </c>
      <c r="C1229">
        <f t="shared" si="19"/>
        <v>4.8000000000000001E-2</v>
      </c>
      <c r="D1229">
        <f>COUNTIF('IMDB_Movies project 5'!A1228:'IMDB_Movies project 5'!A4883,'Director Analysis'!A1229)</f>
        <v>1</v>
      </c>
    </row>
    <row r="1230" spans="1:4" x14ac:dyDescent="0.25">
      <c r="A1230" t="str">
        <v>Peter Faiman</v>
      </c>
      <c r="B1230">
        <f>ROUND(AVERAGEIF('IMDB_Movies project 5'!A1229:'IMDB_Movies project 5'!A4884,"*"&amp;'Director Analysis'!A1230&amp;"*",'IMDB_Movies project 5'!J1229:'IMDB_Movies project 5'!J4884),2)</f>
        <v>6.5</v>
      </c>
      <c r="C1230">
        <f t="shared" si="19"/>
        <v>0.42399999999999999</v>
      </c>
      <c r="D1230">
        <f>COUNTIF('IMDB_Movies project 5'!A1229:'IMDB_Movies project 5'!A4884,'Director Analysis'!A1230)</f>
        <v>1</v>
      </c>
    </row>
    <row r="1231" spans="1:4" x14ac:dyDescent="0.25">
      <c r="A1231" t="str">
        <v>Joby Harold</v>
      </c>
      <c r="B1231">
        <f>ROUND(AVERAGEIF('IMDB_Movies project 5'!A1230:'IMDB_Movies project 5'!A4885,"*"&amp;'Director Analysis'!A1231&amp;"*",'IMDB_Movies project 5'!J1230:'IMDB_Movies project 5'!J4885),2)</f>
        <v>6.5</v>
      </c>
      <c r="C1231">
        <f t="shared" si="19"/>
        <v>0.42499999999999999</v>
      </c>
      <c r="D1231">
        <f>COUNTIF('IMDB_Movies project 5'!A1230:'IMDB_Movies project 5'!A4885,'Director Analysis'!A1231)</f>
        <v>1</v>
      </c>
    </row>
    <row r="1232" spans="1:4" x14ac:dyDescent="0.25">
      <c r="A1232" t="str">
        <v>Ekachai Uekrongtham</v>
      </c>
      <c r="B1232">
        <f>ROUND(AVERAGEIF('IMDB_Movies project 5'!A1231:'IMDB_Movies project 5'!A4886,"*"&amp;'Director Analysis'!A1232&amp;"*",'IMDB_Movies project 5'!J1231:'IMDB_Movies project 5'!J4886),2)</f>
        <v>5.7</v>
      </c>
      <c r="C1232">
        <f t="shared" si="19"/>
        <v>0.20599999999999999</v>
      </c>
      <c r="D1232">
        <f>COUNTIF('IMDB_Movies project 5'!A1231:'IMDB_Movies project 5'!A4886,'Director Analysis'!A1232)</f>
        <v>1</v>
      </c>
    </row>
    <row r="1233" spans="1:4" x14ac:dyDescent="0.25">
      <c r="A1233" t="str">
        <v>Mark Rydell</v>
      </c>
      <c r="B1233">
        <f>ROUND(AVERAGEIF('IMDB_Movies project 5'!A1232:'IMDB_Movies project 5'!A4887,"*"&amp;'Director Analysis'!A1233&amp;"*",'IMDB_Movies project 5'!J1232:'IMDB_Movies project 5'!J4887),2)</f>
        <v>6.9</v>
      </c>
      <c r="C1233">
        <f t="shared" si="19"/>
        <v>0.58299999999999996</v>
      </c>
      <c r="D1233">
        <f>COUNTIF('IMDB_Movies project 5'!A1232:'IMDB_Movies project 5'!A4887,'Director Analysis'!A1233)</f>
        <v>1</v>
      </c>
    </row>
    <row r="1234" spans="1:4" x14ac:dyDescent="0.25">
      <c r="A1234" t="str">
        <v>David E. Talbert</v>
      </c>
      <c r="B1234">
        <f>ROUND(AVERAGEIF('IMDB_Movies project 5'!A1233:'IMDB_Movies project 5'!A4888,"*"&amp;'Director Analysis'!A1234&amp;"*",'IMDB_Movies project 5'!J1233:'IMDB_Movies project 5'!J4888),2)</f>
        <v>5</v>
      </c>
      <c r="C1234">
        <f t="shared" si="19"/>
        <v>8.7999999999999995E-2</v>
      </c>
      <c r="D1234">
        <f>COUNTIF('IMDB_Movies project 5'!A1233:'IMDB_Movies project 5'!A4888,'Director Analysis'!A1234)</f>
        <v>1</v>
      </c>
    </row>
    <row r="1235" spans="1:4" x14ac:dyDescent="0.25">
      <c r="A1235" t="str">
        <v>Ari Sandel</v>
      </c>
      <c r="B1235">
        <f>ROUND(AVERAGEIF('IMDB_Movies project 5'!A1234:'IMDB_Movies project 5'!A4889,"*"&amp;'Director Analysis'!A1235&amp;"*",'IMDB_Movies project 5'!J1234:'IMDB_Movies project 5'!J4889),2)</f>
        <v>6.5</v>
      </c>
      <c r="C1235">
        <f t="shared" si="19"/>
        <v>0.42499999999999999</v>
      </c>
      <c r="D1235">
        <f>COUNTIF('IMDB_Movies project 5'!A1234:'IMDB_Movies project 5'!A4889,'Director Analysis'!A1235)</f>
        <v>1</v>
      </c>
    </row>
    <row r="1236" spans="1:4" x14ac:dyDescent="0.25">
      <c r="A1236" t="str">
        <v>Vondie Curtis-Hall</v>
      </c>
      <c r="B1236">
        <f>ROUND(AVERAGEIF('IMDB_Movies project 5'!A1235:'IMDB_Movies project 5'!A4890,"*"&amp;'Director Analysis'!A1236&amp;"*",'IMDB_Movies project 5'!J1235:'IMDB_Movies project 5'!J4890),2)</f>
        <v>2.1</v>
      </c>
      <c r="C1236">
        <f t="shared" si="19"/>
        <v>2E-3</v>
      </c>
      <c r="D1236">
        <f>COUNTIF('IMDB_Movies project 5'!A1235:'IMDB_Movies project 5'!A4890,'Director Analysis'!A1236)</f>
        <v>1</v>
      </c>
    </row>
    <row r="1237" spans="1:4" x14ac:dyDescent="0.25">
      <c r="A1237" t="str">
        <v>John Sayles</v>
      </c>
      <c r="B1237">
        <f>ROUND(AVERAGEIF('IMDB_Movies project 5'!A1236:'IMDB_Movies project 5'!A4891,"*"&amp;'Director Analysis'!A1237&amp;"*",'IMDB_Movies project 5'!J1236:'IMDB_Movies project 5'!J4891),2)</f>
        <v>7.2</v>
      </c>
      <c r="C1237">
        <f t="shared" si="19"/>
        <v>0.73199999999999998</v>
      </c>
      <c r="D1237">
        <f>COUNTIF('IMDB_Movies project 5'!A1236:'IMDB_Movies project 5'!A4891,'Director Analysis'!A1237)</f>
        <v>3</v>
      </c>
    </row>
    <row r="1238" spans="1:4" x14ac:dyDescent="0.25">
      <c r="A1238" t="str">
        <v>Dan Gilroy</v>
      </c>
      <c r="B1238">
        <f>ROUND(AVERAGEIF('IMDB_Movies project 5'!A1237:'IMDB_Movies project 5'!A4892,"*"&amp;'Director Analysis'!A1238&amp;"*",'IMDB_Movies project 5'!J1237:'IMDB_Movies project 5'!J4892),2)</f>
        <v>7.9</v>
      </c>
      <c r="C1238">
        <f t="shared" si="19"/>
        <v>0.94499999999999995</v>
      </c>
      <c r="D1238">
        <f>COUNTIF('IMDB_Movies project 5'!A1237:'IMDB_Movies project 5'!A4892,'Director Analysis'!A1238)</f>
        <v>1</v>
      </c>
    </row>
    <row r="1239" spans="1:4" x14ac:dyDescent="0.25">
      <c r="A1239" t="str">
        <v>Jonathan Dayton</v>
      </c>
      <c r="B1239">
        <f>ROUND(AVERAGEIF('IMDB_Movies project 5'!A1238:'IMDB_Movies project 5'!A4893,"*"&amp;'Director Analysis'!A1239&amp;"*",'IMDB_Movies project 5'!J1238:'IMDB_Movies project 5'!J4893),2)</f>
        <v>7.9</v>
      </c>
      <c r="C1239">
        <f t="shared" si="19"/>
        <v>0.94799999999999995</v>
      </c>
      <c r="D1239">
        <f>COUNTIF('IMDB_Movies project 5'!A1238:'IMDB_Movies project 5'!A4893,'Director Analysis'!A1239)</f>
        <v>1</v>
      </c>
    </row>
    <row r="1240" spans="1:4" x14ac:dyDescent="0.25">
      <c r="A1240" t="str">
        <v>Chris Stokes</v>
      </c>
      <c r="B1240">
        <f>ROUND(AVERAGEIF('IMDB_Movies project 5'!A1239:'IMDB_Movies project 5'!A4894,"*"&amp;'Director Analysis'!A1240&amp;"*",'IMDB_Movies project 5'!J1239:'IMDB_Movies project 5'!J4894),2)</f>
        <v>3.5</v>
      </c>
      <c r="C1240">
        <f t="shared" si="19"/>
        <v>2.3E-2</v>
      </c>
      <c r="D1240">
        <f>COUNTIF('IMDB_Movies project 5'!A1239:'IMDB_Movies project 5'!A4894,'Director Analysis'!A1240)</f>
        <v>1</v>
      </c>
    </row>
    <row r="1241" spans="1:4" x14ac:dyDescent="0.25">
      <c r="A1241" t="str">
        <v>Don Siegel</v>
      </c>
      <c r="B1241">
        <f>ROUND(AVERAGEIF('IMDB_Movies project 5'!A1240:'IMDB_Movies project 5'!A4895,"*"&amp;'Director Analysis'!A1241&amp;"*",'IMDB_Movies project 5'!J1240:'IMDB_Movies project 5'!J4895),2)</f>
        <v>7.6</v>
      </c>
      <c r="C1241">
        <f t="shared" si="19"/>
        <v>0.85699999999999998</v>
      </c>
      <c r="D1241">
        <f>COUNTIF('IMDB_Movies project 5'!A1240:'IMDB_Movies project 5'!A4895,'Director Analysis'!A1241)</f>
        <v>1</v>
      </c>
    </row>
    <row r="1242" spans="1:4" x14ac:dyDescent="0.25">
      <c r="A1242" t="str">
        <v>Martin Lawrence</v>
      </c>
      <c r="B1242">
        <f>ROUND(AVERAGEIF('IMDB_Movies project 5'!A1241:'IMDB_Movies project 5'!A4896,"*"&amp;'Director Analysis'!A1242&amp;"*",'IMDB_Movies project 5'!J1241:'IMDB_Movies project 5'!J4896),2)</f>
        <v>5.6</v>
      </c>
      <c r="C1242">
        <f t="shared" si="19"/>
        <v>0.17499999999999999</v>
      </c>
      <c r="D1242">
        <f>COUNTIF('IMDB_Movies project 5'!A1241:'IMDB_Movies project 5'!A4896,'Director Analysis'!A1242)</f>
        <v>1</v>
      </c>
    </row>
    <row r="1243" spans="1:4" x14ac:dyDescent="0.25">
      <c r="A1243" t="str">
        <v>Masayuki Ochiai</v>
      </c>
      <c r="B1243">
        <f>ROUND(AVERAGEIF('IMDB_Movies project 5'!A1242:'IMDB_Movies project 5'!A4897,"*"&amp;'Director Analysis'!A1243&amp;"*",'IMDB_Movies project 5'!J1242:'IMDB_Movies project 5'!J4897),2)</f>
        <v>5.2</v>
      </c>
      <c r="C1243">
        <f t="shared" si="19"/>
        <v>0.104</v>
      </c>
      <c r="D1243">
        <f>COUNTIF('IMDB_Movies project 5'!A1242:'IMDB_Movies project 5'!A4897,'Director Analysis'!A1243)</f>
        <v>1</v>
      </c>
    </row>
    <row r="1244" spans="1:4" x14ac:dyDescent="0.25">
      <c r="A1244" t="str">
        <v>Tom Gormican</v>
      </c>
      <c r="B1244">
        <f>ROUND(AVERAGEIF('IMDB_Movies project 5'!A1243:'IMDB_Movies project 5'!A4898,"*"&amp;'Director Analysis'!A1244&amp;"*",'IMDB_Movies project 5'!J1243:'IMDB_Movies project 5'!J4898),2)</f>
        <v>6.1</v>
      </c>
      <c r="C1244">
        <f t="shared" si="19"/>
        <v>0.29799999999999999</v>
      </c>
      <c r="D1244">
        <f>COUNTIF('IMDB_Movies project 5'!A1243:'IMDB_Movies project 5'!A4898,'Director Analysis'!A1244)</f>
        <v>1</v>
      </c>
    </row>
    <row r="1245" spans="1:4" x14ac:dyDescent="0.25">
      <c r="A1245" t="str">
        <v>Peter R. Hunt</v>
      </c>
      <c r="B1245">
        <f>ROUND(AVERAGEIF('IMDB_Movies project 5'!A1244:'IMDB_Movies project 5'!A4899,"*"&amp;'Director Analysis'!A1245&amp;"*",'IMDB_Movies project 5'!J1244:'IMDB_Movies project 5'!J4899),2)</f>
        <v>6.8</v>
      </c>
      <c r="C1245">
        <f t="shared" si="19"/>
        <v>0.54</v>
      </c>
      <c r="D1245">
        <f>COUNTIF('IMDB_Movies project 5'!A1244:'IMDB_Movies project 5'!A4899,'Director Analysis'!A1245)</f>
        <v>1</v>
      </c>
    </row>
    <row r="1246" spans="1:4" x14ac:dyDescent="0.25">
      <c r="A1246" t="str">
        <v>Jonas Elmer</v>
      </c>
      <c r="B1246">
        <f>ROUND(AVERAGEIF('IMDB_Movies project 5'!A1245:'IMDB_Movies project 5'!A4900,"*"&amp;'Director Analysis'!A1246&amp;"*",'IMDB_Movies project 5'!J1245:'IMDB_Movies project 5'!J4900),2)</f>
        <v>5.6</v>
      </c>
      <c r="C1246">
        <f t="shared" si="19"/>
        <v>0.17499999999999999</v>
      </c>
      <c r="D1246">
        <f>COUNTIF('IMDB_Movies project 5'!A1245:'IMDB_Movies project 5'!A4900,'Director Analysis'!A1246)</f>
        <v>1</v>
      </c>
    </row>
    <row r="1247" spans="1:4" x14ac:dyDescent="0.25">
      <c r="A1247" t="str">
        <v>Mary Harron</v>
      </c>
      <c r="B1247">
        <f>ROUND(AVERAGEIF('IMDB_Movies project 5'!A1246:'IMDB_Movies project 5'!A4901,"*"&amp;'Director Analysis'!A1247&amp;"*",'IMDB_Movies project 5'!J1246:'IMDB_Movies project 5'!J4901),2)</f>
        <v>7.6</v>
      </c>
      <c r="C1247">
        <f t="shared" si="19"/>
        <v>0.85799999999999998</v>
      </c>
      <c r="D1247">
        <f>COUNTIF('IMDB_Movies project 5'!A1246:'IMDB_Movies project 5'!A4901,'Director Analysis'!A1247)</f>
        <v>1</v>
      </c>
    </row>
    <row r="1248" spans="1:4" x14ac:dyDescent="0.25">
      <c r="A1248" t="str">
        <v>Troy Duffy</v>
      </c>
      <c r="B1248">
        <f>ROUND(AVERAGEIF('IMDB_Movies project 5'!A1247:'IMDB_Movies project 5'!A4902,"*"&amp;'Director Analysis'!A1248&amp;"*",'IMDB_Movies project 5'!J1247:'IMDB_Movies project 5'!J4902),2)</f>
        <v>6.3</v>
      </c>
      <c r="C1248">
        <f t="shared" si="19"/>
        <v>0.35399999999999998</v>
      </c>
      <c r="D1248">
        <f>COUNTIF('IMDB_Movies project 5'!A1247:'IMDB_Movies project 5'!A4902,'Director Analysis'!A1248)</f>
        <v>1</v>
      </c>
    </row>
    <row r="1249" spans="1:4" x14ac:dyDescent="0.25">
      <c r="A1249" t="str">
        <v>Nicole Holofcener</v>
      </c>
      <c r="B1249">
        <f>ROUND(AVERAGEIF('IMDB_Movies project 5'!A1248:'IMDB_Movies project 5'!A4903,"*"&amp;'Director Analysis'!A1249&amp;"*",'IMDB_Movies project 5'!J1248:'IMDB_Movies project 5'!J4903),2)</f>
        <v>6.68</v>
      </c>
      <c r="C1249">
        <f t="shared" si="19"/>
        <v>0.49199999999999999</v>
      </c>
      <c r="D1249">
        <f>COUNTIF('IMDB_Movies project 5'!A1248:'IMDB_Movies project 5'!A4903,'Director Analysis'!A1249)</f>
        <v>4</v>
      </c>
    </row>
    <row r="1250" spans="1:4" x14ac:dyDescent="0.25">
      <c r="A1250" t="str">
        <v>Fina Torres</v>
      </c>
      <c r="B1250">
        <f>ROUND(AVERAGEIF('IMDB_Movies project 5'!A1249:'IMDB_Movies project 5'!A4904,"*"&amp;'Director Analysis'!A1250&amp;"*",'IMDB_Movies project 5'!J1249:'IMDB_Movies project 5'!J4904),2)</f>
        <v>5.3</v>
      </c>
      <c r="C1250">
        <f t="shared" si="19"/>
        <v>0.123</v>
      </c>
      <c r="D1250">
        <f>COUNTIF('IMDB_Movies project 5'!A1249:'IMDB_Movies project 5'!A4904,'Director Analysis'!A1250)</f>
        <v>1</v>
      </c>
    </row>
    <row r="1251" spans="1:4" x14ac:dyDescent="0.25">
      <c r="A1251" t="str">
        <v>Duke Johnson</v>
      </c>
      <c r="B1251">
        <f>ROUND(AVERAGEIF('IMDB_Movies project 5'!A1250:'IMDB_Movies project 5'!A4905,"*"&amp;'Director Analysis'!A1251&amp;"*",'IMDB_Movies project 5'!J1250:'IMDB_Movies project 5'!J4905),2)</f>
        <v>7.3</v>
      </c>
      <c r="C1251">
        <f t="shared" si="19"/>
        <v>0.78800000000000003</v>
      </c>
      <c r="D1251">
        <f>COUNTIF('IMDB_Movies project 5'!A1250:'IMDB_Movies project 5'!A4905,'Director Analysis'!A1251)</f>
        <v>1</v>
      </c>
    </row>
    <row r="1252" spans="1:4" x14ac:dyDescent="0.25">
      <c r="A1252" t="str">
        <v>FranÃ§ois Ozon</v>
      </c>
      <c r="B1252">
        <f>ROUND(AVERAGEIF('IMDB_Movies project 5'!A1251:'IMDB_Movies project 5'!A4906,"*"&amp;'Director Analysis'!A1252&amp;"*",'IMDB_Movies project 5'!J1251:'IMDB_Movies project 5'!J4906),2)</f>
        <v>7.1</v>
      </c>
      <c r="C1252">
        <f t="shared" si="19"/>
        <v>0.68300000000000005</v>
      </c>
      <c r="D1252">
        <f>COUNTIF('IMDB_Movies project 5'!A1251:'IMDB_Movies project 5'!A4906,'Director Analysis'!A1252)</f>
        <v>1</v>
      </c>
    </row>
    <row r="1253" spans="1:4" x14ac:dyDescent="0.25">
      <c r="A1253" t="str">
        <v>Anna Boden</v>
      </c>
      <c r="B1253">
        <f>ROUND(AVERAGEIF('IMDB_Movies project 5'!A1252:'IMDB_Movies project 5'!A4907,"*"&amp;'Director Analysis'!A1253&amp;"*",'IMDB_Movies project 5'!J1252:'IMDB_Movies project 5'!J4907),2)</f>
        <v>7.2</v>
      </c>
      <c r="C1253">
        <f t="shared" si="19"/>
        <v>0.73599999999999999</v>
      </c>
      <c r="D1253">
        <f>COUNTIF('IMDB_Movies project 5'!A1252:'IMDB_Movies project 5'!A4907,'Director Analysis'!A1253)</f>
        <v>1</v>
      </c>
    </row>
    <row r="1254" spans="1:4" x14ac:dyDescent="0.25">
      <c r="A1254" t="str">
        <v>Steve James</v>
      </c>
      <c r="B1254">
        <f>ROUND(AVERAGEIF('IMDB_Movies project 5'!A1253:'IMDB_Movies project 5'!A4908,"*"&amp;'Director Analysis'!A1254&amp;"*",'IMDB_Movies project 5'!J1253:'IMDB_Movies project 5'!J4908),2)</f>
        <v>7.55</v>
      </c>
      <c r="C1254">
        <f t="shared" si="19"/>
        <v>0.85499999999999998</v>
      </c>
      <c r="D1254">
        <f>COUNTIF('IMDB_Movies project 5'!A1253:'IMDB_Movies project 5'!A4908,'Director Analysis'!A1254)</f>
        <v>2</v>
      </c>
    </row>
    <row r="1255" spans="1:4" x14ac:dyDescent="0.25">
      <c r="A1255" t="str">
        <v>Tomm Moore</v>
      </c>
      <c r="B1255">
        <f>ROUND(AVERAGEIF('IMDB_Movies project 5'!A1254:'IMDB_Movies project 5'!A4909,"*"&amp;'Director Analysis'!A1255&amp;"*",'IMDB_Movies project 5'!J1254:'IMDB_Movies project 5'!J4909),2)</f>
        <v>7.7</v>
      </c>
      <c r="C1255">
        <f t="shared" si="19"/>
        <v>0.89400000000000002</v>
      </c>
      <c r="D1255">
        <f>COUNTIF('IMDB_Movies project 5'!A1254:'IMDB_Movies project 5'!A4909,'Director Analysis'!A1255)</f>
        <v>1</v>
      </c>
    </row>
    <row r="1256" spans="1:4" x14ac:dyDescent="0.25">
      <c r="A1256" t="str">
        <v>John Carney</v>
      </c>
      <c r="B1256">
        <f>ROUND(AVERAGEIF('IMDB_Movies project 5'!A1255:'IMDB_Movies project 5'!A4910,"*"&amp;'Director Analysis'!A1256&amp;"*",'IMDB_Movies project 5'!J1255:'IMDB_Movies project 5'!J4910),2)</f>
        <v>7.65</v>
      </c>
      <c r="C1256">
        <f t="shared" si="19"/>
        <v>0.89100000000000001</v>
      </c>
      <c r="D1256">
        <f>COUNTIF('IMDB_Movies project 5'!A1255:'IMDB_Movies project 5'!A4910,'Director Analysis'!A1256)</f>
        <v>2</v>
      </c>
    </row>
    <row r="1257" spans="1:4" x14ac:dyDescent="0.25">
      <c r="A1257" t="str">
        <v>David Jacobson</v>
      </c>
      <c r="B1257">
        <f>ROUND(AVERAGEIF('IMDB_Movies project 5'!A1256:'IMDB_Movies project 5'!A4911,"*"&amp;'Director Analysis'!A1257&amp;"*",'IMDB_Movies project 5'!J1256:'IMDB_Movies project 5'!J4911),2)</f>
        <v>6.5</v>
      </c>
      <c r="C1257">
        <f t="shared" si="19"/>
        <v>0.42799999999999999</v>
      </c>
      <c r="D1257">
        <f>COUNTIF('IMDB_Movies project 5'!A1256:'IMDB_Movies project 5'!A4911,'Director Analysis'!A1257)</f>
        <v>1</v>
      </c>
    </row>
    <row r="1258" spans="1:4" x14ac:dyDescent="0.25">
      <c r="A1258" t="str">
        <v>Michael Corrente</v>
      </c>
      <c r="B1258">
        <f>ROUND(AVERAGEIF('IMDB_Movies project 5'!A1257:'IMDB_Movies project 5'!A4912,"*"&amp;'Director Analysis'!A1258&amp;"*",'IMDB_Movies project 5'!J1257:'IMDB_Movies project 5'!J4912),2)</f>
        <v>6.4</v>
      </c>
      <c r="C1258">
        <f t="shared" si="19"/>
        <v>0.4</v>
      </c>
      <c r="D1258">
        <f>COUNTIF('IMDB_Movies project 5'!A1257:'IMDB_Movies project 5'!A4912,'Director Analysis'!A1258)</f>
        <v>2</v>
      </c>
    </row>
    <row r="1259" spans="1:4" x14ac:dyDescent="0.25">
      <c r="A1259" t="str">
        <v>Keith Gordon</v>
      </c>
      <c r="B1259">
        <f>ROUND(AVERAGEIF('IMDB_Movies project 5'!A1258:'IMDB_Movies project 5'!A4913,"*"&amp;'Director Analysis'!A1259&amp;"*",'IMDB_Movies project 5'!J1258:'IMDB_Movies project 5'!J4913),2)</f>
        <v>5.6</v>
      </c>
      <c r="C1259">
        <f t="shared" si="19"/>
        <v>0.17799999999999999</v>
      </c>
      <c r="D1259">
        <f>COUNTIF('IMDB_Movies project 5'!A1258:'IMDB_Movies project 5'!A4913,'Director Analysis'!A1259)</f>
        <v>1</v>
      </c>
    </row>
    <row r="1260" spans="1:4" x14ac:dyDescent="0.25">
      <c r="A1260" t="str">
        <v>Andrew Currie</v>
      </c>
      <c r="B1260">
        <f>ROUND(AVERAGEIF('IMDB_Movies project 5'!A1259:'IMDB_Movies project 5'!A4914,"*"&amp;'Director Analysis'!A1260&amp;"*",'IMDB_Movies project 5'!J1259:'IMDB_Movies project 5'!J4914),2)</f>
        <v>6.8</v>
      </c>
      <c r="C1260">
        <f t="shared" si="19"/>
        <v>0.54300000000000004</v>
      </c>
      <c r="D1260">
        <f>COUNTIF('IMDB_Movies project 5'!A1259:'IMDB_Movies project 5'!A4914,'Director Analysis'!A1260)</f>
        <v>1</v>
      </c>
    </row>
    <row r="1261" spans="1:4" x14ac:dyDescent="0.25">
      <c r="A1261" t="str">
        <v>Andrew Wilson</v>
      </c>
      <c r="B1261">
        <f>ROUND(AVERAGEIF('IMDB_Movies project 5'!A1260:'IMDB_Movies project 5'!A4915,"*"&amp;'Director Analysis'!A1261&amp;"*",'IMDB_Movies project 5'!J1260:'IMDB_Movies project 5'!J4915),2)</f>
        <v>5.5</v>
      </c>
      <c r="C1261">
        <f t="shared" si="19"/>
        <v>0.16400000000000001</v>
      </c>
      <c r="D1261">
        <f>COUNTIF('IMDB_Movies project 5'!A1260:'IMDB_Movies project 5'!A4915,'Director Analysis'!A1261)</f>
        <v>1</v>
      </c>
    </row>
    <row r="1262" spans="1:4" x14ac:dyDescent="0.25">
      <c r="A1262" t="str">
        <v>Marc SchÃ¶lermann</v>
      </c>
      <c r="B1262">
        <f>ROUND(AVERAGEIF('IMDB_Movies project 5'!A1261:'IMDB_Movies project 5'!A4916,"*"&amp;'Director Analysis'!A1262&amp;"*",'IMDB_Movies project 5'!J1261:'IMDB_Movies project 5'!J4916),2)</f>
        <v>6</v>
      </c>
      <c r="C1262">
        <f t="shared" si="19"/>
        <v>0.27100000000000002</v>
      </c>
      <c r="D1262">
        <f>COUNTIF('IMDB_Movies project 5'!A1261:'IMDB_Movies project 5'!A4916,'Director Analysis'!A1262)</f>
        <v>1</v>
      </c>
    </row>
    <row r="1263" spans="1:4" x14ac:dyDescent="0.25">
      <c r="A1263" t="str">
        <v>Robert Moresco</v>
      </c>
      <c r="B1263">
        <f>ROUND(AVERAGEIF('IMDB_Movies project 5'!A1262:'IMDB_Movies project 5'!A4917,"*"&amp;'Director Analysis'!A1263&amp;"*",'IMDB_Movies project 5'!J1262:'IMDB_Movies project 5'!J4917),2)</f>
        <v>6.4</v>
      </c>
      <c r="C1263">
        <f t="shared" si="19"/>
        <v>0.39700000000000002</v>
      </c>
      <c r="D1263">
        <f>COUNTIF('IMDB_Movies project 5'!A1262:'IMDB_Movies project 5'!A4917,'Director Analysis'!A1263)</f>
        <v>1</v>
      </c>
    </row>
    <row r="1264" spans="1:4" x14ac:dyDescent="0.25">
      <c r="A1264" t="str">
        <v>Thomas Vinterberg</v>
      </c>
      <c r="B1264">
        <f>ROUND(AVERAGEIF('IMDB_Movies project 5'!A1263:'IMDB_Movies project 5'!A4918,"*"&amp;'Director Analysis'!A1264&amp;"*",'IMDB_Movies project 5'!J1263:'IMDB_Movies project 5'!J4918),2)</f>
        <v>7.67</v>
      </c>
      <c r="C1264">
        <f t="shared" si="19"/>
        <v>0.89200000000000002</v>
      </c>
      <c r="D1264">
        <f>COUNTIF('IMDB_Movies project 5'!A1263:'IMDB_Movies project 5'!A4918,'Director Analysis'!A1264)</f>
        <v>3</v>
      </c>
    </row>
    <row r="1265" spans="1:4" x14ac:dyDescent="0.25">
      <c r="A1265" t="str">
        <v>Ol Parker</v>
      </c>
      <c r="B1265">
        <f>ROUND(AVERAGEIF('IMDB_Movies project 5'!A1264:'IMDB_Movies project 5'!A4919,"*"&amp;'Director Analysis'!A1265&amp;"*",'IMDB_Movies project 5'!J1264:'IMDB_Movies project 5'!J4919),2)</f>
        <v>6.9</v>
      </c>
      <c r="C1265">
        <f t="shared" si="19"/>
        <v>0.58199999999999996</v>
      </c>
      <c r="D1265">
        <f>COUNTIF('IMDB_Movies project 5'!A1264:'IMDB_Movies project 5'!A4919,'Director Analysis'!A1265)</f>
        <v>1</v>
      </c>
    </row>
    <row r="1266" spans="1:4" x14ac:dyDescent="0.25">
      <c r="A1266" t="str">
        <v>David Webb Peoples</v>
      </c>
      <c r="B1266">
        <f>ROUND(AVERAGEIF('IMDB_Movies project 5'!A1265:'IMDB_Movies project 5'!A4920,"*"&amp;'Director Analysis'!A1266&amp;"*",'IMDB_Movies project 5'!J1265:'IMDB_Movies project 5'!J4920),2)</f>
        <v>6.5</v>
      </c>
      <c r="C1266">
        <f t="shared" si="19"/>
        <v>0.42499999999999999</v>
      </c>
      <c r="D1266">
        <f>COUNTIF('IMDB_Movies project 5'!A1265:'IMDB_Movies project 5'!A4920,'Director Analysis'!A1266)</f>
        <v>1</v>
      </c>
    </row>
    <row r="1267" spans="1:4" x14ac:dyDescent="0.25">
      <c r="A1267" t="str">
        <v>Stanley Tong</v>
      </c>
      <c r="B1267">
        <f>ROUND(AVERAGEIF('IMDB_Movies project 5'!A1266:'IMDB_Movies project 5'!A4921,"*"&amp;'Director Analysis'!A1267&amp;"*",'IMDB_Movies project 5'!J1266:'IMDB_Movies project 5'!J4921),2)</f>
        <v>6.7</v>
      </c>
      <c r="C1267">
        <f t="shared" si="19"/>
        <v>0.49399999999999999</v>
      </c>
      <c r="D1267">
        <f>COUNTIF('IMDB_Movies project 5'!A1266:'IMDB_Movies project 5'!A4921,'Director Analysis'!A1267)</f>
        <v>1</v>
      </c>
    </row>
    <row r="1268" spans="1:4" x14ac:dyDescent="0.25">
      <c r="A1268" t="str">
        <v>Eli Roth</v>
      </c>
      <c r="B1268">
        <f>ROUND(AVERAGEIF('IMDB_Movies project 5'!A1267:'IMDB_Movies project 5'!A4922,"*"&amp;'Director Analysis'!A1268&amp;"*",'IMDB_Movies project 5'!J1267:'IMDB_Movies project 5'!J4922),2)</f>
        <v>5.57</v>
      </c>
      <c r="C1268">
        <f t="shared" si="19"/>
        <v>0.17699999999999999</v>
      </c>
      <c r="D1268">
        <f>COUNTIF('IMDB_Movies project 5'!A1267:'IMDB_Movies project 5'!A4922,'Director Analysis'!A1268)</f>
        <v>3</v>
      </c>
    </row>
    <row r="1269" spans="1:4" x14ac:dyDescent="0.25">
      <c r="A1269" t="str">
        <v>Tony Richardson</v>
      </c>
      <c r="B1269">
        <f>ROUND(AVERAGEIF('IMDB_Movies project 5'!A1268:'IMDB_Movies project 5'!A4923,"*"&amp;'Director Analysis'!A1269&amp;"*",'IMDB_Movies project 5'!J1268:'IMDB_Movies project 5'!J4923),2)</f>
        <v>6</v>
      </c>
      <c r="C1269">
        <f t="shared" si="19"/>
        <v>0.27400000000000002</v>
      </c>
      <c r="D1269">
        <f>COUNTIF('IMDB_Movies project 5'!A1268:'IMDB_Movies project 5'!A4923,'Director Analysis'!A1269)</f>
        <v>1</v>
      </c>
    </row>
    <row r="1270" spans="1:4" x14ac:dyDescent="0.25">
      <c r="A1270" t="str">
        <v>Paul Gross</v>
      </c>
      <c r="B1270">
        <f>ROUND(AVERAGEIF('IMDB_Movies project 5'!A1269:'IMDB_Movies project 5'!A4924,"*"&amp;'Director Analysis'!A1270&amp;"*",'IMDB_Movies project 5'!J1269:'IMDB_Movies project 5'!J4924),2)</f>
        <v>6</v>
      </c>
      <c r="C1270">
        <f t="shared" si="19"/>
        <v>0.27400000000000002</v>
      </c>
      <c r="D1270">
        <f>COUNTIF('IMDB_Movies project 5'!A1269:'IMDB_Movies project 5'!A4924,'Director Analysis'!A1270)</f>
        <v>1</v>
      </c>
    </row>
    <row r="1271" spans="1:4" x14ac:dyDescent="0.25">
      <c r="A1271" t="str">
        <v>Charles Robert Carner</v>
      </c>
      <c r="B1271">
        <f>ROUND(AVERAGEIF('IMDB_Movies project 5'!A1270:'IMDB_Movies project 5'!A4925,"*"&amp;'Director Analysis'!A1271&amp;"*",'IMDB_Movies project 5'!J1270:'IMDB_Movies project 5'!J4925),2)</f>
        <v>3.1</v>
      </c>
      <c r="C1271">
        <f t="shared" si="19"/>
        <v>1.2E-2</v>
      </c>
      <c r="D1271">
        <f>COUNTIF('IMDB_Movies project 5'!A1270:'IMDB_Movies project 5'!A4925,'Director Analysis'!A1271)</f>
        <v>1</v>
      </c>
    </row>
    <row r="1272" spans="1:4" x14ac:dyDescent="0.25">
      <c r="A1272" t="str">
        <v>Rodrigo GarcÃ­a</v>
      </c>
      <c r="B1272">
        <f>ROUND(AVERAGEIF('IMDB_Movies project 5'!A1271:'IMDB_Movies project 5'!A4926,"*"&amp;'Director Analysis'!A1272&amp;"*",'IMDB_Movies project 5'!J1271:'IMDB_Movies project 5'!J4926),2)</f>
        <v>6.95</v>
      </c>
      <c r="C1272">
        <f t="shared" si="19"/>
        <v>0.626</v>
      </c>
      <c r="D1272">
        <f>COUNTIF('IMDB_Movies project 5'!A1271:'IMDB_Movies project 5'!A4926,'Director Analysis'!A1272)</f>
        <v>2</v>
      </c>
    </row>
    <row r="1273" spans="1:4" x14ac:dyDescent="0.25">
      <c r="A1273" t="str">
        <v>Vincent Paronnaud</v>
      </c>
      <c r="B1273">
        <f>ROUND(AVERAGEIF('IMDB_Movies project 5'!A1272:'IMDB_Movies project 5'!A4927,"*"&amp;'Director Analysis'!A1273&amp;"*",'IMDB_Movies project 5'!J1272:'IMDB_Movies project 5'!J4927),2)</f>
        <v>8</v>
      </c>
      <c r="C1273">
        <f t="shared" si="19"/>
        <v>0.95599999999999996</v>
      </c>
      <c r="D1273">
        <f>COUNTIF('IMDB_Movies project 5'!A1272:'IMDB_Movies project 5'!A4927,'Director Analysis'!A1273)</f>
        <v>1</v>
      </c>
    </row>
    <row r="1274" spans="1:4" x14ac:dyDescent="0.25">
      <c r="A1274" t="str">
        <v>Daniel Barber</v>
      </c>
      <c r="B1274">
        <f>ROUND(AVERAGEIF('IMDB_Movies project 5'!A1273:'IMDB_Movies project 5'!A4928,"*"&amp;'Director Analysis'!A1274&amp;"*",'IMDB_Movies project 5'!J1273:'IMDB_Movies project 5'!J4928),2)</f>
        <v>7.2</v>
      </c>
      <c r="C1274">
        <f t="shared" si="19"/>
        <v>0.73699999999999999</v>
      </c>
      <c r="D1274">
        <f>COUNTIF('IMDB_Movies project 5'!A1273:'IMDB_Movies project 5'!A4928,'Director Analysis'!A1274)</f>
        <v>1</v>
      </c>
    </row>
    <row r="1275" spans="1:4" x14ac:dyDescent="0.25">
      <c r="A1275" t="str">
        <v>Robert Marcarelli</v>
      </c>
      <c r="B1275">
        <f>ROUND(AVERAGEIF('IMDB_Movies project 5'!A1274:'IMDB_Movies project 5'!A4929,"*"&amp;'Director Analysis'!A1275&amp;"*",'IMDB_Movies project 5'!J1274:'IMDB_Movies project 5'!J4929),2)</f>
        <v>3.5</v>
      </c>
      <c r="C1275">
        <f t="shared" si="19"/>
        <v>2.3E-2</v>
      </c>
      <c r="D1275">
        <f>COUNTIF('IMDB_Movies project 5'!A1274:'IMDB_Movies project 5'!A4929,'Director Analysis'!A1275)</f>
        <v>1</v>
      </c>
    </row>
    <row r="1276" spans="1:4" x14ac:dyDescent="0.25">
      <c r="A1276" t="str">
        <v>Guy Hamilton</v>
      </c>
      <c r="B1276">
        <f>ROUND(AVERAGEIF('IMDB_Movies project 5'!A1275:'IMDB_Movies project 5'!A4930,"*"&amp;'Director Analysis'!A1276&amp;"*",'IMDB_Movies project 5'!J1275:'IMDB_Movies project 5'!J4930),2)</f>
        <v>7.03</v>
      </c>
      <c r="C1276">
        <f t="shared" si="19"/>
        <v>0.68200000000000005</v>
      </c>
      <c r="D1276">
        <f>COUNTIF('IMDB_Movies project 5'!A1275:'IMDB_Movies project 5'!A4930,'Director Analysis'!A1276)</f>
        <v>4</v>
      </c>
    </row>
    <row r="1277" spans="1:4" x14ac:dyDescent="0.25">
      <c r="A1277" t="str">
        <v>Michael Anderson</v>
      </c>
      <c r="B1277">
        <f>ROUND(AVERAGEIF('IMDB_Movies project 5'!A1276:'IMDB_Movies project 5'!A4931,"*"&amp;'Director Analysis'!A1277&amp;"*",'IMDB_Movies project 5'!J1276:'IMDB_Movies project 5'!J4931),2)</f>
        <v>6.8</v>
      </c>
      <c r="C1277">
        <f t="shared" si="19"/>
        <v>0.54100000000000004</v>
      </c>
      <c r="D1277">
        <f>COUNTIF('IMDB_Movies project 5'!A1276:'IMDB_Movies project 5'!A4931,'Director Analysis'!A1277)</f>
        <v>1</v>
      </c>
    </row>
    <row r="1278" spans="1:4" x14ac:dyDescent="0.25">
      <c r="A1278" t="str">
        <v>Matt Bettinelli-Olpin</v>
      </c>
      <c r="B1278">
        <f>ROUND(AVERAGEIF('IMDB_Movies project 5'!A1277:'IMDB_Movies project 5'!A4932,"*"&amp;'Director Analysis'!A1278&amp;"*",'IMDB_Movies project 5'!J1277:'IMDB_Movies project 5'!J4932),2)</f>
        <v>4</v>
      </c>
      <c r="C1278">
        <f t="shared" si="19"/>
        <v>3.5999999999999997E-2</v>
      </c>
      <c r="D1278">
        <f>COUNTIF('IMDB_Movies project 5'!A1277:'IMDB_Movies project 5'!A4932,'Director Analysis'!A1278)</f>
        <v>1</v>
      </c>
    </row>
    <row r="1279" spans="1:4" x14ac:dyDescent="0.25">
      <c r="A1279" t="str">
        <v>Aaron Schneider</v>
      </c>
      <c r="B1279">
        <f>ROUND(AVERAGEIF('IMDB_Movies project 5'!A1278:'IMDB_Movies project 5'!A4933,"*"&amp;'Director Analysis'!A1279&amp;"*",'IMDB_Movies project 5'!J1278:'IMDB_Movies project 5'!J4933),2)</f>
        <v>7.1</v>
      </c>
      <c r="C1279">
        <f t="shared" si="19"/>
        <v>0.68200000000000005</v>
      </c>
      <c r="D1279">
        <f>COUNTIF('IMDB_Movies project 5'!A1278:'IMDB_Movies project 5'!A4933,'Director Analysis'!A1279)</f>
        <v>1</v>
      </c>
    </row>
    <row r="1280" spans="1:4" x14ac:dyDescent="0.25">
      <c r="A1280" t="str">
        <v>Tom Ford</v>
      </c>
      <c r="B1280">
        <f>ROUND(AVERAGEIF('IMDB_Movies project 5'!A1279:'IMDB_Movies project 5'!A4934,"*"&amp;'Director Analysis'!A1280&amp;"*",'IMDB_Movies project 5'!J1279:'IMDB_Movies project 5'!J4934),2)</f>
        <v>7.6</v>
      </c>
      <c r="C1280">
        <f t="shared" si="19"/>
        <v>0.85899999999999999</v>
      </c>
      <c r="D1280">
        <f>COUNTIF('IMDB_Movies project 5'!A1279:'IMDB_Movies project 5'!A4934,'Director Analysis'!A1280)</f>
        <v>1</v>
      </c>
    </row>
    <row r="1281" spans="1:4" x14ac:dyDescent="0.25">
      <c r="A1281" t="str">
        <v>Gurinder Chadha</v>
      </c>
      <c r="B1281">
        <f>ROUND(AVERAGEIF('IMDB_Movies project 5'!A1280:'IMDB_Movies project 5'!A4935,"*"&amp;'Director Analysis'!A1281&amp;"*",'IMDB_Movies project 5'!J1280:'IMDB_Movies project 5'!J4935),2)</f>
        <v>6.45</v>
      </c>
      <c r="C1281">
        <f t="shared" si="19"/>
        <v>0.42099999999999999</v>
      </c>
      <c r="D1281">
        <f>COUNTIF('IMDB_Movies project 5'!A1280:'IMDB_Movies project 5'!A4935,'Director Analysis'!A1281)</f>
        <v>2</v>
      </c>
    </row>
    <row r="1282" spans="1:4" x14ac:dyDescent="0.25">
      <c r="A1282" t="str">
        <v>Tony Maylam</v>
      </c>
      <c r="B1282">
        <f>ROUND(AVERAGEIF('IMDB_Movies project 5'!A1281:'IMDB_Movies project 5'!A4936,"*"&amp;'Director Analysis'!A1282&amp;"*",'IMDB_Movies project 5'!J1281:'IMDB_Movies project 5'!J4936),2)</f>
        <v>6.2</v>
      </c>
      <c r="C1282">
        <f t="shared" si="19"/>
        <v>0.33800000000000002</v>
      </c>
      <c r="D1282">
        <f>COUNTIF('IMDB_Movies project 5'!A1281:'IMDB_Movies project 5'!A4936,'Director Analysis'!A1282)</f>
        <v>1</v>
      </c>
    </row>
    <row r="1283" spans="1:4" x14ac:dyDescent="0.25">
      <c r="A1283" t="str">
        <v>Mitch Davis</v>
      </c>
      <c r="B1283">
        <f>ROUND(AVERAGEIF('IMDB_Movies project 5'!A1282:'IMDB_Movies project 5'!A4937,"*"&amp;'Director Analysis'!A1283&amp;"*",'IMDB_Movies project 5'!J1282:'IMDB_Movies project 5'!J4937),2)</f>
        <v>6.5</v>
      </c>
      <c r="C1283">
        <f t="shared" si="19"/>
        <v>0.42299999999999999</v>
      </c>
      <c r="D1283">
        <f>COUNTIF('IMDB_Movies project 5'!A1282:'IMDB_Movies project 5'!A4937,'Director Analysis'!A1283)</f>
        <v>1</v>
      </c>
    </row>
    <row r="1284" spans="1:4" x14ac:dyDescent="0.25">
      <c r="A1284" t="str">
        <v>Kevin Brodie</v>
      </c>
      <c r="B1284">
        <f>ROUND(AVERAGEIF('IMDB_Movies project 5'!A1283:'IMDB_Movies project 5'!A4938,"*"&amp;'Director Analysis'!A1284&amp;"*",'IMDB_Movies project 5'!J1283:'IMDB_Movies project 5'!J4938),2)</f>
        <v>6.3</v>
      </c>
      <c r="C1284">
        <f t="shared" ref="C1284:C1347" si="20">_xlfn.PERCENTRANK.EXC(B1284:B2942,B1284)</f>
        <v>0.35799999999999998</v>
      </c>
      <c r="D1284">
        <f>COUNTIF('IMDB_Movies project 5'!A1283:'IMDB_Movies project 5'!A4938,'Director Analysis'!A1284)</f>
        <v>1</v>
      </c>
    </row>
    <row r="1285" spans="1:4" x14ac:dyDescent="0.25">
      <c r="A1285" t="str">
        <v>Paul Schrader</v>
      </c>
      <c r="B1285">
        <f>ROUND(AVERAGEIF('IMDB_Movies project 5'!A1284:'IMDB_Movies project 5'!A4939,"*"&amp;'Director Analysis'!A1285&amp;"*",'IMDB_Movies project 5'!J1284:'IMDB_Movies project 5'!J4939),2)</f>
        <v>5.77</v>
      </c>
      <c r="C1285">
        <f t="shared" si="20"/>
        <v>0.219</v>
      </c>
      <c r="D1285">
        <f>COUNTIF('IMDB_Movies project 5'!A1284:'IMDB_Movies project 5'!A4939,'Director Analysis'!A1285)</f>
        <v>3</v>
      </c>
    </row>
    <row r="1286" spans="1:4" x14ac:dyDescent="0.25">
      <c r="A1286" t="str">
        <v>Lynne Ramsay</v>
      </c>
      <c r="B1286">
        <f>ROUND(AVERAGEIF('IMDB_Movies project 5'!A1285:'IMDB_Movies project 5'!A4940,"*"&amp;'Director Analysis'!A1286&amp;"*",'IMDB_Movies project 5'!J1285:'IMDB_Movies project 5'!J4940),2)</f>
        <v>7.5</v>
      </c>
      <c r="C1286">
        <f t="shared" si="20"/>
        <v>0.84299999999999997</v>
      </c>
      <c r="D1286">
        <f>COUNTIF('IMDB_Movies project 5'!A1285:'IMDB_Movies project 5'!A4940,'Director Analysis'!A1286)</f>
        <v>1</v>
      </c>
    </row>
    <row r="1287" spans="1:4" x14ac:dyDescent="0.25">
      <c r="A1287" t="str">
        <v>Tim Chambers</v>
      </c>
      <c r="B1287">
        <f>ROUND(AVERAGEIF('IMDB_Movies project 5'!A1286:'IMDB_Movies project 5'!A4941,"*"&amp;'Director Analysis'!A1287&amp;"*",'IMDB_Movies project 5'!J1286:'IMDB_Movies project 5'!J4941),2)</f>
        <v>6.5</v>
      </c>
      <c r="C1287">
        <f t="shared" si="20"/>
        <v>0.42199999999999999</v>
      </c>
      <c r="D1287">
        <f>COUNTIF('IMDB_Movies project 5'!A1286:'IMDB_Movies project 5'!A4941,'Director Analysis'!A1287)</f>
        <v>1</v>
      </c>
    </row>
    <row r="1288" spans="1:4" x14ac:dyDescent="0.25">
      <c r="A1288" t="str">
        <v>Dick Richards</v>
      </c>
      <c r="B1288">
        <f>ROUND(AVERAGEIF('IMDB_Movies project 5'!A1287:'IMDB_Movies project 5'!A4942,"*"&amp;'Director Analysis'!A1288&amp;"*",'IMDB_Movies project 5'!J1287:'IMDB_Movies project 5'!J4942),2)</f>
        <v>6.3</v>
      </c>
      <c r="C1288">
        <f t="shared" si="20"/>
        <v>0.36</v>
      </c>
      <c r="D1288">
        <f>COUNTIF('IMDB_Movies project 5'!A1287:'IMDB_Movies project 5'!A4942,'Director Analysis'!A1288)</f>
        <v>1</v>
      </c>
    </row>
    <row r="1289" spans="1:4" x14ac:dyDescent="0.25">
      <c r="A1289" t="str">
        <v>Alex Zamm</v>
      </c>
      <c r="B1289">
        <f>ROUND(AVERAGEIF('IMDB_Movies project 5'!A1288:'IMDB_Movies project 5'!A4943,"*"&amp;'Director Analysis'!A1289&amp;"*",'IMDB_Movies project 5'!J1288:'IMDB_Movies project 5'!J4943),2)</f>
        <v>2.2999999999999998</v>
      </c>
      <c r="C1289">
        <f t="shared" si="20"/>
        <v>2E-3</v>
      </c>
      <c r="D1289">
        <f>COUNTIF('IMDB_Movies project 5'!A1288:'IMDB_Movies project 5'!A4943,'Director Analysis'!A1289)</f>
        <v>1</v>
      </c>
    </row>
    <row r="1290" spans="1:4" x14ac:dyDescent="0.25">
      <c r="A1290" t="str">
        <v>Spencer Susser</v>
      </c>
      <c r="B1290">
        <f>ROUND(AVERAGEIF('IMDB_Movies project 5'!A1289:'IMDB_Movies project 5'!A4944,"*"&amp;'Director Analysis'!A1290&amp;"*",'IMDB_Movies project 5'!J1289:'IMDB_Movies project 5'!J4944),2)</f>
        <v>7.1</v>
      </c>
      <c r="C1290">
        <f t="shared" si="20"/>
        <v>0.68</v>
      </c>
      <c r="D1290">
        <f>COUNTIF('IMDB_Movies project 5'!A1289:'IMDB_Movies project 5'!A4944,'Director Analysis'!A1290)</f>
        <v>1</v>
      </c>
    </row>
    <row r="1291" spans="1:4" x14ac:dyDescent="0.25">
      <c r="A1291" t="str">
        <v>Thaddeus O'Sullivan</v>
      </c>
      <c r="B1291">
        <f>ROUND(AVERAGEIF('IMDB_Movies project 5'!A1290:'IMDB_Movies project 5'!A4945,"*"&amp;'Director Analysis'!A1291&amp;"*",'IMDB_Movies project 5'!J1290:'IMDB_Movies project 5'!J4945),2)</f>
        <v>6.7</v>
      </c>
      <c r="C1291">
        <f t="shared" si="20"/>
        <v>0.48899999999999999</v>
      </c>
      <c r="D1291">
        <f>COUNTIF('IMDB_Movies project 5'!A1290:'IMDB_Movies project 5'!A4945,'Director Analysis'!A1291)</f>
        <v>1</v>
      </c>
    </row>
    <row r="1292" spans="1:4" x14ac:dyDescent="0.25">
      <c r="A1292" t="str">
        <v>Shari Springer Berman</v>
      </c>
      <c r="B1292">
        <f>ROUND(AVERAGEIF('IMDB_Movies project 5'!A1291:'IMDB_Movies project 5'!A4946,"*"&amp;'Director Analysis'!A1292&amp;"*",'IMDB_Movies project 5'!J1291:'IMDB_Movies project 5'!J4946),2)</f>
        <v>5.9</v>
      </c>
      <c r="C1292">
        <f t="shared" si="20"/>
        <v>0.23699999999999999</v>
      </c>
      <c r="D1292">
        <f>COUNTIF('IMDB_Movies project 5'!A1291:'IMDB_Movies project 5'!A4946,'Director Analysis'!A1292)</f>
        <v>1</v>
      </c>
    </row>
    <row r="1293" spans="1:4" x14ac:dyDescent="0.25">
      <c r="A1293" t="str">
        <v>Stephen Milburn Anderson</v>
      </c>
      <c r="B1293">
        <f>ROUND(AVERAGEIF('IMDB_Movies project 5'!A1292:'IMDB_Movies project 5'!A4947,"*"&amp;'Director Analysis'!A1293&amp;"*",'IMDB_Movies project 5'!J1292:'IMDB_Movies project 5'!J4947),2)</f>
        <v>6</v>
      </c>
      <c r="C1293">
        <f t="shared" si="20"/>
        <v>0.27500000000000002</v>
      </c>
      <c r="D1293">
        <f>COUNTIF('IMDB_Movies project 5'!A1292:'IMDB_Movies project 5'!A4947,'Director Analysis'!A1293)</f>
        <v>1</v>
      </c>
    </row>
    <row r="1294" spans="1:4" x14ac:dyDescent="0.25">
      <c r="A1294" t="str">
        <v>Richard E. Grant</v>
      </c>
      <c r="B1294">
        <f>ROUND(AVERAGEIF('IMDB_Movies project 5'!A1293:'IMDB_Movies project 5'!A4948,"*"&amp;'Director Analysis'!A1294&amp;"*",'IMDB_Movies project 5'!J1293:'IMDB_Movies project 5'!J4948),2)</f>
        <v>6.9</v>
      </c>
      <c r="C1294">
        <f t="shared" si="20"/>
        <v>0.57399999999999995</v>
      </c>
      <c r="D1294">
        <f>COUNTIF('IMDB_Movies project 5'!A1293:'IMDB_Movies project 5'!A4948,'Director Analysis'!A1294)</f>
        <v>1</v>
      </c>
    </row>
    <row r="1295" spans="1:4" x14ac:dyDescent="0.25">
      <c r="A1295" t="str">
        <v>Arie Posin</v>
      </c>
      <c r="B1295">
        <f>ROUND(AVERAGEIF('IMDB_Movies project 5'!A1294:'IMDB_Movies project 5'!A4949,"*"&amp;'Director Analysis'!A1295&amp;"*",'IMDB_Movies project 5'!J1294:'IMDB_Movies project 5'!J4949),2)</f>
        <v>7</v>
      </c>
      <c r="C1295">
        <f t="shared" si="20"/>
        <v>0.625</v>
      </c>
      <c r="D1295">
        <f>COUNTIF('IMDB_Movies project 5'!A1294:'IMDB_Movies project 5'!A4949,'Director Analysis'!A1295)</f>
        <v>1</v>
      </c>
    </row>
    <row r="1296" spans="1:4" x14ac:dyDescent="0.25">
      <c r="A1296" t="str">
        <v>Damian Nieman</v>
      </c>
      <c r="B1296">
        <f>ROUND(AVERAGEIF('IMDB_Movies project 5'!A1295:'IMDB_Movies project 5'!A4950,"*"&amp;'Director Analysis'!A1296&amp;"*",'IMDB_Movies project 5'!J1295:'IMDB_Movies project 5'!J4950),2)</f>
        <v>6.4</v>
      </c>
      <c r="C1296">
        <f t="shared" si="20"/>
        <v>0.39700000000000002</v>
      </c>
      <c r="D1296">
        <f>COUNTIF('IMDB_Movies project 5'!A1295:'IMDB_Movies project 5'!A4950,'Director Analysis'!A1296)</f>
        <v>1</v>
      </c>
    </row>
    <row r="1297" spans="1:4" x14ac:dyDescent="0.25">
      <c r="A1297" t="str">
        <v>Mark Tonderai</v>
      </c>
      <c r="B1297">
        <f>ROUND(AVERAGEIF('IMDB_Movies project 5'!A1296:'IMDB_Movies project 5'!A4951,"*"&amp;'Director Analysis'!A1297&amp;"*",'IMDB_Movies project 5'!J1296:'IMDB_Movies project 5'!J4951),2)</f>
        <v>5.6</v>
      </c>
      <c r="C1297">
        <f t="shared" si="20"/>
        <v>0.18</v>
      </c>
      <c r="D1297">
        <f>COUNTIF('IMDB_Movies project 5'!A1296:'IMDB_Movies project 5'!A4951,'Director Analysis'!A1297)</f>
        <v>1</v>
      </c>
    </row>
    <row r="1298" spans="1:4" x14ac:dyDescent="0.25">
      <c r="A1298" t="str">
        <v>Rachel Perkins</v>
      </c>
      <c r="B1298">
        <f>ROUND(AVERAGEIF('IMDB_Movies project 5'!A1297:'IMDB_Movies project 5'!A4952,"*"&amp;'Director Analysis'!A1298&amp;"*",'IMDB_Movies project 5'!J1297:'IMDB_Movies project 5'!J4952),2)</f>
        <v>6.3</v>
      </c>
      <c r="C1298">
        <f t="shared" si="20"/>
        <v>0.35799999999999998</v>
      </c>
      <c r="D1298">
        <f>COUNTIF('IMDB_Movies project 5'!A1297:'IMDB_Movies project 5'!A4952,'Director Analysis'!A1298)</f>
        <v>1</v>
      </c>
    </row>
    <row r="1299" spans="1:4" x14ac:dyDescent="0.25">
      <c r="A1299" t="str">
        <v>Luis Valdez</v>
      </c>
      <c r="B1299">
        <f>ROUND(AVERAGEIF('IMDB_Movies project 5'!A1298:'IMDB_Movies project 5'!A4953,"*"&amp;'Director Analysis'!A1299&amp;"*",'IMDB_Movies project 5'!J1298:'IMDB_Movies project 5'!J4953),2)</f>
        <v>6.8</v>
      </c>
      <c r="C1299">
        <f t="shared" si="20"/>
        <v>0.53200000000000003</v>
      </c>
      <c r="D1299">
        <f>COUNTIF('IMDB_Movies project 5'!A1298:'IMDB_Movies project 5'!A4953,'Director Analysis'!A1299)</f>
        <v>1</v>
      </c>
    </row>
    <row r="1300" spans="1:4" x14ac:dyDescent="0.25">
      <c r="A1300" t="str">
        <v>Louis Morneau</v>
      </c>
      <c r="B1300">
        <f>ROUND(AVERAGEIF('IMDB_Movies project 5'!A1299:'IMDB_Movies project 5'!A4954,"*"&amp;'Director Analysis'!A1300&amp;"*",'IMDB_Movies project 5'!J1299:'IMDB_Movies project 5'!J4954),2)</f>
        <v>3.6</v>
      </c>
      <c r="C1300">
        <f t="shared" si="20"/>
        <v>2.1999999999999999E-2</v>
      </c>
      <c r="D1300">
        <f>COUNTIF('IMDB_Movies project 5'!A1299:'IMDB_Movies project 5'!A4954,'Director Analysis'!A1300)</f>
        <v>1</v>
      </c>
    </row>
    <row r="1301" spans="1:4" x14ac:dyDescent="0.25">
      <c r="A1301" t="str">
        <v>Caroline Link</v>
      </c>
      <c r="B1301">
        <f>ROUND(AVERAGEIF('IMDB_Movies project 5'!A1300:'IMDB_Movies project 5'!A4955,"*"&amp;'Director Analysis'!A1301&amp;"*",'IMDB_Movies project 5'!J1300:'IMDB_Movies project 5'!J4955),2)</f>
        <v>7.7</v>
      </c>
      <c r="C1301">
        <f t="shared" si="20"/>
        <v>0.88600000000000001</v>
      </c>
      <c r="D1301">
        <f>COUNTIF('IMDB_Movies project 5'!A1300:'IMDB_Movies project 5'!A4955,'Director Analysis'!A1301)</f>
        <v>1</v>
      </c>
    </row>
    <row r="1302" spans="1:4" x14ac:dyDescent="0.25">
      <c r="A1302" t="str">
        <v>Sterling Van Wagenen</v>
      </c>
      <c r="B1302">
        <f>ROUND(AVERAGEIF('IMDB_Movies project 5'!A1301:'IMDB_Movies project 5'!A4956,"*"&amp;'Director Analysis'!A1302&amp;"*",'IMDB_Movies project 5'!J1301:'IMDB_Movies project 5'!J4956),2)</f>
        <v>6.6</v>
      </c>
      <c r="C1302">
        <f t="shared" si="20"/>
        <v>0.45400000000000001</v>
      </c>
      <c r="D1302">
        <f>COUNTIF('IMDB_Movies project 5'!A1301:'IMDB_Movies project 5'!A4956,'Director Analysis'!A1302)</f>
        <v>1</v>
      </c>
    </row>
    <row r="1303" spans="1:4" x14ac:dyDescent="0.25">
      <c r="A1303" t="str">
        <v>Zal Batmanglij</v>
      </c>
      <c r="B1303">
        <f>ROUND(AVERAGEIF('IMDB_Movies project 5'!A1302:'IMDB_Movies project 5'!A4957,"*"&amp;'Director Analysis'!A1303&amp;"*",'IMDB_Movies project 5'!J1302:'IMDB_Movies project 5'!J4957),2)</f>
        <v>6.9</v>
      </c>
      <c r="C1303">
        <f t="shared" si="20"/>
        <v>0.57199999999999995</v>
      </c>
      <c r="D1303">
        <f>COUNTIF('IMDB_Movies project 5'!A1302:'IMDB_Movies project 5'!A4957,'Director Analysis'!A1303)</f>
        <v>1</v>
      </c>
    </row>
    <row r="1304" spans="1:4" x14ac:dyDescent="0.25">
      <c r="A1304" t="str">
        <v>Oren Moverman</v>
      </c>
      <c r="B1304">
        <f>ROUND(AVERAGEIF('IMDB_Movies project 5'!A1303:'IMDB_Movies project 5'!A4958,"*"&amp;'Director Analysis'!A1304&amp;"*",'IMDB_Movies project 5'!J1303:'IMDB_Movies project 5'!J4958),2)</f>
        <v>7.2</v>
      </c>
      <c r="C1304">
        <f t="shared" si="20"/>
        <v>0.72699999999999998</v>
      </c>
      <c r="D1304">
        <f>COUNTIF('IMDB_Movies project 5'!A1303:'IMDB_Movies project 5'!A4958,'Director Analysis'!A1304)</f>
        <v>1</v>
      </c>
    </row>
    <row r="1305" spans="1:4" x14ac:dyDescent="0.25">
      <c r="A1305" t="str">
        <v>Wolfgang Becker</v>
      </c>
      <c r="B1305">
        <f>ROUND(AVERAGEIF('IMDB_Movies project 5'!A1304:'IMDB_Movies project 5'!A4959,"*"&amp;'Director Analysis'!A1305&amp;"*",'IMDB_Movies project 5'!J1304:'IMDB_Movies project 5'!J4959),2)</f>
        <v>7.7</v>
      </c>
      <c r="C1305">
        <f t="shared" si="20"/>
        <v>0.88800000000000001</v>
      </c>
      <c r="D1305">
        <f>COUNTIF('IMDB_Movies project 5'!A1304:'IMDB_Movies project 5'!A4959,'Director Analysis'!A1305)</f>
        <v>1</v>
      </c>
    </row>
    <row r="1306" spans="1:4" x14ac:dyDescent="0.25">
      <c r="A1306" t="str">
        <v>George Roy Hill</v>
      </c>
      <c r="B1306">
        <f>ROUND(AVERAGEIF('IMDB_Movies project 5'!A1305:'IMDB_Movies project 5'!A4960,"*"&amp;'Director Analysis'!A1306&amp;"*",'IMDB_Movies project 5'!J1305:'IMDB_Movies project 5'!J4960),2)</f>
        <v>8.1999999999999993</v>
      </c>
      <c r="C1306">
        <f t="shared" si="20"/>
        <v>0.96899999999999997</v>
      </c>
      <c r="D1306">
        <f>COUNTIF('IMDB_Movies project 5'!A1305:'IMDB_Movies project 5'!A4960,'Director Analysis'!A1306)</f>
        <v>2</v>
      </c>
    </row>
    <row r="1307" spans="1:4" x14ac:dyDescent="0.25">
      <c r="A1307" t="str">
        <v>Robert Stevenson</v>
      </c>
      <c r="B1307">
        <f>ROUND(AVERAGEIF('IMDB_Movies project 5'!A1306:'IMDB_Movies project 5'!A4961,"*"&amp;'Director Analysis'!A1307&amp;"*",'IMDB_Movies project 5'!J1306:'IMDB_Movies project 5'!J4961),2)</f>
        <v>7.8</v>
      </c>
      <c r="C1307">
        <f t="shared" si="20"/>
        <v>0.92400000000000004</v>
      </c>
      <c r="D1307">
        <f>COUNTIF('IMDB_Movies project 5'!A1306:'IMDB_Movies project 5'!A4961,'Director Analysis'!A1307)</f>
        <v>1</v>
      </c>
    </row>
    <row r="1308" spans="1:4" x14ac:dyDescent="0.25">
      <c r="A1308" t="str">
        <v>Jerome Robbins</v>
      </c>
      <c r="B1308">
        <f>ROUND(AVERAGEIF('IMDB_Movies project 5'!A1307:'IMDB_Movies project 5'!A4962,"*"&amp;'Director Analysis'!A1308&amp;"*",'IMDB_Movies project 5'!J1307:'IMDB_Movies project 5'!J4962),2)</f>
        <v>7.6</v>
      </c>
      <c r="C1308">
        <f t="shared" si="20"/>
        <v>0.86099999999999999</v>
      </c>
      <c r="D1308">
        <f>COUNTIF('IMDB_Movies project 5'!A1307:'IMDB_Movies project 5'!A4962,'Director Analysis'!A1308)</f>
        <v>1</v>
      </c>
    </row>
    <row r="1309" spans="1:4" x14ac:dyDescent="0.25">
      <c r="A1309" t="str">
        <v>Gary Hardwick</v>
      </c>
      <c r="B1309">
        <f>ROUND(AVERAGEIF('IMDB_Movies project 5'!A1308:'IMDB_Movies project 5'!A4963,"*"&amp;'Director Analysis'!A1309&amp;"*",'IMDB_Movies project 5'!J1308:'IMDB_Movies project 5'!J4963),2)</f>
        <v>6.3</v>
      </c>
      <c r="C1309">
        <f t="shared" si="20"/>
        <v>0.36699999999999999</v>
      </c>
      <c r="D1309">
        <f>COUNTIF('IMDB_Movies project 5'!A1308:'IMDB_Movies project 5'!A4963,'Director Analysis'!A1309)</f>
        <v>1</v>
      </c>
    </row>
    <row r="1310" spans="1:4" x14ac:dyDescent="0.25">
      <c r="A1310" t="str">
        <v>King Vidor</v>
      </c>
      <c r="B1310">
        <f>ROUND(AVERAGEIF('IMDB_Movies project 5'!A1309:'IMDB_Movies project 5'!A4964,"*"&amp;'Director Analysis'!A1310&amp;"*",'IMDB_Movies project 5'!J1309:'IMDB_Movies project 5'!J4964),2)</f>
        <v>6.9</v>
      </c>
      <c r="C1310">
        <f t="shared" si="20"/>
        <v>0.57999999999999996</v>
      </c>
      <c r="D1310">
        <f>COUNTIF('IMDB_Movies project 5'!A1309:'IMDB_Movies project 5'!A4964,'Director Analysis'!A1310)</f>
        <v>1</v>
      </c>
    </row>
    <row r="1311" spans="1:4" x14ac:dyDescent="0.25">
      <c r="A1311" t="str">
        <v>Fred Savage</v>
      </c>
      <c r="B1311">
        <f>ROUND(AVERAGEIF('IMDB_Movies project 5'!A1310:'IMDB_Movies project 5'!A4965,"*"&amp;'Director Analysis'!A1311&amp;"*",'IMDB_Movies project 5'!J1310:'IMDB_Movies project 5'!J4965),2)</f>
        <v>2.9</v>
      </c>
      <c r="C1311">
        <f t="shared" si="20"/>
        <v>5.0000000000000001E-3</v>
      </c>
      <c r="D1311">
        <f>COUNTIF('IMDB_Movies project 5'!A1310:'IMDB_Movies project 5'!A4965,'Director Analysis'!A1311)</f>
        <v>1</v>
      </c>
    </row>
    <row r="1312" spans="1:4" x14ac:dyDescent="0.25">
      <c r="A1312" t="str">
        <v>Rusty Cundieff</v>
      </c>
      <c r="B1312">
        <f>ROUND(AVERAGEIF('IMDB_Movies project 5'!A1311:'IMDB_Movies project 5'!A4966,"*"&amp;'Director Analysis'!A1312&amp;"*",'IMDB_Movies project 5'!J1311:'IMDB_Movies project 5'!J4966),2)</f>
        <v>6.1</v>
      </c>
      <c r="C1312">
        <f t="shared" si="20"/>
        <v>0.30399999999999999</v>
      </c>
      <c r="D1312">
        <f>COUNTIF('IMDB_Movies project 5'!A1311:'IMDB_Movies project 5'!A4966,'Director Analysis'!A1312)</f>
        <v>1</v>
      </c>
    </row>
    <row r="1313" spans="1:4" x14ac:dyDescent="0.25">
      <c r="A1313" t="str">
        <v>Kevin Macdonald</v>
      </c>
      <c r="B1313">
        <f>ROUND(AVERAGEIF('IMDB_Movies project 5'!A1312:'IMDB_Movies project 5'!A4967,"*"&amp;'Director Analysis'!A1313&amp;"*",'IMDB_Movies project 5'!J1312:'IMDB_Movies project 5'!J4967),2)</f>
        <v>7.7</v>
      </c>
      <c r="C1313">
        <f t="shared" si="20"/>
        <v>0.89400000000000002</v>
      </c>
      <c r="D1313">
        <f>COUNTIF('IMDB_Movies project 5'!A1312:'IMDB_Movies project 5'!A4967,'Director Analysis'!A1313)</f>
        <v>1</v>
      </c>
    </row>
    <row r="1314" spans="1:4" x14ac:dyDescent="0.25">
      <c r="A1314" t="str">
        <v>Dominique Othenin-Girard</v>
      </c>
      <c r="B1314">
        <f>ROUND(AVERAGEIF('IMDB_Movies project 5'!A1313:'IMDB_Movies project 5'!A4968,"*"&amp;'Director Analysis'!A1314&amp;"*",'IMDB_Movies project 5'!J1313:'IMDB_Movies project 5'!J4968),2)</f>
        <v>5.2</v>
      </c>
      <c r="C1314">
        <f t="shared" si="20"/>
        <v>0.108</v>
      </c>
      <c r="D1314">
        <f>COUNTIF('IMDB_Movies project 5'!A1313:'IMDB_Movies project 5'!A4968,'Director Analysis'!A1314)</f>
        <v>1</v>
      </c>
    </row>
    <row r="1315" spans="1:4" x14ac:dyDescent="0.25">
      <c r="A1315" t="str">
        <v>Ed Harris</v>
      </c>
      <c r="B1315">
        <f>ROUND(AVERAGEIF('IMDB_Movies project 5'!A1314:'IMDB_Movies project 5'!A4969,"*"&amp;'Director Analysis'!A1315&amp;"*",'IMDB_Movies project 5'!J1314:'IMDB_Movies project 5'!J4969),2)</f>
        <v>7</v>
      </c>
      <c r="C1315">
        <f t="shared" si="20"/>
        <v>0.626</v>
      </c>
      <c r="D1315">
        <f>COUNTIF('IMDB_Movies project 5'!A1314:'IMDB_Movies project 5'!A4969,'Director Analysis'!A1315)</f>
        <v>1</v>
      </c>
    </row>
    <row r="1316" spans="1:4" x14ac:dyDescent="0.25">
      <c r="A1316" t="str">
        <v>Risa Bramon Garcia</v>
      </c>
      <c r="B1316">
        <f>ROUND(AVERAGEIF('IMDB_Movies project 5'!A1315:'IMDB_Movies project 5'!A4970,"*"&amp;'Director Analysis'!A1316&amp;"*",'IMDB_Movies project 5'!J1315:'IMDB_Movies project 5'!J4970),2)</f>
        <v>5.9</v>
      </c>
      <c r="C1316">
        <f t="shared" si="20"/>
        <v>0.24199999999999999</v>
      </c>
      <c r="D1316">
        <f>COUNTIF('IMDB_Movies project 5'!A1315:'IMDB_Movies project 5'!A4970,'Director Analysis'!A1316)</f>
        <v>1</v>
      </c>
    </row>
    <row r="1317" spans="1:4" x14ac:dyDescent="0.25">
      <c r="A1317" t="str">
        <v>Brian Klugman</v>
      </c>
      <c r="B1317">
        <f>ROUND(AVERAGEIF('IMDB_Movies project 5'!A1316:'IMDB_Movies project 5'!A4971,"*"&amp;'Director Analysis'!A1317&amp;"*",'IMDB_Movies project 5'!J1316:'IMDB_Movies project 5'!J4971),2)</f>
        <v>7.1</v>
      </c>
      <c r="C1317">
        <f t="shared" si="20"/>
        <v>0.67900000000000005</v>
      </c>
      <c r="D1317">
        <f>COUNTIF('IMDB_Movies project 5'!A1316:'IMDB_Movies project 5'!A4971,'Director Analysis'!A1317)</f>
        <v>1</v>
      </c>
    </row>
    <row r="1318" spans="1:4" x14ac:dyDescent="0.25">
      <c r="A1318" t="str">
        <v>Matt Piedmont</v>
      </c>
      <c r="B1318">
        <f>ROUND(AVERAGEIF('IMDB_Movies project 5'!A1317:'IMDB_Movies project 5'!A4972,"*"&amp;'Director Analysis'!A1318&amp;"*",'IMDB_Movies project 5'!J1317:'IMDB_Movies project 5'!J4972),2)</f>
        <v>5.5</v>
      </c>
      <c r="C1318">
        <f t="shared" si="20"/>
        <v>0.17100000000000001</v>
      </c>
      <c r="D1318">
        <f>COUNTIF('IMDB_Movies project 5'!A1317:'IMDB_Movies project 5'!A4972,'Director Analysis'!A1318)</f>
        <v>1</v>
      </c>
    </row>
    <row r="1319" spans="1:4" x14ac:dyDescent="0.25">
      <c r="A1319" t="str">
        <v>Raymond De Felitta</v>
      </c>
      <c r="B1319">
        <f>ROUND(AVERAGEIF('IMDB_Movies project 5'!A1318:'IMDB_Movies project 5'!A4973,"*"&amp;'Director Analysis'!A1319&amp;"*",'IMDB_Movies project 5'!J1318:'IMDB_Movies project 5'!J4973),2)</f>
        <v>7.4</v>
      </c>
      <c r="C1319">
        <f t="shared" si="20"/>
        <v>0.81599999999999995</v>
      </c>
      <c r="D1319">
        <f>COUNTIF('IMDB_Movies project 5'!A1318:'IMDB_Movies project 5'!A4973,'Director Analysis'!A1319)</f>
        <v>1</v>
      </c>
    </row>
    <row r="1320" spans="1:4" x14ac:dyDescent="0.25">
      <c r="A1320" t="str">
        <v>John Michael McDonagh</v>
      </c>
      <c r="B1320">
        <f>ROUND(AVERAGEIF('IMDB_Movies project 5'!A1319:'IMDB_Movies project 5'!A4974,"*"&amp;'Director Analysis'!A1320&amp;"*",'IMDB_Movies project 5'!J1319:'IMDB_Movies project 5'!J4974),2)</f>
        <v>7.3</v>
      </c>
      <c r="C1320">
        <f t="shared" si="20"/>
        <v>0.79</v>
      </c>
      <c r="D1320">
        <f>COUNTIF('IMDB_Movies project 5'!A1319:'IMDB_Movies project 5'!A4974,'Director Analysis'!A1320)</f>
        <v>1</v>
      </c>
    </row>
    <row r="1321" spans="1:4" x14ac:dyDescent="0.25">
      <c r="A1321" t="str">
        <v>Deb Hagan</v>
      </c>
      <c r="B1321">
        <f>ROUND(AVERAGEIF('IMDB_Movies project 5'!A1320:'IMDB_Movies project 5'!A4975,"*"&amp;'Director Analysis'!A1321&amp;"*",'IMDB_Movies project 5'!J1320:'IMDB_Movies project 5'!J4975),2)</f>
        <v>4.5999999999999996</v>
      </c>
      <c r="C1321">
        <f t="shared" si="20"/>
        <v>5.5E-2</v>
      </c>
      <c r="D1321">
        <f>COUNTIF('IMDB_Movies project 5'!A1320:'IMDB_Movies project 5'!A4975,'Director Analysis'!A1321)</f>
        <v>1</v>
      </c>
    </row>
    <row r="1322" spans="1:4" x14ac:dyDescent="0.25">
      <c r="A1322" t="str">
        <v>Zach Cregger</v>
      </c>
      <c r="B1322">
        <f>ROUND(AVERAGEIF('IMDB_Movies project 5'!A1321:'IMDB_Movies project 5'!A4976,"*"&amp;'Director Analysis'!A1322&amp;"*",'IMDB_Movies project 5'!J1321:'IMDB_Movies project 5'!J4976),2)</f>
        <v>5.0999999999999996</v>
      </c>
      <c r="C1322">
        <f t="shared" si="20"/>
        <v>9.2999999999999999E-2</v>
      </c>
      <c r="D1322">
        <f>COUNTIF('IMDB_Movies project 5'!A1321:'IMDB_Movies project 5'!A4976,'Director Analysis'!A1322)</f>
        <v>1</v>
      </c>
    </row>
    <row r="1323" spans="1:4" x14ac:dyDescent="0.25">
      <c r="A1323" t="str">
        <v>Zach Braff</v>
      </c>
      <c r="B1323">
        <f>ROUND(AVERAGEIF('IMDB_Movies project 5'!A1322:'IMDB_Movies project 5'!A4977,"*"&amp;'Director Analysis'!A1323&amp;"*",'IMDB_Movies project 5'!J1322:'IMDB_Movies project 5'!J4977),2)</f>
        <v>7.15</v>
      </c>
      <c r="C1323">
        <f t="shared" si="20"/>
        <v>0.72899999999999998</v>
      </c>
      <c r="D1323">
        <f>COUNTIF('IMDB_Movies project 5'!A1322:'IMDB_Movies project 5'!A4977,'Director Analysis'!A1323)</f>
        <v>2</v>
      </c>
    </row>
    <row r="1324" spans="1:4" x14ac:dyDescent="0.25">
      <c r="A1324" t="str">
        <v>Mark Tarlov</v>
      </c>
      <c r="B1324">
        <f>ROUND(AVERAGEIF('IMDB_Movies project 5'!A1323:'IMDB_Movies project 5'!A4978,"*"&amp;'Director Analysis'!A1324&amp;"*",'IMDB_Movies project 5'!J1323:'IMDB_Movies project 5'!J4978),2)</f>
        <v>5.3</v>
      </c>
      <c r="C1324">
        <f t="shared" si="20"/>
        <v>0.123</v>
      </c>
      <c r="D1324">
        <f>COUNTIF('IMDB_Movies project 5'!A1323:'IMDB_Movies project 5'!A4978,'Director Analysis'!A1324)</f>
        <v>1</v>
      </c>
    </row>
    <row r="1325" spans="1:4" x14ac:dyDescent="0.25">
      <c r="A1325" t="str">
        <v>John Cameron Mitchell</v>
      </c>
      <c r="B1325">
        <f>ROUND(AVERAGEIF('IMDB_Movies project 5'!A1324:'IMDB_Movies project 5'!A4979,"*"&amp;'Director Analysis'!A1325&amp;"*",'IMDB_Movies project 5'!J1324:'IMDB_Movies project 5'!J4979),2)</f>
        <v>7.1</v>
      </c>
      <c r="C1325">
        <f t="shared" si="20"/>
        <v>0.68300000000000005</v>
      </c>
      <c r="D1325">
        <f>COUNTIF('IMDB_Movies project 5'!A1324:'IMDB_Movies project 5'!A4979,'Director Analysis'!A1325)</f>
        <v>3</v>
      </c>
    </row>
    <row r="1326" spans="1:4" x14ac:dyDescent="0.25">
      <c r="A1326" t="str">
        <v>Billy Ray</v>
      </c>
      <c r="B1326">
        <f>ROUND(AVERAGEIF('IMDB_Movies project 5'!A1325:'IMDB_Movies project 5'!A4980,"*"&amp;'Director Analysis'!A1326&amp;"*",'IMDB_Movies project 5'!J1325:'IMDB_Movies project 5'!J4980),2)</f>
        <v>7.2</v>
      </c>
      <c r="C1326">
        <f t="shared" si="20"/>
        <v>0.73199999999999998</v>
      </c>
      <c r="D1326">
        <f>COUNTIF('IMDB_Movies project 5'!A1325:'IMDB_Movies project 5'!A4980,'Director Analysis'!A1326)</f>
        <v>1</v>
      </c>
    </row>
    <row r="1327" spans="1:4" x14ac:dyDescent="0.25">
      <c r="A1327" t="str">
        <v>David Atkins</v>
      </c>
      <c r="B1327">
        <f>ROUND(AVERAGEIF('IMDB_Movies project 5'!A1326:'IMDB_Movies project 5'!A4981,"*"&amp;'Director Analysis'!A1327&amp;"*",'IMDB_Movies project 5'!J1326:'IMDB_Movies project 5'!J4981),2)</f>
        <v>5.8</v>
      </c>
      <c r="C1327">
        <f t="shared" si="20"/>
        <v>0.22</v>
      </c>
      <c r="D1327">
        <f>COUNTIF('IMDB_Movies project 5'!A1326:'IMDB_Movies project 5'!A4981,'Director Analysis'!A1327)</f>
        <v>1</v>
      </c>
    </row>
    <row r="1328" spans="1:4" x14ac:dyDescent="0.25">
      <c r="A1328" t="str">
        <v>Sylvio Tabet</v>
      </c>
      <c r="B1328">
        <f>ROUND(AVERAGEIF('IMDB_Movies project 5'!A1327:'IMDB_Movies project 5'!A4982,"*"&amp;'Director Analysis'!A1328&amp;"*",'IMDB_Movies project 5'!J1327:'IMDB_Movies project 5'!J4982),2)</f>
        <v>3.8</v>
      </c>
      <c r="C1328">
        <f t="shared" si="20"/>
        <v>0.02</v>
      </c>
      <c r="D1328">
        <f>COUNTIF('IMDB_Movies project 5'!A1327:'IMDB_Movies project 5'!A4982,'Director Analysis'!A1328)</f>
        <v>1</v>
      </c>
    </row>
    <row r="1329" spans="1:4" x14ac:dyDescent="0.25">
      <c r="A1329" t="str">
        <v>Rick Bieber</v>
      </c>
      <c r="B1329">
        <f>ROUND(AVERAGEIF('IMDB_Movies project 5'!A1328:'IMDB_Movies project 5'!A4983,"*"&amp;'Director Analysis'!A1329&amp;"*",'IMDB_Movies project 5'!J1328:'IMDB_Movies project 5'!J4983),2)</f>
        <v>5.7</v>
      </c>
      <c r="C1329">
        <f t="shared" si="20"/>
        <v>0.19700000000000001</v>
      </c>
      <c r="D1329">
        <f>COUNTIF('IMDB_Movies project 5'!A1328:'IMDB_Movies project 5'!A4983,'Director Analysis'!A1329)</f>
        <v>1</v>
      </c>
    </row>
    <row r="1330" spans="1:4" x14ac:dyDescent="0.25">
      <c r="A1330" t="str">
        <v>Joey Lauren Adams</v>
      </c>
      <c r="B1330">
        <f>ROUND(AVERAGEIF('IMDB_Movies project 5'!A1329:'IMDB_Movies project 5'!A4984,"*"&amp;'Director Analysis'!A1330&amp;"*",'IMDB_Movies project 5'!J1329:'IMDB_Movies project 5'!J4984),2)</f>
        <v>6.2</v>
      </c>
      <c r="C1330">
        <f t="shared" si="20"/>
        <v>0.33600000000000002</v>
      </c>
      <c r="D1330">
        <f>COUNTIF('IMDB_Movies project 5'!A1329:'IMDB_Movies project 5'!A4984,'Director Analysis'!A1330)</f>
        <v>1</v>
      </c>
    </row>
    <row r="1331" spans="1:4" x14ac:dyDescent="0.25">
      <c r="A1331" t="str">
        <v>S.R. Bindler</v>
      </c>
      <c r="B1331">
        <f>ROUND(AVERAGEIF('IMDB_Movies project 5'!A1330:'IMDB_Movies project 5'!A4985,"*"&amp;'Director Analysis'!A1331&amp;"*",'IMDB_Movies project 5'!J1330:'IMDB_Movies project 5'!J4985),2)</f>
        <v>4.7</v>
      </c>
      <c r="C1331">
        <f t="shared" si="20"/>
        <v>6.3E-2</v>
      </c>
      <c r="D1331">
        <f>COUNTIF('IMDB_Movies project 5'!A1330:'IMDB_Movies project 5'!A4985,'Director Analysis'!A1331)</f>
        <v>1</v>
      </c>
    </row>
    <row r="1332" spans="1:4" x14ac:dyDescent="0.25">
      <c r="A1332" t="str">
        <v>CÃ©dric Klapisch</v>
      </c>
      <c r="B1332">
        <f>ROUND(AVERAGEIF('IMDB_Movies project 5'!A1331:'IMDB_Movies project 5'!A4986,"*"&amp;'Director Analysis'!A1332&amp;"*",'IMDB_Movies project 5'!J1331:'IMDB_Movies project 5'!J4986),2)</f>
        <v>7.1</v>
      </c>
      <c r="C1332">
        <f t="shared" si="20"/>
        <v>0.68200000000000005</v>
      </c>
      <c r="D1332">
        <f>COUNTIF('IMDB_Movies project 5'!A1331:'IMDB_Movies project 5'!A4986,'Director Analysis'!A1332)</f>
        <v>2</v>
      </c>
    </row>
    <row r="1333" spans="1:4" x14ac:dyDescent="0.25">
      <c r="A1333" t="str">
        <v>Martin Koolhoven</v>
      </c>
      <c r="B1333">
        <f>ROUND(AVERAGEIF('IMDB_Movies project 5'!A1332:'IMDB_Movies project 5'!A4987,"*"&amp;'Director Analysis'!A1333&amp;"*",'IMDB_Movies project 5'!J1332:'IMDB_Movies project 5'!J4987),2)</f>
        <v>7.1</v>
      </c>
      <c r="C1333">
        <f t="shared" si="20"/>
        <v>0.68400000000000005</v>
      </c>
      <c r="D1333">
        <f>COUNTIF('IMDB_Movies project 5'!A1332:'IMDB_Movies project 5'!A4987,'Director Analysis'!A1333)</f>
        <v>1</v>
      </c>
    </row>
    <row r="1334" spans="1:4" x14ac:dyDescent="0.25">
      <c r="A1334" t="str">
        <v>Prachya Pinkaew</v>
      </c>
      <c r="B1334">
        <f>ROUND(AVERAGEIF('IMDB_Movies project 5'!A1333:'IMDB_Movies project 5'!A4988,"*"&amp;'Director Analysis'!A1334&amp;"*",'IMDB_Movies project 5'!J1333:'IMDB_Movies project 5'!J4988),2)</f>
        <v>7.1</v>
      </c>
      <c r="C1334">
        <f t="shared" si="20"/>
        <v>0.68600000000000005</v>
      </c>
      <c r="D1334">
        <f>COUNTIF('IMDB_Movies project 5'!A1333:'IMDB_Movies project 5'!A4988,'Director Analysis'!A1334)</f>
        <v>1</v>
      </c>
    </row>
    <row r="1335" spans="1:4" x14ac:dyDescent="0.25">
      <c r="A1335" t="str">
        <v>Darren Grant</v>
      </c>
      <c r="B1335">
        <f>ROUND(AVERAGEIF('IMDB_Movies project 5'!A1334:'IMDB_Movies project 5'!A4989,"*"&amp;'Director Analysis'!A1335&amp;"*",'IMDB_Movies project 5'!J1334:'IMDB_Movies project 5'!J4989),2)</f>
        <v>5.6</v>
      </c>
      <c r="C1335">
        <f t="shared" si="20"/>
        <v>0.17299999999999999</v>
      </c>
      <c r="D1335">
        <f>COUNTIF('IMDB_Movies project 5'!A1334:'IMDB_Movies project 5'!A4989,'Director Analysis'!A1335)</f>
        <v>1</v>
      </c>
    </row>
    <row r="1336" spans="1:4" x14ac:dyDescent="0.25">
      <c r="A1336" t="str">
        <v>Joseph Gordon-Levitt</v>
      </c>
      <c r="B1336">
        <f>ROUND(AVERAGEIF('IMDB_Movies project 5'!A1335:'IMDB_Movies project 5'!A4990,"*"&amp;'Director Analysis'!A1336&amp;"*",'IMDB_Movies project 5'!J1335:'IMDB_Movies project 5'!J4990),2)</f>
        <v>6.6</v>
      </c>
      <c r="C1336">
        <f t="shared" si="20"/>
        <v>0.45500000000000002</v>
      </c>
      <c r="D1336">
        <f>COUNTIF('IMDB_Movies project 5'!A1335:'IMDB_Movies project 5'!A4990,'Director Analysis'!A1336)</f>
        <v>1</v>
      </c>
    </row>
    <row r="1337" spans="1:4" x14ac:dyDescent="0.25">
      <c r="A1337" t="str">
        <v>Christophe Barratier</v>
      </c>
      <c r="B1337">
        <f>ROUND(AVERAGEIF('IMDB_Movies project 5'!A1336:'IMDB_Movies project 5'!A4991,"*"&amp;'Director Analysis'!A1337&amp;"*",'IMDB_Movies project 5'!J1336:'IMDB_Movies project 5'!J4991),2)</f>
        <v>7.9</v>
      </c>
      <c r="C1337">
        <f t="shared" si="20"/>
        <v>0.94099999999999995</v>
      </c>
      <c r="D1337">
        <f>COUNTIF('IMDB_Movies project 5'!A1336:'IMDB_Movies project 5'!A4991,'Director Analysis'!A1337)</f>
        <v>1</v>
      </c>
    </row>
    <row r="1338" spans="1:4" x14ac:dyDescent="0.25">
      <c r="A1338" t="str">
        <v>Ã‰mile Gaudreault</v>
      </c>
      <c r="B1338">
        <f>ROUND(AVERAGEIF('IMDB_Movies project 5'!A1337:'IMDB_Movies project 5'!A4992,"*"&amp;'Director Analysis'!A1338&amp;"*",'IMDB_Movies project 5'!J1337:'IMDB_Movies project 5'!J4992),2)</f>
        <v>6.7</v>
      </c>
      <c r="C1338">
        <f t="shared" si="20"/>
        <v>0.48899999999999999</v>
      </c>
      <c r="D1338">
        <f>COUNTIF('IMDB_Movies project 5'!A1337:'IMDB_Movies project 5'!A4992,'Director Analysis'!A1338)</f>
        <v>1</v>
      </c>
    </row>
    <row r="1339" spans="1:4" x14ac:dyDescent="0.25">
      <c r="A1339" t="str">
        <v>James Cox</v>
      </c>
      <c r="B1339">
        <f>ROUND(AVERAGEIF('IMDB_Movies project 5'!A1338:'IMDB_Movies project 5'!A4993,"*"&amp;'Director Analysis'!A1339&amp;"*",'IMDB_Movies project 5'!J1338:'IMDB_Movies project 5'!J4993),2)</f>
        <v>6.6</v>
      </c>
      <c r="C1339">
        <f t="shared" si="20"/>
        <v>0.45900000000000002</v>
      </c>
      <c r="D1339">
        <f>COUNTIF('IMDB_Movies project 5'!A1338:'IMDB_Movies project 5'!A4993,'Director Analysis'!A1339)</f>
        <v>1</v>
      </c>
    </row>
    <row r="1340" spans="1:4" x14ac:dyDescent="0.25">
      <c r="A1340" t="str">
        <v>James Toback</v>
      </c>
      <c r="B1340">
        <f>ROUND(AVERAGEIF('IMDB_Movies project 5'!A1339:'IMDB_Movies project 5'!A4994,"*"&amp;'Director Analysis'!A1340&amp;"*",'IMDB_Movies project 5'!J1339:'IMDB_Movies project 5'!J4994),2)</f>
        <v>5.25</v>
      </c>
      <c r="C1340">
        <f t="shared" si="20"/>
        <v>0.12</v>
      </c>
      <c r="D1340">
        <f>COUNTIF('IMDB_Movies project 5'!A1339:'IMDB_Movies project 5'!A4994,'Director Analysis'!A1340)</f>
        <v>2</v>
      </c>
    </row>
    <row r="1341" spans="1:4" x14ac:dyDescent="0.25">
      <c r="A1341" t="str">
        <v>Aki KaurismÃ¤ki</v>
      </c>
      <c r="B1341">
        <f>ROUND(AVERAGEIF('IMDB_Movies project 5'!A1340:'IMDB_Movies project 5'!A4995,"*"&amp;'Director Analysis'!A1341&amp;"*",'IMDB_Movies project 5'!J1340:'IMDB_Movies project 5'!J4995),2)</f>
        <v>7.2</v>
      </c>
      <c r="C1341">
        <f t="shared" si="20"/>
        <v>0.72599999999999998</v>
      </c>
      <c r="D1341">
        <f>COUNTIF('IMDB_Movies project 5'!A1340:'IMDB_Movies project 5'!A4995,'Director Analysis'!A1341)</f>
        <v>1</v>
      </c>
    </row>
    <row r="1342" spans="1:4" x14ac:dyDescent="0.25">
      <c r="A1342" t="str">
        <v>Hitoshi Matsumoto</v>
      </c>
      <c r="B1342">
        <f>ROUND(AVERAGEIF('IMDB_Movies project 5'!A1341:'IMDB_Movies project 5'!A4996,"*"&amp;'Director Analysis'!A1342&amp;"*",'IMDB_Movies project 5'!J1341:'IMDB_Movies project 5'!J4996),2)</f>
        <v>6.1</v>
      </c>
      <c r="C1342">
        <f t="shared" si="20"/>
        <v>0.29499999999999998</v>
      </c>
      <c r="D1342">
        <f>COUNTIF('IMDB_Movies project 5'!A1341:'IMDB_Movies project 5'!A4996,'Director Analysis'!A1342)</f>
        <v>1</v>
      </c>
    </row>
    <row r="1343" spans="1:4" x14ac:dyDescent="0.25">
      <c r="A1343" t="str">
        <v>George Ratliff</v>
      </c>
      <c r="B1343">
        <f>ROUND(AVERAGEIF('IMDB_Movies project 5'!A1342:'IMDB_Movies project 5'!A4997,"*"&amp;'Director Analysis'!A1343&amp;"*",'IMDB_Movies project 5'!J1342:'IMDB_Movies project 5'!J4997),2)</f>
        <v>5.3</v>
      </c>
      <c r="C1343">
        <f t="shared" si="20"/>
        <v>0.121</v>
      </c>
      <c r="D1343">
        <f>COUNTIF('IMDB_Movies project 5'!A1342:'IMDB_Movies project 5'!A4997,'Director Analysis'!A1343)</f>
        <v>1</v>
      </c>
    </row>
    <row r="1344" spans="1:4" x14ac:dyDescent="0.25">
      <c r="A1344" t="str">
        <v>Michael McGowan</v>
      </c>
      <c r="B1344">
        <f>ROUND(AVERAGEIF('IMDB_Movies project 5'!A1343:'IMDB_Movies project 5'!A4998,"*"&amp;'Director Analysis'!A1344&amp;"*",'IMDB_Movies project 5'!J1343:'IMDB_Movies project 5'!J4998),2)</f>
        <v>7.6</v>
      </c>
      <c r="C1344">
        <f t="shared" si="20"/>
        <v>0.85499999999999998</v>
      </c>
      <c r="D1344">
        <f>COUNTIF('IMDB_Movies project 5'!A1343:'IMDB_Movies project 5'!A4998,'Director Analysis'!A1344)</f>
        <v>1</v>
      </c>
    </row>
    <row r="1345" spans="1:4" x14ac:dyDescent="0.25">
      <c r="A1345" t="str">
        <v>Dan Trachtenberg</v>
      </c>
      <c r="B1345">
        <f>ROUND(AVERAGEIF('IMDB_Movies project 5'!A1344:'IMDB_Movies project 5'!A4999,"*"&amp;'Director Analysis'!A1345&amp;"*",'IMDB_Movies project 5'!J1344:'IMDB_Movies project 5'!J4999),2)</f>
        <v>7.3</v>
      </c>
      <c r="C1345">
        <f t="shared" si="20"/>
        <v>0.78300000000000003</v>
      </c>
      <c r="D1345">
        <f>COUNTIF('IMDB_Movies project 5'!A1344:'IMDB_Movies project 5'!A4999,'Director Analysis'!A1345)</f>
        <v>1</v>
      </c>
    </row>
    <row r="1346" spans="1:4" x14ac:dyDescent="0.25">
      <c r="A1346" t="str">
        <v>David F. Sandberg</v>
      </c>
      <c r="B1346">
        <f>ROUND(AVERAGEIF('IMDB_Movies project 5'!A1345:'IMDB_Movies project 5'!A5000,"*"&amp;'Director Analysis'!A1346&amp;"*",'IMDB_Movies project 5'!J1345:'IMDB_Movies project 5'!J5000),2)</f>
        <v>6.9</v>
      </c>
      <c r="C1346">
        <f t="shared" si="20"/>
        <v>0.58299999999999996</v>
      </c>
      <c r="D1346">
        <f>COUNTIF('IMDB_Movies project 5'!A1345:'IMDB_Movies project 5'!A5000,'Director Analysis'!A1346)</f>
        <v>1</v>
      </c>
    </row>
    <row r="1347" spans="1:4" x14ac:dyDescent="0.25">
      <c r="A1347" t="str">
        <v>Henry Joost</v>
      </c>
      <c r="B1347">
        <f>ROUND(AVERAGEIF('IMDB_Movies project 5'!A1346:'IMDB_Movies project 5'!A5001,"*"&amp;'Director Analysis'!A1347&amp;"*",'IMDB_Movies project 5'!J1346:'IMDB_Movies project 5'!J5001),2)</f>
        <v>5.2</v>
      </c>
      <c r="C1347">
        <f t="shared" si="20"/>
        <v>0.107</v>
      </c>
      <c r="D1347">
        <f>COUNTIF('IMDB_Movies project 5'!A1346:'IMDB_Movies project 5'!A5001,'Director Analysis'!A1347)</f>
        <v>2</v>
      </c>
    </row>
    <row r="1348" spans="1:4" x14ac:dyDescent="0.25">
      <c r="A1348" t="str">
        <v>Stiles White</v>
      </c>
      <c r="B1348">
        <f>ROUND(AVERAGEIF('IMDB_Movies project 5'!A1347:'IMDB_Movies project 5'!A5002,"*"&amp;'Director Analysis'!A1348&amp;"*",'IMDB_Movies project 5'!J1347:'IMDB_Movies project 5'!J5002),2)</f>
        <v>4.4000000000000004</v>
      </c>
      <c r="C1348">
        <f t="shared" ref="C1348:C1411" si="21">_xlfn.PERCENTRANK.EXC(B1348:B3006,B1348)</f>
        <v>4.7E-2</v>
      </c>
      <c r="D1348">
        <f>COUNTIF('IMDB_Movies project 5'!A1347:'IMDB_Movies project 5'!A5002,'Director Analysis'!A1348)</f>
        <v>1</v>
      </c>
    </row>
    <row r="1349" spans="1:4" x14ac:dyDescent="0.25">
      <c r="A1349" t="str">
        <v>Eugenio Derbez</v>
      </c>
      <c r="B1349">
        <f>ROUND(AVERAGEIF('IMDB_Movies project 5'!A1348:'IMDB_Movies project 5'!A5003,"*"&amp;'Director Analysis'!A1349&amp;"*",'IMDB_Movies project 5'!J1348:'IMDB_Movies project 5'!J5003),2)</f>
        <v>7.6</v>
      </c>
      <c r="C1349">
        <f t="shared" si="21"/>
        <v>0.85599999999999998</v>
      </c>
      <c r="D1349">
        <f>COUNTIF('IMDB_Movies project 5'!A1348:'IMDB_Movies project 5'!A5003,'Director Analysis'!A1349)</f>
        <v>1</v>
      </c>
    </row>
    <row r="1350" spans="1:4" x14ac:dyDescent="0.25">
      <c r="A1350" t="str">
        <v>Henry Koster</v>
      </c>
      <c r="B1350">
        <f>ROUND(AVERAGEIF('IMDB_Movies project 5'!A1349:'IMDB_Movies project 5'!A5004,"*"&amp;'Director Analysis'!A1350&amp;"*",'IMDB_Movies project 5'!J1349:'IMDB_Movies project 5'!J5004),2)</f>
        <v>6.8</v>
      </c>
      <c r="C1350">
        <f t="shared" si="21"/>
        <v>0.53900000000000003</v>
      </c>
      <c r="D1350">
        <f>COUNTIF('IMDB_Movies project 5'!A1349:'IMDB_Movies project 5'!A5004,'Director Analysis'!A1350)</f>
        <v>1</v>
      </c>
    </row>
    <row r="1351" spans="1:4" x14ac:dyDescent="0.25">
      <c r="A1351" t="str">
        <v>Patty Jenkins</v>
      </c>
      <c r="B1351">
        <f>ROUND(AVERAGEIF('IMDB_Movies project 5'!A1350:'IMDB_Movies project 5'!A5005,"*"&amp;'Director Analysis'!A1351&amp;"*",'IMDB_Movies project 5'!J1350:'IMDB_Movies project 5'!J5005),2)</f>
        <v>7.3</v>
      </c>
      <c r="C1351">
        <f t="shared" si="21"/>
        <v>0.78500000000000003</v>
      </c>
      <c r="D1351">
        <f>COUNTIF('IMDB_Movies project 5'!A1350:'IMDB_Movies project 5'!A5005,'Director Analysis'!A1351)</f>
        <v>1</v>
      </c>
    </row>
    <row r="1352" spans="1:4" x14ac:dyDescent="0.25">
      <c r="A1352" t="str">
        <v>Christopher Landon</v>
      </c>
      <c r="B1352">
        <f>ROUND(AVERAGEIF('IMDB_Movies project 5'!A1351:'IMDB_Movies project 5'!A5006,"*"&amp;'Director Analysis'!A1352&amp;"*",'IMDB_Movies project 5'!J1351:'IMDB_Movies project 5'!J5006),2)</f>
        <v>5</v>
      </c>
      <c r="C1352">
        <f t="shared" si="21"/>
        <v>8.3000000000000004E-2</v>
      </c>
      <c r="D1352">
        <f>COUNTIF('IMDB_Movies project 5'!A1351:'IMDB_Movies project 5'!A5006,'Director Analysis'!A1352)</f>
        <v>1</v>
      </c>
    </row>
    <row r="1353" spans="1:4" x14ac:dyDescent="0.25">
      <c r="A1353" t="str">
        <v>David Gelb</v>
      </c>
      <c r="B1353">
        <f>ROUND(AVERAGEIF('IMDB_Movies project 5'!A1352:'IMDB_Movies project 5'!A5007,"*"&amp;'Director Analysis'!A1353&amp;"*",'IMDB_Movies project 5'!J1352:'IMDB_Movies project 5'!J5007),2)</f>
        <v>5.2</v>
      </c>
      <c r="C1353">
        <f t="shared" si="21"/>
        <v>0.10299999999999999</v>
      </c>
      <c r="D1353">
        <f>COUNTIF('IMDB_Movies project 5'!A1352:'IMDB_Movies project 5'!A5007,'Director Analysis'!A1353)</f>
        <v>1</v>
      </c>
    </row>
    <row r="1354" spans="1:4" x14ac:dyDescent="0.25">
      <c r="A1354" t="str">
        <v>Mike Flanagan</v>
      </c>
      <c r="B1354">
        <f>ROUND(AVERAGEIF('IMDB_Movies project 5'!A1353:'IMDB_Movies project 5'!A5008,"*"&amp;'Director Analysis'!A1354&amp;"*",'IMDB_Movies project 5'!J1353:'IMDB_Movies project 5'!J5008),2)</f>
        <v>6.5</v>
      </c>
      <c r="C1354">
        <f t="shared" si="21"/>
        <v>0.41699999999999998</v>
      </c>
      <c r="D1354">
        <f>COUNTIF('IMDB_Movies project 5'!A1353:'IMDB_Movies project 5'!A5008,'Director Analysis'!A1354)</f>
        <v>1</v>
      </c>
    </row>
    <row r="1355" spans="1:4" x14ac:dyDescent="0.25">
      <c r="A1355" t="str">
        <v>Nat Faxon</v>
      </c>
      <c r="B1355">
        <f>ROUND(AVERAGEIF('IMDB_Movies project 5'!A1354:'IMDB_Movies project 5'!A5009,"*"&amp;'Director Analysis'!A1355&amp;"*",'IMDB_Movies project 5'!J1354:'IMDB_Movies project 5'!J5009),2)</f>
        <v>7.4</v>
      </c>
      <c r="C1355">
        <f t="shared" si="21"/>
        <v>0.80800000000000005</v>
      </c>
      <c r="D1355">
        <f>COUNTIF('IMDB_Movies project 5'!A1354:'IMDB_Movies project 5'!A5009,'Director Analysis'!A1355)</f>
        <v>1</v>
      </c>
    </row>
    <row r="1356" spans="1:4" x14ac:dyDescent="0.25">
      <c r="A1356" t="str">
        <v>George Jackson</v>
      </c>
      <c r="B1356">
        <f>ROUND(AVERAGEIF('IMDB_Movies project 5'!A1355:'IMDB_Movies project 5'!A5010,"*"&amp;'Director Analysis'!A1356&amp;"*",'IMDB_Movies project 5'!J1355:'IMDB_Movies project 5'!J5010),2)</f>
        <v>5.0999999999999996</v>
      </c>
      <c r="C1356">
        <f t="shared" si="21"/>
        <v>9.0999999999999998E-2</v>
      </c>
      <c r="D1356">
        <f>COUNTIF('IMDB_Movies project 5'!A1355:'IMDB_Movies project 5'!A5010,'Director Analysis'!A1356)</f>
        <v>1</v>
      </c>
    </row>
    <row r="1357" spans="1:4" x14ac:dyDescent="0.25">
      <c r="A1357" t="str">
        <v>Maurice Joyce</v>
      </c>
      <c r="B1357">
        <f>ROUND(AVERAGEIF('IMDB_Movies project 5'!A1356:'IMDB_Movies project 5'!A5011,"*"&amp;'Director Analysis'!A1357&amp;"*",'IMDB_Movies project 5'!J1356:'IMDB_Movies project 5'!J5011),2)</f>
        <v>5</v>
      </c>
      <c r="C1357">
        <f t="shared" si="21"/>
        <v>8.4000000000000005E-2</v>
      </c>
      <c r="D1357">
        <f>COUNTIF('IMDB_Movies project 5'!A1356:'IMDB_Movies project 5'!A5011,'Director Analysis'!A1357)</f>
        <v>1</v>
      </c>
    </row>
    <row r="1358" spans="1:4" x14ac:dyDescent="0.25">
      <c r="A1358" t="str">
        <v>Robert Duvall</v>
      </c>
      <c r="B1358">
        <f>ROUND(AVERAGEIF('IMDB_Movies project 5'!A1357:'IMDB_Movies project 5'!A5012,"*"&amp;'Director Analysis'!A1358&amp;"*",'IMDB_Movies project 5'!J1357:'IMDB_Movies project 5'!J5012),2)</f>
        <v>7.2</v>
      </c>
      <c r="C1358">
        <f t="shared" si="21"/>
        <v>0.73099999999999998</v>
      </c>
      <c r="D1358">
        <f>COUNTIF('IMDB_Movies project 5'!A1357:'IMDB_Movies project 5'!A5012,'Director Analysis'!A1358)</f>
        <v>1</v>
      </c>
    </row>
    <row r="1359" spans="1:4" x14ac:dyDescent="0.25">
      <c r="A1359" t="str">
        <v>Jesse Peretz</v>
      </c>
      <c r="B1359">
        <f>ROUND(AVERAGEIF('IMDB_Movies project 5'!A1358:'IMDB_Movies project 5'!A5013,"*"&amp;'Director Analysis'!A1359&amp;"*",'IMDB_Movies project 5'!J1358:'IMDB_Movies project 5'!J5013),2)</f>
        <v>6.4</v>
      </c>
      <c r="C1359">
        <f t="shared" si="21"/>
        <v>0.39100000000000001</v>
      </c>
      <c r="D1359">
        <f>COUNTIF('IMDB_Movies project 5'!A1358:'IMDB_Movies project 5'!A5013,'Director Analysis'!A1359)</f>
        <v>1</v>
      </c>
    </row>
    <row r="1360" spans="1:4" x14ac:dyDescent="0.25">
      <c r="A1360" t="str">
        <v>Ice Cube</v>
      </c>
      <c r="B1360">
        <f>ROUND(AVERAGEIF('IMDB_Movies project 5'!A1359:'IMDB_Movies project 5'!A5014,"*"&amp;'Director Analysis'!A1360&amp;"*",'IMDB_Movies project 5'!J1359:'IMDB_Movies project 5'!J5014),2)</f>
        <v>5.6</v>
      </c>
      <c r="C1360">
        <f t="shared" si="21"/>
        <v>0.161</v>
      </c>
      <c r="D1360">
        <f>COUNTIF('IMDB_Movies project 5'!A1359:'IMDB_Movies project 5'!A5014,'Director Analysis'!A1360)</f>
        <v>1</v>
      </c>
    </row>
    <row r="1361" spans="1:4" x14ac:dyDescent="0.25">
      <c r="A1361" t="str">
        <v>Richard Glatzer</v>
      </c>
      <c r="B1361">
        <f>ROUND(AVERAGEIF('IMDB_Movies project 5'!A1360:'IMDB_Movies project 5'!A5015,"*"&amp;'Director Analysis'!A1361&amp;"*",'IMDB_Movies project 5'!J1360:'IMDB_Movies project 5'!J5015),2)</f>
        <v>7.3</v>
      </c>
      <c r="C1361">
        <f t="shared" si="21"/>
        <v>0.78400000000000003</v>
      </c>
      <c r="D1361">
        <f>COUNTIF('IMDB_Movies project 5'!A1360:'IMDB_Movies project 5'!A5015,'Director Analysis'!A1361)</f>
        <v>2</v>
      </c>
    </row>
    <row r="1362" spans="1:4" x14ac:dyDescent="0.25">
      <c r="A1362" t="str">
        <v>Rob Hedden</v>
      </c>
      <c r="B1362">
        <f>ROUND(AVERAGEIF('IMDB_Movies project 5'!A1361:'IMDB_Movies project 5'!A5016,"*"&amp;'Director Analysis'!A1362&amp;"*",'IMDB_Movies project 5'!J1361:'IMDB_Movies project 5'!J5016),2)</f>
        <v>4.5</v>
      </c>
      <c r="C1362">
        <f t="shared" si="21"/>
        <v>5.2999999999999999E-2</v>
      </c>
      <c r="D1362">
        <f>COUNTIF('IMDB_Movies project 5'!A1361:'IMDB_Movies project 5'!A5016,'Director Analysis'!A1362)</f>
        <v>1</v>
      </c>
    </row>
    <row r="1363" spans="1:4" x14ac:dyDescent="0.25">
      <c r="A1363" t="str">
        <v>Harmony Korine</v>
      </c>
      <c r="B1363">
        <f>ROUND(AVERAGEIF('IMDB_Movies project 5'!A1362:'IMDB_Movies project 5'!A5017,"*"&amp;'Director Analysis'!A1363&amp;"*",'IMDB_Movies project 5'!J1362:'IMDB_Movies project 5'!J5017),2)</f>
        <v>5.3</v>
      </c>
      <c r="C1363">
        <f t="shared" si="21"/>
        <v>0.106</v>
      </c>
      <c r="D1363">
        <f>COUNTIF('IMDB_Movies project 5'!A1362:'IMDB_Movies project 5'!A5017,'Director Analysis'!A1363)</f>
        <v>1</v>
      </c>
    </row>
    <row r="1364" spans="1:4" x14ac:dyDescent="0.25">
      <c r="A1364" t="str">
        <v>Joe Chappelle</v>
      </c>
      <c r="B1364">
        <f>ROUND(AVERAGEIF('IMDB_Movies project 5'!A1363:'IMDB_Movies project 5'!A5018,"*"&amp;'Director Analysis'!A1364&amp;"*",'IMDB_Movies project 5'!J1363:'IMDB_Movies project 5'!J5018),2)</f>
        <v>4.9000000000000004</v>
      </c>
      <c r="C1364">
        <f t="shared" si="21"/>
        <v>7.5999999999999998E-2</v>
      </c>
      <c r="D1364">
        <f>COUNTIF('IMDB_Movies project 5'!A1363:'IMDB_Movies project 5'!A5018,'Director Analysis'!A1364)</f>
        <v>1</v>
      </c>
    </row>
    <row r="1365" spans="1:4" x14ac:dyDescent="0.25">
      <c r="A1365" t="str">
        <v>Mickey Liddell</v>
      </c>
      <c r="B1365">
        <f>ROUND(AVERAGEIF('IMDB_Movies project 5'!A1364:'IMDB_Movies project 5'!A5019,"*"&amp;'Director Analysis'!A1365&amp;"*",'IMDB_Movies project 5'!J1364:'IMDB_Movies project 5'!J5019),2)</f>
        <v>3.8</v>
      </c>
      <c r="C1365">
        <f t="shared" si="21"/>
        <v>2.3E-2</v>
      </c>
      <c r="D1365">
        <f>COUNTIF('IMDB_Movies project 5'!A1364:'IMDB_Movies project 5'!A5019,'Director Analysis'!A1365)</f>
        <v>1</v>
      </c>
    </row>
    <row r="1366" spans="1:4" x14ac:dyDescent="0.25">
      <c r="A1366" t="str">
        <v>Fred Walton</v>
      </c>
      <c r="B1366">
        <f>ROUND(AVERAGEIF('IMDB_Movies project 5'!A1365:'IMDB_Movies project 5'!A5020,"*"&amp;'Director Analysis'!A1366&amp;"*",'IMDB_Movies project 5'!J1365:'IMDB_Movies project 5'!J5020),2)</f>
        <v>6.2</v>
      </c>
      <c r="C1366">
        <f t="shared" si="21"/>
        <v>0.32300000000000001</v>
      </c>
      <c r="D1366">
        <f>COUNTIF('IMDB_Movies project 5'!A1365:'IMDB_Movies project 5'!A5020,'Director Analysis'!A1366)</f>
        <v>1</v>
      </c>
    </row>
    <row r="1367" spans="1:4" x14ac:dyDescent="0.25">
      <c r="A1367" t="str">
        <v>Steve Carver</v>
      </c>
      <c r="B1367">
        <f>ROUND(AVERAGEIF('IMDB_Movies project 5'!A1366:'IMDB_Movies project 5'!A5021,"*"&amp;'Director Analysis'!A1367&amp;"*",'IMDB_Movies project 5'!J1366:'IMDB_Movies project 5'!J5021),2)</f>
        <v>6.3</v>
      </c>
      <c r="C1367">
        <f t="shared" si="21"/>
        <v>0.34100000000000003</v>
      </c>
      <c r="D1367">
        <f>COUNTIF('IMDB_Movies project 5'!A1366:'IMDB_Movies project 5'!A5021,'Director Analysis'!A1367)</f>
        <v>1</v>
      </c>
    </row>
    <row r="1368" spans="1:4" x14ac:dyDescent="0.25">
      <c r="A1368" t="str">
        <v>Gonzalo LÃ³pez-Gallego</v>
      </c>
      <c r="B1368">
        <f>ROUND(AVERAGEIF('IMDB_Movies project 5'!A1367:'IMDB_Movies project 5'!A5022,"*"&amp;'Director Analysis'!A1368&amp;"*",'IMDB_Movies project 5'!J1367:'IMDB_Movies project 5'!J5022),2)</f>
        <v>5.2</v>
      </c>
      <c r="C1368">
        <f t="shared" si="21"/>
        <v>9.0999999999999998E-2</v>
      </c>
      <c r="D1368">
        <f>COUNTIF('IMDB_Movies project 5'!A1367:'IMDB_Movies project 5'!A5022,'Director Analysis'!A1368)</f>
        <v>1</v>
      </c>
    </row>
    <row r="1369" spans="1:4" x14ac:dyDescent="0.25">
      <c r="A1369" t="str">
        <v>Christine Jeffs</v>
      </c>
      <c r="B1369">
        <f>ROUND(AVERAGEIF('IMDB_Movies project 5'!A1368:'IMDB_Movies project 5'!A5023,"*"&amp;'Director Analysis'!A1369&amp;"*",'IMDB_Movies project 5'!J1368:'IMDB_Movies project 5'!J5023),2)</f>
        <v>6.9</v>
      </c>
      <c r="C1369">
        <f t="shared" si="21"/>
        <v>0.57099999999999995</v>
      </c>
      <c r="D1369">
        <f>COUNTIF('IMDB_Movies project 5'!A1368:'IMDB_Movies project 5'!A5023,'Director Analysis'!A1369)</f>
        <v>1</v>
      </c>
    </row>
    <row r="1370" spans="1:4" x14ac:dyDescent="0.25">
      <c r="A1370" t="str">
        <v>Bill Duke</v>
      </c>
      <c r="B1370">
        <f>ROUND(AVERAGEIF('IMDB_Movies project 5'!A1369:'IMDB_Movies project 5'!A5024,"*"&amp;'Director Analysis'!A1370&amp;"*",'IMDB_Movies project 5'!J1369:'IMDB_Movies project 5'!J5024),2)</f>
        <v>6.1</v>
      </c>
      <c r="C1370">
        <f t="shared" si="21"/>
        <v>0.27900000000000003</v>
      </c>
      <c r="D1370">
        <f>COUNTIF('IMDB_Movies project 5'!A1369:'IMDB_Movies project 5'!A5024,'Director Analysis'!A1370)</f>
        <v>1</v>
      </c>
    </row>
    <row r="1371" spans="1:4" x14ac:dyDescent="0.25">
      <c r="A1371" t="str">
        <v>Mamoru Hosoda</v>
      </c>
      <c r="B1371">
        <f>ROUND(AVERAGEIF('IMDB_Movies project 5'!A1370:'IMDB_Movies project 5'!A5025,"*"&amp;'Director Analysis'!A1371&amp;"*",'IMDB_Movies project 5'!J1370:'IMDB_Movies project 5'!J5025),2)</f>
        <v>5.9</v>
      </c>
      <c r="C1371">
        <f t="shared" si="21"/>
        <v>0.20799999999999999</v>
      </c>
      <c r="D1371">
        <f>COUNTIF('IMDB_Movies project 5'!A1370:'IMDB_Movies project 5'!A5025,'Director Analysis'!A1371)</f>
        <v>1</v>
      </c>
    </row>
    <row r="1372" spans="1:4" x14ac:dyDescent="0.25">
      <c r="A1372" t="str">
        <v>Brian Dannelly</v>
      </c>
      <c r="B1372">
        <f>ROUND(AVERAGEIF('IMDB_Movies project 5'!A1371:'IMDB_Movies project 5'!A5026,"*"&amp;'Director Analysis'!A1372&amp;"*",'IMDB_Movies project 5'!J1371:'IMDB_Movies project 5'!J5026),2)</f>
        <v>6.9</v>
      </c>
      <c r="C1372">
        <f t="shared" si="21"/>
        <v>0.56999999999999995</v>
      </c>
      <c r="D1372">
        <f>COUNTIF('IMDB_Movies project 5'!A1371:'IMDB_Movies project 5'!A5026,'Director Analysis'!A1372)</f>
        <v>1</v>
      </c>
    </row>
    <row r="1373" spans="1:4" x14ac:dyDescent="0.25">
      <c r="A1373" t="str">
        <v>Denys Arcand</v>
      </c>
      <c r="B1373">
        <f>ROUND(AVERAGEIF('IMDB_Movies project 5'!A1372:'IMDB_Movies project 5'!A5027,"*"&amp;'Director Analysis'!A1373&amp;"*",'IMDB_Movies project 5'!J1372:'IMDB_Movies project 5'!J5027),2)</f>
        <v>7.7</v>
      </c>
      <c r="C1373">
        <f t="shared" si="21"/>
        <v>0.879</v>
      </c>
      <c r="D1373">
        <f>COUNTIF('IMDB_Movies project 5'!A1372:'IMDB_Movies project 5'!A5027,'Director Analysis'!A1373)</f>
        <v>1</v>
      </c>
    </row>
    <row r="1374" spans="1:4" x14ac:dyDescent="0.25">
      <c r="A1374" t="str">
        <v>J.S. Cardone</v>
      </c>
      <c r="B1374">
        <f>ROUND(AVERAGEIF('IMDB_Movies project 5'!A1373:'IMDB_Movies project 5'!A5028,"*"&amp;'Director Analysis'!A1374&amp;"*",'IMDB_Movies project 5'!J1373:'IMDB_Movies project 5'!J5028),2)</f>
        <v>5.3</v>
      </c>
      <c r="C1374">
        <f t="shared" si="21"/>
        <v>0.1</v>
      </c>
      <c r="D1374">
        <f>COUNTIF('IMDB_Movies project 5'!A1373:'IMDB_Movies project 5'!A5028,'Director Analysis'!A1374)</f>
        <v>1</v>
      </c>
    </row>
    <row r="1375" spans="1:4" x14ac:dyDescent="0.25">
      <c r="A1375" t="str">
        <v>Jay Levey</v>
      </c>
      <c r="B1375">
        <f>ROUND(AVERAGEIF('IMDB_Movies project 5'!A1374:'IMDB_Movies project 5'!A5029,"*"&amp;'Director Analysis'!A1375&amp;"*",'IMDB_Movies project 5'!J1374:'IMDB_Movies project 5'!J5029),2)</f>
        <v>7</v>
      </c>
      <c r="C1375">
        <f t="shared" si="21"/>
        <v>0.61799999999999999</v>
      </c>
      <c r="D1375">
        <f>COUNTIF('IMDB_Movies project 5'!A1374:'IMDB_Movies project 5'!A5029,'Director Analysis'!A1375)</f>
        <v>1</v>
      </c>
    </row>
    <row r="1376" spans="1:4" x14ac:dyDescent="0.25">
      <c r="A1376" t="str">
        <v>Tamara Jenkins</v>
      </c>
      <c r="B1376">
        <f>ROUND(AVERAGEIF('IMDB_Movies project 5'!A1375:'IMDB_Movies project 5'!A5030,"*"&amp;'Director Analysis'!A1376&amp;"*",'IMDB_Movies project 5'!J1375:'IMDB_Movies project 5'!J5030),2)</f>
        <v>6.6</v>
      </c>
      <c r="C1376">
        <f t="shared" si="21"/>
        <v>0.442</v>
      </c>
      <c r="D1376">
        <f>COUNTIF('IMDB_Movies project 5'!A1375:'IMDB_Movies project 5'!A5030,'Director Analysis'!A1376)</f>
        <v>1</v>
      </c>
    </row>
    <row r="1377" spans="1:4" x14ac:dyDescent="0.25">
      <c r="A1377" t="str">
        <v>Xavier Beauvois</v>
      </c>
      <c r="B1377">
        <f>ROUND(AVERAGEIF('IMDB_Movies project 5'!A1376:'IMDB_Movies project 5'!A5031,"*"&amp;'Director Analysis'!A1377&amp;"*",'IMDB_Movies project 5'!J1376:'IMDB_Movies project 5'!J5031),2)</f>
        <v>7.2</v>
      </c>
      <c r="C1377">
        <f t="shared" si="21"/>
        <v>0.72299999999999998</v>
      </c>
      <c r="D1377">
        <f>COUNTIF('IMDB_Movies project 5'!A1376:'IMDB_Movies project 5'!A5031,'Director Analysis'!A1377)</f>
        <v>1</v>
      </c>
    </row>
    <row r="1378" spans="1:4" x14ac:dyDescent="0.25">
      <c r="A1378" t="str">
        <v>Randall Miller</v>
      </c>
      <c r="B1378">
        <f>ROUND(AVERAGEIF('IMDB_Movies project 5'!A1377:'IMDB_Movies project 5'!A5032,"*"&amp;'Director Analysis'!A1378&amp;"*",'IMDB_Movies project 5'!J1377:'IMDB_Movies project 5'!J5032),2)</f>
        <v>6.8</v>
      </c>
      <c r="C1378">
        <f t="shared" si="21"/>
        <v>0.52900000000000003</v>
      </c>
      <c r="D1378">
        <f>COUNTIF('IMDB_Movies project 5'!A1377:'IMDB_Movies project 5'!A5032,'Director Analysis'!A1378)</f>
        <v>1</v>
      </c>
    </row>
    <row r="1379" spans="1:4" x14ac:dyDescent="0.25">
      <c r="A1379" t="str">
        <v>Dan Rush</v>
      </c>
      <c r="B1379">
        <f>ROUND(AVERAGEIF('IMDB_Movies project 5'!A1378:'IMDB_Movies project 5'!A5033,"*"&amp;'Director Analysis'!A1379&amp;"*",'IMDB_Movies project 5'!J1378:'IMDB_Movies project 5'!J5033),2)</f>
        <v>6.4</v>
      </c>
      <c r="C1379">
        <f t="shared" si="21"/>
        <v>0.38</v>
      </c>
      <c r="D1379">
        <f>COUNTIF('IMDB_Movies project 5'!A1378:'IMDB_Movies project 5'!A5033,'Director Analysis'!A1379)</f>
        <v>1</v>
      </c>
    </row>
    <row r="1380" spans="1:4" x14ac:dyDescent="0.25">
      <c r="A1380" t="str">
        <v>Michael Cuesta</v>
      </c>
      <c r="B1380">
        <f>ROUND(AVERAGEIF('IMDB_Movies project 5'!A1379:'IMDB_Movies project 5'!A5034,"*"&amp;'Director Analysis'!A1380&amp;"*",'IMDB_Movies project 5'!J1379:'IMDB_Movies project 5'!J5034),2)</f>
        <v>7.1</v>
      </c>
      <c r="C1380">
        <f t="shared" si="21"/>
        <v>0.67800000000000005</v>
      </c>
      <c r="D1380">
        <f>COUNTIF('IMDB_Movies project 5'!A1379:'IMDB_Movies project 5'!A5034,'Director Analysis'!A1380)</f>
        <v>2</v>
      </c>
    </row>
    <row r="1381" spans="1:4" x14ac:dyDescent="0.25">
      <c r="A1381" t="str">
        <v>Fenton Bailey</v>
      </c>
      <c r="B1381">
        <f>ROUND(AVERAGEIF('IMDB_Movies project 5'!A1380:'IMDB_Movies project 5'!A5035,"*"&amp;'Director Analysis'!A1381&amp;"*",'IMDB_Movies project 5'!J1380:'IMDB_Movies project 5'!J5035),2)</f>
        <v>6.55</v>
      </c>
      <c r="C1381">
        <f t="shared" si="21"/>
        <v>0.443</v>
      </c>
      <c r="D1381">
        <f>COUNTIF('IMDB_Movies project 5'!A1380:'IMDB_Movies project 5'!A5035,'Director Analysis'!A1381)</f>
        <v>2</v>
      </c>
    </row>
    <row r="1382" spans="1:4" x14ac:dyDescent="0.25">
      <c r="A1382" t="str">
        <v>Jeremy Saulnier</v>
      </c>
      <c r="B1382">
        <f>ROUND(AVERAGEIF('IMDB_Movies project 5'!A1381:'IMDB_Movies project 5'!A5036,"*"&amp;'Director Analysis'!A1382&amp;"*",'IMDB_Movies project 5'!J1381:'IMDB_Movies project 5'!J5036),2)</f>
        <v>7.1</v>
      </c>
      <c r="C1382">
        <f t="shared" si="21"/>
        <v>0.67900000000000005</v>
      </c>
      <c r="D1382">
        <f>COUNTIF('IMDB_Movies project 5'!A1381:'IMDB_Movies project 5'!A5036,'Director Analysis'!A1382)</f>
        <v>2</v>
      </c>
    </row>
    <row r="1383" spans="1:4" x14ac:dyDescent="0.25">
      <c r="A1383" t="str">
        <v>Nicholas Fackler</v>
      </c>
      <c r="B1383">
        <f>ROUND(AVERAGEIF('IMDB_Movies project 5'!A1382:'IMDB_Movies project 5'!A5037,"*"&amp;'Director Analysis'!A1383&amp;"*",'IMDB_Movies project 5'!J1382:'IMDB_Movies project 5'!J5037),2)</f>
        <v>7.3</v>
      </c>
      <c r="C1383">
        <f t="shared" si="21"/>
        <v>0.77500000000000002</v>
      </c>
      <c r="D1383">
        <f>COUNTIF('IMDB_Movies project 5'!A1382:'IMDB_Movies project 5'!A5037,'Director Analysis'!A1383)</f>
        <v>1</v>
      </c>
    </row>
    <row r="1384" spans="1:4" x14ac:dyDescent="0.25">
      <c r="A1384" t="str">
        <v>Morgan J. Freeman</v>
      </c>
      <c r="B1384">
        <f>ROUND(AVERAGEIF('IMDB_Movies project 5'!A1383:'IMDB_Movies project 5'!A5038,"*"&amp;'Director Analysis'!A1384&amp;"*",'IMDB_Movies project 5'!J1383:'IMDB_Movies project 5'!J5038),2)</f>
        <v>6.35</v>
      </c>
      <c r="C1384">
        <f t="shared" si="21"/>
        <v>0.379</v>
      </c>
      <c r="D1384">
        <f>COUNTIF('IMDB_Movies project 5'!A1383:'IMDB_Movies project 5'!A5038,'Director Analysis'!A1384)</f>
        <v>2</v>
      </c>
    </row>
    <row r="1385" spans="1:4" x14ac:dyDescent="0.25">
      <c r="A1385" t="str">
        <v>Klaus Menzel</v>
      </c>
      <c r="B1385">
        <f>ROUND(AVERAGEIF('IMDB_Movies project 5'!A1384:'IMDB_Movies project 5'!A5039,"*"&amp;'Director Analysis'!A1385&amp;"*",'IMDB_Movies project 5'!J1384:'IMDB_Movies project 5'!J5039),2)</f>
        <v>3.3</v>
      </c>
      <c r="C1385">
        <f t="shared" si="21"/>
        <v>1.4E-2</v>
      </c>
      <c r="D1385">
        <f>COUNTIF('IMDB_Movies project 5'!A1384:'IMDB_Movies project 5'!A5039,'Director Analysis'!A1385)</f>
        <v>1</v>
      </c>
    </row>
    <row r="1386" spans="1:4" x14ac:dyDescent="0.25">
      <c r="A1386" t="str">
        <v>JirÃ­ Menzel</v>
      </c>
      <c r="B1386">
        <f>ROUND(AVERAGEIF('IMDB_Movies project 5'!A1385:'IMDB_Movies project 5'!A5040,"*"&amp;'Director Analysis'!A1386&amp;"*",'IMDB_Movies project 5'!J1385:'IMDB_Movies project 5'!J5040),2)</f>
        <v>7.4</v>
      </c>
      <c r="C1386">
        <f t="shared" si="21"/>
        <v>0.79400000000000004</v>
      </c>
      <c r="D1386">
        <f>COUNTIF('IMDB_Movies project 5'!A1385:'IMDB_Movies project 5'!A5040,'Director Analysis'!A1386)</f>
        <v>1</v>
      </c>
    </row>
    <row r="1387" spans="1:4" x14ac:dyDescent="0.25">
      <c r="A1387" t="str">
        <v>Frank LaLoggia</v>
      </c>
      <c r="B1387">
        <f>ROUND(AVERAGEIF('IMDB_Movies project 5'!A1386:'IMDB_Movies project 5'!A5041,"*"&amp;'Director Analysis'!A1387&amp;"*",'IMDB_Movies project 5'!J1386:'IMDB_Movies project 5'!J5041),2)</f>
        <v>6.7</v>
      </c>
      <c r="C1387">
        <f t="shared" si="21"/>
        <v>0.47399999999999998</v>
      </c>
      <c r="D1387">
        <f>COUNTIF('IMDB_Movies project 5'!A1386:'IMDB_Movies project 5'!A5041,'Director Analysis'!A1387)</f>
        <v>1</v>
      </c>
    </row>
    <row r="1388" spans="1:4" x14ac:dyDescent="0.25">
      <c r="A1388" t="str">
        <v>Michel Leclerc</v>
      </c>
      <c r="B1388">
        <f>ROUND(AVERAGEIF('IMDB_Movies project 5'!A1387:'IMDB_Movies project 5'!A5042,"*"&amp;'Director Analysis'!A1388&amp;"*",'IMDB_Movies project 5'!J1387:'IMDB_Movies project 5'!J5042),2)</f>
        <v>7.2</v>
      </c>
      <c r="C1388">
        <f t="shared" si="21"/>
        <v>0.72299999999999998</v>
      </c>
      <c r="D1388">
        <f>COUNTIF('IMDB_Movies project 5'!A1387:'IMDB_Movies project 5'!A5042,'Director Analysis'!A1388)</f>
        <v>1</v>
      </c>
    </row>
    <row r="1389" spans="1:4" x14ac:dyDescent="0.25">
      <c r="A1389" t="str">
        <v>Tom Kalin</v>
      </c>
      <c r="B1389">
        <f>ROUND(AVERAGEIF('IMDB_Movies project 5'!A1388:'IMDB_Movies project 5'!A5043,"*"&amp;'Director Analysis'!A1389&amp;"*",'IMDB_Movies project 5'!J1388:'IMDB_Movies project 5'!J5043),2)</f>
        <v>5.9</v>
      </c>
      <c r="C1389">
        <f t="shared" si="21"/>
        <v>0.215</v>
      </c>
      <c r="D1389">
        <f>COUNTIF('IMDB_Movies project 5'!A1388:'IMDB_Movies project 5'!A5043,'Director Analysis'!A1389)</f>
        <v>1</v>
      </c>
    </row>
    <row r="1390" spans="1:4" x14ac:dyDescent="0.25">
      <c r="A1390" t="str">
        <v>Carlos Saura</v>
      </c>
      <c r="B1390">
        <f>ROUND(AVERAGEIF('IMDB_Movies project 5'!A1389:'IMDB_Movies project 5'!A5044,"*"&amp;'Director Analysis'!A1390&amp;"*",'IMDB_Movies project 5'!J1389:'IMDB_Movies project 5'!J5044),2)</f>
        <v>7.2</v>
      </c>
      <c r="C1390">
        <f t="shared" si="21"/>
        <v>0.72499999999999998</v>
      </c>
      <c r="D1390">
        <f>COUNTIF('IMDB_Movies project 5'!A1389:'IMDB_Movies project 5'!A5044,'Director Analysis'!A1390)</f>
        <v>1</v>
      </c>
    </row>
    <row r="1391" spans="1:4" x14ac:dyDescent="0.25">
      <c r="A1391" t="str">
        <v>Mike van Diem</v>
      </c>
      <c r="B1391">
        <f>ROUND(AVERAGEIF('IMDB_Movies project 5'!A1390:'IMDB_Movies project 5'!A5045,"*"&amp;'Director Analysis'!A1391&amp;"*",'IMDB_Movies project 5'!J1390:'IMDB_Movies project 5'!J5045),2)</f>
        <v>7.8</v>
      </c>
      <c r="C1391">
        <f t="shared" si="21"/>
        <v>0.90800000000000003</v>
      </c>
      <c r="D1391">
        <f>COUNTIF('IMDB_Movies project 5'!A1390:'IMDB_Movies project 5'!A5045,'Director Analysis'!A1391)</f>
        <v>1</v>
      </c>
    </row>
    <row r="1392" spans="1:4" x14ac:dyDescent="0.25">
      <c r="A1392" t="str">
        <v>Jonas Ã…kerlund</v>
      </c>
      <c r="B1392">
        <f>ROUND(AVERAGEIF('IMDB_Movies project 5'!A1391:'IMDB_Movies project 5'!A5046,"*"&amp;'Director Analysis'!A1392&amp;"*",'IMDB_Movies project 5'!J1391:'IMDB_Movies project 5'!J5046),2)</f>
        <v>6.8</v>
      </c>
      <c r="C1392">
        <f t="shared" si="21"/>
        <v>0.53500000000000003</v>
      </c>
      <c r="D1392">
        <f>COUNTIF('IMDB_Movies project 5'!A1391:'IMDB_Movies project 5'!A5046,'Director Analysis'!A1392)</f>
        <v>1</v>
      </c>
    </row>
    <row r="1393" spans="1:4" x14ac:dyDescent="0.25">
      <c r="A1393" t="str">
        <v>Barry Skolnick</v>
      </c>
      <c r="B1393">
        <f>ROUND(AVERAGEIF('IMDB_Movies project 5'!A1392:'IMDB_Movies project 5'!A5047,"*"&amp;'Director Analysis'!A1393&amp;"*",'IMDB_Movies project 5'!J1392:'IMDB_Movies project 5'!J5047),2)</f>
        <v>6.5</v>
      </c>
      <c r="C1393">
        <f t="shared" si="21"/>
        <v>0.41099999999999998</v>
      </c>
      <c r="D1393">
        <f>COUNTIF('IMDB_Movies project 5'!A1392:'IMDB_Movies project 5'!A5047,'Director Analysis'!A1393)</f>
        <v>1</v>
      </c>
    </row>
    <row r="1394" spans="1:4" x14ac:dyDescent="0.25">
      <c r="A1394" t="str">
        <v>Johnnie To</v>
      </c>
      <c r="B1394">
        <f>ROUND(AVERAGEIF('IMDB_Movies project 5'!A1393:'IMDB_Movies project 5'!A5048,"*"&amp;'Director Analysis'!A1394&amp;"*",'IMDB_Movies project 5'!J1393:'IMDB_Movies project 5'!J5048),2)</f>
        <v>7.3</v>
      </c>
      <c r="C1394">
        <f t="shared" si="21"/>
        <v>0.77600000000000002</v>
      </c>
      <c r="D1394">
        <f>COUNTIF('IMDB_Movies project 5'!A1393:'IMDB_Movies project 5'!A5048,'Director Analysis'!A1394)</f>
        <v>1</v>
      </c>
    </row>
    <row r="1395" spans="1:4" x14ac:dyDescent="0.25">
      <c r="A1395" t="str">
        <v>Agnieszka Wojtowicz-Vosloo</v>
      </c>
      <c r="B1395">
        <f>ROUND(AVERAGEIF('IMDB_Movies project 5'!A1394:'IMDB_Movies project 5'!A5049,"*"&amp;'Director Analysis'!A1395&amp;"*",'IMDB_Movies project 5'!J1394:'IMDB_Movies project 5'!J5049),2)</f>
        <v>5.9</v>
      </c>
      <c r="C1395">
        <f t="shared" si="21"/>
        <v>0.22</v>
      </c>
      <c r="D1395">
        <f>COUNTIF('IMDB_Movies project 5'!A1394:'IMDB_Movies project 5'!A5049,'Director Analysis'!A1395)</f>
        <v>1</v>
      </c>
    </row>
    <row r="1396" spans="1:4" x14ac:dyDescent="0.25">
      <c r="A1396" t="str">
        <v>Nick Love</v>
      </c>
      <c r="B1396">
        <f>ROUND(AVERAGEIF('IMDB_Movies project 5'!A1395:'IMDB_Movies project 5'!A5050,"*"&amp;'Director Analysis'!A1396&amp;"*",'IMDB_Movies project 5'!J1395:'IMDB_Movies project 5'!J5050),2)</f>
        <v>6.1</v>
      </c>
      <c r="C1396">
        <f t="shared" si="21"/>
        <v>0.28799999999999998</v>
      </c>
      <c r="D1396">
        <f>COUNTIF('IMDB_Movies project 5'!A1395:'IMDB_Movies project 5'!A5050,'Director Analysis'!A1396)</f>
        <v>1</v>
      </c>
    </row>
    <row r="1397" spans="1:4" x14ac:dyDescent="0.25">
      <c r="A1397" t="str">
        <v>Cecil B. DeMille</v>
      </c>
      <c r="B1397">
        <f>ROUND(AVERAGEIF('IMDB_Movies project 5'!A1396:'IMDB_Movies project 5'!A5051,"*"&amp;'Director Analysis'!A1397&amp;"*",'IMDB_Movies project 5'!J1396:'IMDB_Movies project 5'!J5051),2)</f>
        <v>6.7</v>
      </c>
      <c r="C1397">
        <f t="shared" si="21"/>
        <v>0.47699999999999998</v>
      </c>
      <c r="D1397">
        <f>COUNTIF('IMDB_Movies project 5'!A1396:'IMDB_Movies project 5'!A5051,'Director Analysis'!A1397)</f>
        <v>1</v>
      </c>
    </row>
    <row r="1398" spans="1:4" x14ac:dyDescent="0.25">
      <c r="A1398" t="str">
        <v>Henry Hobson</v>
      </c>
      <c r="B1398">
        <f>ROUND(AVERAGEIF('IMDB_Movies project 5'!A1397:'IMDB_Movies project 5'!A5052,"*"&amp;'Director Analysis'!A1398&amp;"*",'IMDB_Movies project 5'!J1397:'IMDB_Movies project 5'!J5052),2)</f>
        <v>5.6</v>
      </c>
      <c r="C1398">
        <f t="shared" si="21"/>
        <v>0.158</v>
      </c>
      <c r="D1398">
        <f>COUNTIF('IMDB_Movies project 5'!A1397:'IMDB_Movies project 5'!A5052,'Director Analysis'!A1398)</f>
        <v>1</v>
      </c>
    </row>
    <row r="1399" spans="1:4" x14ac:dyDescent="0.25">
      <c r="A1399" t="str">
        <v>Mike Figgis</v>
      </c>
      <c r="B1399">
        <f>ROUND(AVERAGEIF('IMDB_Movies project 5'!A1398:'IMDB_Movies project 5'!A5053,"*"&amp;'Director Analysis'!A1399&amp;"*",'IMDB_Movies project 5'!J1398:'IMDB_Movies project 5'!J5053),2)</f>
        <v>6.5</v>
      </c>
      <c r="C1399">
        <f t="shared" si="21"/>
        <v>0.40899999999999997</v>
      </c>
      <c r="D1399">
        <f>COUNTIF('IMDB_Movies project 5'!A1398:'IMDB_Movies project 5'!A5053,'Director Analysis'!A1399)</f>
        <v>2</v>
      </c>
    </row>
    <row r="1400" spans="1:4" x14ac:dyDescent="0.25">
      <c r="A1400" t="str">
        <v>Lisa Cholodenko</v>
      </c>
      <c r="B1400">
        <f>ROUND(AVERAGEIF('IMDB_Movies project 5'!A1399:'IMDB_Movies project 5'!A5054,"*"&amp;'Director Analysis'!A1400&amp;"*",'IMDB_Movies project 5'!J1399:'IMDB_Movies project 5'!J5054),2)</f>
        <v>7.1</v>
      </c>
      <c r="C1400">
        <f t="shared" si="21"/>
        <v>0.68400000000000005</v>
      </c>
      <c r="D1400">
        <f>COUNTIF('IMDB_Movies project 5'!A1399:'IMDB_Movies project 5'!A5054,'Director Analysis'!A1400)</f>
        <v>1</v>
      </c>
    </row>
    <row r="1401" spans="1:4" x14ac:dyDescent="0.25">
      <c r="A1401" t="str">
        <v>Ed Gass-Donnelly</v>
      </c>
      <c r="B1401">
        <f>ROUND(AVERAGEIF('IMDB_Movies project 5'!A1400:'IMDB_Movies project 5'!A5055,"*"&amp;'Director Analysis'!A1401&amp;"*",'IMDB_Movies project 5'!J1400:'IMDB_Movies project 5'!J5055),2)</f>
        <v>4</v>
      </c>
      <c r="C1401">
        <f t="shared" si="21"/>
        <v>0.03</v>
      </c>
      <c r="D1401">
        <f>COUNTIF('IMDB_Movies project 5'!A1400:'IMDB_Movies project 5'!A5055,'Director Analysis'!A1401)</f>
        <v>1</v>
      </c>
    </row>
    <row r="1402" spans="1:4" x14ac:dyDescent="0.25">
      <c r="A1402" t="str">
        <v>DJ Pooh</v>
      </c>
      <c r="B1402">
        <f>ROUND(AVERAGEIF('IMDB_Movies project 5'!A1401:'IMDB_Movies project 5'!A5056,"*"&amp;'Director Analysis'!A1402&amp;"*",'IMDB_Movies project 5'!J1401:'IMDB_Movies project 5'!J5056),2)</f>
        <v>4.3</v>
      </c>
      <c r="C1402">
        <f t="shared" si="21"/>
        <v>3.7999999999999999E-2</v>
      </c>
      <c r="D1402">
        <f>COUNTIF('IMDB_Movies project 5'!A1401:'IMDB_Movies project 5'!A5056,'Director Analysis'!A1402)</f>
        <v>2</v>
      </c>
    </row>
    <row r="1403" spans="1:4" x14ac:dyDescent="0.25">
      <c r="A1403" t="str">
        <v>Patrick Stettner</v>
      </c>
      <c r="B1403">
        <f>ROUND(AVERAGEIF('IMDB_Movies project 5'!A1402:'IMDB_Movies project 5'!A5057,"*"&amp;'Director Analysis'!A1403&amp;"*",'IMDB_Movies project 5'!J1402:'IMDB_Movies project 5'!J5057),2)</f>
        <v>5.9</v>
      </c>
      <c r="C1403">
        <f t="shared" si="21"/>
        <v>0.215</v>
      </c>
      <c r="D1403">
        <f>COUNTIF('IMDB_Movies project 5'!A1402:'IMDB_Movies project 5'!A5057,'Director Analysis'!A1403)</f>
        <v>1</v>
      </c>
    </row>
    <row r="1404" spans="1:4" x14ac:dyDescent="0.25">
      <c r="A1404" t="str">
        <v>Michael Tiddes</v>
      </c>
      <c r="B1404">
        <f>ROUND(AVERAGEIF('IMDB_Movies project 5'!A1403:'IMDB_Movies project 5'!A5058,"*"&amp;'Director Analysis'!A1404&amp;"*",'IMDB_Movies project 5'!J1403:'IMDB_Movies project 5'!J5058),2)</f>
        <v>4.9000000000000004</v>
      </c>
      <c r="C1404">
        <f t="shared" si="21"/>
        <v>7.2999999999999995E-2</v>
      </c>
      <c r="D1404">
        <f>COUNTIF('IMDB_Movies project 5'!A1403:'IMDB_Movies project 5'!A5058,'Director Analysis'!A1404)</f>
        <v>2</v>
      </c>
    </row>
    <row r="1405" spans="1:4" x14ac:dyDescent="0.25">
      <c r="A1405" t="str">
        <v>Roger Avary</v>
      </c>
      <c r="B1405">
        <f>ROUND(AVERAGEIF('IMDB_Movies project 5'!A1404:'IMDB_Movies project 5'!A5059,"*"&amp;'Director Analysis'!A1405&amp;"*",'IMDB_Movies project 5'!J1404:'IMDB_Movies project 5'!J5059),2)</f>
        <v>6.6</v>
      </c>
      <c r="C1405">
        <f t="shared" si="21"/>
        <v>0.437</v>
      </c>
      <c r="D1405">
        <f>COUNTIF('IMDB_Movies project 5'!A1404:'IMDB_Movies project 5'!A5059,'Director Analysis'!A1405)</f>
        <v>2</v>
      </c>
    </row>
    <row r="1406" spans="1:4" x14ac:dyDescent="0.25">
      <c r="A1406" t="str">
        <v>Allison Anders</v>
      </c>
      <c r="B1406">
        <f>ROUND(AVERAGEIF('IMDB_Movies project 5'!A1405:'IMDB_Movies project 5'!A5060,"*"&amp;'Director Analysis'!A1406&amp;"*",'IMDB_Movies project 5'!J1405:'IMDB_Movies project 5'!J5060),2)</f>
        <v>6.7</v>
      </c>
      <c r="C1406">
        <f t="shared" si="21"/>
        <v>0.46600000000000003</v>
      </c>
      <c r="D1406">
        <f>COUNTIF('IMDB_Movies project 5'!A1405:'IMDB_Movies project 5'!A5060,'Director Analysis'!A1406)</f>
        <v>1</v>
      </c>
    </row>
    <row r="1407" spans="1:4" x14ac:dyDescent="0.25">
      <c r="A1407" t="str">
        <v>Rick de Oliveira</v>
      </c>
      <c r="B1407">
        <f>ROUND(AVERAGEIF('IMDB_Movies project 5'!A1406:'IMDB_Movies project 5'!A5061,"*"&amp;'Director Analysis'!A1407&amp;"*",'IMDB_Movies project 5'!J1406:'IMDB_Movies project 5'!J5061),2)</f>
        <v>2.7</v>
      </c>
      <c r="C1407">
        <f t="shared" si="21"/>
        <v>3.0000000000000001E-3</v>
      </c>
      <c r="D1407">
        <f>COUNTIF('IMDB_Movies project 5'!A1406:'IMDB_Movies project 5'!A5061,'Director Analysis'!A1407)</f>
        <v>1</v>
      </c>
    </row>
    <row r="1408" spans="1:4" x14ac:dyDescent="0.25">
      <c r="A1408" t="str">
        <v>Jeff Franklin</v>
      </c>
      <c r="B1408">
        <f>ROUND(AVERAGEIF('IMDB_Movies project 5'!A1407:'IMDB_Movies project 5'!A5062,"*"&amp;'Director Analysis'!A1408&amp;"*",'IMDB_Movies project 5'!J1407:'IMDB_Movies project 5'!J5062),2)</f>
        <v>5.8</v>
      </c>
      <c r="C1408">
        <f t="shared" si="21"/>
        <v>0.192</v>
      </c>
      <c r="D1408">
        <f>COUNTIF('IMDB_Movies project 5'!A1407:'IMDB_Movies project 5'!A5062,'Director Analysis'!A1408)</f>
        <v>1</v>
      </c>
    </row>
    <row r="1409" spans="1:4" x14ac:dyDescent="0.25">
      <c r="A1409" t="str">
        <v>Mike Mills</v>
      </c>
      <c r="B1409">
        <f>ROUND(AVERAGEIF('IMDB_Movies project 5'!A1408:'IMDB_Movies project 5'!A5063,"*"&amp;'Director Analysis'!A1409&amp;"*",'IMDB_Movies project 5'!J1408:'IMDB_Movies project 5'!J5063),2)</f>
        <v>6.9</v>
      </c>
      <c r="C1409">
        <f t="shared" si="21"/>
        <v>0.55900000000000005</v>
      </c>
      <c r="D1409">
        <f>COUNTIF('IMDB_Movies project 5'!A1408:'IMDB_Movies project 5'!A5063,'Director Analysis'!A1409)</f>
        <v>2</v>
      </c>
    </row>
    <row r="1410" spans="1:4" x14ac:dyDescent="0.25">
      <c r="A1410" t="str">
        <v>Dave McKean</v>
      </c>
      <c r="B1410">
        <f>ROUND(AVERAGEIF('IMDB_Movies project 5'!A1409:'IMDB_Movies project 5'!A5064,"*"&amp;'Director Analysis'!A1410&amp;"*",'IMDB_Movies project 5'!J1409:'IMDB_Movies project 5'!J5064),2)</f>
        <v>6.9</v>
      </c>
      <c r="C1410">
        <f t="shared" si="21"/>
        <v>0.56100000000000005</v>
      </c>
      <c r="D1410">
        <f>COUNTIF('IMDB_Movies project 5'!A1409:'IMDB_Movies project 5'!A5064,'Director Analysis'!A1410)</f>
        <v>1</v>
      </c>
    </row>
    <row r="1411" spans="1:4" x14ac:dyDescent="0.25">
      <c r="A1411" t="str">
        <v>Ron Fricke</v>
      </c>
      <c r="B1411">
        <f>ROUND(AVERAGEIF('IMDB_Movies project 5'!A1410:'IMDB_Movies project 5'!A5065,"*"&amp;'Director Analysis'!A1411&amp;"*",'IMDB_Movies project 5'!J1410:'IMDB_Movies project 5'!J5065),2)</f>
        <v>8.5</v>
      </c>
      <c r="C1411">
        <f t="shared" si="21"/>
        <v>0.98</v>
      </c>
      <c r="D1411">
        <f>COUNTIF('IMDB_Movies project 5'!A1410:'IMDB_Movies project 5'!A5065,'Director Analysis'!A1411)</f>
        <v>1</v>
      </c>
    </row>
    <row r="1412" spans="1:4" x14ac:dyDescent="0.25">
      <c r="A1412" t="str">
        <v>Ruggero Deodato</v>
      </c>
      <c r="B1412">
        <f>ROUND(AVERAGEIF('IMDB_Movies project 5'!A1411:'IMDB_Movies project 5'!A5066,"*"&amp;'Director Analysis'!A1412&amp;"*",'IMDB_Movies project 5'!J1411:'IMDB_Movies project 5'!J5066),2)</f>
        <v>4.8</v>
      </c>
      <c r="C1412">
        <f t="shared" ref="C1412:C1475" si="22">_xlfn.PERCENTRANK.EXC(B1412:B3070,B1412)</f>
        <v>6.3E-2</v>
      </c>
      <c r="D1412">
        <f>COUNTIF('IMDB_Movies project 5'!A1411:'IMDB_Movies project 5'!A5066,'Director Analysis'!A1412)</f>
        <v>1</v>
      </c>
    </row>
    <row r="1413" spans="1:4" x14ac:dyDescent="0.25">
      <c r="A1413" t="str">
        <v>Mars Callahan</v>
      </c>
      <c r="B1413">
        <f>ROUND(AVERAGEIF('IMDB_Movies project 5'!A1412:'IMDB_Movies project 5'!A5067,"*"&amp;'Director Analysis'!A1413&amp;"*",'IMDB_Movies project 5'!J1412:'IMDB_Movies project 5'!J5067),2)</f>
        <v>7</v>
      </c>
      <c r="C1413">
        <f t="shared" si="22"/>
        <v>0.60799999999999998</v>
      </c>
      <c r="D1413">
        <f>COUNTIF('IMDB_Movies project 5'!A1412:'IMDB_Movies project 5'!A5067,'Director Analysis'!A1413)</f>
        <v>1</v>
      </c>
    </row>
    <row r="1414" spans="1:4" x14ac:dyDescent="0.25">
      <c r="A1414" t="str">
        <v>Stefan Schwartz</v>
      </c>
      <c r="B1414">
        <f>ROUND(AVERAGEIF('IMDB_Movies project 5'!A1413:'IMDB_Movies project 5'!A5068,"*"&amp;'Director Analysis'!A1414&amp;"*",'IMDB_Movies project 5'!J1413:'IMDB_Movies project 5'!J5068),2)</f>
        <v>6.6</v>
      </c>
      <c r="C1414">
        <f t="shared" si="22"/>
        <v>0.441</v>
      </c>
      <c r="D1414">
        <f>COUNTIF('IMDB_Movies project 5'!A1413:'IMDB_Movies project 5'!A5068,'Director Analysis'!A1414)</f>
        <v>1</v>
      </c>
    </row>
    <row r="1415" spans="1:4" x14ac:dyDescent="0.25">
      <c r="A1415" t="str">
        <v>Robert Lee King</v>
      </c>
      <c r="B1415">
        <f>ROUND(AVERAGEIF('IMDB_Movies project 5'!A1414:'IMDB_Movies project 5'!A5069,"*"&amp;'Director Analysis'!A1415&amp;"*",'IMDB_Movies project 5'!J1414:'IMDB_Movies project 5'!J5069),2)</f>
        <v>6.3</v>
      </c>
      <c r="C1415">
        <f t="shared" si="22"/>
        <v>0.34200000000000003</v>
      </c>
      <c r="D1415">
        <f>COUNTIF('IMDB_Movies project 5'!A1414:'IMDB_Movies project 5'!A5069,'Director Analysis'!A1415)</f>
        <v>1</v>
      </c>
    </row>
    <row r="1416" spans="1:4" x14ac:dyDescent="0.25">
      <c r="A1416" t="str">
        <v>David Schwimmer</v>
      </c>
      <c r="B1416">
        <f>ROUND(AVERAGEIF('IMDB_Movies project 5'!A1415:'IMDB_Movies project 5'!A5070,"*"&amp;'Director Analysis'!A1416&amp;"*",'IMDB_Movies project 5'!J1415:'IMDB_Movies project 5'!J5070),2)</f>
        <v>7</v>
      </c>
      <c r="C1416">
        <f t="shared" si="22"/>
        <v>0.60699999999999998</v>
      </c>
      <c r="D1416">
        <f>COUNTIF('IMDB_Movies project 5'!A1415:'IMDB_Movies project 5'!A5070,'Director Analysis'!A1416)</f>
        <v>1</v>
      </c>
    </row>
    <row r="1417" spans="1:4" x14ac:dyDescent="0.25">
      <c r="A1417" t="str">
        <v>Fernando LeÃ³n de Aranoa</v>
      </c>
      <c r="B1417">
        <f>ROUND(AVERAGEIF('IMDB_Movies project 5'!A1416:'IMDB_Movies project 5'!A5071,"*"&amp;'Director Analysis'!A1417&amp;"*",'IMDB_Movies project 5'!J1416:'IMDB_Movies project 5'!J5071),2)</f>
        <v>7.7</v>
      </c>
      <c r="C1417">
        <f t="shared" si="22"/>
        <v>0.86899999999999999</v>
      </c>
      <c r="D1417">
        <f>COUNTIF('IMDB_Movies project 5'!A1416:'IMDB_Movies project 5'!A5071,'Director Analysis'!A1417)</f>
        <v>1</v>
      </c>
    </row>
    <row r="1418" spans="1:4" x14ac:dyDescent="0.25">
      <c r="A1418" t="str">
        <v>Jim Mickle</v>
      </c>
      <c r="B1418">
        <f>ROUND(AVERAGEIF('IMDB_Movies project 5'!A1417:'IMDB_Movies project 5'!A5072,"*"&amp;'Director Analysis'!A1418&amp;"*",'IMDB_Movies project 5'!J1417:'IMDB_Movies project 5'!J5072),2)</f>
        <v>6.5</v>
      </c>
      <c r="C1418">
        <f t="shared" si="22"/>
        <v>0.40799999999999997</v>
      </c>
      <c r="D1418">
        <f>COUNTIF('IMDB_Movies project 5'!A1417:'IMDB_Movies project 5'!A5072,'Director Analysis'!A1418)</f>
        <v>1</v>
      </c>
    </row>
    <row r="1419" spans="1:4" x14ac:dyDescent="0.25">
      <c r="A1419" t="str">
        <v>Karim AÃ¯nouz</v>
      </c>
      <c r="B1419">
        <f>ROUND(AVERAGEIF('IMDB_Movies project 5'!A1418:'IMDB_Movies project 5'!A5073,"*"&amp;'Director Analysis'!A1419&amp;"*",'IMDB_Movies project 5'!J1418:'IMDB_Movies project 5'!J5073),2)</f>
        <v>6.1</v>
      </c>
      <c r="C1419">
        <f t="shared" si="22"/>
        <v>0.28199999999999997</v>
      </c>
      <c r="D1419">
        <f>COUNTIF('IMDB_Movies project 5'!A1418:'IMDB_Movies project 5'!A5073,'Director Analysis'!A1419)</f>
        <v>1</v>
      </c>
    </row>
    <row r="1420" spans="1:4" x14ac:dyDescent="0.25">
      <c r="A1420" t="str">
        <v>Victor Fleming</v>
      </c>
      <c r="B1420">
        <f>ROUND(AVERAGEIF('IMDB_Movies project 5'!A1419:'IMDB_Movies project 5'!A5074,"*"&amp;'Director Analysis'!A1420&amp;"*",'IMDB_Movies project 5'!J1419:'IMDB_Movies project 5'!J5074),2)</f>
        <v>8.15</v>
      </c>
      <c r="C1420">
        <f t="shared" si="22"/>
        <v>0.95799999999999996</v>
      </c>
      <c r="D1420">
        <f>COUNTIF('IMDB_Movies project 5'!A1419:'IMDB_Movies project 5'!A5074,'Director Analysis'!A1420)</f>
        <v>2</v>
      </c>
    </row>
    <row r="1421" spans="1:4" x14ac:dyDescent="0.25">
      <c r="A1421" t="str">
        <v>Richard Raymond</v>
      </c>
      <c r="B1421">
        <f>ROUND(AVERAGEIF('IMDB_Movies project 5'!A1420:'IMDB_Movies project 5'!A5075,"*"&amp;'Director Analysis'!A1421&amp;"*",'IMDB_Movies project 5'!J1420:'IMDB_Movies project 5'!J5075),2)</f>
        <v>6</v>
      </c>
      <c r="C1421">
        <f t="shared" si="22"/>
        <v>0.252</v>
      </c>
      <c r="D1421">
        <f>COUNTIF('IMDB_Movies project 5'!A1420:'IMDB_Movies project 5'!A5075,'Director Analysis'!A1421)</f>
        <v>1</v>
      </c>
    </row>
    <row r="1422" spans="1:4" x14ac:dyDescent="0.25">
      <c r="A1422" t="str">
        <v>Sam Peckinpah</v>
      </c>
      <c r="B1422">
        <f>ROUND(AVERAGEIF('IMDB_Movies project 5'!A1421:'IMDB_Movies project 5'!A5076,"*"&amp;'Director Analysis'!A1422&amp;"*",'IMDB_Movies project 5'!J1421:'IMDB_Movies project 5'!J5076),2)</f>
        <v>6.8</v>
      </c>
      <c r="C1422">
        <f t="shared" si="22"/>
        <v>0.51800000000000002</v>
      </c>
      <c r="D1422">
        <f>COUNTIF('IMDB_Movies project 5'!A1421:'IMDB_Movies project 5'!A5076,'Director Analysis'!A1422)</f>
        <v>1</v>
      </c>
    </row>
    <row r="1423" spans="1:4" x14ac:dyDescent="0.25">
      <c r="A1423" t="str">
        <v>George Sidney</v>
      </c>
      <c r="B1423">
        <f>ROUND(AVERAGEIF('IMDB_Movies project 5'!A1422:'IMDB_Movies project 5'!A5077,"*"&amp;'Director Analysis'!A1423&amp;"*",'IMDB_Movies project 5'!J1422:'IMDB_Movies project 5'!J5077),2)</f>
        <v>7</v>
      </c>
      <c r="C1423">
        <f t="shared" si="22"/>
        <v>0.60799999999999998</v>
      </c>
      <c r="D1423">
        <f>COUNTIF('IMDB_Movies project 5'!A1422:'IMDB_Movies project 5'!A5077,'Director Analysis'!A1423)</f>
        <v>1</v>
      </c>
    </row>
    <row r="1424" spans="1:4" x14ac:dyDescent="0.25">
      <c r="A1424" t="str">
        <v>Peter Stebbings</v>
      </c>
      <c r="B1424">
        <f>ROUND(AVERAGEIF('IMDB_Movies project 5'!A1423:'IMDB_Movies project 5'!A5078,"*"&amp;'Director Analysis'!A1424&amp;"*",'IMDB_Movies project 5'!J1423:'IMDB_Movies project 5'!J5078),2)</f>
        <v>6.8</v>
      </c>
      <c r="C1424">
        <f t="shared" si="22"/>
        <v>0.52300000000000002</v>
      </c>
      <c r="D1424">
        <f>COUNTIF('IMDB_Movies project 5'!A1423:'IMDB_Movies project 5'!A5078,'Director Analysis'!A1424)</f>
        <v>1</v>
      </c>
    </row>
    <row r="1425" spans="1:4" x14ac:dyDescent="0.25">
      <c r="A1425" t="str">
        <v>Vincente Minnelli</v>
      </c>
      <c r="B1425">
        <f>ROUND(AVERAGEIF('IMDB_Movies project 5'!A1424:'IMDB_Movies project 5'!A5079,"*"&amp;'Director Analysis'!A1425&amp;"*",'IMDB_Movies project 5'!J1424:'IMDB_Movies project 5'!J5079),2)</f>
        <v>7.1</v>
      </c>
      <c r="C1425">
        <f t="shared" si="22"/>
        <v>0.66800000000000004</v>
      </c>
      <c r="D1425">
        <f>COUNTIF('IMDB_Movies project 5'!A1424:'IMDB_Movies project 5'!A5079,'Director Analysis'!A1425)</f>
        <v>1</v>
      </c>
    </row>
    <row r="1426" spans="1:4" x14ac:dyDescent="0.25">
      <c r="A1426" t="str">
        <v>Dagur KÃ¡ri</v>
      </c>
      <c r="B1426">
        <f>ROUND(AVERAGEIF('IMDB_Movies project 5'!A1425:'IMDB_Movies project 5'!A5080,"*"&amp;'Director Analysis'!A1426&amp;"*",'IMDB_Movies project 5'!J1425:'IMDB_Movies project 5'!J5080),2)</f>
        <v>6.9</v>
      </c>
      <c r="C1426">
        <f t="shared" si="22"/>
        <v>0.56499999999999995</v>
      </c>
      <c r="D1426">
        <f>COUNTIF('IMDB_Movies project 5'!A1425:'IMDB_Movies project 5'!A5080,'Director Analysis'!A1426)</f>
        <v>1</v>
      </c>
    </row>
    <row r="1427" spans="1:4" x14ac:dyDescent="0.25">
      <c r="A1427" t="str">
        <v>Jim Abrahams</v>
      </c>
      <c r="B1427">
        <f>ROUND(AVERAGEIF('IMDB_Movies project 5'!A1426:'IMDB_Movies project 5'!A5081,"*"&amp;'Director Analysis'!A1427&amp;"*",'IMDB_Movies project 5'!J1426:'IMDB_Movies project 5'!J5081),2)</f>
        <v>7.8</v>
      </c>
      <c r="C1427">
        <f t="shared" si="22"/>
        <v>0.90600000000000003</v>
      </c>
      <c r="D1427">
        <f>COUNTIF('IMDB_Movies project 5'!A1426:'IMDB_Movies project 5'!A5081,'Director Analysis'!A1427)</f>
        <v>1</v>
      </c>
    </row>
    <row r="1428" spans="1:4" x14ac:dyDescent="0.25">
      <c r="A1428" t="str">
        <v>Michael Gornick</v>
      </c>
      <c r="B1428">
        <f>ROUND(AVERAGEIF('IMDB_Movies project 5'!A1427:'IMDB_Movies project 5'!A5082,"*"&amp;'Director Analysis'!A1428&amp;"*",'IMDB_Movies project 5'!J1427:'IMDB_Movies project 5'!J5082),2)</f>
        <v>6</v>
      </c>
      <c r="C1428">
        <f t="shared" si="22"/>
        <v>0.25900000000000001</v>
      </c>
      <c r="D1428">
        <f>COUNTIF('IMDB_Movies project 5'!A1427:'IMDB_Movies project 5'!A5082,'Director Analysis'!A1428)</f>
        <v>1</v>
      </c>
    </row>
    <row r="1429" spans="1:4" x14ac:dyDescent="0.25">
      <c r="A1429" t="str">
        <v>Robert Eggers</v>
      </c>
      <c r="B1429">
        <f>ROUND(AVERAGEIF('IMDB_Movies project 5'!A1428:'IMDB_Movies project 5'!A5083,"*"&amp;'Director Analysis'!A1429&amp;"*",'IMDB_Movies project 5'!J1428:'IMDB_Movies project 5'!J5083),2)</f>
        <v>6.8</v>
      </c>
      <c r="C1429">
        <f t="shared" si="22"/>
        <v>0.52900000000000003</v>
      </c>
      <c r="D1429">
        <f>COUNTIF('IMDB_Movies project 5'!A1428:'IMDB_Movies project 5'!A5083,'Director Analysis'!A1429)</f>
        <v>1</v>
      </c>
    </row>
    <row r="1430" spans="1:4" x14ac:dyDescent="0.25">
      <c r="A1430" t="str">
        <v>Michael Martin</v>
      </c>
      <c r="B1430">
        <f>ROUND(AVERAGEIF('IMDB_Movies project 5'!A1429:'IMDB_Movies project 5'!A5084,"*"&amp;'Director Analysis'!A1430&amp;"*",'IMDB_Movies project 5'!J1429:'IMDB_Movies project 5'!J5084),2)</f>
        <v>3.9</v>
      </c>
      <c r="C1430">
        <f t="shared" si="22"/>
        <v>2.1000000000000001E-2</v>
      </c>
      <c r="D1430">
        <f>COUNTIF('IMDB_Movies project 5'!A1429:'IMDB_Movies project 5'!A5084,'Director Analysis'!A1430)</f>
        <v>1</v>
      </c>
    </row>
    <row r="1431" spans="1:4" x14ac:dyDescent="0.25">
      <c r="A1431" t="str">
        <v>Edward Burns</v>
      </c>
      <c r="B1431">
        <f>ROUND(AVERAGEIF('IMDB_Movies project 5'!A1430:'IMDB_Movies project 5'!A5085,"*"&amp;'Director Analysis'!A1431&amp;"*",'IMDB_Movies project 5'!J1430:'IMDB_Movies project 5'!J5085),2)</f>
        <v>6.35</v>
      </c>
      <c r="C1431">
        <f t="shared" si="22"/>
        <v>0.38300000000000001</v>
      </c>
      <c r="D1431">
        <f>COUNTIF('IMDB_Movies project 5'!A1430:'IMDB_Movies project 5'!A5085,'Director Analysis'!A1431)</f>
        <v>2</v>
      </c>
    </row>
    <row r="1432" spans="1:4" x14ac:dyDescent="0.25">
      <c r="A1432" t="str">
        <v>Juan JosÃ© Campanella</v>
      </c>
      <c r="B1432">
        <f>ROUND(AVERAGEIF('IMDB_Movies project 5'!A1431:'IMDB_Movies project 5'!A5086,"*"&amp;'Director Analysis'!A1432&amp;"*",'IMDB_Movies project 5'!J1431:'IMDB_Movies project 5'!J5086),2)</f>
        <v>8.1999999999999993</v>
      </c>
      <c r="C1432">
        <f t="shared" si="22"/>
        <v>0.96099999999999997</v>
      </c>
      <c r="D1432">
        <f>COUNTIF('IMDB_Movies project 5'!A1431:'IMDB_Movies project 5'!A5086,'Director Analysis'!A1432)</f>
        <v>1</v>
      </c>
    </row>
    <row r="1433" spans="1:4" x14ac:dyDescent="0.25">
      <c r="A1433" t="str">
        <v>Louis C.K.</v>
      </c>
      <c r="B1433">
        <f>ROUND(AVERAGEIF('IMDB_Movies project 5'!A1432:'IMDB_Movies project 5'!A5087,"*"&amp;'Director Analysis'!A1433&amp;"*",'IMDB_Movies project 5'!J1432:'IMDB_Movies project 5'!J5087),2)</f>
        <v>5.2</v>
      </c>
      <c r="C1433">
        <f t="shared" si="22"/>
        <v>8.5999999999999993E-2</v>
      </c>
      <c r="D1433">
        <f>COUNTIF('IMDB_Movies project 5'!A1432:'IMDB_Movies project 5'!A5087,'Director Analysis'!A1433)</f>
        <v>1</v>
      </c>
    </row>
    <row r="1434" spans="1:4" x14ac:dyDescent="0.25">
      <c r="A1434" t="str">
        <v>Salvador Carrasco</v>
      </c>
      <c r="B1434">
        <f>ROUND(AVERAGEIF('IMDB_Movies project 5'!A1433:'IMDB_Movies project 5'!A5088,"*"&amp;'Director Analysis'!A1434&amp;"*",'IMDB_Movies project 5'!J1433:'IMDB_Movies project 5'!J5088),2)</f>
        <v>6.8</v>
      </c>
      <c r="C1434">
        <f t="shared" si="22"/>
        <v>0.52800000000000002</v>
      </c>
      <c r="D1434">
        <f>COUNTIF('IMDB_Movies project 5'!A1433:'IMDB_Movies project 5'!A5088,'Director Analysis'!A1434)</f>
        <v>1</v>
      </c>
    </row>
    <row r="1435" spans="1:4" x14ac:dyDescent="0.25">
      <c r="A1435" t="str">
        <v>AndrÃ© Ã˜vredal</v>
      </c>
      <c r="B1435">
        <f>ROUND(AVERAGEIF('IMDB_Movies project 5'!A1434:'IMDB_Movies project 5'!A5089,"*"&amp;'Director Analysis'!A1435&amp;"*",'IMDB_Movies project 5'!J1434:'IMDB_Movies project 5'!J5089),2)</f>
        <v>7</v>
      </c>
      <c r="C1435">
        <f t="shared" si="22"/>
        <v>0.60499999999999998</v>
      </c>
      <c r="D1435">
        <f>COUNTIF('IMDB_Movies project 5'!A1434:'IMDB_Movies project 5'!A5089,'Director Analysis'!A1435)</f>
        <v>1</v>
      </c>
    </row>
    <row r="1436" spans="1:4" x14ac:dyDescent="0.25">
      <c r="A1436" t="str">
        <v>Robert Cary</v>
      </c>
      <c r="B1436">
        <f>ROUND(AVERAGEIF('IMDB_Movies project 5'!A1435:'IMDB_Movies project 5'!A5090,"*"&amp;'Director Analysis'!A1436&amp;"*",'IMDB_Movies project 5'!J1435:'IMDB_Movies project 5'!J5090),2)</f>
        <v>6.5</v>
      </c>
      <c r="C1436">
        <f t="shared" si="22"/>
        <v>0.41399999999999998</v>
      </c>
      <c r="D1436">
        <f>COUNTIF('IMDB_Movies project 5'!A1435:'IMDB_Movies project 5'!A5090,'Director Analysis'!A1436)</f>
        <v>1</v>
      </c>
    </row>
    <row r="1437" spans="1:4" x14ac:dyDescent="0.25">
      <c r="A1437" t="str">
        <v>Adam Rapp</v>
      </c>
      <c r="B1437">
        <f>ROUND(AVERAGEIF('IMDB_Movies project 5'!A1436:'IMDB_Movies project 5'!A5091,"*"&amp;'Director Analysis'!A1437&amp;"*",'IMDB_Movies project 5'!J1436:'IMDB_Movies project 5'!J5091),2)</f>
        <v>6.4</v>
      </c>
      <c r="C1437">
        <f t="shared" si="22"/>
        <v>0.38900000000000001</v>
      </c>
      <c r="D1437">
        <f>COUNTIF('IMDB_Movies project 5'!A1436:'IMDB_Movies project 5'!A5091,'Director Analysis'!A1437)</f>
        <v>1</v>
      </c>
    </row>
    <row r="1438" spans="1:4" x14ac:dyDescent="0.25">
      <c r="A1438" t="str">
        <v>Luc Jacquet</v>
      </c>
      <c r="B1438">
        <f>ROUND(AVERAGEIF('IMDB_Movies project 5'!A1437:'IMDB_Movies project 5'!A5092,"*"&amp;'Director Analysis'!A1438&amp;"*",'IMDB_Movies project 5'!J1437:'IMDB_Movies project 5'!J5092),2)</f>
        <v>7.6</v>
      </c>
      <c r="C1438">
        <f t="shared" si="22"/>
        <v>0.83499999999999996</v>
      </c>
      <c r="D1438">
        <f>COUNTIF('IMDB_Movies project 5'!A1437:'IMDB_Movies project 5'!A5092,'Director Analysis'!A1438)</f>
        <v>1</v>
      </c>
    </row>
    <row r="1439" spans="1:4" x14ac:dyDescent="0.25">
      <c r="A1439" t="str">
        <v>Clark Gregg</v>
      </c>
      <c r="B1439">
        <f>ROUND(AVERAGEIF('IMDB_Movies project 5'!A1438:'IMDB_Movies project 5'!A5093,"*"&amp;'Director Analysis'!A1439&amp;"*",'IMDB_Movies project 5'!J1438:'IMDB_Movies project 5'!J5093),2)</f>
        <v>6.5</v>
      </c>
      <c r="C1439">
        <f t="shared" si="22"/>
        <v>0.41499999999999998</v>
      </c>
      <c r="D1439">
        <f>COUNTIF('IMDB_Movies project 5'!A1438:'IMDB_Movies project 5'!A5093,'Director Analysis'!A1439)</f>
        <v>1</v>
      </c>
    </row>
    <row r="1440" spans="1:4" x14ac:dyDescent="0.25">
      <c r="A1440" t="str">
        <v>Damien Chazelle</v>
      </c>
      <c r="B1440">
        <f>ROUND(AVERAGEIF('IMDB_Movies project 5'!A1439:'IMDB_Movies project 5'!A5094,"*"&amp;'Director Analysis'!A1440&amp;"*",'IMDB_Movies project 5'!J1439:'IMDB_Movies project 5'!J5094),2)</f>
        <v>8.5</v>
      </c>
      <c r="C1440">
        <f t="shared" si="22"/>
        <v>0.98199999999999998</v>
      </c>
      <c r="D1440">
        <f>COUNTIF('IMDB_Movies project 5'!A1439:'IMDB_Movies project 5'!A5094,'Director Analysis'!A1440)</f>
        <v>1</v>
      </c>
    </row>
    <row r="1441" spans="1:4" x14ac:dyDescent="0.25">
      <c r="A1441" t="str">
        <v>Justin Kerrigan</v>
      </c>
      <c r="B1441">
        <f>ROUND(AVERAGEIF('IMDB_Movies project 5'!A1440:'IMDB_Movies project 5'!A5095,"*"&amp;'Director Analysis'!A1441&amp;"*",'IMDB_Movies project 5'!J1440:'IMDB_Movies project 5'!J5095),2)</f>
        <v>7.1</v>
      </c>
      <c r="C1441">
        <f t="shared" si="22"/>
        <v>0.66600000000000004</v>
      </c>
      <c r="D1441">
        <f>COUNTIF('IMDB_Movies project 5'!A1440:'IMDB_Movies project 5'!A5095,'Director Analysis'!A1441)</f>
        <v>1</v>
      </c>
    </row>
    <row r="1442" spans="1:4" x14ac:dyDescent="0.25">
      <c r="A1442" t="str">
        <v>Alejandro Monteverde</v>
      </c>
      <c r="B1442">
        <f>ROUND(AVERAGEIF('IMDB_Movies project 5'!A1441:'IMDB_Movies project 5'!A5096,"*"&amp;'Director Analysis'!A1442&amp;"*",'IMDB_Movies project 5'!J1441:'IMDB_Movies project 5'!J5096),2)</f>
        <v>7.4</v>
      </c>
      <c r="C1442">
        <f t="shared" si="22"/>
        <v>0.78200000000000003</v>
      </c>
      <c r="D1442">
        <f>COUNTIF('IMDB_Movies project 5'!A1441:'IMDB_Movies project 5'!A5096,'Director Analysis'!A1442)</f>
        <v>1</v>
      </c>
    </row>
    <row r="1443" spans="1:4" x14ac:dyDescent="0.25">
      <c r="A1443" t="str">
        <v>Joshua Marston</v>
      </c>
      <c r="B1443">
        <f>ROUND(AVERAGEIF('IMDB_Movies project 5'!A1442:'IMDB_Movies project 5'!A5097,"*"&amp;'Director Analysis'!A1443&amp;"*",'IMDB_Movies project 5'!J1442:'IMDB_Movies project 5'!J5097),2)</f>
        <v>7.5</v>
      </c>
      <c r="C1443">
        <f t="shared" si="22"/>
        <v>0.81799999999999995</v>
      </c>
      <c r="D1443">
        <f>COUNTIF('IMDB_Movies project 5'!A1442:'IMDB_Movies project 5'!A5097,'Director Analysis'!A1443)</f>
        <v>1</v>
      </c>
    </row>
    <row r="1444" spans="1:4" x14ac:dyDescent="0.25">
      <c r="A1444" t="str">
        <v>Tod Williams</v>
      </c>
      <c r="B1444">
        <f>ROUND(AVERAGEIF('IMDB_Movies project 5'!A1443:'IMDB_Movies project 5'!A5098,"*"&amp;'Director Analysis'!A1444&amp;"*",'IMDB_Movies project 5'!J1443:'IMDB_Movies project 5'!J5098),2)</f>
        <v>5.7</v>
      </c>
      <c r="C1444">
        <f t="shared" si="22"/>
        <v>0.182</v>
      </c>
      <c r="D1444">
        <f>COUNTIF('IMDB_Movies project 5'!A1443:'IMDB_Movies project 5'!A5098,'Director Analysis'!A1444)</f>
        <v>1</v>
      </c>
    </row>
    <row r="1445" spans="1:4" x14ac:dyDescent="0.25">
      <c r="A1445" t="str">
        <v>Jack Sholder</v>
      </c>
      <c r="B1445">
        <f>ROUND(AVERAGEIF('IMDB_Movies project 5'!A1444:'IMDB_Movies project 5'!A5099,"*"&amp;'Director Analysis'!A1445&amp;"*",'IMDB_Movies project 5'!J1444:'IMDB_Movies project 5'!J5099),2)</f>
        <v>5.4</v>
      </c>
      <c r="C1445">
        <f t="shared" si="22"/>
        <v>0.128</v>
      </c>
      <c r="D1445">
        <f>COUNTIF('IMDB_Movies project 5'!A1444:'IMDB_Movies project 5'!A5099,'Director Analysis'!A1445)</f>
        <v>1</v>
      </c>
    </row>
    <row r="1446" spans="1:4" x14ac:dyDescent="0.25">
      <c r="A1446" t="str">
        <v>Tom McLoughlin</v>
      </c>
      <c r="B1446">
        <f>ROUND(AVERAGEIF('IMDB_Movies project 5'!A1445:'IMDB_Movies project 5'!A5100,"*"&amp;'Director Analysis'!A1446&amp;"*",'IMDB_Movies project 5'!J1445:'IMDB_Movies project 5'!J5100),2)</f>
        <v>5.9</v>
      </c>
      <c r="C1446">
        <f t="shared" si="22"/>
        <v>0.221</v>
      </c>
      <c r="D1446">
        <f>COUNTIF('IMDB_Movies project 5'!A1445:'IMDB_Movies project 5'!A5100,'Director Analysis'!A1446)</f>
        <v>1</v>
      </c>
    </row>
    <row r="1447" spans="1:4" x14ac:dyDescent="0.25">
      <c r="A1447" t="str">
        <v>Adam Marcus</v>
      </c>
      <c r="B1447">
        <f>ROUND(AVERAGEIF('IMDB_Movies project 5'!A1446:'IMDB_Movies project 5'!A5101,"*"&amp;'Director Analysis'!A1447&amp;"*",'IMDB_Movies project 5'!J1446:'IMDB_Movies project 5'!J5101),2)</f>
        <v>4.3</v>
      </c>
      <c r="C1447">
        <f t="shared" si="22"/>
        <v>3.6999999999999998E-2</v>
      </c>
      <c r="D1447">
        <f>COUNTIF('IMDB_Movies project 5'!A1446:'IMDB_Movies project 5'!A5101,'Director Analysis'!A1447)</f>
        <v>1</v>
      </c>
    </row>
    <row r="1448" spans="1:4" x14ac:dyDescent="0.25">
      <c r="A1448" t="str">
        <v>Benny Boom</v>
      </c>
      <c r="B1448">
        <f>ROUND(AVERAGEIF('IMDB_Movies project 5'!A1447:'IMDB_Movies project 5'!A5102,"*"&amp;'Director Analysis'!A1448&amp;"*",'IMDB_Movies project 5'!J1447:'IMDB_Movies project 5'!J5102),2)</f>
        <v>5.9</v>
      </c>
      <c r="C1448">
        <f t="shared" si="22"/>
        <v>0.218</v>
      </c>
      <c r="D1448">
        <f>COUNTIF('IMDB_Movies project 5'!A1447:'IMDB_Movies project 5'!A5102,'Director Analysis'!A1448)</f>
        <v>1</v>
      </c>
    </row>
    <row r="1449" spans="1:4" x14ac:dyDescent="0.25">
      <c r="A1449" t="str">
        <v>Nnegest LikkÃ©</v>
      </c>
      <c r="B1449">
        <f>ROUND(AVERAGEIF('IMDB_Movies project 5'!A1448:'IMDB_Movies project 5'!A5103,"*"&amp;'Director Analysis'!A1449&amp;"*",'IMDB_Movies project 5'!J1448:'IMDB_Movies project 5'!J5103),2)</f>
        <v>3</v>
      </c>
      <c r="C1449">
        <f t="shared" si="22"/>
        <v>4.0000000000000001E-3</v>
      </c>
      <c r="D1449">
        <f>COUNTIF('IMDB_Movies project 5'!A1448:'IMDB_Movies project 5'!A5103,'Director Analysis'!A1449)</f>
        <v>1</v>
      </c>
    </row>
    <row r="1450" spans="1:4" x14ac:dyDescent="0.25">
      <c r="A1450" t="str">
        <v>Christopher Leitch</v>
      </c>
      <c r="B1450">
        <f>ROUND(AVERAGEIF('IMDB_Movies project 5'!A1449:'IMDB_Movies project 5'!A5104,"*"&amp;'Director Analysis'!A1450&amp;"*",'IMDB_Movies project 5'!J1449:'IMDB_Movies project 5'!J5104),2)</f>
        <v>3.2</v>
      </c>
      <c r="C1450">
        <f t="shared" si="22"/>
        <v>4.0000000000000001E-3</v>
      </c>
      <c r="D1450">
        <f>COUNTIF('IMDB_Movies project 5'!A1449:'IMDB_Movies project 5'!A5104,'Director Analysis'!A1450)</f>
        <v>1</v>
      </c>
    </row>
    <row r="1451" spans="1:4" x14ac:dyDescent="0.25">
      <c r="A1451" t="str">
        <v>Don Coscarelli</v>
      </c>
      <c r="B1451">
        <f>ROUND(AVERAGEIF('IMDB_Movies project 5'!A1450:'IMDB_Movies project 5'!A5105,"*"&amp;'Director Analysis'!A1451&amp;"*",'IMDB_Movies project 5'!J1450:'IMDB_Movies project 5'!J5105),2)</f>
        <v>6.5</v>
      </c>
      <c r="C1451">
        <f t="shared" si="22"/>
        <v>0.40500000000000003</v>
      </c>
      <c r="D1451">
        <f>COUNTIF('IMDB_Movies project 5'!A1450:'IMDB_Movies project 5'!A5105,'Director Analysis'!A1451)</f>
        <v>1</v>
      </c>
    </row>
    <row r="1452" spans="1:4" x14ac:dyDescent="0.25">
      <c r="A1452" t="str">
        <v>Patricia Cardoso</v>
      </c>
      <c r="B1452">
        <f>ROUND(AVERAGEIF('IMDB_Movies project 5'!A1451:'IMDB_Movies project 5'!A5106,"*"&amp;'Director Analysis'!A1452&amp;"*",'IMDB_Movies project 5'!J1451:'IMDB_Movies project 5'!J5106),2)</f>
        <v>7</v>
      </c>
      <c r="C1452">
        <f t="shared" si="22"/>
        <v>0.60099999999999998</v>
      </c>
      <c r="D1452">
        <f>COUNTIF('IMDB_Movies project 5'!A1451:'IMDB_Movies project 5'!A5106,'Director Analysis'!A1452)</f>
        <v>1</v>
      </c>
    </row>
    <row r="1453" spans="1:4" x14ac:dyDescent="0.25">
      <c r="A1453" t="str">
        <v>Damien O'Donnell</v>
      </c>
      <c r="B1453">
        <f>ROUND(AVERAGEIF('IMDB_Movies project 5'!A1452:'IMDB_Movies project 5'!A5107,"*"&amp;'Director Analysis'!A1453&amp;"*",'IMDB_Movies project 5'!J1452:'IMDB_Movies project 5'!J5107),2)</f>
        <v>6.9</v>
      </c>
      <c r="C1453">
        <f t="shared" si="22"/>
        <v>0.55700000000000005</v>
      </c>
      <c r="D1453">
        <f>COUNTIF('IMDB_Movies project 5'!A1452:'IMDB_Movies project 5'!A5107,'Director Analysis'!A1453)</f>
        <v>1</v>
      </c>
    </row>
    <row r="1454" spans="1:4" x14ac:dyDescent="0.25">
      <c r="A1454" t="str">
        <v>Peter M. Cohen</v>
      </c>
      <c r="B1454">
        <f>ROUND(AVERAGEIF('IMDB_Movies project 5'!A1453:'IMDB_Movies project 5'!A5108,"*"&amp;'Director Analysis'!A1454&amp;"*",'IMDB_Movies project 5'!J1453:'IMDB_Movies project 5'!J5108),2)</f>
        <v>4.4000000000000004</v>
      </c>
      <c r="C1454">
        <f t="shared" si="22"/>
        <v>2.8000000000000001E-2</v>
      </c>
      <c r="D1454">
        <f>COUNTIF('IMDB_Movies project 5'!A1453:'IMDB_Movies project 5'!A5108,'Director Analysis'!A1454)</f>
        <v>1</v>
      </c>
    </row>
    <row r="1455" spans="1:4" x14ac:dyDescent="0.25">
      <c r="A1455" t="str">
        <v>Anthony Hickox</v>
      </c>
      <c r="B1455">
        <f>ROUND(AVERAGEIF('IMDB_Movies project 5'!A1454:'IMDB_Movies project 5'!A5109,"*"&amp;'Director Analysis'!A1455&amp;"*",'IMDB_Movies project 5'!J1454:'IMDB_Movies project 5'!J5109),2)</f>
        <v>5.3</v>
      </c>
      <c r="C1455">
        <f t="shared" si="22"/>
        <v>8.1000000000000003E-2</v>
      </c>
      <c r="D1455">
        <f>COUNTIF('IMDB_Movies project 5'!A1454:'IMDB_Movies project 5'!A5109,'Director Analysis'!A1455)</f>
        <v>1</v>
      </c>
    </row>
    <row r="1456" spans="1:4" x14ac:dyDescent="0.25">
      <c r="A1456" t="str">
        <v>Tom Schulman</v>
      </c>
      <c r="B1456">
        <f>ROUND(AVERAGEIF('IMDB_Movies project 5'!A1455:'IMDB_Movies project 5'!A5110,"*"&amp;'Director Analysis'!A1456&amp;"*",'IMDB_Movies project 5'!J1455:'IMDB_Movies project 5'!J5110),2)</f>
        <v>5.3</v>
      </c>
      <c r="C1456">
        <f t="shared" si="22"/>
        <v>8.2000000000000003E-2</v>
      </c>
      <c r="D1456">
        <f>COUNTIF('IMDB_Movies project 5'!A1455:'IMDB_Movies project 5'!A5110,'Director Analysis'!A1456)</f>
        <v>1</v>
      </c>
    </row>
    <row r="1457" spans="1:4" x14ac:dyDescent="0.25">
      <c r="A1457" t="str">
        <v>Jill Sprecher</v>
      </c>
      <c r="B1457">
        <f>ROUND(AVERAGEIF('IMDB_Movies project 5'!A1456:'IMDB_Movies project 5'!A5111,"*"&amp;'Director Analysis'!A1457&amp;"*",'IMDB_Movies project 5'!J1456:'IMDB_Movies project 5'!J5111),2)</f>
        <v>7.1</v>
      </c>
      <c r="C1457">
        <f t="shared" si="22"/>
        <v>0.65500000000000003</v>
      </c>
      <c r="D1457">
        <f>COUNTIF('IMDB_Movies project 5'!A1456:'IMDB_Movies project 5'!A5111,'Director Analysis'!A1457)</f>
        <v>1</v>
      </c>
    </row>
    <row r="1458" spans="1:4" x14ac:dyDescent="0.25">
      <c r="A1458" t="str">
        <v>Darren Stein</v>
      </c>
      <c r="B1458">
        <f>ROUND(AVERAGEIF('IMDB_Movies project 5'!A1457:'IMDB_Movies project 5'!A5112,"*"&amp;'Director Analysis'!A1458&amp;"*",'IMDB_Movies project 5'!J1457:'IMDB_Movies project 5'!J5112),2)</f>
        <v>5.4</v>
      </c>
      <c r="C1458">
        <f t="shared" si="22"/>
        <v>0.107</v>
      </c>
      <c r="D1458">
        <f>COUNTIF('IMDB_Movies project 5'!A1457:'IMDB_Movies project 5'!A5112,'Director Analysis'!A1458)</f>
        <v>1</v>
      </c>
    </row>
    <row r="1459" spans="1:4" x14ac:dyDescent="0.25">
      <c r="A1459" t="str">
        <v>Julian Schnabel</v>
      </c>
      <c r="B1459">
        <f>ROUND(AVERAGEIF('IMDB_Movies project 5'!A1458:'IMDB_Movies project 5'!A5113,"*"&amp;'Director Analysis'!A1459&amp;"*",'IMDB_Movies project 5'!J1458:'IMDB_Movies project 5'!J5113),2)</f>
        <v>6.9</v>
      </c>
      <c r="C1459">
        <f t="shared" si="22"/>
        <v>0.55300000000000005</v>
      </c>
      <c r="D1459">
        <f>COUNTIF('IMDB_Movies project 5'!A1458:'IMDB_Movies project 5'!A5113,'Director Analysis'!A1459)</f>
        <v>1</v>
      </c>
    </row>
    <row r="1460" spans="1:4" x14ac:dyDescent="0.25">
      <c r="A1460" t="str">
        <v>David Nixon</v>
      </c>
      <c r="B1460">
        <f>ROUND(AVERAGEIF('IMDB_Movies project 5'!A1459:'IMDB_Movies project 5'!A5114,"*"&amp;'Director Analysis'!A1460&amp;"*",'IMDB_Movies project 5'!J1459:'IMDB_Movies project 5'!J5114),2)</f>
        <v>6.3</v>
      </c>
      <c r="C1460">
        <f t="shared" si="22"/>
        <v>0.33900000000000002</v>
      </c>
      <c r="D1460">
        <f>COUNTIF('IMDB_Movies project 5'!A1459:'IMDB_Movies project 5'!A5114,'Director Analysis'!A1460)</f>
        <v>1</v>
      </c>
    </row>
    <row r="1461" spans="1:4" x14ac:dyDescent="0.25">
      <c r="A1461" t="str">
        <v>Jason Eisener</v>
      </c>
      <c r="B1461">
        <f>ROUND(AVERAGEIF('IMDB_Movies project 5'!A1460:'IMDB_Movies project 5'!A5115,"*"&amp;'Director Analysis'!A1461&amp;"*",'IMDB_Movies project 5'!J1460:'IMDB_Movies project 5'!J5115),2)</f>
        <v>6.1</v>
      </c>
      <c r="C1461">
        <f t="shared" si="22"/>
        <v>0.26700000000000002</v>
      </c>
      <c r="D1461">
        <f>COUNTIF('IMDB_Movies project 5'!A1460:'IMDB_Movies project 5'!A5115,'Director Analysis'!A1461)</f>
        <v>1</v>
      </c>
    </row>
    <row r="1462" spans="1:4" x14ac:dyDescent="0.25">
      <c r="A1462" t="str">
        <v>Leslye Headland</v>
      </c>
      <c r="B1462">
        <f>ROUND(AVERAGEIF('IMDB_Movies project 5'!A1461:'IMDB_Movies project 5'!A5116,"*"&amp;'Director Analysis'!A1462&amp;"*",'IMDB_Movies project 5'!J1461:'IMDB_Movies project 5'!J5116),2)</f>
        <v>5.3</v>
      </c>
      <c r="C1462">
        <f t="shared" si="22"/>
        <v>8.4000000000000005E-2</v>
      </c>
      <c r="D1462">
        <f>COUNTIF('IMDB_Movies project 5'!A1461:'IMDB_Movies project 5'!A5116,'Director Analysis'!A1462)</f>
        <v>1</v>
      </c>
    </row>
    <row r="1463" spans="1:4" x14ac:dyDescent="0.25">
      <c r="A1463" t="str">
        <v>Tim Heidecker</v>
      </c>
      <c r="B1463">
        <f>ROUND(AVERAGEIF('IMDB_Movies project 5'!A1462:'IMDB_Movies project 5'!A5117,"*"&amp;'Director Analysis'!A1463&amp;"*",'IMDB_Movies project 5'!J1462:'IMDB_Movies project 5'!J5117),2)</f>
        <v>5.3</v>
      </c>
      <c r="C1463">
        <f t="shared" si="22"/>
        <v>8.5000000000000006E-2</v>
      </c>
      <c r="D1463">
        <f>COUNTIF('IMDB_Movies project 5'!A1462:'IMDB_Movies project 5'!A5117,'Director Analysis'!A1463)</f>
        <v>1</v>
      </c>
    </row>
    <row r="1464" spans="1:4" x14ac:dyDescent="0.25">
      <c r="A1464" t="str">
        <v>Deon Taylor</v>
      </c>
      <c r="B1464">
        <f>ROUND(AVERAGEIF('IMDB_Movies project 5'!A1463:'IMDB_Movies project 5'!A5118,"*"&amp;'Director Analysis'!A1464&amp;"*",'IMDB_Movies project 5'!J1463:'IMDB_Movies project 5'!J5118),2)</f>
        <v>4.0999999999999996</v>
      </c>
      <c r="C1464">
        <f t="shared" si="22"/>
        <v>0.02</v>
      </c>
      <c r="D1464">
        <f>COUNTIF('IMDB_Movies project 5'!A1463:'IMDB_Movies project 5'!A5118,'Director Analysis'!A1464)</f>
        <v>1</v>
      </c>
    </row>
    <row r="1465" spans="1:4" x14ac:dyDescent="0.25">
      <c r="A1465" t="str">
        <v>Jason Alexander</v>
      </c>
      <c r="B1465">
        <f>ROUND(AVERAGEIF('IMDB_Movies project 5'!A1464:'IMDB_Movies project 5'!A5119,"*"&amp;'Director Analysis'!A1465&amp;"*",'IMDB_Movies project 5'!J1464:'IMDB_Movies project 5'!J5119),2)</f>
        <v>6.7</v>
      </c>
      <c r="C1465">
        <f t="shared" si="22"/>
        <v>0.44400000000000001</v>
      </c>
      <c r="D1465">
        <f>COUNTIF('IMDB_Movies project 5'!A1464:'IMDB_Movies project 5'!A5119,'Director Analysis'!A1465)</f>
        <v>1</v>
      </c>
    </row>
    <row r="1466" spans="1:4" x14ac:dyDescent="0.25">
      <c r="A1466" t="str">
        <v>Susan Seidelman</v>
      </c>
      <c r="B1466">
        <f>ROUND(AVERAGEIF('IMDB_Movies project 5'!A1465:'IMDB_Movies project 5'!A5120,"*"&amp;'Director Analysis'!A1466&amp;"*",'IMDB_Movies project 5'!J1465:'IMDB_Movies project 5'!J5120),2)</f>
        <v>6.5</v>
      </c>
      <c r="C1466">
        <f t="shared" si="22"/>
        <v>0.39</v>
      </c>
      <c r="D1466">
        <f>COUNTIF('IMDB_Movies project 5'!A1465:'IMDB_Movies project 5'!A5120,'Director Analysis'!A1466)</f>
        <v>1</v>
      </c>
    </row>
    <row r="1467" spans="1:4" x14ac:dyDescent="0.25">
      <c r="A1467" t="str">
        <v>Billy Wilder</v>
      </c>
      <c r="B1467">
        <f>ROUND(AVERAGEIF('IMDB_Movies project 5'!A1466:'IMDB_Movies project 5'!A5121,"*"&amp;'Director Analysis'!A1467&amp;"*",'IMDB_Movies project 5'!J1466:'IMDB_Movies project 5'!J5121),2)</f>
        <v>8.3000000000000007</v>
      </c>
      <c r="C1467">
        <f t="shared" si="22"/>
        <v>0.97399999999999998</v>
      </c>
      <c r="D1467">
        <f>COUNTIF('IMDB_Movies project 5'!A1466:'IMDB_Movies project 5'!A5121,'Director Analysis'!A1467)</f>
        <v>1</v>
      </c>
    </row>
    <row r="1468" spans="1:4" x14ac:dyDescent="0.25">
      <c r="A1468" t="str">
        <v>John Carl Buechler</v>
      </c>
      <c r="B1468">
        <f>ROUND(AVERAGEIF('IMDB_Movies project 5'!A1467:'IMDB_Movies project 5'!A5122,"*"&amp;'Director Analysis'!A1468&amp;"*",'IMDB_Movies project 5'!J1467:'IMDB_Movies project 5'!J5122),2)</f>
        <v>5.3</v>
      </c>
      <c r="C1468">
        <f t="shared" si="22"/>
        <v>8.2000000000000003E-2</v>
      </c>
      <c r="D1468">
        <f>COUNTIF('IMDB_Movies project 5'!A1467:'IMDB_Movies project 5'!A5122,'Director Analysis'!A1468)</f>
        <v>1</v>
      </c>
    </row>
    <row r="1469" spans="1:4" x14ac:dyDescent="0.25">
      <c r="A1469" t="str">
        <v>Victor Nunez</v>
      </c>
      <c r="B1469">
        <f>ROUND(AVERAGEIF('IMDB_Movies project 5'!A1468:'IMDB_Movies project 5'!A5123,"*"&amp;'Director Analysis'!A1469&amp;"*",'IMDB_Movies project 5'!J1468:'IMDB_Movies project 5'!J5123),2)</f>
        <v>7.15</v>
      </c>
      <c r="C1469">
        <f t="shared" si="22"/>
        <v>0.67500000000000004</v>
      </c>
      <c r="D1469">
        <f>COUNTIF('IMDB_Movies project 5'!A1468:'IMDB_Movies project 5'!A5123,'Director Analysis'!A1469)</f>
        <v>2</v>
      </c>
    </row>
    <row r="1470" spans="1:4" x14ac:dyDescent="0.25">
      <c r="A1470" t="str">
        <v>Joseph Zito</v>
      </c>
      <c r="B1470">
        <f>ROUND(AVERAGEIF('IMDB_Movies project 5'!A1469:'IMDB_Movies project 5'!A5124,"*"&amp;'Director Analysis'!A1470&amp;"*",'IMDB_Movies project 5'!J1469:'IMDB_Movies project 5'!J5124),2)</f>
        <v>5.9</v>
      </c>
      <c r="C1470">
        <f t="shared" si="22"/>
        <v>0.191</v>
      </c>
      <c r="D1470">
        <f>COUNTIF('IMDB_Movies project 5'!A1469:'IMDB_Movies project 5'!A5124,'Director Analysis'!A1470)</f>
        <v>1</v>
      </c>
    </row>
    <row r="1471" spans="1:4" x14ac:dyDescent="0.25">
      <c r="A1471" t="str">
        <v>Nacho Vigalondo</v>
      </c>
      <c r="B1471">
        <f>ROUND(AVERAGEIF('IMDB_Movies project 5'!A1470:'IMDB_Movies project 5'!A5125,"*"&amp;'Director Analysis'!A1471&amp;"*",'IMDB_Movies project 5'!J1470:'IMDB_Movies project 5'!J5125),2)</f>
        <v>7.2</v>
      </c>
      <c r="C1471">
        <f t="shared" si="22"/>
        <v>0.67700000000000005</v>
      </c>
      <c r="D1471">
        <f>COUNTIF('IMDB_Movies project 5'!A1470:'IMDB_Movies project 5'!A5125,'Director Analysis'!A1471)</f>
        <v>1</v>
      </c>
    </row>
    <row r="1472" spans="1:4" x14ac:dyDescent="0.25">
      <c r="A1472" t="str">
        <v>Dinesh D'Souza</v>
      </c>
      <c r="B1472">
        <f>ROUND(AVERAGEIF('IMDB_Movies project 5'!A1471:'IMDB_Movies project 5'!A5126,"*"&amp;'Director Analysis'!A1472&amp;"*",'IMDB_Movies project 5'!J1471:'IMDB_Movies project 5'!J5126),2)</f>
        <v>5.0999999999999996</v>
      </c>
      <c r="C1472">
        <f t="shared" si="22"/>
        <v>6.2E-2</v>
      </c>
      <c r="D1472">
        <f>COUNTIF('IMDB_Movies project 5'!A1471:'IMDB_Movies project 5'!A5126,'Director Analysis'!A1472)</f>
        <v>1</v>
      </c>
    </row>
    <row r="1473" spans="1:4" x14ac:dyDescent="0.25">
      <c r="A1473" t="str">
        <v>Tommy Lee Wallace</v>
      </c>
      <c r="B1473">
        <f>ROUND(AVERAGEIF('IMDB_Movies project 5'!A1472:'IMDB_Movies project 5'!A5127,"*"&amp;'Director Analysis'!A1473&amp;"*",'IMDB_Movies project 5'!J1472:'IMDB_Movies project 5'!J5127),2)</f>
        <v>4.5999999999999996</v>
      </c>
      <c r="C1473">
        <f t="shared" si="22"/>
        <v>2.5999999999999999E-2</v>
      </c>
      <c r="D1473">
        <f>COUNTIF('IMDB_Movies project 5'!A1472:'IMDB_Movies project 5'!A5127,'Director Analysis'!A1473)</f>
        <v>1</v>
      </c>
    </row>
    <row r="1474" spans="1:4" x14ac:dyDescent="0.25">
      <c r="A1474" t="str">
        <v>Leslie Small</v>
      </c>
      <c r="B1474">
        <f>ROUND(AVERAGEIF('IMDB_Movies project 5'!A1473:'IMDB_Movies project 5'!A5128,"*"&amp;'Director Analysis'!A1474&amp;"*",'IMDB_Movies project 5'!J1473:'IMDB_Movies project 5'!J5128),2)</f>
        <v>6.7</v>
      </c>
      <c r="C1474">
        <f t="shared" si="22"/>
        <v>0.439</v>
      </c>
      <c r="D1474">
        <f>COUNTIF('IMDB_Movies project 5'!A1473:'IMDB_Movies project 5'!A5128,'Director Analysis'!A1474)</f>
        <v>1</v>
      </c>
    </row>
    <row r="1475" spans="1:4" x14ac:dyDescent="0.25">
      <c r="A1475" t="str">
        <v>Alison Maclean</v>
      </c>
      <c r="B1475">
        <f>ROUND(AVERAGEIF('IMDB_Movies project 5'!A1474:'IMDB_Movies project 5'!A5129,"*"&amp;'Director Analysis'!A1475&amp;"*",'IMDB_Movies project 5'!J1474:'IMDB_Movies project 5'!J5129),2)</f>
        <v>7</v>
      </c>
      <c r="C1475">
        <f t="shared" si="22"/>
        <v>0.57899999999999996</v>
      </c>
      <c r="D1475">
        <f>COUNTIF('IMDB_Movies project 5'!A1474:'IMDB_Movies project 5'!A5129,'Director Analysis'!A1475)</f>
        <v>1</v>
      </c>
    </row>
    <row r="1476" spans="1:4" x14ac:dyDescent="0.25">
      <c r="A1476" t="str">
        <v>Isabel Coixet</v>
      </c>
      <c r="B1476">
        <f>ROUND(AVERAGEIF('IMDB_Movies project 5'!A1475:'IMDB_Movies project 5'!A5130,"*"&amp;'Director Analysis'!A1476&amp;"*",'IMDB_Movies project 5'!J1475:'IMDB_Movies project 5'!J5130),2)</f>
        <v>7.6</v>
      </c>
      <c r="C1476">
        <f t="shared" ref="C1476:C1539" si="23">_xlfn.PERCENTRANK.EXC(B1476:B3134,B1476)</f>
        <v>0.81799999999999995</v>
      </c>
      <c r="D1476">
        <f>COUNTIF('IMDB_Movies project 5'!A1475:'IMDB_Movies project 5'!A5130,'Director Analysis'!A1476)</f>
        <v>1</v>
      </c>
    </row>
    <row r="1477" spans="1:4" x14ac:dyDescent="0.25">
      <c r="A1477" t="str">
        <v>James Ponsoldt</v>
      </c>
      <c r="B1477">
        <f>ROUND(AVERAGEIF('IMDB_Movies project 5'!A1476:'IMDB_Movies project 5'!A5131,"*"&amp;'Director Analysis'!A1477&amp;"*",'IMDB_Movies project 5'!J1476:'IMDB_Movies project 5'!J5131),2)</f>
        <v>7.1</v>
      </c>
      <c r="C1477">
        <f t="shared" si="23"/>
        <v>0.64500000000000002</v>
      </c>
      <c r="D1477">
        <f>COUNTIF('IMDB_Movies project 5'!A1476:'IMDB_Movies project 5'!A5131,'Director Analysis'!A1477)</f>
        <v>1</v>
      </c>
    </row>
    <row r="1478" spans="1:4" x14ac:dyDescent="0.25">
      <c r="A1478" t="str">
        <v>Joshua Tickell</v>
      </c>
      <c r="B1478">
        <f>ROUND(AVERAGEIF('IMDB_Movies project 5'!A1477:'IMDB_Movies project 5'!A5132,"*"&amp;'Director Analysis'!A1478&amp;"*",'IMDB_Movies project 5'!J1477:'IMDB_Movies project 5'!J5132),2)</f>
        <v>7.6</v>
      </c>
      <c r="C1478">
        <f t="shared" si="23"/>
        <v>0.82099999999999995</v>
      </c>
      <c r="D1478">
        <f>COUNTIF('IMDB_Movies project 5'!A1477:'IMDB_Movies project 5'!A5132,'Director Analysis'!A1478)</f>
        <v>1</v>
      </c>
    </row>
    <row r="1479" spans="1:4" x14ac:dyDescent="0.25">
      <c r="A1479" t="str">
        <v>Michael D. Sellers</v>
      </c>
      <c r="B1479">
        <f>ROUND(AVERAGEIF('IMDB_Movies project 5'!A1478:'IMDB_Movies project 5'!A5133,"*"&amp;'Director Analysis'!A1479&amp;"*",'IMDB_Movies project 5'!J1478:'IMDB_Movies project 5'!J5133),2)</f>
        <v>5.7</v>
      </c>
      <c r="C1479">
        <f t="shared" si="23"/>
        <v>0.14099999999999999</v>
      </c>
      <c r="D1479">
        <f>COUNTIF('IMDB_Movies project 5'!A1478:'IMDB_Movies project 5'!A5133,'Director Analysis'!A1479)</f>
        <v>1</v>
      </c>
    </row>
    <row r="1480" spans="1:4" x14ac:dyDescent="0.25">
      <c r="A1480" t="str">
        <v>Reed Cowan</v>
      </c>
      <c r="B1480">
        <f>ROUND(AVERAGEIF('IMDB_Movies project 5'!A1479:'IMDB_Movies project 5'!A5134,"*"&amp;'Director Analysis'!A1480&amp;"*",'IMDB_Movies project 5'!J1479:'IMDB_Movies project 5'!J5134),2)</f>
        <v>7.1</v>
      </c>
      <c r="C1480">
        <f t="shared" si="23"/>
        <v>0.65</v>
      </c>
      <c r="D1480">
        <f>COUNTIF('IMDB_Movies project 5'!A1479:'IMDB_Movies project 5'!A5134,'Director Analysis'!A1480)</f>
        <v>1</v>
      </c>
    </row>
    <row r="1481" spans="1:4" x14ac:dyDescent="0.25">
      <c r="A1481" t="str">
        <v>James Dodson</v>
      </c>
      <c r="B1481">
        <f>ROUND(AVERAGEIF('IMDB_Movies project 5'!A1480:'IMDB_Movies project 5'!A5135,"*"&amp;'Director Analysis'!A1481&amp;"*",'IMDB_Movies project 5'!J1480:'IMDB_Movies project 5'!J5135),2)</f>
        <v>6.2</v>
      </c>
      <c r="C1481">
        <f t="shared" si="23"/>
        <v>0.30199999999999999</v>
      </c>
      <c r="D1481">
        <f>COUNTIF('IMDB_Movies project 5'!A1480:'IMDB_Movies project 5'!A5135,'Director Analysis'!A1481)</f>
        <v>1</v>
      </c>
    </row>
    <row r="1482" spans="1:4" x14ac:dyDescent="0.25">
      <c r="A1482" t="str">
        <v>Alex Rivera</v>
      </c>
      <c r="B1482">
        <f>ROUND(AVERAGEIF('IMDB_Movies project 5'!A1481:'IMDB_Movies project 5'!A5136,"*"&amp;'Director Analysis'!A1482&amp;"*",'IMDB_Movies project 5'!J1481:'IMDB_Movies project 5'!J5136),2)</f>
        <v>5.9</v>
      </c>
      <c r="C1482">
        <f t="shared" si="23"/>
        <v>0.187</v>
      </c>
      <c r="D1482">
        <f>COUNTIF('IMDB_Movies project 5'!A1481:'IMDB_Movies project 5'!A5136,'Director Analysis'!A1482)</f>
        <v>1</v>
      </c>
    </row>
    <row r="1483" spans="1:4" x14ac:dyDescent="0.25">
      <c r="A1483" t="str">
        <v>Robby Henson</v>
      </c>
      <c r="B1483">
        <f>ROUND(AVERAGEIF('IMDB_Movies project 5'!A1482:'IMDB_Movies project 5'!A5137,"*"&amp;'Director Analysis'!A1483&amp;"*",'IMDB_Movies project 5'!J1482:'IMDB_Movies project 5'!J5137),2)</f>
        <v>5.0999999999999996</v>
      </c>
      <c r="C1483">
        <f t="shared" si="23"/>
        <v>6.0999999999999999E-2</v>
      </c>
      <c r="D1483">
        <f>COUNTIF('IMDB_Movies project 5'!A1482:'IMDB_Movies project 5'!A5137,'Director Analysis'!A1483)</f>
        <v>1</v>
      </c>
    </row>
    <row r="1484" spans="1:4" x14ac:dyDescent="0.25">
      <c r="A1484" t="str">
        <v>Shane Meadows</v>
      </c>
      <c r="B1484">
        <f>ROUND(AVERAGEIF('IMDB_Movies project 5'!A1483:'IMDB_Movies project 5'!A5138,"*"&amp;'Director Analysis'!A1484&amp;"*",'IMDB_Movies project 5'!J1483:'IMDB_Movies project 5'!J5138),2)</f>
        <v>7.7</v>
      </c>
      <c r="C1484">
        <f t="shared" si="23"/>
        <v>0.85399999999999998</v>
      </c>
      <c r="D1484">
        <f>COUNTIF('IMDB_Movies project 5'!A1483:'IMDB_Movies project 5'!A5138,'Director Analysis'!A1484)</f>
        <v>1</v>
      </c>
    </row>
    <row r="1485" spans="1:4" x14ac:dyDescent="0.25">
      <c r="A1485" t="str">
        <v>Carmen Marron</v>
      </c>
      <c r="B1485">
        <f>ROUND(AVERAGEIF('IMDB_Movies project 5'!A1484:'IMDB_Movies project 5'!A5139,"*"&amp;'Director Analysis'!A1485&amp;"*",'IMDB_Movies project 5'!J1484:'IMDB_Movies project 5'!J5139),2)</f>
        <v>3.9</v>
      </c>
      <c r="C1485">
        <f t="shared" si="23"/>
        <v>1.6E-2</v>
      </c>
      <c r="D1485">
        <f>COUNTIF('IMDB_Movies project 5'!A1484:'IMDB_Movies project 5'!A5139,'Director Analysis'!A1485)</f>
        <v>1</v>
      </c>
    </row>
    <row r="1486" spans="1:4" x14ac:dyDescent="0.25">
      <c r="A1486" t="str">
        <v>Danny Steinmann</v>
      </c>
      <c r="B1486">
        <f>ROUND(AVERAGEIF('IMDB_Movies project 5'!A1485:'IMDB_Movies project 5'!A5140,"*"&amp;'Director Analysis'!A1486&amp;"*",'IMDB_Movies project 5'!J1485:'IMDB_Movies project 5'!J5140),2)</f>
        <v>4.7</v>
      </c>
      <c r="C1486">
        <f t="shared" si="23"/>
        <v>3.3000000000000002E-2</v>
      </c>
      <c r="D1486">
        <f>COUNTIF('IMDB_Movies project 5'!A1485:'IMDB_Movies project 5'!A5140,'Director Analysis'!A1486)</f>
        <v>1</v>
      </c>
    </row>
    <row r="1487" spans="1:4" x14ac:dyDescent="0.25">
      <c r="A1487" t="str">
        <v>Michael Landon Jr.</v>
      </c>
      <c r="B1487">
        <f>ROUND(AVERAGEIF('IMDB_Movies project 5'!A1486:'IMDB_Movies project 5'!A5141,"*"&amp;'Director Analysis'!A1487&amp;"*",'IMDB_Movies project 5'!J1486:'IMDB_Movies project 5'!J5141),2)</f>
        <v>5.9</v>
      </c>
      <c r="C1487">
        <f t="shared" si="23"/>
        <v>0.17599999999999999</v>
      </c>
      <c r="D1487">
        <f>COUNTIF('IMDB_Movies project 5'!A1486:'IMDB_Movies project 5'!A5141,'Director Analysis'!A1487)</f>
        <v>1</v>
      </c>
    </row>
    <row r="1488" spans="1:4" x14ac:dyDescent="0.25">
      <c r="A1488" t="str">
        <v>William Wyler</v>
      </c>
      <c r="B1488">
        <f>ROUND(AVERAGEIF('IMDB_Movies project 5'!A1487:'IMDB_Movies project 5'!A5142,"*"&amp;'Director Analysis'!A1488&amp;"*",'IMDB_Movies project 5'!J1487:'IMDB_Movies project 5'!J5142),2)</f>
        <v>8.1</v>
      </c>
      <c r="C1488">
        <f t="shared" si="23"/>
        <v>0.94799999999999995</v>
      </c>
      <c r="D1488">
        <f>COUNTIF('IMDB_Movies project 5'!A1487:'IMDB_Movies project 5'!A5142,'Director Analysis'!A1488)</f>
        <v>1</v>
      </c>
    </row>
    <row r="1489" spans="1:4" x14ac:dyDescent="0.25">
      <c r="A1489" t="str">
        <v>Petter NÃ¦ss</v>
      </c>
      <c r="B1489">
        <f>ROUND(AVERAGEIF('IMDB_Movies project 5'!A1488:'IMDB_Movies project 5'!A5143,"*"&amp;'Director Analysis'!A1489&amp;"*",'IMDB_Movies project 5'!J1488:'IMDB_Movies project 5'!J5143),2)</f>
        <v>7.6</v>
      </c>
      <c r="C1489">
        <f t="shared" si="23"/>
        <v>0.82699999999999996</v>
      </c>
      <c r="D1489">
        <f>COUNTIF('IMDB_Movies project 5'!A1488:'IMDB_Movies project 5'!A5143,'Director Analysis'!A1489)</f>
        <v>1</v>
      </c>
    </row>
    <row r="1490" spans="1:4" x14ac:dyDescent="0.25">
      <c r="A1490" t="str">
        <v>Michael Herz</v>
      </c>
      <c r="B1490">
        <f>ROUND(AVERAGEIF('IMDB_Movies project 5'!A1489:'IMDB_Movies project 5'!A5144,"*"&amp;'Director Analysis'!A1490&amp;"*",'IMDB_Movies project 5'!J1489:'IMDB_Movies project 5'!J5144),2)</f>
        <v>5.0999999999999996</v>
      </c>
      <c r="C1490">
        <f t="shared" si="23"/>
        <v>5.1999999999999998E-2</v>
      </c>
      <c r="D1490">
        <f>COUNTIF('IMDB_Movies project 5'!A1489:'IMDB_Movies project 5'!A5144,'Director Analysis'!A1490)</f>
        <v>1</v>
      </c>
    </row>
    <row r="1491" spans="1:4" x14ac:dyDescent="0.25">
      <c r="A1491" t="str">
        <v>David Robert Mitchell</v>
      </c>
      <c r="B1491">
        <f>ROUND(AVERAGEIF('IMDB_Movies project 5'!A1490:'IMDB_Movies project 5'!A5145,"*"&amp;'Director Analysis'!A1491&amp;"*",'IMDB_Movies project 5'!J1490:'IMDB_Movies project 5'!J5145),2)</f>
        <v>6.9</v>
      </c>
      <c r="C1491">
        <f t="shared" si="23"/>
        <v>0.54</v>
      </c>
      <c r="D1491">
        <f>COUNTIF('IMDB_Movies project 5'!A1490:'IMDB_Movies project 5'!A5145,'Director Analysis'!A1491)</f>
        <v>1</v>
      </c>
    </row>
    <row r="1492" spans="1:4" x14ac:dyDescent="0.25">
      <c r="A1492" t="str">
        <v>Chia-Liang Liu</v>
      </c>
      <c r="B1492">
        <f>ROUND(AVERAGEIF('IMDB_Movies project 5'!A1491:'IMDB_Movies project 5'!A5146,"*"&amp;'Director Analysis'!A1492&amp;"*",'IMDB_Movies project 5'!J1491:'IMDB_Movies project 5'!J5146),2)</f>
        <v>7.6</v>
      </c>
      <c r="C1492">
        <f t="shared" si="23"/>
        <v>0.83</v>
      </c>
      <c r="D1492">
        <f>COUNTIF('IMDB_Movies project 5'!A1491:'IMDB_Movies project 5'!A5146,'Director Analysis'!A1492)</f>
        <v>1</v>
      </c>
    </row>
    <row r="1493" spans="1:4" x14ac:dyDescent="0.25">
      <c r="A1493" t="str">
        <v>Chris Kentis</v>
      </c>
      <c r="B1493">
        <f>ROUND(AVERAGEIF('IMDB_Movies project 5'!A1492:'IMDB_Movies project 5'!A5147,"*"&amp;'Director Analysis'!A1493&amp;"*",'IMDB_Movies project 5'!J1492:'IMDB_Movies project 5'!J5147),2)</f>
        <v>5.5</v>
      </c>
      <c r="C1493">
        <f t="shared" si="23"/>
        <v>8.2000000000000003E-2</v>
      </c>
      <c r="D1493">
        <f>COUNTIF('IMDB_Movies project 5'!A1492:'IMDB_Movies project 5'!A5147,'Director Analysis'!A1493)</f>
        <v>2</v>
      </c>
    </row>
    <row r="1494" spans="1:4" x14ac:dyDescent="0.25">
      <c r="A1494" t="str">
        <v>Alex Kendrick</v>
      </c>
      <c r="B1494">
        <f>ROUND(AVERAGEIF('IMDB_Movies project 5'!A1493:'IMDB_Movies project 5'!A5148,"*"&amp;'Director Analysis'!A1494&amp;"*",'IMDB_Movies project 5'!J1493:'IMDB_Movies project 5'!J5148),2)</f>
        <v>6.73</v>
      </c>
      <c r="C1494">
        <f t="shared" si="23"/>
        <v>0.497</v>
      </c>
      <c r="D1494">
        <f>COUNTIF('IMDB_Movies project 5'!A1493:'IMDB_Movies project 5'!A5148,'Director Analysis'!A1494)</f>
        <v>3</v>
      </c>
    </row>
    <row r="1495" spans="1:4" x14ac:dyDescent="0.25">
      <c r="A1495" t="str">
        <v>Sylvain Chomet</v>
      </c>
      <c r="B1495">
        <f>ROUND(AVERAGEIF('IMDB_Movies project 5'!A1494:'IMDB_Movies project 5'!A5149,"*"&amp;'Director Analysis'!A1495&amp;"*",'IMDB_Movies project 5'!J1494:'IMDB_Movies project 5'!J5149),2)</f>
        <v>7.8</v>
      </c>
      <c r="C1495">
        <f t="shared" si="23"/>
        <v>0.89800000000000002</v>
      </c>
      <c r="D1495">
        <f>COUNTIF('IMDB_Movies project 5'!A1494:'IMDB_Movies project 5'!A5149,'Director Analysis'!A1495)</f>
        <v>1</v>
      </c>
    </row>
    <row r="1496" spans="1:4" x14ac:dyDescent="0.25">
      <c r="A1496" t="str">
        <v>Chris Eyre</v>
      </c>
      <c r="B1496">
        <f>ROUND(AVERAGEIF('IMDB_Movies project 5'!A1495:'IMDB_Movies project 5'!A5150,"*"&amp;'Director Analysis'!A1496&amp;"*",'IMDB_Movies project 5'!J1495:'IMDB_Movies project 5'!J5150),2)</f>
        <v>7.2</v>
      </c>
      <c r="C1496">
        <f t="shared" si="23"/>
        <v>0.67600000000000005</v>
      </c>
      <c r="D1496">
        <f>COUNTIF('IMDB_Movies project 5'!A1495:'IMDB_Movies project 5'!A5150,'Director Analysis'!A1496)</f>
        <v>1</v>
      </c>
    </row>
    <row r="1497" spans="1:4" x14ac:dyDescent="0.25">
      <c r="A1497" t="str">
        <v>Debra Granik</v>
      </c>
      <c r="B1497">
        <f>ROUND(AVERAGEIF('IMDB_Movies project 5'!A1496:'IMDB_Movies project 5'!A5151,"*"&amp;'Director Analysis'!A1497&amp;"*",'IMDB_Movies project 5'!J1496:'IMDB_Movies project 5'!J5151),2)</f>
        <v>7.2</v>
      </c>
      <c r="C1497">
        <f t="shared" si="23"/>
        <v>0.68</v>
      </c>
      <c r="D1497">
        <f>COUNTIF('IMDB_Movies project 5'!A1496:'IMDB_Movies project 5'!A5151,'Director Analysis'!A1497)</f>
        <v>1</v>
      </c>
    </row>
    <row r="1498" spans="1:4" x14ac:dyDescent="0.25">
      <c r="A1498" t="str">
        <v>Miranda July</v>
      </c>
      <c r="B1498">
        <f>ROUND(AVERAGEIF('IMDB_Movies project 5'!A1497:'IMDB_Movies project 5'!A5152,"*"&amp;'Director Analysis'!A1498&amp;"*",'IMDB_Movies project 5'!J1497:'IMDB_Movies project 5'!J5152),2)</f>
        <v>7.4</v>
      </c>
      <c r="C1498">
        <f t="shared" si="23"/>
        <v>0.76900000000000002</v>
      </c>
      <c r="D1498">
        <f>COUNTIF('IMDB_Movies project 5'!A1497:'IMDB_Movies project 5'!A5152,'Director Analysis'!A1498)</f>
        <v>1</v>
      </c>
    </row>
    <row r="1499" spans="1:4" x14ac:dyDescent="0.25">
      <c r="A1499" t="str">
        <v>Max Joseph</v>
      </c>
      <c r="B1499">
        <f>ROUND(AVERAGEIF('IMDB_Movies project 5'!A1498:'IMDB_Movies project 5'!A5153,"*"&amp;'Director Analysis'!A1499&amp;"*",'IMDB_Movies project 5'!J1498:'IMDB_Movies project 5'!J5153),2)</f>
        <v>6.1</v>
      </c>
      <c r="C1499">
        <f t="shared" si="23"/>
        <v>0.23699999999999999</v>
      </c>
      <c r="D1499">
        <f>COUNTIF('IMDB_Movies project 5'!A1498:'IMDB_Movies project 5'!A5153,'Director Analysis'!A1499)</f>
        <v>1</v>
      </c>
    </row>
    <row r="1500" spans="1:4" x14ac:dyDescent="0.25">
      <c r="A1500" t="str">
        <v>Kevin Tenney</v>
      </c>
      <c r="B1500">
        <f>ROUND(AVERAGEIF('IMDB_Movies project 5'!A1499:'IMDB_Movies project 5'!A5154,"*"&amp;'Director Analysis'!A1500&amp;"*",'IMDB_Movies project 5'!J1499:'IMDB_Movies project 5'!J5154),2)</f>
        <v>5.7</v>
      </c>
      <c r="C1500">
        <f t="shared" si="23"/>
        <v>0.128</v>
      </c>
      <c r="D1500">
        <f>COUNTIF('IMDB_Movies project 5'!A1499:'IMDB_Movies project 5'!A5154,'Director Analysis'!A1500)</f>
        <v>1</v>
      </c>
    </row>
    <row r="1501" spans="1:4" x14ac:dyDescent="0.25">
      <c r="A1501" t="str">
        <v>Ari Folman</v>
      </c>
      <c r="B1501">
        <f>ROUND(AVERAGEIF('IMDB_Movies project 5'!A1500:'IMDB_Movies project 5'!A5155,"*"&amp;'Director Analysis'!A1501&amp;"*",'IMDB_Movies project 5'!J1500:'IMDB_Movies project 5'!J5155),2)</f>
        <v>8</v>
      </c>
      <c r="C1501">
        <f t="shared" si="23"/>
        <v>0.94399999999999995</v>
      </c>
      <c r="D1501">
        <f>COUNTIF('IMDB_Movies project 5'!A1500:'IMDB_Movies project 5'!A5155,'Director Analysis'!A1501)</f>
        <v>1</v>
      </c>
    </row>
    <row r="1502" spans="1:4" x14ac:dyDescent="0.25">
      <c r="A1502" t="str">
        <v>Gary Rogers</v>
      </c>
      <c r="B1502">
        <f>ROUND(AVERAGEIF('IMDB_Movies project 5'!A1501:'IMDB_Movies project 5'!A5156,"*"&amp;'Director Analysis'!A1502&amp;"*",'IMDB_Movies project 5'!J1501:'IMDB_Movies project 5'!J5156),2)</f>
        <v>3.3</v>
      </c>
      <c r="C1502">
        <f t="shared" si="23"/>
        <v>6.0000000000000001E-3</v>
      </c>
      <c r="D1502">
        <f>COUNTIF('IMDB_Movies project 5'!A1501:'IMDB_Movies project 5'!A5156,'Director Analysis'!A1502)</f>
        <v>1</v>
      </c>
    </row>
    <row r="1503" spans="1:4" x14ac:dyDescent="0.25">
      <c r="A1503" t="str">
        <v>Marielle Heller</v>
      </c>
      <c r="B1503">
        <f>ROUND(AVERAGEIF('IMDB_Movies project 5'!A1502:'IMDB_Movies project 5'!A5157,"*"&amp;'Director Analysis'!A1503&amp;"*",'IMDB_Movies project 5'!J1502:'IMDB_Movies project 5'!J5157),2)</f>
        <v>6.9</v>
      </c>
      <c r="C1503">
        <f t="shared" si="23"/>
        <v>0.55000000000000004</v>
      </c>
      <c r="D1503">
        <f>COUNTIF('IMDB_Movies project 5'!A1502:'IMDB_Movies project 5'!A5157,'Director Analysis'!A1503)</f>
        <v>1</v>
      </c>
    </row>
    <row r="1504" spans="1:4" x14ac:dyDescent="0.25">
      <c r="A1504" t="str">
        <v>David Sington</v>
      </c>
      <c r="B1504">
        <f>ROUND(AVERAGEIF('IMDB_Movies project 5'!A1503:'IMDB_Movies project 5'!A5158,"*"&amp;'Director Analysis'!A1504&amp;"*",'IMDB_Movies project 5'!J1503:'IMDB_Movies project 5'!J5158),2)</f>
        <v>8.1</v>
      </c>
      <c r="C1504">
        <f t="shared" si="23"/>
        <v>0.94899999999999995</v>
      </c>
      <c r="D1504">
        <f>COUNTIF('IMDB_Movies project 5'!A1503:'IMDB_Movies project 5'!A5158,'Director Analysis'!A1504)</f>
        <v>1</v>
      </c>
    </row>
    <row r="1505" spans="1:4" x14ac:dyDescent="0.25">
      <c r="A1505" t="str">
        <v>Huck Botko</v>
      </c>
      <c r="B1505">
        <f>ROUND(AVERAGEIF('IMDB_Movies project 5'!A1504:'IMDB_Movies project 5'!A5159,"*"&amp;'Director Analysis'!A1505&amp;"*",'IMDB_Movies project 5'!J1504:'IMDB_Movies project 5'!J5159),2)</f>
        <v>4.5999999999999996</v>
      </c>
      <c r="C1505">
        <f t="shared" si="23"/>
        <v>1.7999999999999999E-2</v>
      </c>
      <c r="D1505">
        <f>COUNTIF('IMDB_Movies project 5'!A1504:'IMDB_Movies project 5'!A5159,'Director Analysis'!A1505)</f>
        <v>1</v>
      </c>
    </row>
    <row r="1506" spans="1:4" x14ac:dyDescent="0.25">
      <c r="A1506" t="str">
        <v>David Duchovny</v>
      </c>
      <c r="B1506">
        <f>ROUND(AVERAGEIF('IMDB_Movies project 5'!A1505:'IMDB_Movies project 5'!A5160,"*"&amp;'Director Analysis'!A1506&amp;"*",'IMDB_Movies project 5'!J1505:'IMDB_Movies project 5'!J5160),2)</f>
        <v>7</v>
      </c>
      <c r="C1506">
        <f t="shared" si="23"/>
        <v>0.59199999999999997</v>
      </c>
      <c r="D1506">
        <f>COUNTIF('IMDB_Movies project 5'!A1505:'IMDB_Movies project 5'!A5160,'Director Analysis'!A1506)</f>
        <v>1</v>
      </c>
    </row>
    <row r="1507" spans="1:4" x14ac:dyDescent="0.25">
      <c r="A1507" t="str">
        <v>Lance Mungia</v>
      </c>
      <c r="B1507">
        <f>ROUND(AVERAGEIF('IMDB_Movies project 5'!A1506:'IMDB_Movies project 5'!A5161,"*"&amp;'Director Analysis'!A1507&amp;"*",'IMDB_Movies project 5'!J1506:'IMDB_Movies project 5'!J5161),2)</f>
        <v>6.7</v>
      </c>
      <c r="C1507">
        <f t="shared" si="23"/>
        <v>0.44800000000000001</v>
      </c>
      <c r="D1507">
        <f>COUNTIF('IMDB_Movies project 5'!A1506:'IMDB_Movies project 5'!A5161,'Director Analysis'!A1507)</f>
        <v>1</v>
      </c>
    </row>
    <row r="1508" spans="1:4" x14ac:dyDescent="0.25">
      <c r="A1508" t="str">
        <v>Hue Rhodes</v>
      </c>
      <c r="B1508">
        <f>ROUND(AVERAGEIF('IMDB_Movies project 5'!A1507:'IMDB_Movies project 5'!A5162,"*"&amp;'Director Analysis'!A1508&amp;"*",'IMDB_Movies project 5'!J1507:'IMDB_Movies project 5'!J5162),2)</f>
        <v>5.8</v>
      </c>
      <c r="C1508">
        <f t="shared" si="23"/>
        <v>0.14099999999999999</v>
      </c>
      <c r="D1508">
        <f>COUNTIF('IMDB_Movies project 5'!A1507:'IMDB_Movies project 5'!A5162,'Director Analysis'!A1508)</f>
        <v>1</v>
      </c>
    </row>
    <row r="1509" spans="1:4" x14ac:dyDescent="0.25">
      <c r="A1509" t="str">
        <v>Hunter Richards</v>
      </c>
      <c r="B1509">
        <f>ROUND(AVERAGEIF('IMDB_Movies project 5'!A1508:'IMDB_Movies project 5'!A5163,"*"&amp;'Director Analysis'!A1509&amp;"*",'IMDB_Movies project 5'!J1508:'IMDB_Movies project 5'!J5163),2)</f>
        <v>6.6</v>
      </c>
      <c r="C1509">
        <f t="shared" si="23"/>
        <v>0.40899999999999997</v>
      </c>
      <c r="D1509">
        <f>COUNTIF('IMDB_Movies project 5'!A1508:'IMDB_Movies project 5'!A5163,'Director Analysis'!A1509)</f>
        <v>1</v>
      </c>
    </row>
    <row r="1510" spans="1:4" x14ac:dyDescent="0.25">
      <c r="A1510" t="str">
        <v>Laurie Collyer</v>
      </c>
      <c r="B1510">
        <f>ROUND(AVERAGEIF('IMDB_Movies project 5'!A1509:'IMDB_Movies project 5'!A5164,"*"&amp;'Director Analysis'!A1510&amp;"*",'IMDB_Movies project 5'!J1509:'IMDB_Movies project 5'!J5164),2)</f>
        <v>6.6</v>
      </c>
      <c r="C1510">
        <f t="shared" si="23"/>
        <v>0.41099999999999998</v>
      </c>
      <c r="D1510">
        <f>COUNTIF('IMDB_Movies project 5'!A1509:'IMDB_Movies project 5'!A5164,'Director Analysis'!A1510)</f>
        <v>1</v>
      </c>
    </row>
    <row r="1511" spans="1:4" x14ac:dyDescent="0.25">
      <c r="A1511" t="str">
        <v>Ralph Ziman</v>
      </c>
      <c r="B1511">
        <f>ROUND(AVERAGEIF('IMDB_Movies project 5'!A1510:'IMDB_Movies project 5'!A5165,"*"&amp;'Director Analysis'!A1511&amp;"*",'IMDB_Movies project 5'!J1510:'IMDB_Movies project 5'!J5165),2)</f>
        <v>7.8</v>
      </c>
      <c r="C1511">
        <f t="shared" si="23"/>
        <v>0.90700000000000003</v>
      </c>
      <c r="D1511">
        <f>COUNTIF('IMDB_Movies project 5'!A1510:'IMDB_Movies project 5'!A5165,'Director Analysis'!A1511)</f>
        <v>1</v>
      </c>
    </row>
    <row r="1512" spans="1:4" x14ac:dyDescent="0.25">
      <c r="A1512" t="str">
        <v>Orson Welles</v>
      </c>
      <c r="B1512">
        <f>ROUND(AVERAGEIF('IMDB_Movies project 5'!A1511:'IMDB_Movies project 5'!A5166,"*"&amp;'Director Analysis'!A1512&amp;"*",'IMDB_Movies project 5'!J1511:'IMDB_Movies project 5'!J5166),2)</f>
        <v>7.7</v>
      </c>
      <c r="C1512">
        <f t="shared" si="23"/>
        <v>0.86699999999999999</v>
      </c>
      <c r="D1512">
        <f>COUNTIF('IMDB_Movies project 5'!A1511:'IMDB_Movies project 5'!A5166,'Director Analysis'!A1512)</f>
        <v>1</v>
      </c>
    </row>
    <row r="1513" spans="1:4" x14ac:dyDescent="0.25">
      <c r="A1513" t="str">
        <v>Paul Bunnell</v>
      </c>
      <c r="B1513">
        <f>ROUND(AVERAGEIF('IMDB_Movies project 5'!A1512:'IMDB_Movies project 5'!A5167,"*"&amp;'Director Analysis'!A1513&amp;"*",'IMDB_Movies project 5'!J1512:'IMDB_Movies project 5'!J5167),2)</f>
        <v>5.7</v>
      </c>
      <c r="C1513">
        <f t="shared" si="23"/>
        <v>0.126</v>
      </c>
      <c r="D1513">
        <f>COUNTIF('IMDB_Movies project 5'!A1512:'IMDB_Movies project 5'!A5167,'Director Analysis'!A1513)</f>
        <v>1</v>
      </c>
    </row>
    <row r="1514" spans="1:4" x14ac:dyDescent="0.25">
      <c r="A1514" t="str">
        <v>Tim Hunter</v>
      </c>
      <c r="B1514">
        <f>ROUND(AVERAGEIF('IMDB_Movies project 5'!A1513:'IMDB_Movies project 5'!A5168,"*"&amp;'Director Analysis'!A1514&amp;"*",'IMDB_Movies project 5'!J1513:'IMDB_Movies project 5'!J5168),2)</f>
        <v>7.1</v>
      </c>
      <c r="C1514">
        <f t="shared" si="23"/>
        <v>0.65700000000000003</v>
      </c>
      <c r="D1514">
        <f>COUNTIF('IMDB_Movies project 5'!A1513:'IMDB_Movies project 5'!A5168,'Director Analysis'!A1514)</f>
        <v>1</v>
      </c>
    </row>
    <row r="1515" spans="1:4" x14ac:dyDescent="0.25">
      <c r="A1515" t="str">
        <v>Rodrigo CortÃ©s</v>
      </c>
      <c r="B1515">
        <f>ROUND(AVERAGEIF('IMDB_Movies project 5'!A1514:'IMDB_Movies project 5'!A5169,"*"&amp;'Director Analysis'!A1515&amp;"*",'IMDB_Movies project 5'!J1514:'IMDB_Movies project 5'!J5169),2)</f>
        <v>7</v>
      </c>
      <c r="C1515">
        <f t="shared" si="23"/>
        <v>0.59399999999999997</v>
      </c>
      <c r="D1515">
        <f>COUNTIF('IMDB_Movies project 5'!A1514:'IMDB_Movies project 5'!A5169,'Director Analysis'!A1515)</f>
        <v>1</v>
      </c>
    </row>
    <row r="1516" spans="1:4" x14ac:dyDescent="0.25">
      <c r="A1516" t="str">
        <v>Pascal Arnold</v>
      </c>
      <c r="B1516">
        <f>ROUND(AVERAGEIF('IMDB_Movies project 5'!A1515:'IMDB_Movies project 5'!A5170,"*"&amp;'Director Analysis'!A1516&amp;"*",'IMDB_Movies project 5'!J1515:'IMDB_Movies project 5'!J5170),2)</f>
        <v>5.8</v>
      </c>
      <c r="C1516">
        <f t="shared" si="23"/>
        <v>0.14199999999999999</v>
      </c>
      <c r="D1516">
        <f>COUNTIF('IMDB_Movies project 5'!A1515:'IMDB_Movies project 5'!A5170,'Director Analysis'!A1516)</f>
        <v>1</v>
      </c>
    </row>
    <row r="1517" spans="1:4" x14ac:dyDescent="0.25">
      <c r="A1517" t="str">
        <v>Jamal Hill</v>
      </c>
      <c r="B1517">
        <f>ROUND(AVERAGEIF('IMDB_Movies project 5'!A1516:'IMDB_Movies project 5'!A5171,"*"&amp;'Director Analysis'!A1517&amp;"*",'IMDB_Movies project 5'!J1516:'IMDB_Movies project 5'!J5171),2)</f>
        <v>7.2</v>
      </c>
      <c r="C1517">
        <f t="shared" si="23"/>
        <v>0.67800000000000005</v>
      </c>
      <c r="D1517">
        <f>COUNTIF('IMDB_Movies project 5'!A1516:'IMDB_Movies project 5'!A5171,'Director Analysis'!A1517)</f>
        <v>1</v>
      </c>
    </row>
    <row r="1518" spans="1:4" x14ac:dyDescent="0.25">
      <c r="A1518" t="str">
        <v>Daniel Stamm</v>
      </c>
      <c r="B1518">
        <f>ROUND(AVERAGEIF('IMDB_Movies project 5'!A1517:'IMDB_Movies project 5'!A5172,"*"&amp;'Director Analysis'!A1518&amp;"*",'IMDB_Movies project 5'!J1517:'IMDB_Movies project 5'!J5172),2)</f>
        <v>5.6</v>
      </c>
      <c r="C1518">
        <f t="shared" si="23"/>
        <v>9.6000000000000002E-2</v>
      </c>
      <c r="D1518">
        <f>COUNTIF('IMDB_Movies project 5'!A1517:'IMDB_Movies project 5'!A5172,'Director Analysis'!A1518)</f>
        <v>1</v>
      </c>
    </row>
    <row r="1519" spans="1:4" x14ac:dyDescent="0.25">
      <c r="A1519" t="str">
        <v>Carlos Carrera</v>
      </c>
      <c r="B1519">
        <f>ROUND(AVERAGEIF('IMDB_Movies project 5'!A1518:'IMDB_Movies project 5'!A5173,"*"&amp;'Director Analysis'!A1519&amp;"*",'IMDB_Movies project 5'!J1518:'IMDB_Movies project 5'!J5173),2)</f>
        <v>6.8</v>
      </c>
      <c r="C1519">
        <f t="shared" si="23"/>
        <v>0.50600000000000001</v>
      </c>
      <c r="D1519">
        <f>COUNTIF('IMDB_Movies project 5'!A1518:'IMDB_Movies project 5'!A5173,'Director Analysis'!A1519)</f>
        <v>1</v>
      </c>
    </row>
    <row r="1520" spans="1:4" x14ac:dyDescent="0.25">
      <c r="A1520" t="str">
        <v>Benh Zeitlin</v>
      </c>
      <c r="B1520">
        <f>ROUND(AVERAGEIF('IMDB_Movies project 5'!A1519:'IMDB_Movies project 5'!A5174,"*"&amp;'Director Analysis'!A1520&amp;"*",'IMDB_Movies project 5'!J1519:'IMDB_Movies project 5'!J5174),2)</f>
        <v>7.3</v>
      </c>
      <c r="C1520">
        <f t="shared" si="23"/>
        <v>0.74099999999999999</v>
      </c>
      <c r="D1520">
        <f>COUNTIF('IMDB_Movies project 5'!A1519:'IMDB_Movies project 5'!A5174,'Director Analysis'!A1520)</f>
        <v>1</v>
      </c>
    </row>
    <row r="1521" spans="1:4" x14ac:dyDescent="0.25">
      <c r="A1521" t="str">
        <v>Maggie Greenwald</v>
      </c>
      <c r="B1521">
        <f>ROUND(AVERAGEIF('IMDB_Movies project 5'!A1520:'IMDB_Movies project 5'!A5175,"*"&amp;'Director Analysis'!A1521&amp;"*",'IMDB_Movies project 5'!J1520:'IMDB_Movies project 5'!J5175),2)</f>
        <v>7.3</v>
      </c>
      <c r="C1521">
        <f t="shared" si="23"/>
        <v>0.746</v>
      </c>
      <c r="D1521">
        <f>COUNTIF('IMDB_Movies project 5'!A1520:'IMDB_Movies project 5'!A5175,'Director Analysis'!A1521)</f>
        <v>1</v>
      </c>
    </row>
    <row r="1522" spans="1:4" x14ac:dyDescent="0.25">
      <c r="A1522" t="str">
        <v>Lucky McKee</v>
      </c>
      <c r="B1522">
        <f>ROUND(AVERAGEIF('IMDB_Movies project 5'!A1521:'IMDB_Movies project 5'!A5176,"*"&amp;'Director Analysis'!A1522&amp;"*",'IMDB_Movies project 5'!J1521:'IMDB_Movies project 5'!J5176),2)</f>
        <v>6.7</v>
      </c>
      <c r="C1522">
        <f t="shared" si="23"/>
        <v>0.45300000000000001</v>
      </c>
      <c r="D1522">
        <f>COUNTIF('IMDB_Movies project 5'!A1521:'IMDB_Movies project 5'!A5176,'Director Analysis'!A1522)</f>
        <v>1</v>
      </c>
    </row>
    <row r="1523" spans="1:4" x14ac:dyDescent="0.25">
      <c r="A1523" t="str">
        <v>Steven R. Monroe</v>
      </c>
      <c r="B1523">
        <f>ROUND(AVERAGEIF('IMDB_Movies project 5'!A1522:'IMDB_Movies project 5'!A5177,"*"&amp;'Director Analysis'!A1523&amp;"*",'IMDB_Movies project 5'!J1522:'IMDB_Movies project 5'!J5177),2)</f>
        <v>6.3</v>
      </c>
      <c r="C1523">
        <f t="shared" si="23"/>
        <v>0.314</v>
      </c>
      <c r="D1523">
        <f>COUNTIF('IMDB_Movies project 5'!A1522:'IMDB_Movies project 5'!A5177,'Director Analysis'!A1523)</f>
        <v>1</v>
      </c>
    </row>
    <row r="1524" spans="1:4" x14ac:dyDescent="0.25">
      <c r="A1524" t="str">
        <v>Mark Illsley</v>
      </c>
      <c r="B1524">
        <f>ROUND(AVERAGEIF('IMDB_Movies project 5'!A1523:'IMDB_Movies project 5'!A5178,"*"&amp;'Director Analysis'!A1524&amp;"*",'IMDB_Movies project 5'!J1523:'IMDB_Movies project 5'!J5178),2)</f>
        <v>6.3</v>
      </c>
      <c r="C1524">
        <f t="shared" si="23"/>
        <v>0.316</v>
      </c>
      <c r="D1524">
        <f>COUNTIF('IMDB_Movies project 5'!A1523:'IMDB_Movies project 5'!A5178,'Director Analysis'!A1524)</f>
        <v>1</v>
      </c>
    </row>
    <row r="1525" spans="1:4" x14ac:dyDescent="0.25">
      <c r="A1525" t="str">
        <v>Pawel Pawlikowski</v>
      </c>
      <c r="B1525">
        <f>ROUND(AVERAGEIF('IMDB_Movies project 5'!A1524:'IMDB_Movies project 5'!A5179,"*"&amp;'Director Analysis'!A1525&amp;"*",'IMDB_Movies project 5'!J1524:'IMDB_Movies project 5'!J5179),2)</f>
        <v>6.8</v>
      </c>
      <c r="C1525">
        <f t="shared" si="23"/>
        <v>0.50700000000000001</v>
      </c>
      <c r="D1525">
        <f>COUNTIF('IMDB_Movies project 5'!A1524:'IMDB_Movies project 5'!A5179,'Director Analysis'!A1525)</f>
        <v>1</v>
      </c>
    </row>
    <row r="1526" spans="1:4" x14ac:dyDescent="0.25">
      <c r="A1526" t="str">
        <v>Ritesh Batra</v>
      </c>
      <c r="B1526">
        <f>ROUND(AVERAGEIF('IMDB_Movies project 5'!A1525:'IMDB_Movies project 5'!A5180,"*"&amp;'Director Analysis'!A1526&amp;"*",'IMDB_Movies project 5'!J1525:'IMDB_Movies project 5'!J5180),2)</f>
        <v>7.8</v>
      </c>
      <c r="C1526">
        <f t="shared" si="23"/>
        <v>0.90500000000000003</v>
      </c>
      <c r="D1526">
        <f>COUNTIF('IMDB_Movies project 5'!A1525:'IMDB_Movies project 5'!A5180,'Director Analysis'!A1526)</f>
        <v>1</v>
      </c>
    </row>
    <row r="1527" spans="1:4" x14ac:dyDescent="0.25">
      <c r="A1527" t="str">
        <v>Sally Potter</v>
      </c>
      <c r="B1527">
        <f>ROUND(AVERAGEIF('IMDB_Movies project 5'!A1526:'IMDB_Movies project 5'!A5181,"*"&amp;'Director Analysis'!A1527&amp;"*",'IMDB_Movies project 5'!J1526:'IMDB_Movies project 5'!J5181),2)</f>
        <v>6.9</v>
      </c>
      <c r="C1527">
        <f t="shared" si="23"/>
        <v>0.55100000000000005</v>
      </c>
      <c r="D1527">
        <f>COUNTIF('IMDB_Movies project 5'!A1526:'IMDB_Movies project 5'!A5181,'Director Analysis'!A1527)</f>
        <v>1</v>
      </c>
    </row>
    <row r="1528" spans="1:4" x14ac:dyDescent="0.25">
      <c r="A1528" t="str">
        <v>Nadine Labaki</v>
      </c>
      <c r="B1528">
        <f>ROUND(AVERAGEIF('IMDB_Movies project 5'!A1527:'IMDB_Movies project 5'!A5182,"*"&amp;'Director Analysis'!A1528&amp;"*",'IMDB_Movies project 5'!J1527:'IMDB_Movies project 5'!J5182),2)</f>
        <v>7.2</v>
      </c>
      <c r="C1528">
        <f t="shared" si="23"/>
        <v>0.68100000000000005</v>
      </c>
      <c r="D1528">
        <f>COUNTIF('IMDB_Movies project 5'!A1527:'IMDB_Movies project 5'!A5182,'Director Analysis'!A1528)</f>
        <v>1</v>
      </c>
    </row>
    <row r="1529" spans="1:4" x14ac:dyDescent="0.25">
      <c r="A1529" t="str">
        <v>FranÃ§ois Truffaut</v>
      </c>
      <c r="B1529">
        <f>ROUND(AVERAGEIF('IMDB_Movies project 5'!A1528:'IMDB_Movies project 5'!A5183,"*"&amp;'Director Analysis'!A1529&amp;"*",'IMDB_Movies project 5'!J1528:'IMDB_Movies project 5'!J5183),2)</f>
        <v>7.2</v>
      </c>
      <c r="C1529">
        <f t="shared" si="23"/>
        <v>0.68600000000000005</v>
      </c>
      <c r="D1529">
        <f>COUNTIF('IMDB_Movies project 5'!A1528:'IMDB_Movies project 5'!A5183,'Director Analysis'!A1529)</f>
        <v>1</v>
      </c>
    </row>
    <row r="1530" spans="1:4" x14ac:dyDescent="0.25">
      <c r="A1530" t="str">
        <v>Adam Goldberg</v>
      </c>
      <c r="B1530">
        <f>ROUND(AVERAGEIF('IMDB_Movies project 5'!A1529:'IMDB_Movies project 5'!A5184,"*"&amp;'Director Analysis'!A1530&amp;"*",'IMDB_Movies project 5'!J1529:'IMDB_Movies project 5'!J5184),2)</f>
        <v>5.4</v>
      </c>
      <c r="C1530">
        <f t="shared" si="23"/>
        <v>7.4999999999999997E-2</v>
      </c>
      <c r="D1530">
        <f>COUNTIF('IMDB_Movies project 5'!A1529:'IMDB_Movies project 5'!A5184,'Director Analysis'!A1530)</f>
        <v>1</v>
      </c>
    </row>
    <row r="1531" spans="1:4" x14ac:dyDescent="0.25">
      <c r="A1531" t="str">
        <v>Adrienne Shelly</v>
      </c>
      <c r="B1531">
        <f>ROUND(AVERAGEIF('IMDB_Movies project 5'!A1530:'IMDB_Movies project 5'!A5185,"*"&amp;'Director Analysis'!A1531&amp;"*",'IMDB_Movies project 5'!J1530:'IMDB_Movies project 5'!J5185),2)</f>
        <v>7.1</v>
      </c>
      <c r="C1531">
        <f t="shared" si="23"/>
        <v>0.66600000000000004</v>
      </c>
      <c r="D1531">
        <f>COUNTIF('IMDB_Movies project 5'!A1530:'IMDB_Movies project 5'!A5185,'Director Analysis'!A1531)</f>
        <v>1</v>
      </c>
    </row>
    <row r="1532" spans="1:4" x14ac:dyDescent="0.25">
      <c r="A1532" t="str">
        <v>Newt Arnold</v>
      </c>
      <c r="B1532">
        <f>ROUND(AVERAGEIF('IMDB_Movies project 5'!A1531:'IMDB_Movies project 5'!A5186,"*"&amp;'Director Analysis'!A1532&amp;"*",'IMDB_Movies project 5'!J1531:'IMDB_Movies project 5'!J5186),2)</f>
        <v>6.8</v>
      </c>
      <c r="C1532">
        <f t="shared" si="23"/>
        <v>0.52600000000000002</v>
      </c>
      <c r="D1532">
        <f>COUNTIF('IMDB_Movies project 5'!A1531:'IMDB_Movies project 5'!A5186,'Director Analysis'!A1532)</f>
        <v>1</v>
      </c>
    </row>
    <row r="1533" spans="1:4" x14ac:dyDescent="0.25">
      <c r="A1533" t="str">
        <v>FabiÃ¡n Bielinsky</v>
      </c>
      <c r="B1533">
        <f>ROUND(AVERAGEIF('IMDB_Movies project 5'!A1532:'IMDB_Movies project 5'!A5187,"*"&amp;'Director Analysis'!A1533&amp;"*",'IMDB_Movies project 5'!J1532:'IMDB_Movies project 5'!J5187),2)</f>
        <v>7.9</v>
      </c>
      <c r="C1533">
        <f t="shared" si="23"/>
        <v>0.92300000000000004</v>
      </c>
      <c r="D1533">
        <f>COUNTIF('IMDB_Movies project 5'!A1532:'IMDB_Movies project 5'!A5187,'Director Analysis'!A1533)</f>
        <v>1</v>
      </c>
    </row>
    <row r="1534" spans="1:4" x14ac:dyDescent="0.25">
      <c r="A1534" t="str">
        <v>Rebecca Miller</v>
      </c>
      <c r="B1534">
        <f>ROUND(AVERAGEIF('IMDB_Movies project 5'!A1533:'IMDB_Movies project 5'!A5188,"*"&amp;'Director Analysis'!A1534&amp;"*",'IMDB_Movies project 5'!J1533:'IMDB_Movies project 5'!J5188),2)</f>
        <v>6.7</v>
      </c>
      <c r="C1534">
        <f t="shared" si="23"/>
        <v>0.47199999999999998</v>
      </c>
      <c r="D1534">
        <f>COUNTIF('IMDB_Movies project 5'!A1533:'IMDB_Movies project 5'!A5188,'Director Analysis'!A1534)</f>
        <v>1</v>
      </c>
    </row>
    <row r="1535" spans="1:4" x14ac:dyDescent="0.25">
      <c r="A1535" t="str">
        <v>Maggie Carey</v>
      </c>
      <c r="B1535">
        <f>ROUND(AVERAGEIF('IMDB_Movies project 5'!A1534:'IMDB_Movies project 5'!A5189,"*"&amp;'Director Analysis'!A1535&amp;"*",'IMDB_Movies project 5'!J1534:'IMDB_Movies project 5'!J5189),2)</f>
        <v>5.8</v>
      </c>
      <c r="C1535">
        <f t="shared" si="23"/>
        <v>0.14799999999999999</v>
      </c>
      <c r="D1535">
        <f>COUNTIF('IMDB_Movies project 5'!A1534:'IMDB_Movies project 5'!A5189,'Director Analysis'!A1535)</f>
        <v>1</v>
      </c>
    </row>
    <row r="1536" spans="1:4" x14ac:dyDescent="0.25">
      <c r="A1536" t="str">
        <v>Henry Bean</v>
      </c>
      <c r="B1536">
        <f>ROUND(AVERAGEIF('IMDB_Movies project 5'!A1535:'IMDB_Movies project 5'!A5190,"*"&amp;'Director Analysis'!A1536&amp;"*",'IMDB_Movies project 5'!J1535:'IMDB_Movies project 5'!J5190),2)</f>
        <v>7.2</v>
      </c>
      <c r="C1536">
        <f t="shared" si="23"/>
        <v>0.68500000000000005</v>
      </c>
      <c r="D1536">
        <f>COUNTIF('IMDB_Movies project 5'!A1535:'IMDB_Movies project 5'!A5190,'Director Analysis'!A1536)</f>
        <v>1</v>
      </c>
    </row>
    <row r="1537" spans="1:4" x14ac:dyDescent="0.25">
      <c r="A1537" t="str">
        <v>Jeff Garlin</v>
      </c>
      <c r="B1537">
        <f>ROUND(AVERAGEIF('IMDB_Movies project 5'!A1536:'IMDB_Movies project 5'!A5191,"*"&amp;'Director Analysis'!A1537&amp;"*",'IMDB_Movies project 5'!J1536:'IMDB_Movies project 5'!J5191),2)</f>
        <v>6.2</v>
      </c>
      <c r="C1537">
        <f t="shared" si="23"/>
        <v>0.30099999999999999</v>
      </c>
      <c r="D1537">
        <f>COUNTIF('IMDB_Movies project 5'!A1536:'IMDB_Movies project 5'!A5191,'Director Analysis'!A1537)</f>
        <v>1</v>
      </c>
    </row>
    <row r="1538" spans="1:4" x14ac:dyDescent="0.25">
      <c r="A1538" t="str">
        <v>Charles Chaplin</v>
      </c>
      <c r="B1538">
        <f>ROUND(AVERAGEIF('IMDB_Movies project 5'!A1537:'IMDB_Movies project 5'!A5192,"*"&amp;'Director Analysis'!A1538&amp;"*",'IMDB_Movies project 5'!J1537:'IMDB_Movies project 5'!J5192),2)</f>
        <v>8.6</v>
      </c>
      <c r="C1538">
        <f t="shared" si="23"/>
        <v>0.98399999999999999</v>
      </c>
      <c r="D1538">
        <f>COUNTIF('IMDB_Movies project 5'!A1537:'IMDB_Movies project 5'!A5192,'Director Analysis'!A1538)</f>
        <v>1</v>
      </c>
    </row>
    <row r="1539" spans="1:4" x14ac:dyDescent="0.25">
      <c r="A1539" t="str">
        <v>Pete Jones</v>
      </c>
      <c r="B1539">
        <f>ROUND(AVERAGEIF('IMDB_Movies project 5'!A1538:'IMDB_Movies project 5'!A5193,"*"&amp;'Director Analysis'!A1539&amp;"*",'IMDB_Movies project 5'!J1538:'IMDB_Movies project 5'!J5193),2)</f>
        <v>6.5</v>
      </c>
      <c r="C1539">
        <f t="shared" si="23"/>
        <v>0.41099999999999998</v>
      </c>
      <c r="D1539">
        <f>COUNTIF('IMDB_Movies project 5'!A1538:'IMDB_Movies project 5'!A5193,'Director Analysis'!A1539)</f>
        <v>1</v>
      </c>
    </row>
    <row r="1540" spans="1:4" x14ac:dyDescent="0.25">
      <c r="A1540" t="str">
        <v>Bruce Campbell</v>
      </c>
      <c r="B1540">
        <f>ROUND(AVERAGEIF('IMDB_Movies project 5'!A1539:'IMDB_Movies project 5'!A5194,"*"&amp;'Director Analysis'!A1540&amp;"*",'IMDB_Movies project 5'!J1539:'IMDB_Movies project 5'!J5194),2)</f>
        <v>6.3</v>
      </c>
      <c r="C1540">
        <f t="shared" ref="C1540:C1603" si="24">_xlfn.PERCENTRANK.EXC(B1540:B3198,B1540)</f>
        <v>0.33300000000000002</v>
      </c>
      <c r="D1540">
        <f>COUNTIF('IMDB_Movies project 5'!A1539:'IMDB_Movies project 5'!A5194,'Director Analysis'!A1540)</f>
        <v>1</v>
      </c>
    </row>
    <row r="1541" spans="1:4" x14ac:dyDescent="0.25">
      <c r="A1541" t="str">
        <v>Bruce McDonald</v>
      </c>
      <c r="B1541">
        <f>ROUND(AVERAGEIF('IMDB_Movies project 5'!A1540:'IMDB_Movies project 5'!A5195,"*"&amp;'Director Analysis'!A1541&amp;"*",'IMDB_Movies project 5'!J1540:'IMDB_Movies project 5'!J5195),2)</f>
        <v>6.7</v>
      </c>
      <c r="C1541">
        <f t="shared" si="24"/>
        <v>0.46700000000000003</v>
      </c>
      <c r="D1541">
        <f>COUNTIF('IMDB_Movies project 5'!A1540:'IMDB_Movies project 5'!A5195,'Director Analysis'!A1541)</f>
        <v>1</v>
      </c>
    </row>
    <row r="1542" spans="1:4" x14ac:dyDescent="0.25">
      <c r="A1542" t="str">
        <v>James Mottern</v>
      </c>
      <c r="B1542">
        <f>ROUND(AVERAGEIF('IMDB_Movies project 5'!A1541:'IMDB_Movies project 5'!A5196,"*"&amp;'Director Analysis'!A1542&amp;"*",'IMDB_Movies project 5'!J1541:'IMDB_Movies project 5'!J5196),2)</f>
        <v>6.7</v>
      </c>
      <c r="C1542">
        <f t="shared" si="24"/>
        <v>0.47099999999999997</v>
      </c>
      <c r="D1542">
        <f>COUNTIF('IMDB_Movies project 5'!A1541:'IMDB_Movies project 5'!A5196,'Director Analysis'!A1542)</f>
        <v>1</v>
      </c>
    </row>
    <row r="1543" spans="1:4" x14ac:dyDescent="0.25">
      <c r="A1543" t="str">
        <v>William Cottrell</v>
      </c>
      <c r="B1543">
        <f>ROUND(AVERAGEIF('IMDB_Movies project 5'!A1542:'IMDB_Movies project 5'!A5197,"*"&amp;'Director Analysis'!A1543&amp;"*",'IMDB_Movies project 5'!J1542:'IMDB_Movies project 5'!J5197),2)</f>
        <v>7.7</v>
      </c>
      <c r="C1543">
        <f t="shared" si="24"/>
        <v>0.86599999999999999</v>
      </c>
      <c r="D1543">
        <f>COUNTIF('IMDB_Movies project 5'!A1542:'IMDB_Movies project 5'!A5197,'Director Analysis'!A1543)</f>
        <v>1</v>
      </c>
    </row>
    <row r="1544" spans="1:4" x14ac:dyDescent="0.25">
      <c r="A1544" t="str">
        <v>Lucrecia Martel</v>
      </c>
      <c r="B1544">
        <f>ROUND(AVERAGEIF('IMDB_Movies project 5'!A1543:'IMDB_Movies project 5'!A5198,"*"&amp;'Director Analysis'!A1544&amp;"*",'IMDB_Movies project 5'!J1543:'IMDB_Movies project 5'!J5198),2)</f>
        <v>6.7</v>
      </c>
      <c r="C1544">
        <f t="shared" si="24"/>
        <v>0.47799999999999998</v>
      </c>
      <c r="D1544">
        <f>COUNTIF('IMDB_Movies project 5'!A1543:'IMDB_Movies project 5'!A5198,'Director Analysis'!A1544)</f>
        <v>1</v>
      </c>
    </row>
    <row r="1545" spans="1:4" x14ac:dyDescent="0.25">
      <c r="A1545" t="str">
        <v>Zak Penn</v>
      </c>
      <c r="B1545">
        <f>ROUND(AVERAGEIF('IMDB_Movies project 5'!A1544:'IMDB_Movies project 5'!A5199,"*"&amp;'Director Analysis'!A1545&amp;"*",'IMDB_Movies project 5'!J1544:'IMDB_Movies project 5'!J5199),2)</f>
        <v>6.6</v>
      </c>
      <c r="C1545">
        <f t="shared" si="24"/>
        <v>0.44900000000000001</v>
      </c>
      <c r="D1545">
        <f>COUNTIF('IMDB_Movies project 5'!A1544:'IMDB_Movies project 5'!A5199,'Director Analysis'!A1545)</f>
        <v>1</v>
      </c>
    </row>
    <row r="1546" spans="1:4" x14ac:dyDescent="0.25">
      <c r="A1546" t="str">
        <v>Steve Buscemi</v>
      </c>
      <c r="B1546">
        <f>ROUND(AVERAGEIF('IMDB_Movies project 5'!A1545:'IMDB_Movies project 5'!A5200,"*"&amp;'Director Analysis'!A1546&amp;"*",'IMDB_Movies project 5'!J1545:'IMDB_Movies project 5'!J5200),2)</f>
        <v>6.9</v>
      </c>
      <c r="C1546">
        <f t="shared" si="24"/>
        <v>0.54700000000000004</v>
      </c>
      <c r="D1546">
        <f>COUNTIF('IMDB_Movies project 5'!A1545:'IMDB_Movies project 5'!A5200,'Director Analysis'!A1546)</f>
        <v>2</v>
      </c>
    </row>
    <row r="1547" spans="1:4" x14ac:dyDescent="0.25">
      <c r="A1547" t="str">
        <v>Ham Tran</v>
      </c>
      <c r="B1547">
        <f>ROUND(AVERAGEIF('IMDB_Movies project 5'!A1546:'IMDB_Movies project 5'!A5201,"*"&amp;'Director Analysis'!A1547&amp;"*",'IMDB_Movies project 5'!J1546:'IMDB_Movies project 5'!J5201),2)</f>
        <v>7.4</v>
      </c>
      <c r="C1547">
        <f t="shared" si="24"/>
        <v>0.75</v>
      </c>
      <c r="D1547">
        <f>COUNTIF('IMDB_Movies project 5'!A1546:'IMDB_Movies project 5'!A5201,'Director Analysis'!A1547)</f>
        <v>1</v>
      </c>
    </row>
    <row r="1548" spans="1:4" x14ac:dyDescent="0.25">
      <c r="A1548" t="str">
        <v>Rich Cowan</v>
      </c>
      <c r="B1548">
        <f>ROUND(AVERAGEIF('IMDB_Movies project 5'!A1547:'IMDB_Movies project 5'!A5202,"*"&amp;'Director Analysis'!A1548&amp;"*",'IMDB_Movies project 5'!J1547:'IMDB_Movies project 5'!J5202),2)</f>
        <v>6.5</v>
      </c>
      <c r="C1548">
        <f t="shared" si="24"/>
        <v>0.434</v>
      </c>
      <c r="D1548">
        <f>COUNTIF('IMDB_Movies project 5'!A1547:'IMDB_Movies project 5'!A5202,'Director Analysis'!A1548)</f>
        <v>1</v>
      </c>
    </row>
    <row r="1549" spans="1:4" x14ac:dyDescent="0.25">
      <c r="A1549" t="str">
        <v>Jonathan Kesselman</v>
      </c>
      <c r="B1549">
        <f>ROUND(AVERAGEIF('IMDB_Movies project 5'!A1548:'IMDB_Movies project 5'!A5203,"*"&amp;'Director Analysis'!A1549&amp;"*",'IMDB_Movies project 5'!J1548:'IMDB_Movies project 5'!J5203),2)</f>
        <v>6.2</v>
      </c>
      <c r="C1549">
        <f t="shared" si="24"/>
        <v>0.33300000000000002</v>
      </c>
      <c r="D1549">
        <f>COUNTIF('IMDB_Movies project 5'!A1548:'IMDB_Movies project 5'!A5203,'Director Analysis'!A1549)</f>
        <v>1</v>
      </c>
    </row>
    <row r="1550" spans="1:4" x14ac:dyDescent="0.25">
      <c r="A1550" t="str">
        <v>Jamie Babbit</v>
      </c>
      <c r="B1550">
        <f>ROUND(AVERAGEIF('IMDB_Movies project 5'!A1549:'IMDB_Movies project 5'!A5204,"*"&amp;'Director Analysis'!A1550&amp;"*",'IMDB_Movies project 5'!J1549:'IMDB_Movies project 5'!J5204),2)</f>
        <v>6.5</v>
      </c>
      <c r="C1550">
        <f t="shared" si="24"/>
        <v>0.433</v>
      </c>
      <c r="D1550">
        <f>COUNTIF('IMDB_Movies project 5'!A1549:'IMDB_Movies project 5'!A5204,'Director Analysis'!A1550)</f>
        <v>2</v>
      </c>
    </row>
    <row r="1551" spans="1:4" x14ac:dyDescent="0.25">
      <c r="A1551" t="str">
        <v>David Boyd</v>
      </c>
      <c r="B1551">
        <f>ROUND(AVERAGEIF('IMDB_Movies project 5'!A1550:'IMDB_Movies project 5'!A5205,"*"&amp;'Director Analysis'!A1551&amp;"*",'IMDB_Movies project 5'!J1550:'IMDB_Movies project 5'!J5205),2)</f>
        <v>6</v>
      </c>
      <c r="C1551">
        <f t="shared" si="24"/>
        <v>0.214</v>
      </c>
      <c r="D1551">
        <f>COUNTIF('IMDB_Movies project 5'!A1550:'IMDB_Movies project 5'!A5205,'Director Analysis'!A1551)</f>
        <v>1</v>
      </c>
    </row>
    <row r="1552" spans="1:4" x14ac:dyDescent="0.25">
      <c r="A1552" t="str">
        <v>Anna Muylaert</v>
      </c>
      <c r="B1552">
        <f>ROUND(AVERAGEIF('IMDB_Movies project 5'!A1551:'IMDB_Movies project 5'!A5206,"*"&amp;'Director Analysis'!A1552&amp;"*",'IMDB_Movies project 5'!J1551:'IMDB_Movies project 5'!J5206),2)</f>
        <v>7.9</v>
      </c>
      <c r="C1552">
        <f t="shared" si="24"/>
        <v>0.92700000000000005</v>
      </c>
      <c r="D1552">
        <f>COUNTIF('IMDB_Movies project 5'!A1551:'IMDB_Movies project 5'!A5206,'Director Analysis'!A1552)</f>
        <v>1</v>
      </c>
    </row>
    <row r="1553" spans="1:4" x14ac:dyDescent="0.25">
      <c r="A1553" t="str">
        <v>Steve Taylor</v>
      </c>
      <c r="B1553">
        <f>ROUND(AVERAGEIF('IMDB_Movies project 5'!A1552:'IMDB_Movies project 5'!A5207,"*"&amp;'Director Analysis'!A1553&amp;"*",'IMDB_Movies project 5'!J1552:'IMDB_Movies project 5'!J5207),2)</f>
        <v>6</v>
      </c>
      <c r="C1553">
        <f t="shared" si="24"/>
        <v>0.218</v>
      </c>
      <c r="D1553">
        <f>COUNTIF('IMDB_Movies project 5'!A1552:'IMDB_Movies project 5'!A5207,'Director Analysis'!A1553)</f>
        <v>1</v>
      </c>
    </row>
    <row r="1554" spans="1:4" x14ac:dyDescent="0.25">
      <c r="A1554" t="str">
        <v>Kurt Voss</v>
      </c>
      <c r="B1554">
        <f>ROUND(AVERAGEIF('IMDB_Movies project 5'!A1553:'IMDB_Movies project 5'!A5208,"*"&amp;'Director Analysis'!A1554&amp;"*",'IMDB_Movies project 5'!J1553:'IMDB_Movies project 5'!J5208),2)</f>
        <v>6.1</v>
      </c>
      <c r="C1554">
        <f t="shared" si="24"/>
        <v>0.25600000000000001</v>
      </c>
      <c r="D1554">
        <f>COUNTIF('IMDB_Movies project 5'!A1553:'IMDB_Movies project 5'!A5208,'Director Analysis'!A1554)</f>
        <v>1</v>
      </c>
    </row>
    <row r="1555" spans="1:4" x14ac:dyDescent="0.25">
      <c r="A1555" t="str">
        <v>Rob McKittrick</v>
      </c>
      <c r="B1555">
        <f>ROUND(AVERAGEIF('IMDB_Movies project 5'!A1554:'IMDB_Movies project 5'!A5209,"*"&amp;'Director Analysis'!A1555&amp;"*",'IMDB_Movies project 5'!J1554:'IMDB_Movies project 5'!J5209),2)</f>
        <v>6.8</v>
      </c>
      <c r="C1555">
        <f t="shared" si="24"/>
        <v>0.5</v>
      </c>
      <c r="D1555">
        <f>COUNTIF('IMDB_Movies project 5'!A1554:'IMDB_Movies project 5'!A5209,'Director Analysis'!A1555)</f>
        <v>1</v>
      </c>
    </row>
    <row r="1556" spans="1:4" x14ac:dyDescent="0.25">
      <c r="A1556" t="str">
        <v>Jeff Burr</v>
      </c>
      <c r="B1556">
        <f>ROUND(AVERAGEIF('IMDB_Movies project 5'!A1555:'IMDB_Movies project 5'!A5210,"*"&amp;'Director Analysis'!A1556&amp;"*",'IMDB_Movies project 5'!J1555:'IMDB_Movies project 5'!J5210),2)</f>
        <v>5.9</v>
      </c>
      <c r="C1556">
        <f t="shared" si="24"/>
        <v>0.186</v>
      </c>
      <c r="D1556">
        <f>COUNTIF('IMDB_Movies project 5'!A1555:'IMDB_Movies project 5'!A5210,'Director Analysis'!A1556)</f>
        <v>1</v>
      </c>
    </row>
    <row r="1557" spans="1:4" x14ac:dyDescent="0.25">
      <c r="A1557" t="str">
        <v>Panos Cosmatos</v>
      </c>
      <c r="B1557">
        <f>ROUND(AVERAGEIF('IMDB_Movies project 5'!A1556:'IMDB_Movies project 5'!A5211,"*"&amp;'Director Analysis'!A1557&amp;"*",'IMDB_Movies project 5'!J1556:'IMDB_Movies project 5'!J5211),2)</f>
        <v>6.1</v>
      </c>
      <c r="C1557">
        <f t="shared" si="24"/>
        <v>0.254</v>
      </c>
      <c r="D1557">
        <f>COUNTIF('IMDB_Movies project 5'!A1556:'IMDB_Movies project 5'!A5211,'Director Analysis'!A1557)</f>
        <v>1</v>
      </c>
    </row>
    <row r="1558" spans="1:4" x14ac:dyDescent="0.25">
      <c r="A1558" t="str">
        <v>Gareth Evans</v>
      </c>
      <c r="B1558">
        <f>ROUND(AVERAGEIF('IMDB_Movies project 5'!A1557:'IMDB_Movies project 5'!A5212,"*"&amp;'Director Analysis'!A1558&amp;"*",'IMDB_Movies project 5'!J1557:'IMDB_Movies project 5'!J5212),2)</f>
        <v>7.6</v>
      </c>
      <c r="C1558">
        <f t="shared" si="24"/>
        <v>0.82799999999999996</v>
      </c>
      <c r="D1558">
        <f>COUNTIF('IMDB_Movies project 5'!A1557:'IMDB_Movies project 5'!A5212,'Director Analysis'!A1558)</f>
        <v>1</v>
      </c>
    </row>
    <row r="1559" spans="1:4" x14ac:dyDescent="0.25">
      <c r="A1559" t="str">
        <v>Levan Gabriadze</v>
      </c>
      <c r="B1559">
        <f>ROUND(AVERAGEIF('IMDB_Movies project 5'!A1558:'IMDB_Movies project 5'!A5213,"*"&amp;'Director Analysis'!A1559&amp;"*",'IMDB_Movies project 5'!J1558:'IMDB_Movies project 5'!J5213),2)</f>
        <v>5.7</v>
      </c>
      <c r="C1559">
        <f t="shared" si="24"/>
        <v>0.16300000000000001</v>
      </c>
      <c r="D1559">
        <f>COUNTIF('IMDB_Movies project 5'!A1558:'IMDB_Movies project 5'!A5213,'Director Analysis'!A1559)</f>
        <v>1</v>
      </c>
    </row>
    <row r="1560" spans="1:4" x14ac:dyDescent="0.25">
      <c r="A1560" t="str">
        <v>Bradley Parker</v>
      </c>
      <c r="B1560">
        <f>ROUND(AVERAGEIF('IMDB_Movies project 5'!A1559:'IMDB_Movies project 5'!A5214,"*"&amp;'Director Analysis'!A1560&amp;"*",'IMDB_Movies project 5'!J1559:'IMDB_Movies project 5'!J5214),2)</f>
        <v>5</v>
      </c>
      <c r="C1560">
        <f t="shared" si="24"/>
        <v>5.8000000000000003E-2</v>
      </c>
      <c r="D1560">
        <f>COUNTIF('IMDB_Movies project 5'!A1559:'IMDB_Movies project 5'!A5214,'Director Analysis'!A1560)</f>
        <v>1</v>
      </c>
    </row>
    <row r="1561" spans="1:4" x14ac:dyDescent="0.25">
      <c r="A1561" t="str">
        <v>Clive Barker</v>
      </c>
      <c r="B1561">
        <f>ROUND(AVERAGEIF('IMDB_Movies project 5'!A1560:'IMDB_Movies project 5'!A5215,"*"&amp;'Director Analysis'!A1561&amp;"*",'IMDB_Movies project 5'!J1560:'IMDB_Movies project 5'!J5215),2)</f>
        <v>7</v>
      </c>
      <c r="C1561">
        <f t="shared" si="24"/>
        <v>0.55800000000000005</v>
      </c>
      <c r="D1561">
        <f>COUNTIF('IMDB_Movies project 5'!A1560:'IMDB_Movies project 5'!A5215,'Director Analysis'!A1561)</f>
        <v>1</v>
      </c>
    </row>
    <row r="1562" spans="1:4" x14ac:dyDescent="0.25">
      <c r="A1562" t="str">
        <v>Harold Cronk</v>
      </c>
      <c r="B1562">
        <f>ROUND(AVERAGEIF('IMDB_Movies project 5'!A1561:'IMDB_Movies project 5'!A5216,"*"&amp;'Director Analysis'!A1562&amp;"*",'IMDB_Movies project 5'!J1561:'IMDB_Movies project 5'!J5216),2)</f>
        <v>3.4</v>
      </c>
      <c r="C1562">
        <f t="shared" si="24"/>
        <v>8.9999999999999993E-3</v>
      </c>
      <c r="D1562">
        <f>COUNTIF('IMDB_Movies project 5'!A1561:'IMDB_Movies project 5'!A5216,'Director Analysis'!A1562)</f>
        <v>1</v>
      </c>
    </row>
    <row r="1563" spans="1:4" x14ac:dyDescent="0.25">
      <c r="A1563" t="str">
        <v>Takao Okawara</v>
      </c>
      <c r="B1563">
        <f>ROUND(AVERAGEIF('IMDB_Movies project 5'!A1562:'IMDB_Movies project 5'!A5217,"*"&amp;'Director Analysis'!A1563&amp;"*",'IMDB_Movies project 5'!J1562:'IMDB_Movies project 5'!J5217),2)</f>
        <v>6</v>
      </c>
      <c r="C1563">
        <f t="shared" si="24"/>
        <v>0.2</v>
      </c>
      <c r="D1563">
        <f>COUNTIF('IMDB_Movies project 5'!A1562:'IMDB_Movies project 5'!A5217,'Director Analysis'!A1563)</f>
        <v>1</v>
      </c>
    </row>
    <row r="1564" spans="1:4" x14ac:dyDescent="0.25">
      <c r="A1564" t="str">
        <v>Duncan Tucker</v>
      </c>
      <c r="B1564">
        <f>ROUND(AVERAGEIF('IMDB_Movies project 5'!A1563:'IMDB_Movies project 5'!A5218,"*"&amp;'Director Analysis'!A1564&amp;"*",'IMDB_Movies project 5'!J1563:'IMDB_Movies project 5'!J5218),2)</f>
        <v>7.4</v>
      </c>
      <c r="C1564">
        <f t="shared" si="24"/>
        <v>0.73699999999999999</v>
      </c>
      <c r="D1564">
        <f>COUNTIF('IMDB_Movies project 5'!A1563:'IMDB_Movies project 5'!A5218,'Director Analysis'!A1564)</f>
        <v>1</v>
      </c>
    </row>
    <row r="1565" spans="1:4" x14ac:dyDescent="0.25">
      <c r="A1565" t="str">
        <v>Russ Meyer</v>
      </c>
      <c r="B1565">
        <f>ROUND(AVERAGEIF('IMDB_Movies project 5'!A1564:'IMDB_Movies project 5'!A5219,"*"&amp;'Director Analysis'!A1565&amp;"*",'IMDB_Movies project 5'!J1564:'IMDB_Movies project 5'!J5219),2)</f>
        <v>6.2</v>
      </c>
      <c r="C1565">
        <f t="shared" si="24"/>
        <v>0.29499999999999998</v>
      </c>
      <c r="D1565">
        <f>COUNTIF('IMDB_Movies project 5'!A1564:'IMDB_Movies project 5'!A5219,'Director Analysis'!A1565)</f>
        <v>1</v>
      </c>
    </row>
    <row r="1566" spans="1:4" x14ac:dyDescent="0.25">
      <c r="A1566" t="str">
        <v>Ben Lewin</v>
      </c>
      <c r="B1566">
        <f>ROUND(AVERAGEIF('IMDB_Movies project 5'!A1565:'IMDB_Movies project 5'!A5220,"*"&amp;'Director Analysis'!A1566&amp;"*",'IMDB_Movies project 5'!J1565:'IMDB_Movies project 5'!J5220),2)</f>
        <v>7.2</v>
      </c>
      <c r="C1566">
        <f t="shared" si="24"/>
        <v>0.65900000000000003</v>
      </c>
      <c r="D1566">
        <f>COUNTIF('IMDB_Movies project 5'!A1565:'IMDB_Movies project 5'!A5220,'Director Analysis'!A1566)</f>
        <v>1</v>
      </c>
    </row>
    <row r="1567" spans="1:4" x14ac:dyDescent="0.25">
      <c r="A1567" t="str">
        <v>Courtney Hunt</v>
      </c>
      <c r="B1567">
        <f>ROUND(AVERAGEIF('IMDB_Movies project 5'!A1566:'IMDB_Movies project 5'!A5221,"*"&amp;'Director Analysis'!A1567&amp;"*",'IMDB_Movies project 5'!J1566:'IMDB_Movies project 5'!J5221),2)</f>
        <v>7.2</v>
      </c>
      <c r="C1567">
        <f t="shared" si="24"/>
        <v>0.66600000000000004</v>
      </c>
      <c r="D1567">
        <f>COUNTIF('IMDB_Movies project 5'!A1566:'IMDB_Movies project 5'!A5221,'Director Analysis'!A1567)</f>
        <v>1</v>
      </c>
    </row>
    <row r="1568" spans="1:4" x14ac:dyDescent="0.25">
      <c r="A1568" t="str">
        <v>Morgan Neville</v>
      </c>
      <c r="B1568">
        <f>ROUND(AVERAGEIF('IMDB_Movies project 5'!A1567:'IMDB_Movies project 5'!A5222,"*"&amp;'Director Analysis'!A1568&amp;"*",'IMDB_Movies project 5'!J1567:'IMDB_Movies project 5'!J5222),2)</f>
        <v>7.4</v>
      </c>
      <c r="C1568">
        <f t="shared" si="24"/>
        <v>0.73599999999999999</v>
      </c>
      <c r="D1568">
        <f>COUNTIF('IMDB_Movies project 5'!A1567:'IMDB_Movies project 5'!A5222,'Director Analysis'!A1568)</f>
        <v>1</v>
      </c>
    </row>
    <row r="1569" spans="1:4" x14ac:dyDescent="0.25">
      <c r="A1569" t="str">
        <v>Chris Paine</v>
      </c>
      <c r="B1569">
        <f>ROUND(AVERAGEIF('IMDB_Movies project 5'!A1568:'IMDB_Movies project 5'!A5223,"*"&amp;'Director Analysis'!A1569&amp;"*",'IMDB_Movies project 5'!J1568:'IMDB_Movies project 5'!J5223),2)</f>
        <v>7.7</v>
      </c>
      <c r="C1569">
        <f t="shared" si="24"/>
        <v>0.85099999999999998</v>
      </c>
      <c r="D1569">
        <f>COUNTIF('IMDB_Movies project 5'!A1568:'IMDB_Movies project 5'!A5223,'Director Analysis'!A1569)</f>
        <v>1</v>
      </c>
    </row>
    <row r="1570" spans="1:4" x14ac:dyDescent="0.25">
      <c r="A1570" t="str">
        <v>Greg Berlanti</v>
      </c>
      <c r="B1570">
        <f>ROUND(AVERAGEIF('IMDB_Movies project 5'!A1569:'IMDB_Movies project 5'!A5224,"*"&amp;'Director Analysis'!A1570&amp;"*",'IMDB_Movies project 5'!J1569:'IMDB_Movies project 5'!J5224),2)</f>
        <v>7</v>
      </c>
      <c r="C1570">
        <f t="shared" si="24"/>
        <v>0.57999999999999996</v>
      </c>
      <c r="D1570">
        <f>COUNTIF('IMDB_Movies project 5'!A1569:'IMDB_Movies project 5'!A5224,'Director Analysis'!A1570)</f>
        <v>1</v>
      </c>
    </row>
    <row r="1571" spans="1:4" x14ac:dyDescent="0.25">
      <c r="A1571" t="str">
        <v>Marc Levin</v>
      </c>
      <c r="B1571">
        <f>ROUND(AVERAGEIF('IMDB_Movies project 5'!A1570:'IMDB_Movies project 5'!A5225,"*"&amp;'Director Analysis'!A1571&amp;"*",'IMDB_Movies project 5'!J1570:'IMDB_Movies project 5'!J5225),2)</f>
        <v>7.2</v>
      </c>
      <c r="C1571">
        <f t="shared" si="24"/>
        <v>0.68400000000000005</v>
      </c>
      <c r="D1571">
        <f>COUNTIF('IMDB_Movies project 5'!A1570:'IMDB_Movies project 5'!A5225,'Director Analysis'!A1571)</f>
        <v>1</v>
      </c>
    </row>
    <row r="1572" spans="1:4" x14ac:dyDescent="0.25">
      <c r="A1572" t="str">
        <v>Richard Dutcher</v>
      </c>
      <c r="B1572">
        <f>ROUND(AVERAGEIF('IMDB_Movies project 5'!A1571:'IMDB_Movies project 5'!A5226,"*"&amp;'Director Analysis'!A1572&amp;"*",'IMDB_Movies project 5'!J1571:'IMDB_Movies project 5'!J5226),2)</f>
        <v>7.2</v>
      </c>
      <c r="C1572">
        <f t="shared" si="24"/>
        <v>0.69199999999999995</v>
      </c>
      <c r="D1572">
        <f>COUNTIF('IMDB_Movies project 5'!A1571:'IMDB_Movies project 5'!A5226,'Director Analysis'!A1572)</f>
        <v>1</v>
      </c>
    </row>
    <row r="1573" spans="1:4" x14ac:dyDescent="0.25">
      <c r="A1573" t="str">
        <v>Finn Taylor</v>
      </c>
      <c r="B1573">
        <f>ROUND(AVERAGEIF('IMDB_Movies project 5'!A1572:'IMDB_Movies project 5'!A5227,"*"&amp;'Director Analysis'!A1573&amp;"*",'IMDB_Movies project 5'!J1572:'IMDB_Movies project 5'!J5227),2)</f>
        <v>7</v>
      </c>
      <c r="C1573">
        <f t="shared" si="24"/>
        <v>0.6</v>
      </c>
      <c r="D1573">
        <f>COUNTIF('IMDB_Movies project 5'!A1572:'IMDB_Movies project 5'!A5227,'Director Analysis'!A1573)</f>
        <v>1</v>
      </c>
    </row>
    <row r="1574" spans="1:4" x14ac:dyDescent="0.25">
      <c r="A1574" t="str">
        <v>Karen Moncrieff</v>
      </c>
      <c r="B1574">
        <f>ROUND(AVERAGEIF('IMDB_Movies project 5'!A1573:'IMDB_Movies project 5'!A5228,"*"&amp;'Director Analysis'!A1574&amp;"*",'IMDB_Movies project 5'!J1573:'IMDB_Movies project 5'!J5228),2)</f>
        <v>6.7</v>
      </c>
      <c r="C1574">
        <f t="shared" si="24"/>
        <v>0.48299999999999998</v>
      </c>
      <c r="D1574">
        <f>COUNTIF('IMDB_Movies project 5'!A1573:'IMDB_Movies project 5'!A5228,'Director Analysis'!A1574)</f>
        <v>1</v>
      </c>
    </row>
    <row r="1575" spans="1:4" x14ac:dyDescent="0.25">
      <c r="A1575" t="str">
        <v>Goran Dukic</v>
      </c>
      <c r="B1575">
        <f>ROUND(AVERAGEIF('IMDB_Movies project 5'!A1574:'IMDB_Movies project 5'!A5229,"*"&amp;'Director Analysis'!A1575&amp;"*",'IMDB_Movies project 5'!J1574:'IMDB_Movies project 5'!J5229),2)</f>
        <v>7.4</v>
      </c>
      <c r="C1575">
        <f t="shared" si="24"/>
        <v>0.73799999999999999</v>
      </c>
      <c r="D1575">
        <f>COUNTIF('IMDB_Movies project 5'!A1574:'IMDB_Movies project 5'!A5229,'Director Analysis'!A1575)</f>
        <v>1</v>
      </c>
    </row>
    <row r="1576" spans="1:4" x14ac:dyDescent="0.25">
      <c r="A1576" t="str">
        <v>Efram Potelle</v>
      </c>
      <c r="B1576">
        <f>ROUND(AVERAGEIF('IMDB_Movies project 5'!A1575:'IMDB_Movies project 5'!A5230,"*"&amp;'Director Analysis'!A1576&amp;"*",'IMDB_Movies project 5'!J1575:'IMDB_Movies project 5'!J5230),2)</f>
        <v>6.1</v>
      </c>
      <c r="C1576">
        <f t="shared" si="24"/>
        <v>0.26400000000000001</v>
      </c>
      <c r="D1576">
        <f>COUNTIF('IMDB_Movies project 5'!A1575:'IMDB_Movies project 5'!A5230,'Director Analysis'!A1576)</f>
        <v>1</v>
      </c>
    </row>
    <row r="1577" spans="1:4" x14ac:dyDescent="0.25">
      <c r="A1577" t="str">
        <v>Joshua Oppenheimer</v>
      </c>
      <c r="B1577">
        <f>ROUND(AVERAGEIF('IMDB_Movies project 5'!A1576:'IMDB_Movies project 5'!A5231,"*"&amp;'Director Analysis'!A1577&amp;"*",'IMDB_Movies project 5'!J1576:'IMDB_Movies project 5'!J5231),2)</f>
        <v>8.1999999999999993</v>
      </c>
      <c r="C1577">
        <f t="shared" si="24"/>
        <v>0.94099999999999995</v>
      </c>
      <c r="D1577">
        <f>COUNTIF('IMDB_Movies project 5'!A1576:'IMDB_Movies project 5'!A5231,'Director Analysis'!A1577)</f>
        <v>1</v>
      </c>
    </row>
    <row r="1578" spans="1:4" x14ac:dyDescent="0.25">
      <c r="A1578" t="str">
        <v>Alex Gibney</v>
      </c>
      <c r="B1578">
        <f>ROUND(AVERAGEIF('IMDB_Movies project 5'!A1577:'IMDB_Movies project 5'!A5232,"*"&amp;'Director Analysis'!A1578&amp;"*",'IMDB_Movies project 5'!J1577:'IMDB_Movies project 5'!J5232),2)</f>
        <v>7.7</v>
      </c>
      <c r="C1578">
        <f t="shared" si="24"/>
        <v>0.85799999999999998</v>
      </c>
      <c r="D1578">
        <f>COUNTIF('IMDB_Movies project 5'!A1577:'IMDB_Movies project 5'!A5232,'Director Analysis'!A1578)</f>
        <v>1</v>
      </c>
    </row>
    <row r="1579" spans="1:4" x14ac:dyDescent="0.25">
      <c r="A1579" t="str">
        <v>Paul Crowder</v>
      </c>
      <c r="B1579">
        <f>ROUND(AVERAGEIF('IMDB_Movies project 5'!A1578:'IMDB_Movies project 5'!A5233,"*"&amp;'Director Analysis'!A1579&amp;"*",'IMDB_Movies project 5'!J1578:'IMDB_Movies project 5'!J5233),2)</f>
        <v>7.3</v>
      </c>
      <c r="C1579">
        <f t="shared" si="24"/>
        <v>0.73799999999999999</v>
      </c>
      <c r="D1579">
        <f>COUNTIF('IMDB_Movies project 5'!A1578:'IMDB_Movies project 5'!A5233,'Director Analysis'!A1579)</f>
        <v>1</v>
      </c>
    </row>
    <row r="1580" spans="1:4" x14ac:dyDescent="0.25">
      <c r="A1580" t="str">
        <v>Anthony Powell</v>
      </c>
      <c r="B1580">
        <f>ROUND(AVERAGEIF('IMDB_Movies project 5'!A1579:'IMDB_Movies project 5'!A5234,"*"&amp;'Director Analysis'!A1580&amp;"*",'IMDB_Movies project 5'!J1579:'IMDB_Movies project 5'!J5234),2)</f>
        <v>7.6</v>
      </c>
      <c r="C1580">
        <f t="shared" si="24"/>
        <v>0.83099999999999996</v>
      </c>
      <c r="D1580">
        <f>COUNTIF('IMDB_Movies project 5'!A1579:'IMDB_Movies project 5'!A5234,'Director Analysis'!A1580)</f>
        <v>1</v>
      </c>
    </row>
    <row r="1581" spans="1:4" x14ac:dyDescent="0.25">
      <c r="A1581" t="str">
        <v>Johnny Remo</v>
      </c>
      <c r="B1581">
        <f>ROUND(AVERAGEIF('IMDB_Movies project 5'!A1580:'IMDB_Movies project 5'!A5235,"*"&amp;'Director Analysis'!A1581&amp;"*",'IMDB_Movies project 5'!J1580:'IMDB_Movies project 5'!J5235),2)</f>
        <v>5.6</v>
      </c>
      <c r="C1581">
        <f t="shared" si="24"/>
        <v>0.13400000000000001</v>
      </c>
      <c r="D1581">
        <f>COUNTIF('IMDB_Movies project 5'!A1580:'IMDB_Movies project 5'!A5235,'Director Analysis'!A1581)</f>
        <v>1</v>
      </c>
    </row>
    <row r="1582" spans="1:4" x14ac:dyDescent="0.25">
      <c r="A1582" t="str">
        <v>Ti West</v>
      </c>
      <c r="B1582">
        <f>ROUND(AVERAGEIF('IMDB_Movies project 5'!A1581:'IMDB_Movies project 5'!A5236,"*"&amp;'Director Analysis'!A1582&amp;"*",'IMDB_Movies project 5'!J1581:'IMDB_Movies project 5'!J5236),2)</f>
        <v>5.95</v>
      </c>
      <c r="C1582">
        <f t="shared" si="24"/>
        <v>0.222</v>
      </c>
      <c r="D1582">
        <f>COUNTIF('IMDB_Movies project 5'!A1581:'IMDB_Movies project 5'!A5236,'Director Analysis'!A1582)</f>
        <v>2</v>
      </c>
    </row>
    <row r="1583" spans="1:4" x14ac:dyDescent="0.25">
      <c r="A1583" t="str">
        <v>Nick Tomnay</v>
      </c>
      <c r="B1583">
        <f>ROUND(AVERAGEIF('IMDB_Movies project 5'!A1582:'IMDB_Movies project 5'!A5237,"*"&amp;'Director Analysis'!A1583&amp;"*",'IMDB_Movies project 5'!J1582:'IMDB_Movies project 5'!J5237),2)</f>
        <v>6.8</v>
      </c>
      <c r="C1583">
        <f t="shared" si="24"/>
        <v>0.53700000000000003</v>
      </c>
      <c r="D1583">
        <f>COUNTIF('IMDB_Movies project 5'!A1582:'IMDB_Movies project 5'!A5237,'Director Analysis'!A1583)</f>
        <v>1</v>
      </c>
    </row>
    <row r="1584" spans="1:4" x14ac:dyDescent="0.25">
      <c r="A1584" t="str">
        <v>Eric Nicholas</v>
      </c>
      <c r="B1584">
        <f>ROUND(AVERAGEIF('IMDB_Movies project 5'!A1583:'IMDB_Movies project 5'!A5238,"*"&amp;'Director Analysis'!A1584&amp;"*",'IMDB_Movies project 5'!J1583:'IMDB_Movies project 5'!J5238),2)</f>
        <v>6.1</v>
      </c>
      <c r="C1584">
        <f t="shared" si="24"/>
        <v>0.26500000000000001</v>
      </c>
      <c r="D1584">
        <f>COUNTIF('IMDB_Movies project 5'!A1583:'IMDB_Movies project 5'!A5238,'Director Analysis'!A1584)</f>
        <v>1</v>
      </c>
    </row>
    <row r="1585" spans="1:4" x14ac:dyDescent="0.25">
      <c r="A1585" t="str">
        <v>Benjamin Dickinson</v>
      </c>
      <c r="B1585">
        <f>ROUND(AVERAGEIF('IMDB_Movies project 5'!A1584:'IMDB_Movies project 5'!A5239,"*"&amp;'Director Analysis'!A1585&amp;"*",'IMDB_Movies project 5'!J1584:'IMDB_Movies project 5'!J5239),2)</f>
        <v>5.5</v>
      </c>
      <c r="C1585">
        <f t="shared" si="24"/>
        <v>0.115</v>
      </c>
      <c r="D1585">
        <f>COUNTIF('IMDB_Movies project 5'!A1584:'IMDB_Movies project 5'!A5239,'Director Analysis'!A1585)</f>
        <v>1</v>
      </c>
    </row>
    <row r="1586" spans="1:4" x14ac:dyDescent="0.25">
      <c r="A1586" t="str">
        <v>Hal Haberman</v>
      </c>
      <c r="B1586">
        <f>ROUND(AVERAGEIF('IMDB_Movies project 5'!A1585:'IMDB_Movies project 5'!A5240,"*"&amp;'Director Analysis'!A1586&amp;"*",'IMDB_Movies project 5'!J1585:'IMDB_Movies project 5'!J5240),2)</f>
        <v>6.9</v>
      </c>
      <c r="C1586">
        <f t="shared" si="24"/>
        <v>0.55800000000000005</v>
      </c>
      <c r="D1586">
        <f>COUNTIF('IMDB_Movies project 5'!A1585:'IMDB_Movies project 5'!A5240,'Director Analysis'!A1586)</f>
        <v>1</v>
      </c>
    </row>
    <row r="1587" spans="1:4" x14ac:dyDescent="0.25">
      <c r="A1587" t="str">
        <v>Frank Whaley</v>
      </c>
      <c r="B1587">
        <f>ROUND(AVERAGEIF('IMDB_Movies project 5'!A1586:'IMDB_Movies project 5'!A5241,"*"&amp;'Director Analysis'!A1587&amp;"*",'IMDB_Movies project 5'!J1586:'IMDB_Movies project 5'!J5241),2)</f>
        <v>5.4</v>
      </c>
      <c r="C1587">
        <f t="shared" si="24"/>
        <v>0.105</v>
      </c>
      <c r="D1587">
        <f>COUNTIF('IMDB_Movies project 5'!A1586:'IMDB_Movies project 5'!A5241,'Director Analysis'!A1587)</f>
        <v>1</v>
      </c>
    </row>
    <row r="1588" spans="1:4" x14ac:dyDescent="0.25">
      <c r="A1588" t="str">
        <v>Elia Kazan</v>
      </c>
      <c r="B1588">
        <f>ROUND(AVERAGEIF('IMDB_Movies project 5'!A1587:'IMDB_Movies project 5'!A5242,"*"&amp;'Director Analysis'!A1588&amp;"*",'IMDB_Movies project 5'!J1587:'IMDB_Movies project 5'!J5242),2)</f>
        <v>8.1999999999999993</v>
      </c>
      <c r="C1588">
        <f t="shared" si="24"/>
        <v>0.94599999999999995</v>
      </c>
      <c r="D1588">
        <f>COUNTIF('IMDB_Movies project 5'!A1587:'IMDB_Movies project 5'!A5242,'Director Analysis'!A1588)</f>
        <v>1</v>
      </c>
    </row>
    <row r="1589" spans="1:4" x14ac:dyDescent="0.25">
      <c r="A1589" t="str">
        <v>Kat Coiro</v>
      </c>
      <c r="B1589">
        <f>ROUND(AVERAGEIF('IMDB_Movies project 5'!A1588:'IMDB_Movies project 5'!A5243,"*"&amp;'Director Analysis'!A1589&amp;"*",'IMDB_Movies project 5'!J1588:'IMDB_Movies project 5'!J5243),2)</f>
        <v>5.7</v>
      </c>
      <c r="C1589">
        <f t="shared" si="24"/>
        <v>0.16200000000000001</v>
      </c>
      <c r="D1589">
        <f>COUNTIF('IMDB_Movies project 5'!A1588:'IMDB_Movies project 5'!A5243,'Director Analysis'!A1589)</f>
        <v>1</v>
      </c>
    </row>
    <row r="1590" spans="1:4" x14ac:dyDescent="0.25">
      <c r="A1590" t="str">
        <v>Cristian Mungiu</v>
      </c>
      <c r="B1590">
        <f>ROUND(AVERAGEIF('IMDB_Movies project 5'!A1589:'IMDB_Movies project 5'!A5244,"*"&amp;'Director Analysis'!A1590&amp;"*",'IMDB_Movies project 5'!J1589:'IMDB_Movies project 5'!J5244),2)</f>
        <v>7.9</v>
      </c>
      <c r="C1590">
        <f t="shared" si="24"/>
        <v>0.93100000000000005</v>
      </c>
      <c r="D1590">
        <f>COUNTIF('IMDB_Movies project 5'!A1589:'IMDB_Movies project 5'!A5244,'Director Analysis'!A1590)</f>
        <v>1</v>
      </c>
    </row>
    <row r="1591" spans="1:4" x14ac:dyDescent="0.25">
      <c r="A1591" t="str">
        <v>Ramaa Mosley</v>
      </c>
      <c r="B1591">
        <f>ROUND(AVERAGEIF('IMDB_Movies project 5'!A1590:'IMDB_Movies project 5'!A5245,"*"&amp;'Director Analysis'!A1591&amp;"*",'IMDB_Movies project 5'!J1590:'IMDB_Movies project 5'!J5245),2)</f>
        <v>6.4</v>
      </c>
      <c r="C1591">
        <f t="shared" si="24"/>
        <v>0.375</v>
      </c>
      <c r="D1591">
        <f>COUNTIF('IMDB_Movies project 5'!A1590:'IMDB_Movies project 5'!A5245,'Director Analysis'!A1591)</f>
        <v>1</v>
      </c>
    </row>
    <row r="1592" spans="1:4" x14ac:dyDescent="0.25">
      <c r="A1592" t="str">
        <v>C. Jay Cox</v>
      </c>
      <c r="B1592">
        <f>ROUND(AVERAGEIF('IMDB_Movies project 5'!A1591:'IMDB_Movies project 5'!A5246,"*"&amp;'Director Analysis'!A1592&amp;"*",'IMDB_Movies project 5'!J1591:'IMDB_Movies project 5'!J5246),2)</f>
        <v>6.45</v>
      </c>
      <c r="C1592">
        <f t="shared" si="24"/>
        <v>0.42199999999999999</v>
      </c>
      <c r="D1592">
        <f>COUNTIF('IMDB_Movies project 5'!A1591:'IMDB_Movies project 5'!A5246,'Director Analysis'!A1592)</f>
        <v>2</v>
      </c>
    </row>
    <row r="1593" spans="1:4" x14ac:dyDescent="0.25">
      <c r="A1593" t="str">
        <v>Jamie Travis</v>
      </c>
      <c r="B1593">
        <f>ROUND(AVERAGEIF('IMDB_Movies project 5'!A1592:'IMDB_Movies project 5'!A5247,"*"&amp;'Director Analysis'!A1593&amp;"*",'IMDB_Movies project 5'!J1592:'IMDB_Movies project 5'!J5247),2)</f>
        <v>6</v>
      </c>
      <c r="C1593">
        <f t="shared" si="24"/>
        <v>0.214</v>
      </c>
      <c r="D1593">
        <f>COUNTIF('IMDB_Movies project 5'!A1592:'IMDB_Movies project 5'!A5247,'Director Analysis'!A1593)</f>
        <v>1</v>
      </c>
    </row>
    <row r="1594" spans="1:4" x14ac:dyDescent="0.25">
      <c r="A1594" t="str">
        <v>Rich Christiano</v>
      </c>
      <c r="B1594">
        <f>ROUND(AVERAGEIF('IMDB_Movies project 5'!A1593:'IMDB_Movies project 5'!A5248,"*"&amp;'Director Analysis'!A1594&amp;"*",'IMDB_Movies project 5'!J1593:'IMDB_Movies project 5'!J5248),2)</f>
        <v>5.6</v>
      </c>
      <c r="C1594">
        <f t="shared" si="24"/>
        <v>0.13</v>
      </c>
      <c r="D1594">
        <f>COUNTIF('IMDB_Movies project 5'!A1593:'IMDB_Movies project 5'!A5248,'Director Analysis'!A1594)</f>
        <v>1</v>
      </c>
    </row>
    <row r="1595" spans="1:4" x14ac:dyDescent="0.25">
      <c r="A1595" t="str">
        <v>Asghar Farhadi</v>
      </c>
      <c r="B1595">
        <f>ROUND(AVERAGEIF('IMDB_Movies project 5'!A1594:'IMDB_Movies project 5'!A5249,"*"&amp;'Director Analysis'!A1595&amp;"*",'IMDB_Movies project 5'!J1594:'IMDB_Movies project 5'!J5249),2)</f>
        <v>8.4</v>
      </c>
      <c r="C1595">
        <f t="shared" si="24"/>
        <v>0.95499999999999996</v>
      </c>
      <c r="D1595">
        <f>COUNTIF('IMDB_Movies project 5'!A1594:'IMDB_Movies project 5'!A5249,'Director Analysis'!A1595)</f>
        <v>1</v>
      </c>
    </row>
    <row r="1596" spans="1:4" x14ac:dyDescent="0.25">
      <c r="A1596" t="str">
        <v>Todd Solondz</v>
      </c>
      <c r="B1596">
        <f>ROUND(AVERAGEIF('IMDB_Movies project 5'!A1595:'IMDB_Movies project 5'!A5250,"*"&amp;'Director Analysis'!A1596&amp;"*",'IMDB_Movies project 5'!J1595:'IMDB_Movies project 5'!J5250),2)</f>
        <v>7.5</v>
      </c>
      <c r="C1596">
        <f t="shared" si="24"/>
        <v>0.79100000000000004</v>
      </c>
      <c r="D1596">
        <f>COUNTIF('IMDB_Movies project 5'!A1595:'IMDB_Movies project 5'!A5250,'Director Analysis'!A1596)</f>
        <v>1</v>
      </c>
    </row>
    <row r="1597" spans="1:4" x14ac:dyDescent="0.25">
      <c r="A1597" t="str">
        <v>Matt Maiellaro</v>
      </c>
      <c r="B1597">
        <f>ROUND(AVERAGEIF('IMDB_Movies project 5'!A1596:'IMDB_Movies project 5'!A5251,"*"&amp;'Director Analysis'!A1597&amp;"*",'IMDB_Movies project 5'!J1596:'IMDB_Movies project 5'!J5251),2)</f>
        <v>6.9</v>
      </c>
      <c r="C1597">
        <f t="shared" si="24"/>
        <v>0.56000000000000005</v>
      </c>
      <c r="D1597">
        <f>COUNTIF('IMDB_Movies project 5'!A1596:'IMDB_Movies project 5'!A5251,'Director Analysis'!A1597)</f>
        <v>1</v>
      </c>
    </row>
    <row r="1598" spans="1:4" x14ac:dyDescent="0.25">
      <c r="A1598" t="str">
        <v>Ben Wheatley</v>
      </c>
      <c r="B1598">
        <f>ROUND(AVERAGEIF('IMDB_Movies project 5'!A1597:'IMDB_Movies project 5'!A5252,"*"&amp;'Director Analysis'!A1598&amp;"*",'IMDB_Movies project 5'!J1597:'IMDB_Movies project 5'!J5252),2)</f>
        <v>6.3</v>
      </c>
      <c r="C1598">
        <f t="shared" si="24"/>
        <v>0.32300000000000001</v>
      </c>
      <c r="D1598">
        <f>COUNTIF('IMDB_Movies project 5'!A1597:'IMDB_Movies project 5'!A5252,'Director Analysis'!A1598)</f>
        <v>1</v>
      </c>
    </row>
    <row r="1599" spans="1:4" x14ac:dyDescent="0.25">
      <c r="A1599" t="str">
        <v>Oliver Blackburn</v>
      </c>
      <c r="B1599">
        <f>ROUND(AVERAGEIF('IMDB_Movies project 5'!A1598:'IMDB_Movies project 5'!A5253,"*"&amp;'Director Analysis'!A1599&amp;"*",'IMDB_Movies project 5'!J1598:'IMDB_Movies project 5'!J5253),2)</f>
        <v>5.2</v>
      </c>
      <c r="C1599">
        <f t="shared" si="24"/>
        <v>7.8E-2</v>
      </c>
      <c r="D1599">
        <f>COUNTIF('IMDB_Movies project 5'!A1598:'IMDB_Movies project 5'!A5253,'Director Analysis'!A1599)</f>
        <v>1</v>
      </c>
    </row>
    <row r="1600" spans="1:4" x14ac:dyDescent="0.25">
      <c r="A1600" t="str">
        <v>Ryan Fleck</v>
      </c>
      <c r="B1600">
        <f>ROUND(AVERAGEIF('IMDB_Movies project 5'!A1599:'IMDB_Movies project 5'!A5254,"*"&amp;'Director Analysis'!A1600&amp;"*",'IMDB_Movies project 5'!J1599:'IMDB_Movies project 5'!J5254),2)</f>
        <v>7.2</v>
      </c>
      <c r="C1600">
        <f t="shared" si="24"/>
        <v>0.71399999999999997</v>
      </c>
      <c r="D1600">
        <f>COUNTIF('IMDB_Movies project 5'!A1599:'IMDB_Movies project 5'!A5254,'Director Analysis'!A1600)</f>
        <v>1</v>
      </c>
    </row>
    <row r="1601" spans="1:4" x14ac:dyDescent="0.25">
      <c r="A1601" t="str">
        <v>Mark Sandrich</v>
      </c>
      <c r="B1601">
        <f>ROUND(AVERAGEIF('IMDB_Movies project 5'!A1600:'IMDB_Movies project 5'!A5255,"*"&amp;'Director Analysis'!A1601&amp;"*",'IMDB_Movies project 5'!J1600:'IMDB_Movies project 5'!J5255),2)</f>
        <v>7.8</v>
      </c>
      <c r="C1601">
        <f t="shared" si="24"/>
        <v>0.91900000000000004</v>
      </c>
      <c r="D1601">
        <f>COUNTIF('IMDB_Movies project 5'!A1600:'IMDB_Movies project 5'!A5255,'Director Analysis'!A1601)</f>
        <v>1</v>
      </c>
    </row>
    <row r="1602" spans="1:4" x14ac:dyDescent="0.25">
      <c r="A1602" t="str">
        <v>Daniel Myrick</v>
      </c>
      <c r="B1602">
        <f>ROUND(AVERAGEIF('IMDB_Movies project 5'!A1601:'IMDB_Movies project 5'!A5256,"*"&amp;'Director Analysis'!A1602&amp;"*",'IMDB_Movies project 5'!J1601:'IMDB_Movies project 5'!J5256),2)</f>
        <v>6.4</v>
      </c>
      <c r="C1602">
        <f t="shared" si="24"/>
        <v>0.377</v>
      </c>
      <c r="D1602">
        <f>COUNTIF('IMDB_Movies project 5'!A1601:'IMDB_Movies project 5'!A5256,'Director Analysis'!A1602)</f>
        <v>1</v>
      </c>
    </row>
    <row r="1603" spans="1:4" x14ac:dyDescent="0.25">
      <c r="A1603" t="str">
        <v>Michael Wadleigh</v>
      </c>
      <c r="B1603">
        <f>ROUND(AVERAGEIF('IMDB_Movies project 5'!A1602:'IMDB_Movies project 5'!A5257,"*"&amp;'Director Analysis'!A1603&amp;"*",'IMDB_Movies project 5'!J1602:'IMDB_Movies project 5'!J5257),2)</f>
        <v>8.1</v>
      </c>
      <c r="C1603">
        <f t="shared" si="24"/>
        <v>0.95</v>
      </c>
      <c r="D1603">
        <f>COUNTIF('IMDB_Movies project 5'!A1602:'IMDB_Movies project 5'!A5257,'Director Analysis'!A1603)</f>
        <v>1</v>
      </c>
    </row>
    <row r="1604" spans="1:4" x14ac:dyDescent="0.25">
      <c r="A1604" t="str">
        <v>Jon Gunn</v>
      </c>
      <c r="B1604">
        <f>ROUND(AVERAGEIF('IMDB_Movies project 5'!A1603:'IMDB_Movies project 5'!A5258,"*"&amp;'Director Analysis'!A1604&amp;"*",'IMDB_Movies project 5'!J1603:'IMDB_Movies project 5'!J5258),2)</f>
        <v>6.1</v>
      </c>
      <c r="C1604">
        <f t="shared" ref="C1604:C1661" si="25">_xlfn.PERCENTRANK.EXC(B1604:B3262,B1604)</f>
        <v>0.254</v>
      </c>
      <c r="D1604">
        <f>COUNTIF('IMDB_Movies project 5'!A1603:'IMDB_Movies project 5'!A5258,'Director Analysis'!A1604)</f>
        <v>2</v>
      </c>
    </row>
    <row r="1605" spans="1:4" x14ac:dyDescent="0.25">
      <c r="A1605" t="str">
        <v>Scott Ziehl</v>
      </c>
      <c r="B1605">
        <f>ROUND(AVERAGEIF('IMDB_Movies project 5'!A1604:'IMDB_Movies project 5'!A5259,"*"&amp;'Director Analysis'!A1605&amp;"*",'IMDB_Movies project 5'!J1604:'IMDB_Movies project 5'!J5259),2)</f>
        <v>6.6</v>
      </c>
      <c r="C1605">
        <f t="shared" si="25"/>
        <v>0.43099999999999999</v>
      </c>
      <c r="D1605">
        <f>COUNTIF('IMDB_Movies project 5'!A1604:'IMDB_Movies project 5'!A5259,'Director Analysis'!A1605)</f>
        <v>1</v>
      </c>
    </row>
    <row r="1606" spans="1:4" x14ac:dyDescent="0.25">
      <c r="A1606" t="str">
        <v>Joe Camp</v>
      </c>
      <c r="B1606">
        <f>ROUND(AVERAGEIF('IMDB_Movies project 5'!A1605:'IMDB_Movies project 5'!A5260,"*"&amp;'Director Analysis'!A1606&amp;"*",'IMDB_Movies project 5'!J1605:'IMDB_Movies project 5'!J5260),2)</f>
        <v>6.1</v>
      </c>
      <c r="C1606">
        <f t="shared" si="25"/>
        <v>0.26300000000000001</v>
      </c>
      <c r="D1606">
        <f>COUNTIF('IMDB_Movies project 5'!A1605:'IMDB_Movies project 5'!A5260,'Director Analysis'!A1606)</f>
        <v>1</v>
      </c>
    </row>
    <row r="1607" spans="1:4" x14ac:dyDescent="0.25">
      <c r="A1607" t="str">
        <v>John 'Bud' Cardos</v>
      </c>
      <c r="B1607">
        <f>ROUND(AVERAGEIF('IMDB_Movies project 5'!A1606:'IMDB_Movies project 5'!A5261,"*"&amp;'Director Analysis'!A1607&amp;"*",'IMDB_Movies project 5'!J1606:'IMDB_Movies project 5'!J5261),2)</f>
        <v>5.9</v>
      </c>
      <c r="C1607">
        <f t="shared" si="25"/>
        <v>0.19600000000000001</v>
      </c>
      <c r="D1607">
        <f>COUNTIF('IMDB_Movies project 5'!A1606:'IMDB_Movies project 5'!A5261,'Director Analysis'!A1607)</f>
        <v>1</v>
      </c>
    </row>
    <row r="1608" spans="1:4" x14ac:dyDescent="0.25">
      <c r="A1608" t="str">
        <v>Brian Baugh</v>
      </c>
      <c r="B1608">
        <f>ROUND(AVERAGEIF('IMDB_Movies project 5'!A1607:'IMDB_Movies project 5'!A5262,"*"&amp;'Director Analysis'!A1608&amp;"*",'IMDB_Movies project 5'!J1607:'IMDB_Movies project 5'!J5262),2)</f>
        <v>7.1</v>
      </c>
      <c r="C1608">
        <f t="shared" si="25"/>
        <v>0.69</v>
      </c>
      <c r="D1608">
        <f>COUNTIF('IMDB_Movies project 5'!A1607:'IMDB_Movies project 5'!A5262,'Director Analysis'!A1608)</f>
        <v>1</v>
      </c>
    </row>
    <row r="1609" spans="1:4" x14ac:dyDescent="0.25">
      <c r="A1609" t="str">
        <v>Barry W. Blaustein</v>
      </c>
      <c r="B1609">
        <f>ROUND(AVERAGEIF('IMDB_Movies project 5'!A1608:'IMDB_Movies project 5'!A5263,"*"&amp;'Director Analysis'!A1609&amp;"*",'IMDB_Movies project 5'!J1608:'IMDB_Movies project 5'!J5263),2)</f>
        <v>7.6</v>
      </c>
      <c r="C1609">
        <f t="shared" si="25"/>
        <v>0.85099999999999998</v>
      </c>
      <c r="D1609">
        <f>COUNTIF('IMDB_Movies project 5'!A1608:'IMDB_Movies project 5'!A5263,'Director Analysis'!A1609)</f>
        <v>1</v>
      </c>
    </row>
    <row r="1610" spans="1:4" x14ac:dyDescent="0.25">
      <c r="A1610" t="str">
        <v>Siddiq Barmak</v>
      </c>
      <c r="B1610">
        <f>ROUND(AVERAGEIF('IMDB_Movies project 5'!A1609:'IMDB_Movies project 5'!A5264,"*"&amp;'Director Analysis'!A1610&amp;"*",'IMDB_Movies project 5'!J1609:'IMDB_Movies project 5'!J5264),2)</f>
        <v>7.4</v>
      </c>
      <c r="C1610">
        <f t="shared" si="25"/>
        <v>0.77300000000000002</v>
      </c>
      <c r="D1610">
        <f>COUNTIF('IMDB_Movies project 5'!A1609:'IMDB_Movies project 5'!A5264,'Director Analysis'!A1610)</f>
        <v>1</v>
      </c>
    </row>
    <row r="1611" spans="1:4" x14ac:dyDescent="0.25">
      <c r="A1611" t="str">
        <v>Joseph Dorman</v>
      </c>
      <c r="B1611">
        <f>ROUND(AVERAGEIF('IMDB_Movies project 5'!A1610:'IMDB_Movies project 5'!A5265,"*"&amp;'Director Analysis'!A1611&amp;"*",'IMDB_Movies project 5'!J1610:'IMDB_Movies project 5'!J5265),2)</f>
        <v>6.8</v>
      </c>
      <c r="C1611">
        <f t="shared" si="25"/>
        <v>0.53800000000000003</v>
      </c>
      <c r="D1611">
        <f>COUNTIF('IMDB_Movies project 5'!A1610:'IMDB_Movies project 5'!A5265,'Director Analysis'!A1611)</f>
        <v>1</v>
      </c>
    </row>
    <row r="1612" spans="1:4" x14ac:dyDescent="0.25">
      <c r="A1612" t="str">
        <v>Greg Harrison</v>
      </c>
      <c r="B1612">
        <f>ROUND(AVERAGEIF('IMDB_Movies project 5'!A1611:'IMDB_Movies project 5'!A5266,"*"&amp;'Director Analysis'!A1612&amp;"*",'IMDB_Movies project 5'!J1611:'IMDB_Movies project 5'!J5266),2)</f>
        <v>6</v>
      </c>
      <c r="C1612">
        <f t="shared" si="25"/>
        <v>0.23499999999999999</v>
      </c>
      <c r="D1612">
        <f>COUNTIF('IMDB_Movies project 5'!A1611:'IMDB_Movies project 5'!A5266,'Director Analysis'!A1612)</f>
        <v>2</v>
      </c>
    </row>
    <row r="1613" spans="1:4" x14ac:dyDescent="0.25">
      <c r="A1613" t="str">
        <v>Jacob Aaron Estes</v>
      </c>
      <c r="B1613">
        <f>ROUND(AVERAGEIF('IMDB_Movies project 5'!A1612:'IMDB_Movies project 5'!A5267,"*"&amp;'Director Analysis'!A1613&amp;"*",'IMDB_Movies project 5'!J1612:'IMDB_Movies project 5'!J5267),2)</f>
        <v>7.3</v>
      </c>
      <c r="C1613">
        <f t="shared" si="25"/>
        <v>0.76</v>
      </c>
      <c r="D1613">
        <f>COUNTIF('IMDB_Movies project 5'!A1612:'IMDB_Movies project 5'!A5267,'Director Analysis'!A1613)</f>
        <v>1</v>
      </c>
    </row>
    <row r="1614" spans="1:4" x14ac:dyDescent="0.25">
      <c r="A1614" t="str">
        <v>Eric Schaeffer</v>
      </c>
      <c r="B1614">
        <f>ROUND(AVERAGEIF('IMDB_Movies project 5'!A1613:'IMDB_Movies project 5'!A5268,"*"&amp;'Director Analysis'!A1614&amp;"*",'IMDB_Movies project 5'!J1613:'IMDB_Movies project 5'!J5268),2)</f>
        <v>6</v>
      </c>
      <c r="C1614">
        <f t="shared" si="25"/>
        <v>0.24399999999999999</v>
      </c>
      <c r="D1614">
        <f>COUNTIF('IMDB_Movies project 5'!A1613:'IMDB_Movies project 5'!A5268,'Director Analysis'!A1614)</f>
        <v>1</v>
      </c>
    </row>
    <row r="1615" spans="1:4" x14ac:dyDescent="0.25">
      <c r="A1615" t="str">
        <v>Neema Barnette</v>
      </c>
      <c r="B1615">
        <f>ROUND(AVERAGEIF('IMDB_Movies project 5'!A1614:'IMDB_Movies project 5'!A5269,"*"&amp;'Director Analysis'!A1615&amp;"*",'IMDB_Movies project 5'!J1614:'IMDB_Movies project 5'!J5269),2)</f>
        <v>5.3</v>
      </c>
      <c r="C1615">
        <f t="shared" si="25"/>
        <v>0.104</v>
      </c>
      <c r="D1615">
        <f>COUNTIF('IMDB_Movies project 5'!A1614:'IMDB_Movies project 5'!A5269,'Director Analysis'!A1615)</f>
        <v>1</v>
      </c>
    </row>
    <row r="1616" spans="1:4" x14ac:dyDescent="0.25">
      <c r="A1616" t="str">
        <v>Akira Kurosawa</v>
      </c>
      <c r="B1616">
        <f>ROUND(AVERAGEIF('IMDB_Movies project 5'!A1615:'IMDB_Movies project 5'!A5270,"*"&amp;'Director Analysis'!A1616&amp;"*",'IMDB_Movies project 5'!J1615:'IMDB_Movies project 5'!J5270),2)</f>
        <v>8.6999999999999993</v>
      </c>
      <c r="C1616">
        <f t="shared" si="25"/>
        <v>0.97799999999999998</v>
      </c>
      <c r="D1616">
        <f>COUNTIF('IMDB_Movies project 5'!A1615:'IMDB_Movies project 5'!A5270,'Director Analysis'!A1616)</f>
        <v>1</v>
      </c>
    </row>
    <row r="1617" spans="1:4" x14ac:dyDescent="0.25">
      <c r="A1617" t="str">
        <v>Quentin Dupieux</v>
      </c>
      <c r="B1617">
        <f>ROUND(AVERAGEIF('IMDB_Movies project 5'!A1616:'IMDB_Movies project 5'!A5271,"*"&amp;'Director Analysis'!A1617&amp;"*",'IMDB_Movies project 5'!J1616:'IMDB_Movies project 5'!J5271),2)</f>
        <v>5.8</v>
      </c>
      <c r="C1617">
        <f t="shared" si="25"/>
        <v>0.19500000000000001</v>
      </c>
      <c r="D1617">
        <f>COUNTIF('IMDB_Movies project 5'!A1616:'IMDB_Movies project 5'!A5271,'Director Analysis'!A1617)</f>
        <v>1</v>
      </c>
    </row>
    <row r="1618" spans="1:4" x14ac:dyDescent="0.25">
      <c r="A1618" t="str">
        <v>Alex Smith</v>
      </c>
      <c r="B1618">
        <f>ROUND(AVERAGEIF('IMDB_Movies project 5'!A1617:'IMDB_Movies project 5'!A5272,"*"&amp;'Director Analysis'!A1618&amp;"*",'IMDB_Movies project 5'!J1617:'IMDB_Movies project 5'!J5272),2)</f>
        <v>6.1</v>
      </c>
      <c r="C1618">
        <f t="shared" si="25"/>
        <v>0.222</v>
      </c>
      <c r="D1618">
        <f>COUNTIF('IMDB_Movies project 5'!A1617:'IMDB_Movies project 5'!A5272,'Director Analysis'!A1618)</f>
        <v>1</v>
      </c>
    </row>
    <row r="1619" spans="1:4" x14ac:dyDescent="0.25">
      <c r="A1619" t="str">
        <v>Gareth Edwards</v>
      </c>
      <c r="B1619">
        <f>ROUND(AVERAGEIF('IMDB_Movies project 5'!A1618:'IMDB_Movies project 5'!A5273,"*"&amp;'Director Analysis'!A1619&amp;"*",'IMDB_Movies project 5'!J1618:'IMDB_Movies project 5'!J5273),2)</f>
        <v>6.4</v>
      </c>
      <c r="C1619">
        <f t="shared" si="25"/>
        <v>0.34</v>
      </c>
      <c r="D1619">
        <f>COUNTIF('IMDB_Movies project 5'!A1618:'IMDB_Movies project 5'!A5273,'Director Analysis'!A1619)</f>
        <v>1</v>
      </c>
    </row>
    <row r="1620" spans="1:4" x14ac:dyDescent="0.25">
      <c r="A1620" t="str">
        <v>Alex Craig Mann</v>
      </c>
      <c r="B1620">
        <f>ROUND(AVERAGEIF('IMDB_Movies project 5'!A1619:'IMDB_Movies project 5'!A5274,"*"&amp;'Director Analysis'!A1620&amp;"*",'IMDB_Movies project 5'!J1619:'IMDB_Movies project 5'!J5274),2)</f>
        <v>4.5999999999999996</v>
      </c>
      <c r="C1620">
        <f t="shared" si="25"/>
        <v>4.5999999999999999E-2</v>
      </c>
      <c r="D1620">
        <f>COUNTIF('IMDB_Movies project 5'!A1619:'IMDB_Movies project 5'!A5274,'Director Analysis'!A1620)</f>
        <v>1</v>
      </c>
    </row>
    <row r="1621" spans="1:4" x14ac:dyDescent="0.25">
      <c r="A1621" t="str">
        <v>Matty Rich</v>
      </c>
      <c r="B1621">
        <f>ROUND(AVERAGEIF('IMDB_Movies project 5'!A1620:'IMDB_Movies project 5'!A5275,"*"&amp;'Director Analysis'!A1621&amp;"*",'IMDB_Movies project 5'!J1620:'IMDB_Movies project 5'!J5275),2)</f>
        <v>5.9</v>
      </c>
      <c r="C1621">
        <f t="shared" si="25"/>
        <v>0.19</v>
      </c>
      <c r="D1621">
        <f>COUNTIF('IMDB_Movies project 5'!A1620:'IMDB_Movies project 5'!A5275,'Director Analysis'!A1621)</f>
        <v>1</v>
      </c>
    </row>
    <row r="1622" spans="1:4" x14ac:dyDescent="0.25">
      <c r="A1622" t="str">
        <v>Hans Canosa</v>
      </c>
      <c r="B1622">
        <f>ROUND(AVERAGEIF('IMDB_Movies project 5'!A1621:'IMDB_Movies project 5'!A5276,"*"&amp;'Director Analysis'!A1622&amp;"*",'IMDB_Movies project 5'!J1621:'IMDB_Movies project 5'!J5276),2)</f>
        <v>7.1</v>
      </c>
      <c r="C1622">
        <f t="shared" si="25"/>
        <v>0.70699999999999996</v>
      </c>
      <c r="D1622">
        <f>COUNTIF('IMDB_Movies project 5'!A1621:'IMDB_Movies project 5'!A5276,'Director Analysis'!A1622)</f>
        <v>1</v>
      </c>
    </row>
    <row r="1623" spans="1:4" x14ac:dyDescent="0.25">
      <c r="A1623" t="str">
        <v>Lloyd Kaufman</v>
      </c>
      <c r="B1623">
        <f>ROUND(AVERAGEIF('IMDB_Movies project 5'!A1622:'IMDB_Movies project 5'!A5277,"*"&amp;'Director Analysis'!A1623&amp;"*",'IMDB_Movies project 5'!J1622:'IMDB_Movies project 5'!J5277),2)</f>
        <v>6.2</v>
      </c>
      <c r="C1623">
        <f t="shared" si="25"/>
        <v>0.22500000000000001</v>
      </c>
      <c r="D1623">
        <f>COUNTIF('IMDB_Movies project 5'!A1622:'IMDB_Movies project 5'!A5277,'Director Analysis'!A1623)</f>
        <v>1</v>
      </c>
    </row>
    <row r="1624" spans="1:4" x14ac:dyDescent="0.25">
      <c r="A1624" t="str">
        <v>Lloyd Bacon</v>
      </c>
      <c r="B1624">
        <f>ROUND(AVERAGEIF('IMDB_Movies project 5'!A1623:'IMDB_Movies project 5'!A5278,"*"&amp;'Director Analysis'!A1624&amp;"*",'IMDB_Movies project 5'!J1623:'IMDB_Movies project 5'!J5278),2)</f>
        <v>7.7</v>
      </c>
      <c r="C1624">
        <f t="shared" si="25"/>
        <v>0.871</v>
      </c>
      <c r="D1624">
        <f>COUNTIF('IMDB_Movies project 5'!A1623:'IMDB_Movies project 5'!A5278,'Director Analysis'!A1624)</f>
        <v>1</v>
      </c>
    </row>
    <row r="1625" spans="1:4" x14ac:dyDescent="0.25">
      <c r="A1625" t="str">
        <v>Whit Stillman</v>
      </c>
      <c r="B1625">
        <f>ROUND(AVERAGEIF('IMDB_Movies project 5'!A1624:'IMDB_Movies project 5'!A5279,"*"&amp;'Director Analysis'!A1625&amp;"*",'IMDB_Movies project 5'!J1624:'IMDB_Movies project 5'!J5279),2)</f>
        <v>7.5</v>
      </c>
      <c r="C1625">
        <f t="shared" si="25"/>
        <v>0.78900000000000003</v>
      </c>
      <c r="D1625">
        <f>COUNTIF('IMDB_Movies project 5'!A1624:'IMDB_Movies project 5'!A5279,'Director Analysis'!A1625)</f>
        <v>1</v>
      </c>
    </row>
    <row r="1626" spans="1:4" x14ac:dyDescent="0.25">
      <c r="A1626" t="str">
        <v>Oren Peli</v>
      </c>
      <c r="B1626">
        <f>ROUND(AVERAGEIF('IMDB_Movies project 5'!A1625:'IMDB_Movies project 5'!A5280,"*"&amp;'Director Analysis'!A1626&amp;"*",'IMDB_Movies project 5'!J1625:'IMDB_Movies project 5'!J5280),2)</f>
        <v>6.3</v>
      </c>
      <c r="C1626">
        <f t="shared" si="25"/>
        <v>0.24299999999999999</v>
      </c>
      <c r="D1626">
        <f>COUNTIF('IMDB_Movies project 5'!A1625:'IMDB_Movies project 5'!A5280,'Director Analysis'!A1626)</f>
        <v>1</v>
      </c>
    </row>
    <row r="1627" spans="1:4" x14ac:dyDescent="0.25">
      <c r="A1627" t="str">
        <v>Jonathan Caouette</v>
      </c>
      <c r="B1627">
        <f>ROUND(AVERAGEIF('IMDB_Movies project 5'!A1626:'IMDB_Movies project 5'!A5281,"*"&amp;'Director Analysis'!A1627&amp;"*",'IMDB_Movies project 5'!J1626:'IMDB_Movies project 5'!J5281),2)</f>
        <v>7.2</v>
      </c>
      <c r="C1627">
        <f t="shared" si="25"/>
        <v>0.75</v>
      </c>
      <c r="D1627">
        <f>COUNTIF('IMDB_Movies project 5'!A1626:'IMDB_Movies project 5'!A5281,'Director Analysis'!A1627)</f>
        <v>1</v>
      </c>
    </row>
    <row r="1628" spans="1:4" x14ac:dyDescent="0.25">
      <c r="A1628" t="str">
        <v>Lucio Fulci</v>
      </c>
      <c r="B1628">
        <f>ROUND(AVERAGEIF('IMDB_Movies project 5'!A1627:'IMDB_Movies project 5'!A5282,"*"&amp;'Director Analysis'!A1628&amp;"*",'IMDB_Movies project 5'!J1627:'IMDB_Movies project 5'!J5282),2)</f>
        <v>6.9</v>
      </c>
      <c r="C1628">
        <f t="shared" si="25"/>
        <v>0.54200000000000004</v>
      </c>
      <c r="D1628">
        <f>COUNTIF('IMDB_Movies project 5'!A1627:'IMDB_Movies project 5'!A5282,'Director Analysis'!A1628)</f>
        <v>1</v>
      </c>
    </row>
    <row r="1629" spans="1:4" x14ac:dyDescent="0.25">
      <c r="A1629" t="str">
        <v>Harry Beaumont</v>
      </c>
      <c r="B1629">
        <f>ROUND(AVERAGEIF('IMDB_Movies project 5'!A1628:'IMDB_Movies project 5'!A5283,"*"&amp;'Director Analysis'!A1629&amp;"*",'IMDB_Movies project 5'!J1628:'IMDB_Movies project 5'!J5283),2)</f>
        <v>6.3</v>
      </c>
      <c r="C1629">
        <f t="shared" si="25"/>
        <v>0.26400000000000001</v>
      </c>
      <c r="D1629">
        <f>COUNTIF('IMDB_Movies project 5'!A1628:'IMDB_Movies project 5'!A5283,'Director Analysis'!A1629)</f>
        <v>1</v>
      </c>
    </row>
    <row r="1630" spans="1:4" x14ac:dyDescent="0.25">
      <c r="A1630" t="str">
        <v>Franck Khalfoun</v>
      </c>
      <c r="B1630">
        <f>ROUND(AVERAGEIF('IMDB_Movies project 5'!A1629:'IMDB_Movies project 5'!A5284,"*"&amp;'Director Analysis'!A1630&amp;"*",'IMDB_Movies project 5'!J1629:'IMDB_Movies project 5'!J5284),2)</f>
        <v>6.1</v>
      </c>
      <c r="C1630">
        <f t="shared" si="25"/>
        <v>0.24199999999999999</v>
      </c>
      <c r="D1630">
        <f>COUNTIF('IMDB_Movies project 5'!A1629:'IMDB_Movies project 5'!A5284,'Director Analysis'!A1630)</f>
        <v>1</v>
      </c>
    </row>
    <row r="1631" spans="1:4" x14ac:dyDescent="0.25">
      <c r="A1631" t="str">
        <v>Henry Alex Rubin</v>
      </c>
      <c r="B1631">
        <f>ROUND(AVERAGEIF('IMDB_Movies project 5'!A1630:'IMDB_Movies project 5'!A5285,"*"&amp;'Director Analysis'!A1631&amp;"*",'IMDB_Movies project 5'!J1630:'IMDB_Movies project 5'!J5285),2)</f>
        <v>7.8</v>
      </c>
      <c r="C1631">
        <f t="shared" si="25"/>
        <v>0.93700000000000006</v>
      </c>
      <c r="D1631">
        <f>COUNTIF('IMDB_Movies project 5'!A1630:'IMDB_Movies project 5'!A5285,'Director Analysis'!A1631)</f>
        <v>1</v>
      </c>
    </row>
    <row r="1632" spans="1:4" x14ac:dyDescent="0.25">
      <c r="A1632" t="str">
        <v>Sam Firstenberg</v>
      </c>
      <c r="B1632">
        <f>ROUND(AVERAGEIF('IMDB_Movies project 5'!A1631:'IMDB_Movies project 5'!A5286,"*"&amp;'Director Analysis'!A1632&amp;"*",'IMDB_Movies project 5'!J1631:'IMDB_Movies project 5'!J5286),2)</f>
        <v>4.7</v>
      </c>
      <c r="C1632">
        <f t="shared" si="25"/>
        <v>6.4000000000000001E-2</v>
      </c>
      <c r="D1632">
        <f>COUNTIF('IMDB_Movies project 5'!A1631:'IMDB_Movies project 5'!A5286,'Director Analysis'!A1632)</f>
        <v>1</v>
      </c>
    </row>
    <row r="1633" spans="1:4" x14ac:dyDescent="0.25">
      <c r="A1633" t="str">
        <v>Gregory Widen</v>
      </c>
      <c r="B1633">
        <f>ROUND(AVERAGEIF('IMDB_Movies project 5'!A1632:'IMDB_Movies project 5'!A5287,"*"&amp;'Director Analysis'!A1633&amp;"*",'IMDB_Movies project 5'!J1632:'IMDB_Movies project 5'!J5287),2)</f>
        <v>6.6</v>
      </c>
      <c r="C1633">
        <f t="shared" si="25"/>
        <v>0.33300000000000002</v>
      </c>
      <c r="D1633">
        <f>COUNTIF('IMDB_Movies project 5'!A1632:'IMDB_Movies project 5'!A5287,'Director Analysis'!A1633)</f>
        <v>1</v>
      </c>
    </row>
    <row r="1634" spans="1:4" x14ac:dyDescent="0.25">
      <c r="A1634" t="str">
        <v>Kelly Reichardt</v>
      </c>
      <c r="B1634">
        <f>ROUND(AVERAGEIF('IMDB_Movies project 5'!A1633:'IMDB_Movies project 5'!A5288,"*"&amp;'Director Analysis'!A1634&amp;"*",'IMDB_Movies project 5'!J1633:'IMDB_Movies project 5'!J5288),2)</f>
        <v>6.9</v>
      </c>
      <c r="C1634">
        <f t="shared" si="25"/>
        <v>0.51700000000000002</v>
      </c>
      <c r="D1634">
        <f>COUNTIF('IMDB_Movies project 5'!A1633:'IMDB_Movies project 5'!A5288,'Director Analysis'!A1634)</f>
        <v>2</v>
      </c>
    </row>
    <row r="1635" spans="1:4" x14ac:dyDescent="0.25">
      <c r="A1635" t="str">
        <v>Eddie O'Flaherty</v>
      </c>
      <c r="B1635">
        <f>ROUND(AVERAGEIF('IMDB_Movies project 5'!A1634:'IMDB_Movies project 5'!A5289,"*"&amp;'Director Analysis'!A1635&amp;"*",'IMDB_Movies project 5'!J1634:'IMDB_Movies project 5'!J5289),2)</f>
        <v>6.6</v>
      </c>
      <c r="C1635">
        <f t="shared" si="25"/>
        <v>0.35699999999999998</v>
      </c>
      <c r="D1635">
        <f>COUNTIF('IMDB_Movies project 5'!A1634:'IMDB_Movies project 5'!A5289,'Director Analysis'!A1635)</f>
        <v>1</v>
      </c>
    </row>
    <row r="1636" spans="1:4" x14ac:dyDescent="0.25">
      <c r="A1636" t="str">
        <v>Bruce Dellis</v>
      </c>
      <c r="B1636">
        <f>ROUND(AVERAGEIF('IMDB_Movies project 5'!A1635:'IMDB_Movies project 5'!A5290,"*"&amp;'Director Analysis'!A1636&amp;"*",'IMDB_Movies project 5'!J1635:'IMDB_Movies project 5'!J5290),2)</f>
        <v>4.8</v>
      </c>
      <c r="C1636">
        <f t="shared" si="25"/>
        <v>7.3999999999999996E-2</v>
      </c>
      <c r="D1636">
        <f>COUNTIF('IMDB_Movies project 5'!A1635:'IMDB_Movies project 5'!A5290,'Director Analysis'!A1636)</f>
        <v>1</v>
      </c>
    </row>
    <row r="1637" spans="1:4" x14ac:dyDescent="0.25">
      <c r="A1637" t="str">
        <v>Craig Zobel</v>
      </c>
      <c r="B1637">
        <f>ROUND(AVERAGEIF('IMDB_Movies project 5'!A1636:'IMDB_Movies project 5'!A5291,"*"&amp;'Director Analysis'!A1637&amp;"*",'IMDB_Movies project 5'!J1636:'IMDB_Movies project 5'!J5291),2)</f>
        <v>6.4</v>
      </c>
      <c r="C1637">
        <f t="shared" si="25"/>
        <v>0.26900000000000002</v>
      </c>
      <c r="D1637">
        <f>COUNTIF('IMDB_Movies project 5'!A1636:'IMDB_Movies project 5'!A5291,'Director Analysis'!A1637)</f>
        <v>1</v>
      </c>
    </row>
    <row r="1638" spans="1:4" x14ac:dyDescent="0.25">
      <c r="A1638" t="str">
        <v>Maria Maggenti</v>
      </c>
      <c r="B1638">
        <f>ROUND(AVERAGEIF('IMDB_Movies project 5'!A1637:'IMDB_Movies project 5'!A5292,"*"&amp;'Director Analysis'!A1638&amp;"*",'IMDB_Movies project 5'!J1637:'IMDB_Movies project 5'!J5292),2)</f>
        <v>6.5</v>
      </c>
      <c r="C1638">
        <f t="shared" si="25"/>
        <v>0.28000000000000003</v>
      </c>
      <c r="D1638">
        <f>COUNTIF('IMDB_Movies project 5'!A1637:'IMDB_Movies project 5'!A5292,'Director Analysis'!A1638)</f>
        <v>1</v>
      </c>
    </row>
    <row r="1639" spans="1:4" x14ac:dyDescent="0.25">
      <c r="A1639" t="str">
        <v>Piyush Dinker Pandya</v>
      </c>
      <c r="B1639">
        <f>ROUND(AVERAGEIF('IMDB_Movies project 5'!A1638:'IMDB_Movies project 5'!A5293,"*"&amp;'Director Analysis'!A1639&amp;"*",'IMDB_Movies project 5'!J1638:'IMDB_Movies project 5'!J5293),2)</f>
        <v>6.7</v>
      </c>
      <c r="C1639">
        <f t="shared" si="25"/>
        <v>0.29099999999999998</v>
      </c>
      <c r="D1639">
        <f>COUNTIF('IMDB_Movies project 5'!A1638:'IMDB_Movies project 5'!A5293,'Director Analysis'!A1639)</f>
        <v>1</v>
      </c>
    </row>
    <row r="1640" spans="1:4" x14ac:dyDescent="0.25">
      <c r="A1640" t="str">
        <v>Bill Plympton</v>
      </c>
      <c r="B1640">
        <f>ROUND(AVERAGEIF('IMDB_Movies project 5'!A1639:'IMDB_Movies project 5'!A5294,"*"&amp;'Director Analysis'!A1640&amp;"*",'IMDB_Movies project 5'!J1639:'IMDB_Movies project 5'!J5294),2)</f>
        <v>7</v>
      </c>
      <c r="C1640">
        <f t="shared" si="25"/>
        <v>0.434</v>
      </c>
      <c r="D1640">
        <f>COUNTIF('IMDB_Movies project 5'!A1639:'IMDB_Movies project 5'!A5294,'Director Analysis'!A1640)</f>
        <v>1</v>
      </c>
    </row>
    <row r="1641" spans="1:4" x14ac:dyDescent="0.25">
      <c r="A1641" t="str">
        <v>Drake Doremus</v>
      </c>
      <c r="B1641">
        <f>ROUND(AVERAGEIF('IMDB_Movies project 5'!A1640:'IMDB_Movies project 5'!A5295,"*"&amp;'Director Analysis'!A1641&amp;"*",'IMDB_Movies project 5'!J1640:'IMDB_Movies project 5'!J5295),2)</f>
        <v>6.7</v>
      </c>
      <c r="C1641">
        <f t="shared" si="25"/>
        <v>0.318</v>
      </c>
      <c r="D1641">
        <f>COUNTIF('IMDB_Movies project 5'!A1640:'IMDB_Movies project 5'!A5295,'Director Analysis'!A1641)</f>
        <v>1</v>
      </c>
    </row>
    <row r="1642" spans="1:4" x14ac:dyDescent="0.25">
      <c r="A1642" t="str">
        <v>Tom Putnam</v>
      </c>
      <c r="B1642">
        <f>ROUND(AVERAGEIF('IMDB_Movies project 5'!A1641:'IMDB_Movies project 5'!A5296,"*"&amp;'Director Analysis'!A1642&amp;"*",'IMDB_Movies project 5'!J1641:'IMDB_Movies project 5'!J5296),2)</f>
        <v>7.5</v>
      </c>
      <c r="C1642">
        <f t="shared" si="25"/>
        <v>0.71399999999999997</v>
      </c>
      <c r="D1642">
        <f>COUNTIF('IMDB_Movies project 5'!A1641:'IMDB_Movies project 5'!A5296,'Director Analysis'!A1642)</f>
        <v>1</v>
      </c>
    </row>
    <row r="1643" spans="1:4" x14ac:dyDescent="0.25">
      <c r="A1643" t="str">
        <v>Jon Shear</v>
      </c>
      <c r="B1643">
        <f>ROUND(AVERAGEIF('IMDB_Movies project 5'!A1642:'IMDB_Movies project 5'!A5297,"*"&amp;'Director Analysis'!A1643&amp;"*",'IMDB_Movies project 5'!J1642:'IMDB_Movies project 5'!J5297),2)</f>
        <v>7</v>
      </c>
      <c r="C1643">
        <f t="shared" si="25"/>
        <v>0.45</v>
      </c>
      <c r="D1643">
        <f>COUNTIF('IMDB_Movies project 5'!A1642:'IMDB_Movies project 5'!A5297,'Director Analysis'!A1643)</f>
        <v>1</v>
      </c>
    </row>
    <row r="1644" spans="1:4" x14ac:dyDescent="0.25">
      <c r="A1644" t="str">
        <v>EugÃ¨ne LouriÃ©</v>
      </c>
      <c r="B1644">
        <f>ROUND(AVERAGEIF('IMDB_Movies project 5'!A1643:'IMDB_Movies project 5'!A5298,"*"&amp;'Director Analysis'!A1644&amp;"*",'IMDB_Movies project 5'!J1643:'IMDB_Movies project 5'!J5298),2)</f>
        <v>6.7</v>
      </c>
      <c r="C1644">
        <f t="shared" si="25"/>
        <v>0.36799999999999999</v>
      </c>
      <c r="D1644">
        <f>COUNTIF('IMDB_Movies project 5'!A1643:'IMDB_Movies project 5'!A5298,'Director Analysis'!A1644)</f>
        <v>1</v>
      </c>
    </row>
    <row r="1645" spans="1:4" x14ac:dyDescent="0.25">
      <c r="A1645" t="str">
        <v>Ricki Stern</v>
      </c>
      <c r="B1645">
        <f>ROUND(AVERAGEIF('IMDB_Movies project 5'!A1644:'IMDB_Movies project 5'!A5299,"*"&amp;'Director Analysis'!A1645&amp;"*",'IMDB_Movies project 5'!J1644:'IMDB_Movies project 5'!J5299),2)</f>
        <v>7.7</v>
      </c>
      <c r="C1645">
        <f t="shared" si="25"/>
        <v>0.83299999999999996</v>
      </c>
      <c r="D1645">
        <f>COUNTIF('IMDB_Movies project 5'!A1644:'IMDB_Movies project 5'!A5299,'Director Analysis'!A1645)</f>
        <v>1</v>
      </c>
    </row>
    <row r="1646" spans="1:4" x14ac:dyDescent="0.25">
      <c r="A1646" t="str">
        <v>Majid Majidi</v>
      </c>
      <c r="B1646">
        <f>ROUND(AVERAGEIF('IMDB_Movies project 5'!A1645:'IMDB_Movies project 5'!A5300,"*"&amp;'Director Analysis'!A1646&amp;"*",'IMDB_Movies project 5'!J1645:'IMDB_Movies project 5'!J5300),2)</f>
        <v>8.5</v>
      </c>
      <c r="C1646">
        <f t="shared" si="25"/>
        <v>0.94099999999999995</v>
      </c>
      <c r="D1646">
        <f>COUNTIF('IMDB_Movies project 5'!A1645:'IMDB_Movies project 5'!A5300,'Director Analysis'!A1646)</f>
        <v>1</v>
      </c>
    </row>
    <row r="1647" spans="1:4" x14ac:dyDescent="0.25">
      <c r="A1647" t="str">
        <v>Andrew Haigh</v>
      </c>
      <c r="B1647">
        <f>ROUND(AVERAGEIF('IMDB_Movies project 5'!A1646:'IMDB_Movies project 5'!A5301,"*"&amp;'Director Analysis'!A1647&amp;"*",'IMDB_Movies project 5'!J1646:'IMDB_Movies project 5'!J5301),2)</f>
        <v>7.7</v>
      </c>
      <c r="C1647">
        <f t="shared" si="25"/>
        <v>0.93700000000000006</v>
      </c>
      <c r="D1647">
        <f>COUNTIF('IMDB_Movies project 5'!A1646:'IMDB_Movies project 5'!A5301,'Director Analysis'!A1647)</f>
        <v>1</v>
      </c>
    </row>
    <row r="1648" spans="1:4" x14ac:dyDescent="0.25">
      <c r="A1648" t="str">
        <v>Mike Cahill</v>
      </c>
      <c r="B1648">
        <f>ROUND(AVERAGEIF('IMDB_Movies project 5'!A1647:'IMDB_Movies project 5'!A5302,"*"&amp;'Director Analysis'!A1648&amp;"*",'IMDB_Movies project 5'!J1647:'IMDB_Movies project 5'!J5302),2)</f>
        <v>7</v>
      </c>
      <c r="C1648">
        <f t="shared" si="25"/>
        <v>0.53300000000000003</v>
      </c>
      <c r="D1648">
        <f>COUNTIF('IMDB_Movies project 5'!A1647:'IMDB_Movies project 5'!A5302,'Director Analysis'!A1648)</f>
        <v>1</v>
      </c>
    </row>
    <row r="1649" spans="1:4" x14ac:dyDescent="0.25">
      <c r="A1649" t="str">
        <v>Melvin Van Peebles</v>
      </c>
      <c r="B1649">
        <f>ROUND(AVERAGEIF('IMDB_Movies project 5'!A1648:'IMDB_Movies project 5'!A5303,"*"&amp;'Director Analysis'!A1649&amp;"*",'IMDB_Movies project 5'!J1648:'IMDB_Movies project 5'!J5303),2)</f>
        <v>5.5</v>
      </c>
      <c r="C1649">
        <f t="shared" si="25"/>
        <v>0.214</v>
      </c>
      <c r="D1649">
        <f>COUNTIF('IMDB_Movies project 5'!A1648:'IMDB_Movies project 5'!A5303,'Director Analysis'!A1649)</f>
        <v>1</v>
      </c>
    </row>
    <row r="1650" spans="1:4" x14ac:dyDescent="0.25">
      <c r="A1650" t="str">
        <v>Michel Orion Scott</v>
      </c>
      <c r="B1650">
        <f>ROUND(AVERAGEIF('IMDB_Movies project 5'!A1649:'IMDB_Movies project 5'!A5304,"*"&amp;'Director Analysis'!A1650&amp;"*",'IMDB_Movies project 5'!J1649:'IMDB_Movies project 5'!J5304),2)</f>
        <v>7.4</v>
      </c>
      <c r="C1650">
        <f t="shared" si="25"/>
        <v>0.76900000000000002</v>
      </c>
      <c r="D1650">
        <f>COUNTIF('IMDB_Movies project 5'!A1649:'IMDB_Movies project 5'!A5304,'Director Analysis'!A1650)</f>
        <v>1</v>
      </c>
    </row>
    <row r="1651" spans="1:4" x14ac:dyDescent="0.25">
      <c r="A1651" t="str">
        <v>Travis Cluff</v>
      </c>
      <c r="B1651">
        <f>ROUND(AVERAGEIF('IMDB_Movies project 5'!A1650:'IMDB_Movies project 5'!A5305,"*"&amp;'Director Analysis'!A1651&amp;"*",'IMDB_Movies project 5'!J1650:'IMDB_Movies project 5'!J5305),2)</f>
        <v>4.2</v>
      </c>
      <c r="C1651">
        <f t="shared" si="25"/>
        <v>8.3000000000000004E-2</v>
      </c>
      <c r="D1651">
        <f>COUNTIF('IMDB_Movies project 5'!A1650:'IMDB_Movies project 5'!A5305,'Director Analysis'!A1651)</f>
        <v>1</v>
      </c>
    </row>
    <row r="1652" spans="1:4" x14ac:dyDescent="0.25">
      <c r="A1652" t="str">
        <v>Robert Townsend</v>
      </c>
      <c r="B1652">
        <f>ROUND(AVERAGEIF('IMDB_Movies project 5'!A1651:'IMDB_Movies project 5'!A5306,"*"&amp;'Director Analysis'!A1652&amp;"*",'IMDB_Movies project 5'!J1651:'IMDB_Movies project 5'!J5306),2)</f>
        <v>7</v>
      </c>
      <c r="C1652">
        <f t="shared" si="25"/>
        <v>0.54500000000000004</v>
      </c>
      <c r="D1652">
        <f>COUNTIF('IMDB_Movies project 5'!A1651:'IMDB_Movies project 5'!A5306,'Director Analysis'!A1652)</f>
        <v>1</v>
      </c>
    </row>
    <row r="1653" spans="1:4" x14ac:dyDescent="0.25">
      <c r="A1653" t="str">
        <v>Larry Blamire</v>
      </c>
      <c r="B1653">
        <f>ROUND(AVERAGEIF('IMDB_Movies project 5'!A1652:'IMDB_Movies project 5'!A5307,"*"&amp;'Director Analysis'!A1653&amp;"*",'IMDB_Movies project 5'!J1652:'IMDB_Movies project 5'!J5307),2)</f>
        <v>7</v>
      </c>
      <c r="C1653">
        <f t="shared" si="25"/>
        <v>0.6</v>
      </c>
      <c r="D1653">
        <f>COUNTIF('IMDB_Movies project 5'!A1652:'IMDB_Movies project 5'!A5307,'Director Analysis'!A1653)</f>
        <v>1</v>
      </c>
    </row>
    <row r="1654" spans="1:4" x14ac:dyDescent="0.25">
      <c r="A1654" t="str">
        <v>E.L. Katz</v>
      </c>
      <c r="B1654">
        <f>ROUND(AVERAGEIF('IMDB_Movies project 5'!A1653:'IMDB_Movies project 5'!A5308,"*"&amp;'Director Analysis'!A1654&amp;"*",'IMDB_Movies project 5'!J1653:'IMDB_Movies project 5'!J5308),2)</f>
        <v>6.8</v>
      </c>
      <c r="C1654">
        <f t="shared" si="25"/>
        <v>0.55500000000000005</v>
      </c>
      <c r="D1654">
        <f>COUNTIF('IMDB_Movies project 5'!A1653:'IMDB_Movies project 5'!A5308,'Director Analysis'!A1654)</f>
        <v>1</v>
      </c>
    </row>
    <row r="1655" spans="1:4" x14ac:dyDescent="0.25">
      <c r="A1655" t="str">
        <v>Myles Berkowitz</v>
      </c>
      <c r="B1655">
        <f>ROUND(AVERAGEIF('IMDB_Movies project 5'!A1654:'IMDB_Movies project 5'!A5309,"*"&amp;'Director Analysis'!A1655&amp;"*",'IMDB_Movies project 5'!J1654:'IMDB_Movies project 5'!J5309),2)</f>
        <v>5.3</v>
      </c>
      <c r="C1655">
        <f t="shared" si="25"/>
        <v>0.125</v>
      </c>
      <c r="D1655">
        <f>COUNTIF('IMDB_Movies project 5'!A1654:'IMDB_Movies project 5'!A5309,'Director Analysis'!A1655)</f>
        <v>1</v>
      </c>
    </row>
    <row r="1656" spans="1:4" x14ac:dyDescent="0.25">
      <c r="A1656" t="str">
        <v>Brandon Trost</v>
      </c>
      <c r="B1656">
        <f>ROUND(AVERAGEIF('IMDB_Movies project 5'!A1655:'IMDB_Movies project 5'!A5310,"*"&amp;'Director Analysis'!A1656&amp;"*",'IMDB_Movies project 5'!J1655:'IMDB_Movies project 5'!J5310),2)</f>
        <v>5.6</v>
      </c>
      <c r="C1656">
        <f t="shared" si="25"/>
        <v>0.14199999999999999</v>
      </c>
      <c r="D1656">
        <f>COUNTIF('IMDB_Movies project 5'!A1655:'IMDB_Movies project 5'!A5310,'Director Analysis'!A1656)</f>
        <v>1</v>
      </c>
    </row>
    <row r="1657" spans="1:4" x14ac:dyDescent="0.25">
      <c r="A1657" t="str">
        <v>Joe Swanberg</v>
      </c>
      <c r="B1657">
        <f>ROUND(AVERAGEIF('IMDB_Movies project 5'!A1656:'IMDB_Movies project 5'!A5311,"*"&amp;'Director Analysis'!A1657&amp;"*",'IMDB_Movies project 5'!J1656:'IMDB_Movies project 5'!J5311),2)</f>
        <v>5.6</v>
      </c>
      <c r="C1657">
        <f t="shared" si="25"/>
        <v>0.16600000000000001</v>
      </c>
      <c r="D1657">
        <f>COUNTIF('IMDB_Movies project 5'!A1656:'IMDB_Movies project 5'!A5311,'Director Analysis'!A1657)</f>
        <v>1</v>
      </c>
    </row>
    <row r="1658" spans="1:4" x14ac:dyDescent="0.25">
      <c r="A1658" t="str">
        <v>Lena Dunham</v>
      </c>
      <c r="B1658">
        <f>ROUND(AVERAGEIF('IMDB_Movies project 5'!A1657:'IMDB_Movies project 5'!A5312,"*"&amp;'Director Analysis'!A1658&amp;"*",'IMDB_Movies project 5'!J1657:'IMDB_Movies project 5'!J5312),2)</f>
        <v>6.3</v>
      </c>
      <c r="C1658">
        <f t="shared" si="25"/>
        <v>0.2</v>
      </c>
      <c r="D1658">
        <f>COUNTIF('IMDB_Movies project 5'!A1657:'IMDB_Movies project 5'!A5312,'Director Analysis'!A1658)</f>
        <v>1</v>
      </c>
    </row>
    <row r="1659" spans="1:4" x14ac:dyDescent="0.25">
      <c r="A1659" t="str">
        <v>Kevin Jordan</v>
      </c>
      <c r="B1659">
        <f>ROUND(AVERAGEIF('IMDB_Movies project 5'!A1658:'IMDB_Movies project 5'!A5313,"*"&amp;'Director Analysis'!A1659&amp;"*",'IMDB_Movies project 5'!J1658:'IMDB_Movies project 5'!J5313),2)</f>
        <v>7.6</v>
      </c>
      <c r="C1659">
        <f t="shared" si="25"/>
        <v>0.75</v>
      </c>
      <c r="D1659">
        <f>COUNTIF('IMDB_Movies project 5'!A1658:'IMDB_Movies project 5'!A5313,'Director Analysis'!A1659)</f>
        <v>1</v>
      </c>
    </row>
    <row r="1660" spans="1:4" x14ac:dyDescent="0.25">
      <c r="A1660" t="str">
        <v>Jafar Panahi</v>
      </c>
      <c r="B1660">
        <f>ROUND(AVERAGEIF('IMDB_Movies project 5'!A1659:'IMDB_Movies project 5'!A5314,"*"&amp;'Director Analysis'!A1660&amp;"*",'IMDB_Movies project 5'!J1659:'IMDB_Movies project 5'!J5314),2)</f>
        <v>7.5</v>
      </c>
      <c r="C1660">
        <f t="shared" si="25"/>
        <v>0.66600000000000004</v>
      </c>
      <c r="D1660">
        <f>COUNTIF('IMDB_Movies project 5'!A1659:'IMDB_Movies project 5'!A5314,'Director Analysis'!A1660)</f>
        <v>1</v>
      </c>
    </row>
    <row r="1661" spans="1:4" x14ac:dyDescent="0.25">
      <c r="A1661" t="str">
        <v>Shane Carruth</v>
      </c>
      <c r="B1661">
        <f>ROUND(AVERAGEIF('IMDB_Movies project 5'!A1660:'IMDB_Movies project 5'!A5315,"*"&amp;'Director Analysis'!A1661&amp;"*",'IMDB_Movies project 5'!J1660:'IMDB_Movies project 5'!J5315),2)</f>
        <v>7</v>
      </c>
      <c r="C1661">
        <f t="shared" si="25"/>
        <v>1</v>
      </c>
      <c r="D1661">
        <f>COUNTIF('IMDB_Movies project 5'!A1660:'IMDB_Movies project 5'!A5315,'Director Analysis'!A1661)</f>
        <v>1</v>
      </c>
    </row>
  </sheetData>
  <mergeCells count="1">
    <mergeCell ref="G1:J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F8BE-38A7-4BA0-915D-0972F35D55AB}">
  <dimension ref="A1:H3657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78.140625" bestFit="1" customWidth="1"/>
    <col min="4" max="4" width="14.28515625" bestFit="1" customWidth="1"/>
    <col min="7" max="7" width="41.42578125" bestFit="1" customWidth="1"/>
    <col min="8" max="8" width="10" bestFit="1" customWidth="1"/>
  </cols>
  <sheetData>
    <row r="1" spans="1:8" ht="19.5" x14ac:dyDescent="0.3">
      <c r="A1" s="19" t="s">
        <v>6183</v>
      </c>
      <c r="B1" s="19" t="s">
        <v>6184</v>
      </c>
      <c r="C1" s="2" t="s">
        <v>4</v>
      </c>
      <c r="D1" s="19" t="s">
        <v>6184</v>
      </c>
      <c r="G1" s="30" t="s">
        <v>6191</v>
      </c>
      <c r="H1" s="30"/>
    </row>
    <row r="2" spans="1:8" ht="17.25" x14ac:dyDescent="0.3">
      <c r="A2" s="1">
        <f>CORREL('IMDB_Movies project 5'!H$2:'IMDB_Movies project 5'!H3657,'IMDB_Movies project 5'!C2:'IMDB_Movies project 5'!C3657)</f>
        <v>9.3887336584344602E-2</v>
      </c>
      <c r="B2" s="1" cm="1">
        <f t="array" ref="B2:B3657">'IMDB_Movies project 5'!C2:'IMDB_Movies project 5'!C3657-'IMDB_Movies project 5'!H2:'IMDB_Movies project 5'!H3657</f>
        <v>523505847</v>
      </c>
      <c r="C2" s="1" t="s">
        <v>12</v>
      </c>
      <c r="D2" s="1">
        <v>523505847</v>
      </c>
      <c r="G2" s="24" t="s">
        <v>6185</v>
      </c>
      <c r="H2" s="27" t="s">
        <v>6157</v>
      </c>
    </row>
    <row r="3" spans="1:8" x14ac:dyDescent="0.25">
      <c r="A3" s="1">
        <f>CORREL('IMDB_Movies project 5'!H$3:'IMDB_Movies project 5'!H3658,'IMDB_Movies project 5'!C3:'IMDB_Movies project 5'!C3658)</f>
        <v>9.2896431910895957E-2</v>
      </c>
      <c r="B3" s="1">
        <v>9404152</v>
      </c>
      <c r="C3" s="1" t="s">
        <v>17</v>
      </c>
      <c r="D3" s="1">
        <v>9404152</v>
      </c>
      <c r="G3" s="17" t="s">
        <v>12</v>
      </c>
      <c r="H3" s="22">
        <v>523505847</v>
      </c>
    </row>
    <row r="4" spans="1:8" x14ac:dyDescent="0.25">
      <c r="A4" s="1">
        <f>CORREL('IMDB_Movies project 5'!H4:'IMDB_Movies project 5'!H3659,'IMDB_Movies project 5'!C4:'IMDB_Movies project 5'!C3659)</f>
        <v>9.194233505886347E-2</v>
      </c>
      <c r="B4" s="1">
        <v>-44925825</v>
      </c>
      <c r="C4" s="1" t="s">
        <v>20</v>
      </c>
      <c r="D4" s="1">
        <v>-44925825</v>
      </c>
      <c r="G4" s="23" t="s">
        <v>85</v>
      </c>
      <c r="H4" s="22">
        <v>502177271</v>
      </c>
    </row>
    <row r="5" spans="1:8" x14ac:dyDescent="0.25">
      <c r="A5" s="1">
        <f>CORREL('IMDB_Movies project 5'!H5:'IMDB_Movies project 5'!H3660,'IMDB_Movies project 5'!C5:'IMDB_Movies project 5'!C3660)</f>
        <v>9.1491062212171861E-2</v>
      </c>
      <c r="B5" s="1">
        <v>198130642</v>
      </c>
      <c r="C5" s="1" t="s">
        <v>24</v>
      </c>
      <c r="D5" s="1">
        <v>198130642</v>
      </c>
      <c r="G5" s="23" t="s">
        <v>78</v>
      </c>
      <c r="H5" s="22">
        <v>458672302</v>
      </c>
    </row>
    <row r="6" spans="1:8" x14ac:dyDescent="0.25">
      <c r="A6" s="1">
        <f>CORREL('IMDB_Movies project 5'!H6:'IMDB_Movies project 5'!H3661,'IMDB_Movies project 5'!C6:'IMDB_Movies project 5'!C3661)</f>
        <v>9.0496983427011832E-2</v>
      </c>
      <c r="B6" s="1">
        <v>-190641321</v>
      </c>
      <c r="C6" s="1" t="s">
        <v>29</v>
      </c>
      <c r="D6" s="1">
        <v>-190641321</v>
      </c>
      <c r="G6" s="23" t="s">
        <v>4550</v>
      </c>
      <c r="H6" s="22">
        <v>449935665</v>
      </c>
    </row>
    <row r="7" spans="1:8" x14ac:dyDescent="0.25">
      <c r="A7" s="1">
        <f>CORREL('IMDB_Movies project 5'!H7:'IMDB_Movies project 5'!H3662,'IMDB_Movies project 5'!C7:'IMDB_Movies project 5'!C3662)</f>
        <v>9.0425837512206675E-2</v>
      </c>
      <c r="B7" s="1">
        <v>78530303</v>
      </c>
      <c r="C7" s="1" t="s">
        <v>32</v>
      </c>
      <c r="D7" s="1">
        <v>78530303</v>
      </c>
      <c r="G7" s="23" t="s">
        <v>4614</v>
      </c>
      <c r="H7" s="22">
        <v>424449459</v>
      </c>
    </row>
    <row r="8" spans="1:8" x14ac:dyDescent="0.25">
      <c r="A8" s="1">
        <f>CORREL('IMDB_Movies project 5'!H8:'IMDB_Movies project 5'!H3663,'IMDB_Movies project 5'!C8:'IMDB_Movies project 5'!C3663)</f>
        <v>8.9583051965645283E-2</v>
      </c>
      <c r="B8" s="1">
        <v>-59192738</v>
      </c>
      <c r="C8" s="1" t="s">
        <v>35</v>
      </c>
      <c r="D8" s="1">
        <v>-59192738</v>
      </c>
      <c r="G8" s="23" t="s">
        <v>56</v>
      </c>
      <c r="H8" s="22">
        <v>403279547</v>
      </c>
    </row>
    <row r="9" spans="1:8" x14ac:dyDescent="0.25">
      <c r="A9" s="1">
        <f>CORREL('IMDB_Movies project 5'!H9:'IMDB_Movies project 5'!H3664,'IMDB_Movies project 5'!C9:'IMDB_Movies project 5'!C3664)</f>
        <v>8.9085067842189822E-2</v>
      </c>
      <c r="B9" s="1">
        <v>208991599</v>
      </c>
      <c r="C9" s="1" t="s">
        <v>37</v>
      </c>
      <c r="D9" s="1">
        <v>208991599</v>
      </c>
      <c r="G9" s="23">
        <v>377783777</v>
      </c>
      <c r="H9" s="22">
        <v>377783777</v>
      </c>
    </row>
    <row r="10" spans="1:8" x14ac:dyDescent="0.25">
      <c r="A10" s="1">
        <f>CORREL('IMDB_Movies project 5'!H10:'IMDB_Movies project 5'!H3665,'IMDB_Movies project 5'!C10:'IMDB_Movies project 5'!C3665)</f>
        <v>8.8055819821854592E-2</v>
      </c>
      <c r="B10" s="1">
        <v>51956980</v>
      </c>
      <c r="C10" s="1" t="s">
        <v>40</v>
      </c>
      <c r="D10" s="1">
        <v>51956980</v>
      </c>
      <c r="G10" s="23" t="s">
        <v>504</v>
      </c>
      <c r="H10" s="22">
        <v>359544677</v>
      </c>
    </row>
    <row r="11" spans="1:8" x14ac:dyDescent="0.25">
      <c r="A11" s="1">
        <f>CORREL('IMDB_Movies project 5'!H11:'IMDB_Movies project 5'!H3666,'IMDB_Movies project 5'!C11:'IMDB_Movies project 5'!C3666)</f>
        <v>8.7317107776469186E-2</v>
      </c>
      <c r="B11" s="1">
        <v>80249062</v>
      </c>
      <c r="C11" s="1" t="s">
        <v>42</v>
      </c>
      <c r="D11" s="1">
        <v>80249062</v>
      </c>
      <c r="G11" s="23" t="s">
        <v>159</v>
      </c>
      <c r="H11" s="22">
        <v>348316061</v>
      </c>
    </row>
    <row r="12" spans="1:8" x14ac:dyDescent="0.25">
      <c r="A12" s="1">
        <f>CORREL('IMDB_Movies project 5'!H12:'IMDB_Movies project 5'!H3667,'IMDB_Movies project 5'!C12:'IMDB_Movies project 5'!C3667)</f>
        <v>8.6511275236840088E-2</v>
      </c>
      <c r="B12" s="1">
        <v>-8930592</v>
      </c>
      <c r="C12" s="1" t="s">
        <v>45</v>
      </c>
      <c r="D12" s="1">
        <v>-8930592</v>
      </c>
      <c r="G12" s="26" t="s">
        <v>887</v>
      </c>
      <c r="H12" s="25">
        <v>329999255</v>
      </c>
    </row>
    <row r="13" spans="1:8" x14ac:dyDescent="0.25">
      <c r="A13" s="1">
        <f>CORREL('IMDB_Movies project 5'!H13:'IMDB_Movies project 5'!H3668,'IMDB_Movies project 5'!C13:'IMDB_Movies project 5'!C3668)</f>
        <v>8.6138689085958828E-2</v>
      </c>
      <c r="B13" s="1">
        <v>-31631573</v>
      </c>
      <c r="C13" s="1" t="s">
        <v>48</v>
      </c>
      <c r="D13" s="1">
        <v>-31631573</v>
      </c>
    </row>
    <row r="14" spans="1:8" x14ac:dyDescent="0.25">
      <c r="A14" s="1">
        <f>CORREL('IMDB_Movies project 5'!H14:'IMDB_Movies project 5'!H3669,'IMDB_Movies project 5'!C14:'IMDB_Movies project 5'!C3669)</f>
        <v>8.5854550830960857E-2</v>
      </c>
      <c r="B14" s="1">
        <v>198032628</v>
      </c>
      <c r="C14" s="1" t="s">
        <v>49</v>
      </c>
      <c r="D14" s="1">
        <v>198032628</v>
      </c>
    </row>
    <row r="15" spans="1:8" x14ac:dyDescent="0.25">
      <c r="A15" s="1">
        <f>CORREL('IMDB_Movies project 5'!H15:'IMDB_Movies project 5'!H3670,'IMDB_Movies project 5'!C15:'IMDB_Movies project 5'!C3670)</f>
        <v>8.5023465369729809E-2</v>
      </c>
      <c r="B15" s="1">
        <v>-125710090</v>
      </c>
      <c r="C15" s="1" t="s">
        <v>51</v>
      </c>
      <c r="D15" s="1">
        <v>-125710090</v>
      </c>
    </row>
    <row r="16" spans="1:8" x14ac:dyDescent="0.25">
      <c r="A16" s="1">
        <f>CORREL('IMDB_Movies project 5'!H16:'IMDB_Movies project 5'!H3671,'IMDB_Movies project 5'!C16:'IMDB_Movies project 5'!C3671)</f>
        <v>8.4916009479826887E-2</v>
      </c>
      <c r="B16" s="1">
        <v>66021565</v>
      </c>
      <c r="C16" s="1" t="s">
        <v>52</v>
      </c>
      <c r="D16" s="1">
        <v>66021565</v>
      </c>
    </row>
    <row r="17" spans="1:4" x14ac:dyDescent="0.25">
      <c r="A17" s="1">
        <f>CORREL('IMDB_Movies project 5'!H17:'IMDB_Movies project 5'!H3672,'IMDB_Movies project 5'!C17:'IMDB_Movies project 5'!C3672)</f>
        <v>8.4295195189072469E-2</v>
      </c>
      <c r="B17" s="1">
        <v>-83385977</v>
      </c>
      <c r="C17" s="1" t="s">
        <v>55</v>
      </c>
      <c r="D17" s="1">
        <v>-83385977</v>
      </c>
    </row>
    <row r="18" spans="1:4" x14ac:dyDescent="0.25">
      <c r="A18" s="1">
        <f>CORREL('IMDB_Movies project 5'!H18:'IMDB_Movies project 5'!H3673,'IMDB_Movies project 5'!C18:'IMDB_Movies project 5'!C3673)</f>
        <v>8.4028693158096426E-2</v>
      </c>
      <c r="B18" s="1">
        <v>403279547</v>
      </c>
      <c r="C18" s="1" t="s">
        <v>56</v>
      </c>
      <c r="D18" s="1">
        <v>403279547</v>
      </c>
    </row>
    <row r="19" spans="1:4" x14ac:dyDescent="0.25">
      <c r="A19" s="1">
        <f>CORREL('IMDB_Movies project 5'!H19:'IMDB_Movies project 5'!H3674,'IMDB_Movies project 5'!C19:'IMDB_Movies project 5'!C3674)</f>
        <v>8.3076078980367243E-2</v>
      </c>
      <c r="B19" s="1">
        <v>-8936125</v>
      </c>
      <c r="C19" s="1" t="s">
        <v>58</v>
      </c>
      <c r="D19" s="1">
        <v>-8936125</v>
      </c>
    </row>
    <row r="20" spans="1:4" x14ac:dyDescent="0.25">
      <c r="A20" s="1">
        <f>CORREL('IMDB_Movies project 5'!H20:'IMDB_Movies project 5'!H3675,'IMDB_Movies project 5'!C20:'IMDB_Movies project 5'!C3675)</f>
        <v>8.2467520099159086E-2</v>
      </c>
      <c r="B20" s="1">
        <v>-45979146</v>
      </c>
      <c r="C20" s="1" t="s">
        <v>61</v>
      </c>
      <c r="D20" s="1">
        <v>-45979146</v>
      </c>
    </row>
    <row r="21" spans="1:4" x14ac:dyDescent="0.25">
      <c r="A21" s="1">
        <f>CORREL('IMDB_Movies project 5'!H21:'IMDB_Movies project 5'!H3676,'IMDB_Movies project 5'!C21:'IMDB_Movies project 5'!C3676)</f>
        <v>8.2094790276732096E-2</v>
      </c>
      <c r="B21" s="1">
        <v>5108370</v>
      </c>
      <c r="C21" s="1" t="s">
        <v>64</v>
      </c>
      <c r="D21" s="1">
        <v>5108370</v>
      </c>
    </row>
    <row r="22" spans="1:4" x14ac:dyDescent="0.25">
      <c r="A22" s="1">
        <f>CORREL('IMDB_Movies project 5'!H22:'IMDB_Movies project 5'!H3677,'IMDB_Movies project 5'!C22:'IMDB_Movies project 5'!C3677)</f>
        <v>8.1445063272228585E-2</v>
      </c>
      <c r="B22" s="1">
        <v>32030663</v>
      </c>
      <c r="C22" s="1" t="s">
        <v>67</v>
      </c>
      <c r="D22" s="1">
        <v>32030663</v>
      </c>
    </row>
    <row r="23" spans="1:4" x14ac:dyDescent="0.25">
      <c r="A23" s="1">
        <f>CORREL('IMDB_Movies project 5'!H23:'IMDB_Movies project 5'!H3678,'IMDB_Movies project 5'!C23:'IMDB_Movies project 5'!C3678)</f>
        <v>8.0850505483277171E-2</v>
      </c>
      <c r="B23" s="1">
        <v>-94780265</v>
      </c>
      <c r="C23" s="1" t="s">
        <v>70</v>
      </c>
      <c r="D23" s="1">
        <v>-94780265</v>
      </c>
    </row>
    <row r="24" spans="1:4" x14ac:dyDescent="0.25">
      <c r="A24" s="1">
        <f>CORREL('IMDB_Movies project 5'!H24:'IMDB_Movies project 5'!H3679,'IMDB_Movies project 5'!C24:'IMDB_Movies project 5'!C3679)</f>
        <v>8.0707176836677788E-2</v>
      </c>
      <c r="B24" s="1">
        <v>33355354</v>
      </c>
      <c r="C24" s="1" t="s">
        <v>71</v>
      </c>
      <c r="D24" s="1">
        <v>33355354</v>
      </c>
    </row>
    <row r="25" spans="1:4" x14ac:dyDescent="0.25">
      <c r="A25" s="1">
        <f>CORREL('IMDB_Movies project 5'!H25:'IMDB_Movies project 5'!H3680,'IMDB_Movies project 5'!C25:'IMDB_Movies project 5'!C3680)</f>
        <v>8.0137356477490554E-2</v>
      </c>
      <c r="B25" s="1">
        <v>-109916481</v>
      </c>
      <c r="C25" s="1" t="s">
        <v>74</v>
      </c>
      <c r="D25" s="1">
        <v>-109916481</v>
      </c>
    </row>
    <row r="26" spans="1:4" x14ac:dyDescent="0.25">
      <c r="A26" s="1">
        <f>CORREL('IMDB_Movies project 5'!H26:'IMDB_Movies project 5'!H3681,'IMDB_Movies project 5'!C26:'IMDB_Movies project 5'!C3681)</f>
        <v>8.0092949561092183E-2</v>
      </c>
      <c r="B26" s="1">
        <v>11051260</v>
      </c>
      <c r="C26" s="1" t="s">
        <v>76</v>
      </c>
      <c r="D26" s="1">
        <v>11051260</v>
      </c>
    </row>
    <row r="27" spans="1:4" x14ac:dyDescent="0.25">
      <c r="A27" s="1">
        <f>CORREL('IMDB_Movies project 5'!H27:'IMDB_Movies project 5'!H3682,'IMDB_Movies project 5'!C27:'IMDB_Movies project 5'!C3682)</f>
        <v>7.967010696218163E-2</v>
      </c>
      <c r="B27" s="1">
        <v>458672302</v>
      </c>
      <c r="C27" s="1" t="s">
        <v>78</v>
      </c>
      <c r="D27" s="1">
        <v>458672302</v>
      </c>
    </row>
    <row r="28" spans="1:4" x14ac:dyDescent="0.25">
      <c r="A28" s="1">
        <f>CORREL('IMDB_Movies project 5'!H28:'IMDB_Movies project 5'!H3683,'IMDB_Movies project 5'!C28:'IMDB_Movies project 5'!C3683)</f>
        <v>7.8880391554065732E-2</v>
      </c>
      <c r="B28" s="1">
        <v>157197282</v>
      </c>
      <c r="C28" s="1" t="s">
        <v>80</v>
      </c>
      <c r="D28" s="1">
        <v>157197282</v>
      </c>
    </row>
    <row r="29" spans="1:4" x14ac:dyDescent="0.25">
      <c r="A29" s="1">
        <f>CORREL('IMDB_Movies project 5'!H29:'IMDB_Movies project 5'!H3684,'IMDB_Movies project 5'!C29:'IMDB_Movies project 5'!C3684)</f>
        <v>7.7851405857865791E-2</v>
      </c>
      <c r="B29" s="1">
        <v>-143826840</v>
      </c>
      <c r="C29" s="1" t="s">
        <v>83</v>
      </c>
      <c r="D29" s="1">
        <v>-143826840</v>
      </c>
    </row>
    <row r="30" spans="1:4" x14ac:dyDescent="0.25">
      <c r="A30" s="1">
        <f>CORREL('IMDB_Movies project 5'!H30:'IMDB_Movies project 5'!H3685,'IMDB_Movies project 5'!C30:'IMDB_Movies project 5'!C3685)</f>
        <v>7.7810718967253042E-2</v>
      </c>
      <c r="B30" s="1">
        <v>502177271</v>
      </c>
      <c r="C30" s="1" t="s">
        <v>85</v>
      </c>
      <c r="D30" s="1">
        <v>502177271</v>
      </c>
    </row>
    <row r="31" spans="1:4" x14ac:dyDescent="0.25">
      <c r="A31" s="1">
        <f>CORREL('IMDB_Movies project 5'!H31:'IMDB_Movies project 5'!H3686,'IMDB_Movies project 5'!C31:'IMDB_Movies project 5'!C3686)</f>
        <v>7.7563546312710202E-2</v>
      </c>
      <c r="B31" s="1">
        <v>104360277</v>
      </c>
      <c r="C31" s="1" t="s">
        <v>86</v>
      </c>
      <c r="D31" s="1">
        <v>104360277</v>
      </c>
    </row>
    <row r="32" spans="1:4" x14ac:dyDescent="0.25">
      <c r="A32" s="1">
        <f>CORREL('IMDB_Movies project 5'!H32:'IMDB_Movies project 5'!H3687,'IMDB_Movies project 5'!C32:'IMDB_Movies project 5'!C3687)</f>
        <v>7.6988948120959105E-2</v>
      </c>
      <c r="B32" s="1">
        <v>173377893</v>
      </c>
      <c r="C32" s="1" t="s">
        <v>88</v>
      </c>
      <c r="D32" s="1">
        <v>173377893</v>
      </c>
    </row>
    <row r="33" spans="1:4" x14ac:dyDescent="0.25">
      <c r="A33" s="1">
        <f>CORREL('IMDB_Movies project 5'!H33:'IMDB_Movies project 5'!H3688,'IMDB_Movies project 5'!C33:'IMDB_Movies project 5'!C3688)</f>
        <v>7.63121907997312E-2</v>
      </c>
      <c r="B33" s="1">
        <v>208992272</v>
      </c>
      <c r="C33" s="1" t="s">
        <v>91</v>
      </c>
      <c r="D33" s="1">
        <v>208992272</v>
      </c>
    </row>
    <row r="34" spans="1:4" x14ac:dyDescent="0.25">
      <c r="A34" s="1">
        <f>CORREL('IMDB_Movies project 5'!H34:'IMDB_Movies project 5'!H3689,'IMDB_Movies project 5'!C34:'IMDB_Movies project 5'!C3689)</f>
        <v>7.558887861342993E-2</v>
      </c>
      <c r="B34" s="1">
        <v>134185206</v>
      </c>
      <c r="C34" s="1" t="s">
        <v>93</v>
      </c>
      <c r="D34" s="1">
        <v>134185206</v>
      </c>
    </row>
    <row r="35" spans="1:4" x14ac:dyDescent="0.25">
      <c r="A35" s="1">
        <f>CORREL('IMDB_Movies project 5'!H35:'IMDB_Movies project 5'!H3690,'IMDB_Movies project 5'!C35:'IMDB_Movies project 5'!C3690)</f>
        <v>7.4957365455224384E-2</v>
      </c>
      <c r="B35" s="1">
        <v>24360014</v>
      </c>
      <c r="C35" s="1" t="s">
        <v>96</v>
      </c>
      <c r="D35" s="1">
        <v>24360014</v>
      </c>
    </row>
    <row r="36" spans="1:4" x14ac:dyDescent="0.25">
      <c r="A36" s="1">
        <f>CORREL('IMDB_Movies project 5'!H36:'IMDB_Movies project 5'!H3691,'IMDB_Movies project 5'!C36:'IMDB_Movies project 5'!C3691)</f>
        <v>7.4464037863688243E-2</v>
      </c>
      <c r="B36" s="1">
        <v>68488329</v>
      </c>
      <c r="C36" s="1" t="s">
        <v>101</v>
      </c>
      <c r="D36" s="1">
        <v>68488329</v>
      </c>
    </row>
    <row r="37" spans="1:4" x14ac:dyDescent="0.25">
      <c r="A37" s="1">
        <f>CORREL('IMDB_Movies project 5'!H37:'IMDB_Movies project 5'!H3692,'IMDB_Movies project 5'!C37:'IMDB_Movies project 5'!C3692)</f>
        <v>7.3937739508492278E-2</v>
      </c>
      <c r="B37" s="1">
        <v>202076689</v>
      </c>
      <c r="C37" s="1" t="s">
        <v>103</v>
      </c>
      <c r="D37" s="1">
        <v>202076689</v>
      </c>
    </row>
    <row r="38" spans="1:4" x14ac:dyDescent="0.25">
      <c r="A38" s="1">
        <f>CORREL('IMDB_Movies project 5'!H38:'IMDB_Movies project 5'!H3693,'IMDB_Movies project 5'!C38:'IMDB_Movies project 5'!C3693)</f>
        <v>7.3205700762587853E-2</v>
      </c>
      <c r="B38" s="1">
        <v>35428137</v>
      </c>
      <c r="C38" s="1" t="s">
        <v>104</v>
      </c>
      <c r="D38" s="1">
        <v>35428137</v>
      </c>
    </row>
    <row r="39" spans="1:4" x14ac:dyDescent="0.25">
      <c r="A39" s="1">
        <f>CORREL('IMDB_Movies project 5'!H39:'IMDB_Movies project 5'!H3694,'IMDB_Movies project 5'!C39:'IMDB_Movies project 5'!C3694)</f>
        <v>7.26814664831439E-2</v>
      </c>
      <c r="B39" s="1">
        <v>19903076</v>
      </c>
      <c r="C39" s="1" t="s">
        <v>105</v>
      </c>
      <c r="D39" s="1">
        <v>19903076</v>
      </c>
    </row>
    <row r="40" spans="1:4" x14ac:dyDescent="0.25">
      <c r="A40" s="1">
        <f>CORREL('IMDB_Movies project 5'!H40:'IMDB_Movies project 5'!H3695,'IMDB_Movies project 5'!C40:'IMDB_Movies project 5'!C3695)</f>
        <v>7.2161398494754572E-2</v>
      </c>
      <c r="B40" s="1">
        <v>2853933</v>
      </c>
      <c r="C40" s="1" t="s">
        <v>106</v>
      </c>
      <c r="D40" s="1">
        <v>2853933</v>
      </c>
    </row>
    <row r="41" spans="1:4" x14ac:dyDescent="0.25">
      <c r="A41" s="1">
        <f>CORREL('IMDB_Movies project 5'!H41:'IMDB_Movies project 5'!H3696,'IMDB_Movies project 5'!C41:'IMDB_Movies project 5'!C3696)</f>
        <v>7.1761943739544268E-2</v>
      </c>
      <c r="B41" s="1">
        <v>2051787</v>
      </c>
      <c r="C41" s="1" t="s">
        <v>108</v>
      </c>
      <c r="D41" s="1">
        <v>2051787</v>
      </c>
    </row>
    <row r="42" spans="1:4" x14ac:dyDescent="0.25">
      <c r="A42" s="1">
        <f>CORREL('IMDB_Movies project 5'!H42:'IMDB_Movies project 5'!H3697,'IMDB_Movies project 5'!C42:'IMDB_Movies project 5'!C3697)</f>
        <v>7.1503000322163751E-2</v>
      </c>
      <c r="B42" s="1">
        <v>-8549125</v>
      </c>
      <c r="C42" s="1" t="s">
        <v>111</v>
      </c>
      <c r="D42" s="1">
        <v>-8549125</v>
      </c>
    </row>
    <row r="43" spans="1:4" x14ac:dyDescent="0.25">
      <c r="A43" s="1">
        <f>CORREL('IMDB_Movies project 5'!H43:'IMDB_Movies project 5'!H3698,'IMDB_Movies project 5'!C43:'IMDB_Movies project 5'!C3698)</f>
        <v>7.1127983483359788E-2</v>
      </c>
      <c r="B43" s="1">
        <v>-83406809</v>
      </c>
      <c r="C43" s="1" t="s">
        <v>113</v>
      </c>
      <c r="D43" s="1">
        <v>-83406809</v>
      </c>
    </row>
    <row r="44" spans="1:4" x14ac:dyDescent="0.25">
      <c r="A44" s="1">
        <f>CORREL('IMDB_Movies project 5'!H44:'IMDB_Movies project 5'!H3699,'IMDB_Movies project 5'!C44:'IMDB_Movies project 5'!C3699)</f>
        <v>7.0939303470857473E-2</v>
      </c>
      <c r="B44" s="1">
        <v>214984497</v>
      </c>
      <c r="C44" s="1" t="s">
        <v>116</v>
      </c>
      <c r="D44" s="1">
        <v>214984497</v>
      </c>
    </row>
    <row r="45" spans="1:4" x14ac:dyDescent="0.25">
      <c r="A45" s="1">
        <f>CORREL('IMDB_Movies project 5'!H45:'IMDB_Movies project 5'!H3700,'IMDB_Movies project 5'!C45:'IMDB_Movies project 5'!C3700)</f>
        <v>7.017103537867557E-2</v>
      </c>
      <c r="B45" s="1">
        <v>-74679997</v>
      </c>
      <c r="C45" s="1" t="s">
        <v>118</v>
      </c>
      <c r="D45" s="1">
        <v>-74679997</v>
      </c>
    </row>
    <row r="46" spans="1:4" x14ac:dyDescent="0.25">
      <c r="A46" s="1">
        <f>CORREL('IMDB_Movies project 5'!H46:'IMDB_Movies project 5'!H3701,'IMDB_Movies project 5'!C46:'IMDB_Movies project 5'!C3701)</f>
        <v>6.9957348086840079E-2</v>
      </c>
      <c r="B46" s="1">
        <v>160034110</v>
      </c>
      <c r="C46" s="1" t="s">
        <v>121</v>
      </c>
      <c r="D46" s="1">
        <v>160034110</v>
      </c>
    </row>
    <row r="47" spans="1:4" x14ac:dyDescent="0.25">
      <c r="A47" s="1">
        <f>CORREL('IMDB_Movies project 5'!H47:'IMDB_Movies project 5'!H3702,'IMDB_Movies project 5'!C47:'IMDB_Movies project 5'!C3702)</f>
        <v>6.9329131285371395E-2</v>
      </c>
      <c r="B47" s="1">
        <v>12351611</v>
      </c>
      <c r="C47" s="1" t="s">
        <v>123</v>
      </c>
      <c r="D47" s="1">
        <v>12351611</v>
      </c>
    </row>
    <row r="48" spans="1:4" x14ac:dyDescent="0.25">
      <c r="A48" s="1">
        <f>CORREL('IMDB_Movies project 5'!H48:'IMDB_Movies project 5'!H3703,'IMDB_Movies project 5'!C48:'IMDB_Movies project 5'!C3703)</f>
        <v>6.8952249024073001E-2</v>
      </c>
      <c r="B48" s="1">
        <v>33914986</v>
      </c>
      <c r="C48" s="1" t="s">
        <v>124</v>
      </c>
      <c r="D48" s="1">
        <v>33914986</v>
      </c>
    </row>
    <row r="49" spans="1:4" x14ac:dyDescent="0.25">
      <c r="A49" s="1">
        <f>CORREL('IMDB_Movies project 5'!H49:'IMDB_Movies project 5'!H3704,'IMDB_Movies project 5'!C49:'IMDB_Movies project 5'!C3704)</f>
        <v>6.8474870841070096E-2</v>
      </c>
      <c r="B49" s="1">
        <v>38756232</v>
      </c>
      <c r="C49" s="1" t="s">
        <v>126</v>
      </c>
      <c r="D49" s="1">
        <v>38756232</v>
      </c>
    </row>
    <row r="50" spans="1:4" x14ac:dyDescent="0.25">
      <c r="A50" s="1">
        <f>CORREL('IMDB_Movies project 5'!H50:'IMDB_Movies project 5'!H3705,'IMDB_Movies project 5'!C50:'IMDB_Movies project 5'!C3705)</f>
        <v>6.8042038467544488E-2</v>
      </c>
      <c r="B50" s="1">
        <v>-129828140</v>
      </c>
      <c r="C50" s="1" t="s">
        <v>127</v>
      </c>
      <c r="D50" s="1">
        <v>-129828140</v>
      </c>
    </row>
    <row r="51" spans="1:4" x14ac:dyDescent="0.25">
      <c r="A51" s="1">
        <f>CORREL('IMDB_Movies project 5'!H51:'IMDB_Movies project 5'!H3706,'IMDB_Movies project 5'!C51:'IMDB_Movies project 5'!C3706)</f>
        <v>6.7997628208356989E-2</v>
      </c>
      <c r="B51" s="1">
        <v>39812796</v>
      </c>
      <c r="C51" s="1" t="s">
        <v>129</v>
      </c>
      <c r="D51" s="1">
        <v>39812796</v>
      </c>
    </row>
    <row r="52" spans="1:4" x14ac:dyDescent="0.25">
      <c r="A52" s="1">
        <f>CORREL('IMDB_Movies project 5'!H52:'IMDB_Movies project 5'!H3707,'IMDB_Movies project 5'!C52:'IMDB_Movies project 5'!C3707)</f>
        <v>6.7905016491703149E-2</v>
      </c>
      <c r="B52" s="1">
        <v>-109244357</v>
      </c>
      <c r="C52" s="1" t="s">
        <v>132</v>
      </c>
      <c r="D52" s="1">
        <v>-109244357</v>
      </c>
    </row>
    <row r="53" spans="1:4" x14ac:dyDescent="0.25">
      <c r="A53" s="1">
        <f>CORREL('IMDB_Movies project 5'!H53:'IMDB_Movies project 5'!H3708,'IMDB_Movies project 5'!C53:'IMDB_Movies project 5'!C3708)</f>
        <v>6.7784154114501532E-2</v>
      </c>
      <c r="B53" s="1">
        <v>-88214518</v>
      </c>
      <c r="C53" s="1" t="s">
        <v>134</v>
      </c>
      <c r="D53" s="1">
        <v>-88214518</v>
      </c>
    </row>
    <row r="54" spans="1:4" x14ac:dyDescent="0.25">
      <c r="A54" s="1">
        <f>CORREL('IMDB_Movies project 5'!H54:'IMDB_Movies project 5'!H3709,'IMDB_Movies project 5'!C54:'IMDB_Movies project 5'!C3709)</f>
        <v>6.7641767447957649E-2</v>
      </c>
      <c r="B54" s="1">
        <v>157358779</v>
      </c>
      <c r="C54" s="1" t="s">
        <v>135</v>
      </c>
      <c r="D54" s="1">
        <v>157358779</v>
      </c>
    </row>
    <row r="55" spans="1:4" x14ac:dyDescent="0.25">
      <c r="A55" s="1">
        <f>CORREL('IMDB_Movies project 5'!H55:'IMDB_Movies project 5'!H3710,'IMDB_Movies project 5'!C55:'IMDB_Movies project 5'!C3710)</f>
        <v>6.6967302978444374E-2</v>
      </c>
      <c r="B55" s="1">
        <v>132011114</v>
      </c>
      <c r="C55" s="1" t="s">
        <v>137</v>
      </c>
      <c r="D55" s="1">
        <v>132011114</v>
      </c>
    </row>
    <row r="56" spans="1:4" x14ac:dyDescent="0.25">
      <c r="A56" s="1">
        <f>CORREL('IMDB_Movies project 5'!H56:'IMDB_Movies project 5'!H3711,'IMDB_Movies project 5'!C56:'IMDB_Movies project 5'!C3711)</f>
        <v>6.6397365846356346E-2</v>
      </c>
      <c r="B56" s="1">
        <v>52282182</v>
      </c>
      <c r="C56" s="1" t="s">
        <v>139</v>
      </c>
      <c r="D56" s="1">
        <v>52282182</v>
      </c>
    </row>
    <row r="57" spans="1:4" x14ac:dyDescent="0.25">
      <c r="A57" s="1">
        <f>CORREL('IMDB_Movies project 5'!H57:'IMDB_Movies project 5'!H3712,'IMDB_Movies project 5'!C57:'IMDB_Movies project 5'!C3712)</f>
        <v>6.5958876528195071E-2</v>
      </c>
      <c r="B57" s="1">
        <v>-54531374</v>
      </c>
      <c r="C57" s="1" t="s">
        <v>141</v>
      </c>
      <c r="D57" s="1">
        <v>-54531374</v>
      </c>
    </row>
    <row r="58" spans="1:4" x14ac:dyDescent="0.25">
      <c r="A58" s="1">
        <f>CORREL('IMDB_Movies project 5'!H58:'IMDB_Movies project 5'!H3713,'IMDB_Movies project 5'!C58:'IMDB_Movies project 5'!C3713)</f>
        <v>6.5748371677467984E-2</v>
      </c>
      <c r="B58" s="1">
        <v>43806889</v>
      </c>
      <c r="C58" s="1" t="s">
        <v>143</v>
      </c>
      <c r="D58" s="1">
        <v>43806889</v>
      </c>
    </row>
    <row r="59" spans="1:4" x14ac:dyDescent="0.25">
      <c r="A59" s="1">
        <f>CORREL('IMDB_Movies project 5'!H59:'IMDB_Movies project 5'!H3714,'IMDB_Movies project 5'!C59:'IMDB_Movies project 5'!C3714)</f>
        <v>6.5351026937339324E-2</v>
      </c>
      <c r="B59" s="1">
        <v>80850</v>
      </c>
      <c r="C59" s="1" t="s">
        <v>146</v>
      </c>
      <c r="D59" s="1">
        <v>80850</v>
      </c>
    </row>
    <row r="60" spans="1:4" x14ac:dyDescent="0.25">
      <c r="A60" s="1">
        <f>CORREL('IMDB_Movies project 5'!H60:'IMDB_Movies project 5'!H3715,'IMDB_Movies project 5'!C60:'IMDB_Movies project 5'!C3715)</f>
        <v>6.5196833895841855E-2</v>
      </c>
      <c r="B60" s="1">
        <v>-33887833</v>
      </c>
      <c r="C60" s="1" t="s">
        <v>148</v>
      </c>
      <c r="D60" s="1">
        <v>-33887833</v>
      </c>
    </row>
    <row r="61" spans="1:4" x14ac:dyDescent="0.25">
      <c r="A61" s="1">
        <f>CORREL('IMDB_Movies project 5'!H61:'IMDB_Movies project 5'!H3716,'IMDB_Movies project 5'!C61:'IMDB_Movies project 5'!C3716)</f>
        <v>6.48679529316952E-2</v>
      </c>
      <c r="B61" s="1">
        <v>-62149904</v>
      </c>
      <c r="C61" s="1" t="s">
        <v>152</v>
      </c>
      <c r="D61" s="1">
        <v>-62149904</v>
      </c>
    </row>
    <row r="62" spans="1:4" x14ac:dyDescent="0.25">
      <c r="A62" s="1">
        <f>CORREL('IMDB_Movies project 5'!H62:'IMDB_Movies project 5'!H3717,'IMDB_Movies project 5'!C62:'IMDB_Movies project 5'!C3717)</f>
        <v>6.4612427425409652E-2</v>
      </c>
      <c r="B62" s="1">
        <v>-128624673</v>
      </c>
      <c r="C62" s="1" t="s">
        <v>154</v>
      </c>
      <c r="D62" s="1">
        <v>-128624673</v>
      </c>
    </row>
    <row r="63" spans="1:4" x14ac:dyDescent="0.25">
      <c r="A63" s="1">
        <f>CORREL('IMDB_Movies project 5'!H63:'IMDB_Movies project 5'!H3718,'IMDB_Movies project 5'!C63:'IMDB_Movies project 5'!C3718)</f>
        <v>6.4617645320800263E-2</v>
      </c>
      <c r="B63" s="1">
        <v>-55948241</v>
      </c>
      <c r="C63" s="1" t="s">
        <v>155</v>
      </c>
      <c r="D63" s="1">
        <v>-55948241</v>
      </c>
    </row>
    <row r="64" spans="1:4" x14ac:dyDescent="0.25">
      <c r="A64" s="1">
        <f>CORREL('IMDB_Movies project 5'!H64:'IMDB_Movies project 5'!H3719,'IMDB_Movies project 5'!C64:'IMDB_Movies project 5'!C3719)</f>
        <v>6.4428374632463356E-2</v>
      </c>
      <c r="B64" s="1">
        <v>111709845</v>
      </c>
      <c r="C64" s="1" t="s">
        <v>156</v>
      </c>
      <c r="D64" s="1">
        <v>111709845</v>
      </c>
    </row>
    <row r="65" spans="1:4" x14ac:dyDescent="0.25">
      <c r="A65" s="1">
        <f>CORREL('IMDB_Movies project 5'!H65:'IMDB_Movies project 5'!H3720,'IMDB_Movies project 5'!C65:'IMDB_Movies project 5'!C3720)</f>
        <v>6.3910568184507369E-2</v>
      </c>
      <c r="B65" s="1">
        <v>-23014913</v>
      </c>
      <c r="C65" s="1" t="s">
        <v>157</v>
      </c>
      <c r="D65" s="1">
        <v>-23014913</v>
      </c>
    </row>
    <row r="66" spans="1:4" x14ac:dyDescent="0.25">
      <c r="A66" s="1">
        <f>CORREL('IMDB_Movies project 5'!H66:'IMDB_Movies project 5'!H3721,'IMDB_Movies project 5'!C66:'IMDB_Movies project 5'!C3721)</f>
        <v>6.3653587681304982E-2</v>
      </c>
      <c r="B66" s="1">
        <v>348316061</v>
      </c>
      <c r="C66" s="1" t="s">
        <v>159</v>
      </c>
      <c r="D66" s="1">
        <v>348316061</v>
      </c>
    </row>
    <row r="67" spans="1:4" x14ac:dyDescent="0.25">
      <c r="A67" s="1">
        <f>CORREL('IMDB_Movies project 5'!H67:'IMDB_Movies project 5'!H3722,'IMDB_Movies project 5'!C67:'IMDB_Movies project 5'!C3722)</f>
        <v>6.2842073285060862E-2</v>
      </c>
      <c r="B67" s="1">
        <v>117979556</v>
      </c>
      <c r="C67" s="1" t="s">
        <v>162</v>
      </c>
      <c r="D67" s="1">
        <v>117979556</v>
      </c>
    </row>
    <row r="68" spans="1:4" x14ac:dyDescent="0.25">
      <c r="A68" s="1">
        <f>CORREL('IMDB_Movies project 5'!H68:'IMDB_Movies project 5'!H3723,'IMDB_Movies project 5'!C68:'IMDB_Movies project 5'!C3723)</f>
        <v>6.2337572519367335E-2</v>
      </c>
      <c r="B68" s="1">
        <v>23332128</v>
      </c>
      <c r="C68" s="1" t="s">
        <v>165</v>
      </c>
      <c r="D68" s="1">
        <v>23332128</v>
      </c>
    </row>
    <row r="69" spans="1:4" x14ac:dyDescent="0.25">
      <c r="A69" s="1">
        <f>CORREL('IMDB_Movies project 5'!H69:'IMDB_Movies project 5'!H3724,'IMDB_Movies project 5'!C69:'IMDB_Movies project 5'!C3724)</f>
        <v>6.1993794682384529E-2</v>
      </c>
      <c r="B69" s="1">
        <v>178298180</v>
      </c>
      <c r="C69" s="1" t="s">
        <v>166</v>
      </c>
      <c r="D69" s="1">
        <v>178298180</v>
      </c>
    </row>
    <row r="70" spans="1:4" x14ac:dyDescent="0.25">
      <c r="A70" s="1">
        <f>CORREL('IMDB_Movies project 5'!H70:'IMDB_Movies project 5'!H3725,'IMDB_Movies project 5'!C70:'IMDB_Movies project 5'!C3725)</f>
        <v>6.1638973633507003E-2</v>
      </c>
      <c r="B70" s="1">
        <v>-96179906</v>
      </c>
      <c r="C70" s="1" t="s">
        <v>169</v>
      </c>
      <c r="D70" s="1">
        <v>-96179906</v>
      </c>
    </row>
    <row r="71" spans="1:4" x14ac:dyDescent="0.25">
      <c r="A71" s="1">
        <f>CORREL('IMDB_Movies project 5'!H71:'IMDB_Movies project 5'!H3726,'IMDB_Movies project 5'!C71:'IMDB_Movies project 5'!C3726)</f>
        <v>6.1576200049005228E-2</v>
      </c>
      <c r="B71" s="1">
        <v>-56254592</v>
      </c>
      <c r="C71" s="1" t="s">
        <v>171</v>
      </c>
      <c r="D71" s="1">
        <v>-56254592</v>
      </c>
    </row>
    <row r="72" spans="1:4" x14ac:dyDescent="0.25">
      <c r="A72" s="1">
        <f>CORREL('IMDB_Movies project 5'!H72:'IMDB_Movies project 5'!H3727,'IMDB_Movies project 5'!C72:'IMDB_Movies project 5'!C3727)</f>
        <v>6.1419354575092143E-2</v>
      </c>
      <c r="B72" s="1">
        <v>-42823835</v>
      </c>
      <c r="C72" s="1" t="s">
        <v>174</v>
      </c>
      <c r="D72" s="1">
        <v>-42823835</v>
      </c>
    </row>
    <row r="73" spans="1:4" x14ac:dyDescent="0.25">
      <c r="A73" s="1">
        <f>CORREL('IMDB_Movies project 5'!H73:'IMDB_Movies project 5'!H3728,'IMDB_Movies project 5'!C73:'IMDB_Movies project 5'!C3728)</f>
        <v>6.1315437222304425E-2</v>
      </c>
      <c r="B73" s="1">
        <v>-13912817</v>
      </c>
      <c r="C73" s="1" t="s">
        <v>177</v>
      </c>
      <c r="D73" s="1">
        <v>-13912817</v>
      </c>
    </row>
    <row r="74" spans="1:4" x14ac:dyDescent="0.25">
      <c r="A74" s="1">
        <f>CORREL('IMDB_Movies project 5'!H74:'IMDB_Movies project 5'!H3729,'IMDB_Movies project 5'!C74:'IMDB_Movies project 5'!C3729)</f>
        <v>6.1045181029195768E-2</v>
      </c>
      <c r="B74" s="1">
        <v>-74710310</v>
      </c>
      <c r="C74" s="1" t="s">
        <v>180</v>
      </c>
      <c r="D74" s="1">
        <v>-74710310</v>
      </c>
    </row>
    <row r="75" spans="1:4" x14ac:dyDescent="0.25">
      <c r="A75" s="1">
        <f>CORREL('IMDB_Movies project 5'!H75:'IMDB_Movies project 5'!H3730,'IMDB_Movies project 5'!C75:'IMDB_Movies project 5'!C3730)</f>
        <v>6.0913622184922182E-2</v>
      </c>
      <c r="B75" s="1">
        <v>-77810499</v>
      </c>
      <c r="C75" s="1" t="s">
        <v>182</v>
      </c>
      <c r="D75" s="1">
        <v>-77810499</v>
      </c>
    </row>
    <row r="76" spans="1:4" x14ac:dyDescent="0.25">
      <c r="A76" s="1">
        <f>CORREL('IMDB_Movies project 5'!H76:'IMDB_Movies project 5'!H3731,'IMDB_Movies project 5'!C76:'IMDB_Movies project 5'!C3731)</f>
        <v>6.0779134049182407E-2</v>
      </c>
      <c r="B76" s="1">
        <v>-86753780</v>
      </c>
      <c r="C76" s="1" t="s">
        <v>184</v>
      </c>
      <c r="D76" s="1">
        <v>-86753780</v>
      </c>
    </row>
    <row r="77" spans="1:4" x14ac:dyDescent="0.25">
      <c r="A77" s="1">
        <f>CORREL('IMDB_Movies project 5'!H77:'IMDB_Movies project 5'!H3732,'IMDB_Movies project 5'!C77:'IMDB_Movies project 5'!C3732)</f>
        <v>6.067700546503299E-2</v>
      </c>
      <c r="B77" s="1">
        <v>-24832370</v>
      </c>
      <c r="C77" s="1" t="s">
        <v>186</v>
      </c>
      <c r="D77" s="1">
        <v>-24832370</v>
      </c>
    </row>
    <row r="78" spans="1:4" x14ac:dyDescent="0.25">
      <c r="A78" s="1">
        <f>CORREL('IMDB_Movies project 5'!H78:'IMDB_Movies project 5'!H3733,'IMDB_Movies project 5'!C78:'IMDB_Movies project 5'!C3733)</f>
        <v>6.042944224039784E-2</v>
      </c>
      <c r="B78" s="1">
        <v>181454367</v>
      </c>
      <c r="C78" s="1" t="s">
        <v>188</v>
      </c>
      <c r="D78" s="1">
        <v>181454367</v>
      </c>
    </row>
    <row r="79" spans="1:4" x14ac:dyDescent="0.25">
      <c r="A79" s="1">
        <f>CORREL('IMDB_Movies project 5'!H79:'IMDB_Movies project 5'!H3734,'IMDB_Movies project 5'!C79:'IMDB_Movies project 5'!C3734)</f>
        <v>5.9825082443660457E-2</v>
      </c>
      <c r="B79" s="1">
        <v>187645141</v>
      </c>
      <c r="C79" s="1" t="s">
        <v>190</v>
      </c>
      <c r="D79" s="1">
        <v>187645141</v>
      </c>
    </row>
    <row r="80" spans="1:4" x14ac:dyDescent="0.25">
      <c r="A80" s="1">
        <f>CORREL('IMDB_Movies project 5'!H80:'IMDB_Movies project 5'!H3735,'IMDB_Movies project 5'!C80:'IMDB_Movies project 5'!C3735)</f>
        <v>5.9208878991509388E-2</v>
      </c>
      <c r="B80" s="1">
        <v>112057433</v>
      </c>
      <c r="C80" s="1" t="s">
        <v>191</v>
      </c>
      <c r="D80" s="1">
        <v>112057433</v>
      </c>
    </row>
    <row r="81" spans="1:4" x14ac:dyDescent="0.25">
      <c r="A81" s="1">
        <f>CORREL('IMDB_Movies project 5'!H81:'IMDB_Movies project 5'!H3736,'IMDB_Movies project 5'!C81:'IMDB_Movies project 5'!C3736)</f>
        <v>5.8523202381919895E-2</v>
      </c>
      <c r="B81" s="1">
        <v>-14888185</v>
      </c>
      <c r="C81" s="1" t="s">
        <v>194</v>
      </c>
      <c r="D81" s="1">
        <v>-14888185</v>
      </c>
    </row>
    <row r="82" spans="1:4" x14ac:dyDescent="0.25">
      <c r="A82" s="1">
        <f>CORREL('IMDB_Movies project 5'!H82:'IMDB_Movies project 5'!H3737,'IMDB_Movies project 5'!C82:'IMDB_Movies project 5'!C3737)</f>
        <v>5.8271001074165336E-2</v>
      </c>
      <c r="B82" s="1">
        <v>61407328</v>
      </c>
      <c r="C82" s="1" t="s">
        <v>198</v>
      </c>
      <c r="D82" s="1">
        <v>61407328</v>
      </c>
    </row>
    <row r="83" spans="1:4" x14ac:dyDescent="0.25">
      <c r="A83" s="1">
        <f>CORREL('IMDB_Movies project 5'!H83:'IMDB_Movies project 5'!H3738,'IMDB_Movies project 5'!C83:'IMDB_Movies project 5'!C3738)</f>
        <v>5.7813100944627258E-2</v>
      </c>
      <c r="B83" s="1">
        <v>38543795</v>
      </c>
      <c r="C83" s="1" t="s">
        <v>201</v>
      </c>
      <c r="D83" s="1">
        <v>38543795</v>
      </c>
    </row>
    <row r="84" spans="1:4" x14ac:dyDescent="0.25">
      <c r="A84" s="1">
        <f>CORREL('IMDB_Movies project 5'!H84:'IMDB_Movies project 5'!H3739,'IMDB_Movies project 5'!C84:'IMDB_Movies project 5'!C3739)</f>
        <v>5.7452574061091895E-2</v>
      </c>
      <c r="B84" s="1">
        <v>-136702695</v>
      </c>
      <c r="C84" s="1" t="s">
        <v>206</v>
      </c>
      <c r="D84" s="1">
        <v>-136702695</v>
      </c>
    </row>
    <row r="85" spans="1:4" x14ac:dyDescent="0.25">
      <c r="A85" s="1">
        <f>CORREL('IMDB_Movies project 5'!H85:'IMDB_Movies project 5'!H3740,'IMDB_Movies project 5'!C85:'IMDB_Movies project 5'!C3740)</f>
        <v>5.7479847067896078E-2</v>
      </c>
      <c r="B85" s="1">
        <v>89746958</v>
      </c>
      <c r="C85" s="1" t="s">
        <v>207</v>
      </c>
      <c r="D85" s="1">
        <v>89746958</v>
      </c>
    </row>
    <row r="86" spans="1:4" x14ac:dyDescent="0.25">
      <c r="A86" s="1">
        <f>CORREL('IMDB_Movies project 5'!H86:'IMDB_Movies project 5'!H3741,'IMDB_Movies project 5'!C86:'IMDB_Movies project 5'!C3741)</f>
        <v>5.7027394797143506E-2</v>
      </c>
      <c r="B86" s="1">
        <v>73371987</v>
      </c>
      <c r="C86" s="1" t="s">
        <v>209</v>
      </c>
      <c r="D86" s="1">
        <v>73371987</v>
      </c>
    </row>
    <row r="87" spans="1:4" x14ac:dyDescent="0.25">
      <c r="A87" s="1">
        <f>CORREL('IMDB_Movies project 5'!H87:'IMDB_Movies project 5'!H3742,'IMDB_Movies project 5'!C87:'IMDB_Movies project 5'!C3742)</f>
        <v>5.6629393825308023E-2</v>
      </c>
      <c r="B87" s="1">
        <v>-96582135</v>
      </c>
      <c r="C87" s="1" t="s">
        <v>212</v>
      </c>
      <c r="D87" s="1">
        <v>-96582135</v>
      </c>
    </row>
    <row r="88" spans="1:4" x14ac:dyDescent="0.25">
      <c r="A88" s="1">
        <f>CORREL('IMDB_Movies project 5'!H88:'IMDB_Movies project 5'!H3743,'IMDB_Movies project 5'!C88:'IMDB_Movies project 5'!C3743)</f>
        <v>5.6496515468667532E-2</v>
      </c>
      <c r="B88" s="1">
        <v>57487711</v>
      </c>
      <c r="C88" s="1" t="s">
        <v>215</v>
      </c>
      <c r="D88" s="1">
        <v>57487711</v>
      </c>
    </row>
    <row r="89" spans="1:4" x14ac:dyDescent="0.25">
      <c r="A89" s="1">
        <f>CORREL('IMDB_Movies project 5'!H89:'IMDB_Movies project 5'!H3744,'IMDB_Movies project 5'!C89:'IMDB_Movies project 5'!C3744)</f>
        <v>5.6123900805657455E-2</v>
      </c>
      <c r="B89" s="1">
        <v>24412677</v>
      </c>
      <c r="C89" s="1" t="s">
        <v>218</v>
      </c>
      <c r="D89" s="1">
        <v>24412677</v>
      </c>
    </row>
    <row r="90" spans="1:4" x14ac:dyDescent="0.25">
      <c r="A90" s="1">
        <f>CORREL('IMDB_Movies project 5'!H90:'IMDB_Movies project 5'!H3745,'IMDB_Movies project 5'!C90:'IMDB_Movies project 5'!C3745)</f>
        <v>5.5810558718638922E-2</v>
      </c>
      <c r="B90" s="1">
        <v>-164334574</v>
      </c>
      <c r="C90" s="1" t="s">
        <v>220</v>
      </c>
      <c r="D90" s="1">
        <v>-164334574</v>
      </c>
    </row>
    <row r="91" spans="1:4" x14ac:dyDescent="0.25">
      <c r="A91" s="1">
        <f>CORREL('IMDB_Movies project 5'!H91:'IMDB_Movies project 5'!H3746,'IMDB_Movies project 5'!C91:'IMDB_Movies project 5'!C3746)</f>
        <v>5.5935429500202326E-2</v>
      </c>
      <c r="B91" s="1">
        <v>-62684455</v>
      </c>
      <c r="C91" s="1" t="s">
        <v>221</v>
      </c>
      <c r="D91" s="1">
        <v>-62684455</v>
      </c>
    </row>
    <row r="92" spans="1:4" x14ac:dyDescent="0.25">
      <c r="A92" s="1">
        <f>CORREL('IMDB_Movies project 5'!H92:'IMDB_Movies project 5'!H3747,'IMDB_Movies project 5'!C92:'IMDB_Movies project 5'!C3747)</f>
        <v>5.5804113956998989E-2</v>
      </c>
      <c r="B92" s="1">
        <v>52387997</v>
      </c>
      <c r="C92" s="1" t="s">
        <v>223</v>
      </c>
      <c r="D92" s="1">
        <v>52387997</v>
      </c>
    </row>
    <row r="93" spans="1:4" x14ac:dyDescent="0.25">
      <c r="A93" s="1">
        <f>CORREL('IMDB_Movies project 5'!H93:'IMDB_Movies project 5'!H3748,'IMDB_Movies project 5'!C93:'IMDB_Movies project 5'!C3748)</f>
        <v>5.543821912512064E-2</v>
      </c>
      <c r="B93" s="1">
        <v>-49649808</v>
      </c>
      <c r="C93" s="1" t="s">
        <v>226</v>
      </c>
      <c r="D93" s="1">
        <v>-49649808</v>
      </c>
    </row>
    <row r="94" spans="1:4" x14ac:dyDescent="0.25">
      <c r="A94" s="1">
        <f>CORREL('IMDB_Movies project 5'!H94:'IMDB_Movies project 5'!H3749,'IMDB_Movies project 5'!C94:'IMDB_Movies project 5'!C3749)</f>
        <v>5.5127723497269701E-2</v>
      </c>
      <c r="B94" s="1">
        <v>163130696</v>
      </c>
      <c r="C94" s="1" t="s">
        <v>228</v>
      </c>
      <c r="D94" s="1">
        <v>163130696</v>
      </c>
    </row>
    <row r="95" spans="1:4" x14ac:dyDescent="0.25">
      <c r="A95" s="1">
        <f>CORREL('IMDB_Movies project 5'!H95:'IMDB_Movies project 5'!H3750,'IMDB_Movies project 5'!C95:'IMDB_Movies project 5'!C3750)</f>
        <v>5.4552390277497191E-2</v>
      </c>
      <c r="B95" s="1">
        <v>22991439</v>
      </c>
      <c r="C95" s="1" t="s">
        <v>230</v>
      </c>
      <c r="D95" s="1">
        <v>22991439</v>
      </c>
    </row>
    <row r="96" spans="1:4" x14ac:dyDescent="0.25">
      <c r="A96" s="1">
        <f>CORREL('IMDB_Movies project 5'!H96:'IMDB_Movies project 5'!H3751,'IMDB_Movies project 5'!C96:'IMDB_Movies project 5'!C3751)</f>
        <v>5.4237700106052958E-2</v>
      </c>
      <c r="B96" s="1">
        <v>132568851</v>
      </c>
      <c r="C96" s="1" t="s">
        <v>231</v>
      </c>
      <c r="D96" s="1">
        <v>132568851</v>
      </c>
    </row>
    <row r="97" spans="1:4" x14ac:dyDescent="0.25">
      <c r="A97" s="1">
        <f>CORREL('IMDB_Movies project 5'!H97:'IMDB_Movies project 5'!H3752,'IMDB_Movies project 5'!C97:'IMDB_Movies project 5'!C3752)</f>
        <v>5.3768712040899475E-2</v>
      </c>
      <c r="B97" s="1">
        <v>106512310</v>
      </c>
      <c r="C97" s="1" t="s">
        <v>234</v>
      </c>
      <c r="D97" s="1">
        <v>106512310</v>
      </c>
    </row>
    <row r="98" spans="1:4" x14ac:dyDescent="0.25">
      <c r="A98" s="1">
        <f>CORREL('IMDB_Movies project 5'!H98:'IMDB_Movies project 5'!H3753,'IMDB_Movies project 5'!C98:'IMDB_Movies project 5'!C3753)</f>
        <v>5.3797409549946641E-2</v>
      </c>
      <c r="B98" s="1">
        <v>-22509198</v>
      </c>
      <c r="C98" s="1" t="s">
        <v>237</v>
      </c>
      <c r="D98" s="1">
        <v>-22509198</v>
      </c>
    </row>
    <row r="99" spans="1:4" x14ac:dyDescent="0.25">
      <c r="A99" s="1">
        <f>CORREL('IMDB_Movies project 5'!H99:'IMDB_Movies project 5'!H3754,'IMDB_Movies project 5'!C99:'IMDB_Movies project 5'!C3754)</f>
        <v>5.3631270275390303E-2</v>
      </c>
      <c r="B99" s="1">
        <v>-13594629</v>
      </c>
      <c r="C99" s="1" t="s">
        <v>239</v>
      </c>
      <c r="D99" s="1">
        <v>-13594629</v>
      </c>
    </row>
    <row r="100" spans="1:4" x14ac:dyDescent="0.25">
      <c r="A100" s="1">
        <f>CORREL('IMDB_Movies project 5'!H100:'IMDB_Movies project 5'!H3755,'IMDB_Movies project 5'!C100:'IMDB_Movies project 5'!C3755)</f>
        <v>5.3409260996844572E-2</v>
      </c>
      <c r="B100" s="1">
        <v>121666058</v>
      </c>
      <c r="C100" s="1" t="s">
        <v>242</v>
      </c>
      <c r="D100" s="1">
        <v>121666058</v>
      </c>
    </row>
    <row r="101" spans="1:4" x14ac:dyDescent="0.25">
      <c r="A101" s="1">
        <f>CORREL('IMDB_Movies project 5'!H101:'IMDB_Movies project 5'!H3756,'IMDB_Movies project 5'!C101:'IMDB_Movies project 5'!C3756)</f>
        <v>5.2951727168469298E-2</v>
      </c>
      <c r="B101" s="1">
        <v>-86856188</v>
      </c>
      <c r="C101" s="1" t="s">
        <v>244</v>
      </c>
      <c r="D101" s="1">
        <v>-86856188</v>
      </c>
    </row>
    <row r="102" spans="1:4" x14ac:dyDescent="0.25">
      <c r="A102" s="1">
        <f>CORREL('IMDB_Movies project 5'!H102:'IMDB_Movies project 5'!H3757,'IMDB_Movies project 5'!C102:'IMDB_Movies project 5'!C3757)</f>
        <v>5.2916558278309003E-2</v>
      </c>
      <c r="B102" s="1">
        <v>-99344497</v>
      </c>
      <c r="C102" s="1" t="s">
        <v>247</v>
      </c>
      <c r="D102" s="1">
        <v>-99344497</v>
      </c>
    </row>
    <row r="103" spans="1:4" x14ac:dyDescent="0.25">
      <c r="A103" s="1">
        <f>CORREL('IMDB_Movies project 5'!H103:'IMDB_Movies project 5'!H3758,'IMDB_Movies project 5'!C103:'IMDB_Movies project 5'!C3758)</f>
        <v>5.2884221916835818E-2</v>
      </c>
      <c r="B103" s="1">
        <v>-93153376</v>
      </c>
      <c r="C103" s="1" t="s">
        <v>249</v>
      </c>
      <c r="D103" s="1">
        <v>-93153376</v>
      </c>
    </row>
    <row r="104" spans="1:4" x14ac:dyDescent="0.25">
      <c r="A104" s="1">
        <f>CORREL('IMDB_Movies project 5'!H104:'IMDB_Movies project 5'!H3759,'IMDB_Movies project 5'!C104:'IMDB_Movies project 5'!C3759)</f>
        <v>5.2807372723156269E-2</v>
      </c>
      <c r="B104" s="1">
        <v>160706665</v>
      </c>
      <c r="C104" s="1" t="s">
        <v>251</v>
      </c>
      <c r="D104" s="1">
        <v>160706665</v>
      </c>
    </row>
    <row r="105" spans="1:4" x14ac:dyDescent="0.25">
      <c r="A105" s="1">
        <f>CORREL('IMDB_Movies project 5'!H105:'IMDB_Movies project 5'!H3760,'IMDB_Movies project 5'!C105:'IMDB_Movies project 5'!C3760)</f>
        <v>5.2293017084241424E-2</v>
      </c>
      <c r="B105" s="1">
        <v>-113021005</v>
      </c>
      <c r="C105" s="1" t="s">
        <v>253</v>
      </c>
      <c r="D105" s="1">
        <v>-113021005</v>
      </c>
    </row>
    <row r="106" spans="1:4" x14ac:dyDescent="0.25">
      <c r="A106" s="1">
        <f>CORREL('IMDB_Movies project 5'!H106:'IMDB_Movies project 5'!H3761,'IMDB_Movies project 5'!C106:'IMDB_Movies project 5'!C3761)</f>
        <v>5.2293849552971797E-2</v>
      </c>
      <c r="B106" s="1">
        <v>-65267965</v>
      </c>
      <c r="C106" s="1" t="s">
        <v>255</v>
      </c>
      <c r="D106" s="1">
        <v>-65267965</v>
      </c>
    </row>
    <row r="107" spans="1:4" x14ac:dyDescent="0.25">
      <c r="A107" s="1">
        <f>CORREL('IMDB_Movies project 5'!H107:'IMDB_Movies project 5'!H3762,'IMDB_Movies project 5'!C107:'IMDB_Movies project 5'!C3762)</f>
        <v>5.219682884683944E-2</v>
      </c>
      <c r="B107" s="1">
        <v>-50616376</v>
      </c>
      <c r="C107" s="1" t="s">
        <v>257</v>
      </c>
      <c r="D107" s="1">
        <v>-50616376</v>
      </c>
    </row>
    <row r="108" spans="1:4" x14ac:dyDescent="0.25">
      <c r="A108" s="1">
        <f>CORREL('IMDB_Movies project 5'!H108:'IMDB_Movies project 5'!H3763,'IMDB_Movies project 5'!C108:'IMDB_Movies project 5'!C3763)</f>
        <v>5.206803732571505E-2</v>
      </c>
      <c r="B108" s="1">
        <v>58539855</v>
      </c>
      <c r="C108" s="1" t="s">
        <v>259</v>
      </c>
      <c r="D108" s="1">
        <v>58539855</v>
      </c>
    </row>
    <row r="109" spans="1:4" x14ac:dyDescent="0.25">
      <c r="A109" s="1">
        <f>CORREL('IMDB_Movies project 5'!H109:'IMDB_Movies project 5'!H3764,'IMDB_Movies project 5'!C109:'IMDB_Movies project 5'!C3764)</f>
        <v>5.1804736972660255E-2</v>
      </c>
      <c r="B109" s="1">
        <v>168759914</v>
      </c>
      <c r="C109" s="1" t="s">
        <v>260</v>
      </c>
      <c r="D109" s="1">
        <v>168759914</v>
      </c>
    </row>
    <row r="110" spans="1:4" x14ac:dyDescent="0.25">
      <c r="A110" s="1">
        <f>CORREL('IMDB_Movies project 5'!H110:'IMDB_Movies project 5'!H3765,'IMDB_Movies project 5'!C110:'IMDB_Movies project 5'!C3765)</f>
        <v>5.1344077682523193E-2</v>
      </c>
      <c r="B110" s="1">
        <v>-120706229</v>
      </c>
      <c r="C110" s="1" t="s">
        <v>263</v>
      </c>
      <c r="D110" s="1">
        <v>-120706229</v>
      </c>
    </row>
    <row r="111" spans="1:4" x14ac:dyDescent="0.25">
      <c r="A111" s="1">
        <f>CORREL('IMDB_Movies project 5'!H111:'IMDB_Movies project 5'!H3766,'IMDB_Movies project 5'!C111:'IMDB_Movies project 5'!C3766)</f>
        <v>5.1375089750769203E-2</v>
      </c>
      <c r="B111" s="1">
        <v>142000866</v>
      </c>
      <c r="C111" s="1" t="s">
        <v>265</v>
      </c>
      <c r="D111" s="1">
        <v>142000866</v>
      </c>
    </row>
    <row r="112" spans="1:4" x14ac:dyDescent="0.25">
      <c r="A112" s="1">
        <f>CORREL('IMDB_Movies project 5'!H112:'IMDB_Movies project 5'!H3767,'IMDB_Movies project 5'!C112:'IMDB_Movies project 5'!C3767)</f>
        <v>5.0943339202727193E-2</v>
      </c>
      <c r="B112" s="1">
        <v>139994397</v>
      </c>
      <c r="C112" s="1" t="s">
        <v>266</v>
      </c>
      <c r="D112" s="1">
        <v>139994397</v>
      </c>
    </row>
    <row r="113" spans="1:4" x14ac:dyDescent="0.25">
      <c r="A113" s="1">
        <f>CORREL('IMDB_Movies project 5'!H113:'IMDB_Movies project 5'!H3768,'IMDB_Movies project 5'!C113:'IMDB_Movies project 5'!C3768)</f>
        <v>5.0511957554735032E-2</v>
      </c>
      <c r="B113" s="1">
        <v>77946274</v>
      </c>
      <c r="C113" s="1" t="s">
        <v>268</v>
      </c>
      <c r="D113" s="1">
        <v>77946274</v>
      </c>
    </row>
    <row r="114" spans="1:4" x14ac:dyDescent="0.25">
      <c r="A114" s="1">
        <f>CORREL('IMDB_Movies project 5'!H114:'IMDB_Movies project 5'!H3769,'IMDB_Movies project 5'!C114:'IMDB_Movies project 5'!C3769)</f>
        <v>5.016535717638379E-2</v>
      </c>
      <c r="B114" s="1">
        <v>106386216</v>
      </c>
      <c r="C114" s="1" t="s">
        <v>270</v>
      </c>
      <c r="D114" s="1">
        <v>106386216</v>
      </c>
    </row>
    <row r="115" spans="1:4" x14ac:dyDescent="0.25">
      <c r="A115" s="1">
        <f>CORREL('IMDB_Movies project 5'!H115:'IMDB_Movies project 5'!H3770,'IMDB_Movies project 5'!C115:'IMDB_Movies project 5'!C3770)</f>
        <v>4.9775598364151873E-2</v>
      </c>
      <c r="B115" s="1">
        <v>56456431</v>
      </c>
      <c r="C115" s="1" t="s">
        <v>272</v>
      </c>
      <c r="D115" s="1">
        <v>56456431</v>
      </c>
    </row>
    <row r="116" spans="1:4" x14ac:dyDescent="0.25">
      <c r="A116" s="1">
        <f>CORREL('IMDB_Movies project 5'!H116:'IMDB_Movies project 5'!H3771,'IMDB_Movies project 5'!C116:'IMDB_Movies project 5'!C3771)</f>
        <v>4.9460797763300972E-2</v>
      </c>
      <c r="B116" s="1">
        <v>56435493</v>
      </c>
      <c r="C116" s="1" t="s">
        <v>274</v>
      </c>
      <c r="D116" s="1">
        <v>56435493</v>
      </c>
    </row>
    <row r="117" spans="1:4" x14ac:dyDescent="0.25">
      <c r="A117" s="1">
        <f>CORREL('IMDB_Movies project 5'!H117:'IMDB_Movies project 5'!H3772,'IMDB_Movies project 5'!C117:'IMDB_Movies project 5'!C3772)</f>
        <v>4.9145198016820463E-2</v>
      </c>
      <c r="B117" s="1">
        <v>55343774</v>
      </c>
      <c r="C117" s="1" t="s">
        <v>275</v>
      </c>
      <c r="D117" s="1">
        <v>55343774</v>
      </c>
    </row>
    <row r="118" spans="1:4" x14ac:dyDescent="0.25">
      <c r="A118" s="1">
        <f>CORREL('IMDB_Movies project 5'!H118:'IMDB_Movies project 5'!H3773,'IMDB_Movies project 5'!C118:'IMDB_Movies project 5'!C3773)</f>
        <v>4.8830563007310625E-2</v>
      </c>
      <c r="B118" s="1">
        <v>29982968</v>
      </c>
      <c r="C118" s="1" t="s">
        <v>278</v>
      </c>
      <c r="D118" s="1">
        <v>29982968</v>
      </c>
    </row>
    <row r="119" spans="1:4" x14ac:dyDescent="0.25">
      <c r="A119" s="1">
        <f>CORREL('IMDB_Movies project 5'!H119:'IMDB_Movies project 5'!H3774,'IMDB_Movies project 5'!C119:'IMDB_Movies project 5'!C3774)</f>
        <v>4.8558506909902398E-2</v>
      </c>
      <c r="B119" s="1">
        <v>27243721</v>
      </c>
      <c r="C119" s="1" t="s">
        <v>280</v>
      </c>
      <c r="D119" s="1">
        <v>27243721</v>
      </c>
    </row>
    <row r="120" spans="1:4" x14ac:dyDescent="0.25">
      <c r="A120" s="1">
        <f>CORREL('IMDB_Movies project 5'!H120:'IMDB_Movies project 5'!H3775,'IMDB_Movies project 5'!C120:'IMDB_Movies project 5'!C3775)</f>
        <v>4.8290746693369906E-2</v>
      </c>
      <c r="B120" s="1">
        <v>29883016</v>
      </c>
      <c r="C120" s="1" t="s">
        <v>282</v>
      </c>
      <c r="D120" s="1">
        <v>29883016</v>
      </c>
    </row>
    <row r="121" spans="1:4" x14ac:dyDescent="0.25">
      <c r="A121" s="1">
        <f>CORREL('IMDB_Movies project 5'!H121:'IMDB_Movies project 5'!H3776,'IMDB_Movies project 5'!C121:'IMDB_Movies project 5'!C3776)</f>
        <v>4.8017749380084629E-2</v>
      </c>
      <c r="B121" s="1">
        <v>-10740241</v>
      </c>
      <c r="C121" s="1" t="s">
        <v>283</v>
      </c>
      <c r="D121" s="1">
        <v>-10740241</v>
      </c>
    </row>
    <row r="122" spans="1:4" x14ac:dyDescent="0.25">
      <c r="A122" s="1">
        <f>CORREL('IMDB_Movies project 5'!H122:'IMDB_Movies project 5'!H3777,'IMDB_Movies project 5'!C122:'IMDB_Movies project 5'!C3777)</f>
        <v>4.7819800637447896E-2</v>
      </c>
      <c r="B122" s="1">
        <v>250736600</v>
      </c>
      <c r="C122" s="1" t="s">
        <v>286</v>
      </c>
      <c r="D122" s="1">
        <v>250736600</v>
      </c>
    </row>
    <row r="123" spans="1:4" x14ac:dyDescent="0.25">
      <c r="A123" s="1">
        <f>CORREL('IMDB_Movies project 5'!H123:'IMDB_Movies project 5'!H3778,'IMDB_Movies project 5'!C123:'IMDB_Movies project 5'!C3778)</f>
        <v>4.7251616737059243E-2</v>
      </c>
      <c r="B123" s="1">
        <v>131492479</v>
      </c>
      <c r="C123" s="1" t="s">
        <v>287</v>
      </c>
      <c r="D123" s="1">
        <v>131492479</v>
      </c>
    </row>
    <row r="124" spans="1:4" x14ac:dyDescent="0.25">
      <c r="A124" s="1">
        <f>CORREL('IMDB_Movies project 5'!H124:'IMDB_Movies project 5'!H3779,'IMDB_Movies project 5'!C124:'IMDB_Movies project 5'!C3779)</f>
        <v>4.6814142352226577E-2</v>
      </c>
      <c r="B124" s="1">
        <v>36360018</v>
      </c>
      <c r="C124" s="1" t="s">
        <v>288</v>
      </c>
      <c r="D124" s="1">
        <v>36360018</v>
      </c>
    </row>
    <row r="125" spans="1:4" x14ac:dyDescent="0.25">
      <c r="A125" s="1">
        <f>CORREL('IMDB_Movies project 5'!H125:'IMDB_Movies project 5'!H3780,'IMDB_Movies project 5'!C125:'IMDB_Movies project 5'!C3780)</f>
        <v>4.6421897089056453E-2</v>
      </c>
      <c r="B125" s="1">
        <v>3629485</v>
      </c>
      <c r="C125" s="1" t="s">
        <v>290</v>
      </c>
      <c r="D125" s="1">
        <v>3629485</v>
      </c>
    </row>
    <row r="126" spans="1:4" x14ac:dyDescent="0.25">
      <c r="A126" s="1">
        <f>CORREL('IMDB_Movies project 5'!H126:'IMDB_Movies project 5'!H3781,'IMDB_Movies project 5'!C126:'IMDB_Movies project 5'!C3781)</f>
        <v>4.6192859844024048E-2</v>
      </c>
      <c r="B126" s="1">
        <v>-16624154</v>
      </c>
      <c r="C126" s="1" t="s">
        <v>293</v>
      </c>
      <c r="D126" s="1">
        <v>-16624154</v>
      </c>
    </row>
    <row r="127" spans="1:4" x14ac:dyDescent="0.25">
      <c r="A127" s="1">
        <f>CORREL('IMDB_Movies project 5'!H127:'IMDB_Movies project 5'!H3782,'IMDB_Movies project 5'!C127:'IMDB_Movies project 5'!C3782)</f>
        <v>4.6003166672319011E-2</v>
      </c>
      <c r="B127" s="1">
        <v>31015141</v>
      </c>
      <c r="C127" s="1" t="s">
        <v>295</v>
      </c>
      <c r="D127" s="1">
        <v>31015141</v>
      </c>
    </row>
    <row r="128" spans="1:4" x14ac:dyDescent="0.25">
      <c r="A128" s="1">
        <f>CORREL('IMDB_Movies project 5'!H128:'IMDB_Movies project 5'!H3783,'IMDB_Movies project 5'!C128:'IMDB_Movies project 5'!C3783)</f>
        <v>4.5722293620753786E-2</v>
      </c>
      <c r="B128" s="1">
        <v>-35946421</v>
      </c>
      <c r="C128" s="1" t="s">
        <v>298</v>
      </c>
      <c r="D128" s="1">
        <v>-35946421</v>
      </c>
    </row>
    <row r="129" spans="1:4" x14ac:dyDescent="0.25">
      <c r="A129" s="1">
        <f>CORREL('IMDB_Movies project 5'!H129:'IMDB_Movies project 5'!H3784,'IMDB_Movies project 5'!C129:'IMDB_Movies project 5'!C3784)</f>
        <v>4.557151622926077E-2</v>
      </c>
      <c r="B129" s="1">
        <v>-30579748</v>
      </c>
      <c r="C129" s="1" t="s">
        <v>301</v>
      </c>
      <c r="D129" s="1">
        <v>-30579748</v>
      </c>
    </row>
    <row r="130" spans="1:4" x14ac:dyDescent="0.25">
      <c r="A130" s="1">
        <f>CORREL('IMDB_Movies project 5'!H130:'IMDB_Movies project 5'!H3785,'IMDB_Movies project 5'!C130:'IMDB_Movies project 5'!C3785)</f>
        <v>4.540943873513912E-2</v>
      </c>
      <c r="B130" s="1">
        <v>-66359574</v>
      </c>
      <c r="C130" s="1" t="s">
        <v>303</v>
      </c>
      <c r="D130" s="1">
        <v>-66359574</v>
      </c>
    </row>
    <row r="131" spans="1:4" x14ac:dyDescent="0.25">
      <c r="A131" s="1">
        <f>CORREL('IMDB_Movies project 5'!H131:'IMDB_Movies project 5'!H3786,'IMDB_Movies project 5'!C131:'IMDB_Movies project 5'!C3786)</f>
        <v>4.5323717565980852E-2</v>
      </c>
      <c r="B131" s="1">
        <v>-20288322</v>
      </c>
      <c r="C131" s="1" t="s">
        <v>305</v>
      </c>
      <c r="D131" s="1">
        <v>-20288322</v>
      </c>
    </row>
    <row r="132" spans="1:4" x14ac:dyDescent="0.25">
      <c r="A132" s="1">
        <f>CORREL('IMDB_Movies project 5'!H132:'IMDB_Movies project 5'!H3787,'IMDB_Movies project 5'!C132:'IMDB_Movies project 5'!C3787)</f>
        <v>4.5282619974992236E-2</v>
      </c>
      <c r="B132" s="1">
        <v>45000874</v>
      </c>
      <c r="C132" s="1" t="s">
        <v>307</v>
      </c>
      <c r="D132" s="1">
        <v>45000874</v>
      </c>
    </row>
    <row r="133" spans="1:4" x14ac:dyDescent="0.25">
      <c r="A133" s="1">
        <f>CORREL('IMDB_Movies project 5'!H133:'IMDB_Movies project 5'!H3788,'IMDB_Movies project 5'!C133:'IMDB_Movies project 5'!C3788)</f>
        <v>4.4975003550867622E-2</v>
      </c>
      <c r="B133" s="1">
        <v>-88062505</v>
      </c>
      <c r="C133" s="1" t="s">
        <v>311</v>
      </c>
      <c r="D133" s="1">
        <v>-88062505</v>
      </c>
    </row>
    <row r="134" spans="1:4" x14ac:dyDescent="0.25">
      <c r="A134" s="1">
        <f>CORREL('IMDB_Movies project 5'!H134:'IMDB_Movies project 5'!H3789,'IMDB_Movies project 5'!C134:'IMDB_Movies project 5'!C3789)</f>
        <v>4.4937954589007817E-2</v>
      </c>
      <c r="B134" s="1">
        <v>-23402879</v>
      </c>
      <c r="C134" s="1" t="s">
        <v>313</v>
      </c>
      <c r="D134" s="1">
        <v>-23402879</v>
      </c>
    </row>
    <row r="135" spans="1:4" x14ac:dyDescent="0.25">
      <c r="A135" s="1">
        <f>CORREL('IMDB_Movies project 5'!H135:'IMDB_Movies project 5'!H3790,'IMDB_Movies project 5'!C135:'IMDB_Movies project 5'!C3790)</f>
        <v>4.4760274746539042E-2</v>
      </c>
      <c r="B135" s="1">
        <v>15230261</v>
      </c>
      <c r="C135" s="1" t="s">
        <v>315</v>
      </c>
      <c r="D135" s="1">
        <v>15230261</v>
      </c>
    </row>
    <row r="136" spans="1:4" x14ac:dyDescent="0.25">
      <c r="A136" s="1">
        <f>CORREL('IMDB_Movies project 5'!H136:'IMDB_Movies project 5'!H3791,'IMDB_Movies project 5'!C136:'IMDB_Movies project 5'!C3791)</f>
        <v>4.450611772962227E-2</v>
      </c>
      <c r="B136" s="1">
        <v>-18435269</v>
      </c>
      <c r="C136" s="1" t="s">
        <v>317</v>
      </c>
      <c r="D136" s="1">
        <v>-18435269</v>
      </c>
    </row>
    <row r="137" spans="1:4" x14ac:dyDescent="0.25">
      <c r="A137" s="1">
        <f>CORREL('IMDB_Movies project 5'!H137:'IMDB_Movies project 5'!H3792,'IMDB_Movies project 5'!C137:'IMDB_Movies project 5'!C3792)</f>
        <v>4.4317756221792841E-2</v>
      </c>
      <c r="B137" s="1">
        <v>-16617691</v>
      </c>
      <c r="C137" s="1" t="s">
        <v>318</v>
      </c>
      <c r="D137" s="1">
        <v>-16617691</v>
      </c>
    </row>
    <row r="138" spans="1:4" x14ac:dyDescent="0.25">
      <c r="A138" s="1">
        <f>CORREL('IMDB_Movies project 5'!H138:'IMDB_Movies project 5'!H3793,'IMDB_Movies project 5'!C138:'IMDB_Movies project 5'!C3793)</f>
        <v>4.4125460540284385E-2</v>
      </c>
      <c r="B138" s="1">
        <v>-76896216</v>
      </c>
      <c r="C138" s="1" t="s">
        <v>320</v>
      </c>
      <c r="D138" s="1">
        <v>-76896216</v>
      </c>
    </row>
    <row r="139" spans="1:4" x14ac:dyDescent="0.25">
      <c r="A139" s="1">
        <f>CORREL('IMDB_Movies project 5'!H139:'IMDB_Movies project 5'!H3794,'IMDB_Movies project 5'!C139:'IMDB_Movies project 5'!C3794)</f>
        <v>4.4062452505908956E-2</v>
      </c>
      <c r="B139" s="1">
        <v>-128620685</v>
      </c>
      <c r="C139" s="1" t="s">
        <v>322</v>
      </c>
      <c r="D139" s="1">
        <v>-128620685</v>
      </c>
    </row>
    <row r="140" spans="1:4" x14ac:dyDescent="0.25">
      <c r="A140" s="1">
        <f>CORREL('IMDB_Movies project 5'!H140:'IMDB_Movies project 5'!H3795,'IMDB_Movies project 5'!C140:'IMDB_Movies project 5'!C3795)</f>
        <v>4.4121877994186244E-2</v>
      </c>
      <c r="B140" s="1">
        <v>-84540684</v>
      </c>
      <c r="C140" s="1" t="s">
        <v>324</v>
      </c>
      <c r="D140" s="1">
        <v>-84540684</v>
      </c>
    </row>
    <row r="141" spans="1:4" x14ac:dyDescent="0.25">
      <c r="A141" s="1">
        <f>CORREL('IMDB_Movies project 5'!H141:'IMDB_Movies project 5'!H3796,'IMDB_Movies project 5'!C141:'IMDB_Movies project 5'!C3796)</f>
        <v>4.4078961459880002E-2</v>
      </c>
      <c r="B141" s="1">
        <v>-115035182</v>
      </c>
      <c r="C141" s="1" t="s">
        <v>326</v>
      </c>
      <c r="D141" s="1">
        <v>-115035182</v>
      </c>
    </row>
    <row r="142" spans="1:4" x14ac:dyDescent="0.25">
      <c r="A142" s="1">
        <f>CORREL('IMDB_Movies project 5'!H142:'IMDB_Movies project 5'!H3797,'IMDB_Movies project 5'!C142:'IMDB_Movies project 5'!C3797)</f>
        <v>4.4105227859311945E-2</v>
      </c>
      <c r="B142" s="1">
        <v>-33494358</v>
      </c>
      <c r="C142" s="1" t="s">
        <v>328</v>
      </c>
      <c r="D142" s="1">
        <v>-33494358</v>
      </c>
    </row>
    <row r="143" spans="1:4" x14ac:dyDescent="0.25">
      <c r="A143" s="1">
        <f>CORREL('IMDB_Movies project 5'!H143:'IMDB_Movies project 5'!H3798,'IMDB_Movies project 5'!C143:'IMDB_Movies project 5'!C3798)</f>
        <v>4.3964899174778235E-2</v>
      </c>
      <c r="B143" s="1">
        <v>-41771652</v>
      </c>
      <c r="C143" s="1" t="s">
        <v>330</v>
      </c>
      <c r="D143" s="1">
        <v>-41771652</v>
      </c>
    </row>
    <row r="144" spans="1:4" x14ac:dyDescent="0.25">
      <c r="A144" s="1">
        <f>CORREL('IMDB_Movies project 5'!H144:'IMDB_Movies project 5'!H3799,'IMDB_Movies project 5'!C144:'IMDB_Movies project 5'!C3799)</f>
        <v>4.3725206549512334E-2</v>
      </c>
      <c r="B144" s="1">
        <v>71366733</v>
      </c>
      <c r="C144" s="1" t="s">
        <v>331</v>
      </c>
      <c r="D144" s="1">
        <v>71366733</v>
      </c>
    </row>
    <row r="145" spans="1:4" x14ac:dyDescent="0.25">
      <c r="A145" s="1">
        <f>CORREL('IMDB_Movies project 5'!H145:'IMDB_Movies project 5'!H3800,'IMDB_Movies project 5'!C145:'IMDB_Movies project 5'!C3800)</f>
        <v>4.3394189926766115E-2</v>
      </c>
      <c r="B145" s="1">
        <v>18201106</v>
      </c>
      <c r="C145" s="1" t="s">
        <v>333</v>
      </c>
      <c r="D145" s="1">
        <v>18201106</v>
      </c>
    </row>
    <row r="146" spans="1:4" x14ac:dyDescent="0.25">
      <c r="A146" s="1">
        <f>CORREL('IMDB_Movies project 5'!H146:'IMDB_Movies project 5'!H3801,'IMDB_Movies project 5'!C146:'IMDB_Movies project 5'!C3801)</f>
        <v>4.3166659987041431E-2</v>
      </c>
      <c r="B146" s="1">
        <v>-25900341</v>
      </c>
      <c r="C146" s="1" t="s">
        <v>336</v>
      </c>
      <c r="D146" s="1">
        <v>-25900341</v>
      </c>
    </row>
    <row r="147" spans="1:4" x14ac:dyDescent="0.25">
      <c r="A147" s="1">
        <f>CORREL('IMDB_Movies project 5'!H147:'IMDB_Movies project 5'!H3802,'IMDB_Movies project 5'!C147:'IMDB_Movies project 5'!C3802)</f>
        <v>4.3013642906485072E-2</v>
      </c>
      <c r="B147" s="1">
        <v>61573391</v>
      </c>
      <c r="C147" s="1" t="s">
        <v>337</v>
      </c>
      <c r="D147" s="1">
        <v>61573391</v>
      </c>
    </row>
    <row r="148" spans="1:4" x14ac:dyDescent="0.25">
      <c r="A148" s="1">
        <f>CORREL('IMDB_Movies project 5'!H148:'IMDB_Movies project 5'!H3803,'IMDB_Movies project 5'!C148:'IMDB_Movies project 5'!C3803)</f>
        <v>4.2721983475751082E-2</v>
      </c>
      <c r="B148" s="1">
        <v>50418803</v>
      </c>
      <c r="C148" s="1" t="s">
        <v>339</v>
      </c>
      <c r="D148" s="1">
        <v>50418803</v>
      </c>
    </row>
    <row r="149" spans="1:4" x14ac:dyDescent="0.25">
      <c r="A149" s="1">
        <f>CORREL('IMDB_Movies project 5'!H149:'IMDB_Movies project 5'!H3804,'IMDB_Movies project 5'!C149:'IMDB_Movies project 5'!C3804)</f>
        <v>4.244742768506285E-2</v>
      </c>
      <c r="B149" s="1">
        <v>-67838031</v>
      </c>
      <c r="C149" s="1" t="s">
        <v>341</v>
      </c>
      <c r="D149" s="1">
        <v>-67838031</v>
      </c>
    </row>
    <row r="150" spans="1:4" x14ac:dyDescent="0.25">
      <c r="A150" s="1">
        <f>CORREL('IMDB_Movies project 5'!H150:'IMDB_Movies project 5'!H3805,'IMDB_Movies project 5'!C150:'IMDB_Movies project 5'!C3805)</f>
        <v>4.2362681722376574E-2</v>
      </c>
      <c r="B150" s="1">
        <v>-1476537</v>
      </c>
      <c r="C150" s="1" t="s">
        <v>343</v>
      </c>
      <c r="D150" s="1">
        <v>-1476537</v>
      </c>
    </row>
    <row r="151" spans="1:4" x14ac:dyDescent="0.25">
      <c r="A151" s="1">
        <f>CORREL('IMDB_Movies project 5'!H151:'IMDB_Movies project 5'!H3806,'IMDB_Movies project 5'!C151:'IMDB_Movies project 5'!C3806)</f>
        <v>4.2157207320622524E-2</v>
      </c>
      <c r="B151" s="1">
        <v>64364921</v>
      </c>
      <c r="C151" s="1" t="s">
        <v>344</v>
      </c>
      <c r="D151" s="1">
        <v>64364921</v>
      </c>
    </row>
    <row r="152" spans="1:4" x14ac:dyDescent="0.25">
      <c r="A152" s="1">
        <f>CORREL('IMDB_Movies project 5'!H152:'IMDB_Movies project 5'!H3807,'IMDB_Movies project 5'!C152:'IMDB_Movies project 5'!C3807)</f>
        <v>4.1833204829139325E-2</v>
      </c>
      <c r="B152" s="1">
        <v>-41599308</v>
      </c>
      <c r="C152" s="1" t="s">
        <v>346</v>
      </c>
      <c r="D152" s="1">
        <v>-41599308</v>
      </c>
    </row>
    <row r="153" spans="1:4" x14ac:dyDescent="0.25">
      <c r="A153" s="1">
        <f>CORREL('IMDB_Movies project 5'!H153:'IMDB_Movies project 5'!H3808,'IMDB_Movies project 5'!C153:'IMDB_Movies project 5'!C3808)</f>
        <v>4.1707058855413391E-2</v>
      </c>
      <c r="B153" s="1">
        <v>10332737</v>
      </c>
      <c r="C153" s="1" t="s">
        <v>349</v>
      </c>
      <c r="D153" s="1">
        <v>10332737</v>
      </c>
    </row>
    <row r="154" spans="1:4" x14ac:dyDescent="0.25">
      <c r="A154" s="1">
        <f>CORREL('IMDB_Movies project 5'!H154:'IMDB_Movies project 5'!H3809,'IMDB_Movies project 5'!C154:'IMDB_Movies project 5'!C3809)</f>
        <v>4.162989720672234E-2</v>
      </c>
      <c r="B154" s="1">
        <v>-28889425</v>
      </c>
      <c r="C154" s="1" t="s">
        <v>353</v>
      </c>
      <c r="D154" s="1">
        <v>-28889425</v>
      </c>
    </row>
    <row r="155" spans="1:4" x14ac:dyDescent="0.25">
      <c r="A155" s="1">
        <f>CORREL('IMDB_Movies project 5'!H155:'IMDB_Movies project 5'!H3810,'IMDB_Movies project 5'!C155:'IMDB_Movies project 5'!C3810)</f>
        <v>4.1494754374701071E-2</v>
      </c>
      <c r="B155" s="1">
        <v>-74992955</v>
      </c>
      <c r="C155" s="1" t="s">
        <v>355</v>
      </c>
      <c r="D155" s="1">
        <v>-74992955</v>
      </c>
    </row>
    <row r="156" spans="1:4" x14ac:dyDescent="0.25">
      <c r="A156" s="1">
        <f>CORREL('IMDB_Movies project 5'!H156:'IMDB_Movies project 5'!H3811,'IMDB_Movies project 5'!C156:'IMDB_Movies project 5'!C3811)</f>
        <v>4.1452820531861979E-2</v>
      </c>
      <c r="B156" s="1">
        <v>107704099</v>
      </c>
      <c r="C156" s="1" t="s">
        <v>357</v>
      </c>
      <c r="D156" s="1">
        <v>107704099</v>
      </c>
    </row>
    <row r="157" spans="1:4" x14ac:dyDescent="0.25">
      <c r="A157" s="1">
        <f>CORREL('IMDB_Movies project 5'!H157:'IMDB_Movies project 5'!H3812,'IMDB_Movies project 5'!C157:'IMDB_Movies project 5'!C3812)</f>
        <v>4.1026247607916302E-2</v>
      </c>
      <c r="B157" s="1">
        <v>264706375</v>
      </c>
      <c r="C157" s="1" t="s">
        <v>358</v>
      </c>
      <c r="D157" s="1">
        <v>264706375</v>
      </c>
    </row>
    <row r="158" spans="1:4" x14ac:dyDescent="0.25">
      <c r="A158" s="1">
        <f>CORREL('IMDB_Movies project 5'!H158:'IMDB_Movies project 5'!H3813,'IMDB_Movies project 5'!C158:'IMDB_Movies project 5'!C3813)</f>
        <v>4.0485024073798698E-2</v>
      </c>
      <c r="B158" s="1">
        <v>31997107</v>
      </c>
      <c r="C158" s="1" t="s">
        <v>360</v>
      </c>
      <c r="D158" s="1">
        <v>31997107</v>
      </c>
    </row>
    <row r="159" spans="1:4" x14ac:dyDescent="0.25">
      <c r="A159" s="1">
        <f>CORREL('IMDB_Movies project 5'!H159:'IMDB_Movies project 5'!H3814,'IMDB_Movies project 5'!C159:'IMDB_Movies project 5'!C3814)</f>
        <v>4.0212346341350493E-2</v>
      </c>
      <c r="B159" s="1">
        <v>-108858926</v>
      </c>
      <c r="C159" s="1" t="s">
        <v>362</v>
      </c>
      <c r="D159" s="1">
        <v>-108858926</v>
      </c>
    </row>
    <row r="160" spans="1:4" x14ac:dyDescent="0.25">
      <c r="A160" s="1">
        <f>CORREL('IMDB_Movies project 5'!H160:'IMDB_Movies project 5'!H3815,'IMDB_Movies project 5'!C160:'IMDB_Movies project 5'!C3815)</f>
        <v>4.0243814993691326E-2</v>
      </c>
      <c r="B160" s="1">
        <v>-103295584</v>
      </c>
      <c r="C160" s="1" t="s">
        <v>363</v>
      </c>
      <c r="D160" s="1">
        <v>-103295584</v>
      </c>
    </row>
    <row r="161" spans="1:4" x14ac:dyDescent="0.25">
      <c r="A161" s="1">
        <f>CORREL('IMDB_Movies project 5'!H161:'IMDB_Movies project 5'!H3816,'IMDB_Movies project 5'!C161:'IMDB_Movies project 5'!C3816)</f>
        <v>4.0272488732985799E-2</v>
      </c>
      <c r="B161" s="1">
        <v>-22496684</v>
      </c>
      <c r="C161" s="1" t="s">
        <v>365</v>
      </c>
      <c r="D161" s="1">
        <v>-22496684</v>
      </c>
    </row>
    <row r="162" spans="1:4" x14ac:dyDescent="0.25">
      <c r="A162" s="1">
        <f>CORREL('IMDB_Movies project 5'!H162:'IMDB_Movies project 5'!H3817,'IMDB_Movies project 5'!C162:'IMDB_Movies project 5'!C3817)</f>
        <v>4.0155884632480744E-2</v>
      </c>
      <c r="B162" s="1">
        <v>-10265197</v>
      </c>
      <c r="C162" s="1" t="s">
        <v>367</v>
      </c>
      <c r="D162" s="1">
        <v>-10265197</v>
      </c>
    </row>
    <row r="163" spans="1:4" x14ac:dyDescent="0.25">
      <c r="A163" s="1">
        <f>CORREL('IMDB_Movies project 5'!H163:'IMDB_Movies project 5'!H3818,'IMDB_Movies project 5'!C163:'IMDB_Movies project 5'!C3818)</f>
        <v>3.9982420379218002E-2</v>
      </c>
      <c r="B163" s="1">
        <v>-4877005</v>
      </c>
      <c r="C163" s="1" t="s">
        <v>369</v>
      </c>
      <c r="D163" s="1">
        <v>-4877005</v>
      </c>
    </row>
    <row r="164" spans="1:4" x14ac:dyDescent="0.25">
      <c r="A164" s="1">
        <f>CORREL('IMDB_Movies project 5'!H164:'IMDB_Movies project 5'!H3819,'IMDB_Movies project 5'!C164:'IMDB_Movies project 5'!C3819)</f>
        <v>3.980992807329968E-2</v>
      </c>
      <c r="B164" s="1">
        <v>-7487948</v>
      </c>
      <c r="C164" s="1" t="s">
        <v>371</v>
      </c>
      <c r="D164" s="1">
        <v>-7487948</v>
      </c>
    </row>
    <row r="165" spans="1:4" x14ac:dyDescent="0.25">
      <c r="A165" s="1">
        <f>CORREL('IMDB_Movies project 5'!H165:'IMDB_Movies project 5'!H3820,'IMDB_Movies project 5'!C165:'IMDB_Movies project 5'!C3820)</f>
        <v>3.966683813580664E-2</v>
      </c>
      <c r="B165" s="1">
        <v>-61357548</v>
      </c>
      <c r="C165" s="1" t="s">
        <v>374</v>
      </c>
      <c r="D165" s="1">
        <v>-61357548</v>
      </c>
    </row>
    <row r="166" spans="1:4" x14ac:dyDescent="0.25">
      <c r="A166" s="1">
        <f>CORREL('IMDB_Movies project 5'!H166:'IMDB_Movies project 5'!H3821,'IMDB_Movies project 5'!C166:'IMDB_Movies project 5'!C3821)</f>
        <v>3.9620989899935413E-2</v>
      </c>
      <c r="B166" s="1">
        <v>-104868170</v>
      </c>
      <c r="C166" s="1" t="s">
        <v>377</v>
      </c>
      <c r="D166" s="1">
        <v>-104868170</v>
      </c>
    </row>
    <row r="167" spans="1:4" x14ac:dyDescent="0.25">
      <c r="A167" s="1">
        <f>CORREL('IMDB_Movies project 5'!H167:'IMDB_Movies project 5'!H3822,'IMDB_Movies project 5'!C167:'IMDB_Movies project 5'!C3822)</f>
        <v>3.9649206325001921E-2</v>
      </c>
      <c r="B167" s="1">
        <v>36636816</v>
      </c>
      <c r="C167" s="1" t="s">
        <v>378</v>
      </c>
      <c r="D167" s="1">
        <v>36636816</v>
      </c>
    </row>
    <row r="168" spans="1:4" x14ac:dyDescent="0.25">
      <c r="A168" s="1">
        <f>CORREL('IMDB_Movies project 5'!H168:'IMDB_Movies project 5'!H3823,'IMDB_Movies project 5'!C168:'IMDB_Movies project 5'!C3823)</f>
        <v>3.9389472843628703E-2</v>
      </c>
      <c r="B168" s="1">
        <v>-8069340</v>
      </c>
      <c r="C168" s="1" t="s">
        <v>379</v>
      </c>
      <c r="D168" s="1">
        <v>-8069340</v>
      </c>
    </row>
    <row r="169" spans="1:4" x14ac:dyDescent="0.25">
      <c r="A169" s="1">
        <f>CORREL('IMDB_Movies project 5'!H169:'IMDB_Movies project 5'!H3824,'IMDB_Movies project 5'!C169:'IMDB_Movies project 5'!C3824)</f>
        <v>3.9229259208500483E-2</v>
      </c>
      <c r="B169" s="1">
        <v>-56073614</v>
      </c>
      <c r="C169" s="1" t="s">
        <v>382</v>
      </c>
      <c r="D169" s="1">
        <v>-56073614</v>
      </c>
    </row>
    <row r="170" spans="1:4" x14ac:dyDescent="0.25">
      <c r="A170" s="1">
        <f>CORREL('IMDB_Movies project 5'!H170:'IMDB_Movies project 5'!H3825,'IMDB_Movies project 5'!C170:'IMDB_Movies project 5'!C3825)</f>
        <v>3.9114603443089355E-2</v>
      </c>
      <c r="B170" s="1">
        <v>172298923</v>
      </c>
      <c r="C170" s="1" t="s">
        <v>385</v>
      </c>
      <c r="D170" s="1">
        <v>172298923</v>
      </c>
    </row>
    <row r="171" spans="1:4" x14ac:dyDescent="0.25">
      <c r="A171" s="1">
        <f>CORREL('IMDB_Movies project 5'!H171:'IMDB_Movies project 5'!H3826,'IMDB_Movies project 5'!C171:'IMDB_Movies project 5'!C3826)</f>
        <v>3.8784510481753715E-2</v>
      </c>
      <c r="B171" s="1">
        <v>-71007672</v>
      </c>
      <c r="C171" s="1" t="s">
        <v>387</v>
      </c>
      <c r="D171" s="1">
        <v>-71007672</v>
      </c>
    </row>
    <row r="172" spans="1:4" x14ac:dyDescent="0.25">
      <c r="A172" s="1">
        <f>CORREL('IMDB_Movies project 5'!H172:'IMDB_Movies project 5'!H3827,'IMDB_Movies project 5'!C172:'IMDB_Movies project 5'!C3827)</f>
        <v>3.8744952564448862E-2</v>
      </c>
      <c r="B172" s="1">
        <v>-15481610</v>
      </c>
      <c r="C172" s="1" t="s">
        <v>389</v>
      </c>
      <c r="D172" s="1">
        <v>-15481610</v>
      </c>
    </row>
    <row r="173" spans="1:4" x14ac:dyDescent="0.25">
      <c r="A173" s="1">
        <f>CORREL('IMDB_Movies project 5'!H173:'IMDB_Movies project 5'!H3828,'IMDB_Movies project 5'!C173:'IMDB_Movies project 5'!C3828)</f>
        <v>3.8540267191896779E-2</v>
      </c>
      <c r="B173" s="1">
        <v>-87207693</v>
      </c>
      <c r="C173" s="1" t="s">
        <v>391</v>
      </c>
      <c r="D173" s="1">
        <v>-87207693</v>
      </c>
    </row>
    <row r="174" spans="1:4" x14ac:dyDescent="0.25">
      <c r="A174" s="1">
        <f>CORREL('IMDB_Movies project 5'!H174:'IMDB_Movies project 5'!H3829,'IMDB_Movies project 5'!C174:'IMDB_Movies project 5'!C3829)</f>
        <v>3.852293847931007E-2</v>
      </c>
      <c r="B174" s="1">
        <v>48635922</v>
      </c>
      <c r="C174" s="1" t="s">
        <v>394</v>
      </c>
      <c r="D174" s="1">
        <v>48635922</v>
      </c>
    </row>
    <row r="175" spans="1:4" x14ac:dyDescent="0.25">
      <c r="A175" s="1">
        <f>CORREL('IMDB_Movies project 5'!H175:'IMDB_Movies project 5'!H3830,'IMDB_Movies project 5'!C175:'IMDB_Movies project 5'!C3830)</f>
        <v>3.826338441191815E-2</v>
      </c>
      <c r="B175" s="1">
        <v>-51975100</v>
      </c>
      <c r="C175" s="1" t="s">
        <v>396</v>
      </c>
      <c r="D175" s="1">
        <v>-51975100</v>
      </c>
    </row>
    <row r="176" spans="1:4" x14ac:dyDescent="0.25">
      <c r="A176" s="1">
        <f>CORREL('IMDB_Movies project 5'!H176:'IMDB_Movies project 5'!H3831,'IMDB_Movies project 5'!C176:'IMDB_Movies project 5'!C3831)</f>
        <v>3.8185137111590994E-2</v>
      </c>
      <c r="B176" s="1">
        <v>-11792806</v>
      </c>
      <c r="C176" s="1" t="s">
        <v>398</v>
      </c>
      <c r="D176" s="1">
        <v>-11792806</v>
      </c>
    </row>
    <row r="177" spans="1:4" x14ac:dyDescent="0.25">
      <c r="A177" s="1">
        <f>CORREL('IMDB_Movies project 5'!H177:'IMDB_Movies project 5'!H3832,'IMDB_Movies project 5'!C177:'IMDB_Movies project 5'!C3832)</f>
        <v>3.8029875399674083E-2</v>
      </c>
      <c r="B177" s="1">
        <v>-48651080</v>
      </c>
      <c r="C177" s="1" t="s">
        <v>399</v>
      </c>
      <c r="D177" s="1">
        <v>-48651080</v>
      </c>
    </row>
    <row r="178" spans="1:4" x14ac:dyDescent="0.25">
      <c r="A178" s="1">
        <f>CORREL('IMDB_Movies project 5'!H178:'IMDB_Movies project 5'!H3833,'IMDB_Movies project 5'!C178:'IMDB_Movies project 5'!C3833)</f>
        <v>3.7953354577372506E-2</v>
      </c>
      <c r="B178" s="1">
        <v>117137090</v>
      </c>
      <c r="C178" s="1" t="s">
        <v>402</v>
      </c>
      <c r="D178" s="1">
        <v>117137090</v>
      </c>
    </row>
    <row r="179" spans="1:4" x14ac:dyDescent="0.25">
      <c r="A179" s="1">
        <f>CORREL('IMDB_Movies project 5'!H179:'IMDB_Movies project 5'!H3834,'IMDB_Movies project 5'!C179:'IMDB_Movies project 5'!C3834)</f>
        <v>3.7725666246210522E-2</v>
      </c>
      <c r="B179" s="1">
        <v>85395021</v>
      </c>
      <c r="C179" s="1" t="s">
        <v>404</v>
      </c>
      <c r="D179" s="1">
        <v>85395021</v>
      </c>
    </row>
    <row r="180" spans="1:4" x14ac:dyDescent="0.25">
      <c r="A180" s="1">
        <f>CORREL('IMDB_Movies project 5'!H180:'IMDB_Movies project 5'!H3835,'IMDB_Movies project 5'!C180:'IMDB_Movies project 5'!C3835)</f>
        <v>3.7432573434384601E-2</v>
      </c>
      <c r="B180" s="1">
        <v>50191634</v>
      </c>
      <c r="C180" s="1" t="s">
        <v>406</v>
      </c>
      <c r="D180" s="1">
        <v>50191634</v>
      </c>
    </row>
    <row r="181" spans="1:4" x14ac:dyDescent="0.25">
      <c r="A181" s="1">
        <f>CORREL('IMDB_Movies project 5'!H181:'IMDB_Movies project 5'!H3836,'IMDB_Movies project 5'!C181:'IMDB_Movies project 5'!C3836)</f>
        <v>3.7190973686169027E-2</v>
      </c>
      <c r="B181" s="1">
        <v>294645577</v>
      </c>
      <c r="C181" s="1" t="s">
        <v>408</v>
      </c>
      <c r="D181" s="1">
        <v>294645577</v>
      </c>
    </row>
    <row r="182" spans="1:4" x14ac:dyDescent="0.25">
      <c r="A182" s="1">
        <f>CORREL('IMDB_Movies project 5'!H182:'IMDB_Movies project 5'!H3837,'IMDB_Movies project 5'!C182:'IMDB_Movies project 5'!C3837)</f>
        <v>3.6671362477949512E-2</v>
      </c>
      <c r="B182" s="1">
        <v>42343675</v>
      </c>
      <c r="C182" s="1" t="s">
        <v>411</v>
      </c>
      <c r="D182" s="1">
        <v>42343675</v>
      </c>
    </row>
    <row r="183" spans="1:4" x14ac:dyDescent="0.25">
      <c r="A183" s="1">
        <f>CORREL('IMDB_Movies project 5'!H183:'IMDB_Movies project 5'!H3838,'IMDB_Movies project 5'!C183:'IMDB_Movies project 5'!C3838)</f>
        <v>3.641666928635591E-2</v>
      </c>
      <c r="B183" s="1">
        <v>102277056</v>
      </c>
      <c r="C183" s="1" t="s">
        <v>412</v>
      </c>
      <c r="D183" s="1">
        <v>102277056</v>
      </c>
    </row>
    <row r="184" spans="1:4" x14ac:dyDescent="0.25">
      <c r="A184" s="1">
        <f>CORREL('IMDB_Movies project 5'!H184:'IMDB_Movies project 5'!H3839,'IMDB_Movies project 5'!C184:'IMDB_Movies project 5'!C3839)</f>
        <v>3.6083183474070024E-2</v>
      </c>
      <c r="B184" s="1">
        <v>8396624</v>
      </c>
      <c r="C184" s="1" t="s">
        <v>413</v>
      </c>
      <c r="D184" s="1">
        <v>8396624</v>
      </c>
    </row>
    <row r="185" spans="1:4" x14ac:dyDescent="0.25">
      <c r="A185" s="1">
        <f>CORREL('IMDB_Movies project 5'!H185:'IMDB_Movies project 5'!H3840,'IMDB_Movies project 5'!C185:'IMDB_Movies project 5'!C3840)</f>
        <v>3.5906453968260754E-2</v>
      </c>
      <c r="B185" s="1">
        <v>19234747</v>
      </c>
      <c r="C185" s="1" t="s">
        <v>414</v>
      </c>
      <c r="D185" s="1">
        <v>19234747</v>
      </c>
    </row>
    <row r="186" spans="1:4" x14ac:dyDescent="0.25">
      <c r="A186" s="1">
        <f>CORREL('IMDB_Movies project 5'!H186:'IMDB_Movies project 5'!H3841,'IMDB_Movies project 5'!C186:'IMDB_Movies project 5'!C3841)</f>
        <v>3.5710984133742345E-2</v>
      </c>
      <c r="B186" s="1">
        <v>8311368</v>
      </c>
      <c r="C186" s="1" t="s">
        <v>417</v>
      </c>
      <c r="D186" s="1">
        <v>8311368</v>
      </c>
    </row>
    <row r="187" spans="1:4" x14ac:dyDescent="0.25">
      <c r="A187" s="1">
        <f>CORREL('IMDB_Movies project 5'!H187:'IMDB_Movies project 5'!H3842,'IMDB_Movies project 5'!C187:'IMDB_Movies project 5'!C3842)</f>
        <v>3.5602257886644562E-2</v>
      </c>
      <c r="B187" s="1">
        <v>-23839471</v>
      </c>
      <c r="C187" s="1" t="s">
        <v>419</v>
      </c>
      <c r="D187" s="1">
        <v>-23839471</v>
      </c>
    </row>
    <row r="188" spans="1:4" x14ac:dyDescent="0.25">
      <c r="A188" s="1">
        <f>CORREL('IMDB_Movies project 5'!H188:'IMDB_Movies project 5'!H3843,'IMDB_Movies project 5'!C188:'IMDB_Movies project 5'!C3843)</f>
        <v>3.5497877389584077E-2</v>
      </c>
      <c r="B188" s="1">
        <v>-57435963</v>
      </c>
      <c r="C188" s="1" t="s">
        <v>421</v>
      </c>
      <c r="D188" s="1">
        <v>-57435963</v>
      </c>
    </row>
    <row r="189" spans="1:4" x14ac:dyDescent="0.25">
      <c r="A189" s="1">
        <f>CORREL('IMDB_Movies project 5'!H189:'IMDB_Movies project 5'!H3844,'IMDB_Movies project 5'!C189:'IMDB_Movies project 5'!C3844)</f>
        <v>3.5428059530572716E-2</v>
      </c>
      <c r="B189" s="1">
        <v>119358727</v>
      </c>
      <c r="C189" s="1" t="s">
        <v>423</v>
      </c>
      <c r="D189" s="1">
        <v>119358727</v>
      </c>
    </row>
    <row r="190" spans="1:4" x14ac:dyDescent="0.25">
      <c r="A190" s="1">
        <f>CORREL('IMDB_Movies project 5'!H190:'IMDB_Movies project 5'!H3845,'IMDB_Movies project 5'!C190:'IMDB_Movies project 5'!C3845)</f>
        <v>3.507868295078502E-2</v>
      </c>
      <c r="B190" s="1">
        <v>-80448338</v>
      </c>
      <c r="C190" s="1" t="s">
        <v>425</v>
      </c>
      <c r="D190" s="1">
        <v>-80448338</v>
      </c>
    </row>
    <row r="191" spans="1:4" x14ac:dyDescent="0.25">
      <c r="A191" s="1">
        <f>CORREL('IMDB_Movies project 5'!H191:'IMDB_Movies project 5'!H3846,'IMDB_Movies project 5'!C191:'IMDB_Movies project 5'!C3846)</f>
        <v>3.5067906182148473E-2</v>
      </c>
      <c r="B191" s="1">
        <v>-69477903</v>
      </c>
      <c r="C191" s="1" t="s">
        <v>426</v>
      </c>
      <c r="D191" s="1">
        <v>-69477903</v>
      </c>
    </row>
    <row r="192" spans="1:4" x14ac:dyDescent="0.25">
      <c r="A192" s="1">
        <f>CORREL('IMDB_Movies project 5'!H192:'IMDB_Movies project 5'!H3847,'IMDB_Movies project 5'!C192:'IMDB_Movies project 5'!C3847)</f>
        <v>3.5034993358199699E-2</v>
      </c>
      <c r="B192" s="1">
        <v>10248063</v>
      </c>
      <c r="C192" s="1" t="s">
        <v>429</v>
      </c>
      <c r="D192" s="1">
        <v>10248063</v>
      </c>
    </row>
    <row r="193" spans="1:4" x14ac:dyDescent="0.25">
      <c r="A193" s="1">
        <f>CORREL('IMDB_Movies project 5'!H193:'IMDB_Movies project 5'!H3848,'IMDB_Movies project 5'!C193:'IMDB_Movies project 5'!C3848)</f>
        <v>3.4862859584444503E-2</v>
      </c>
      <c r="B193" s="1">
        <v>-13266274</v>
      </c>
      <c r="C193" s="1" t="s">
        <v>431</v>
      </c>
      <c r="D193" s="1">
        <v>-13266274</v>
      </c>
    </row>
    <row r="194" spans="1:4" x14ac:dyDescent="0.25">
      <c r="A194" s="1">
        <f>CORREL('IMDB_Movies project 5'!H194:'IMDB_Movies project 5'!H3849,'IMDB_Movies project 5'!C194:'IMDB_Movies project 5'!C3849)</f>
        <v>3.4732757152288206E-2</v>
      </c>
      <c r="B194" s="1">
        <v>18337537</v>
      </c>
      <c r="C194" s="1" t="s">
        <v>434</v>
      </c>
      <c r="D194" s="1">
        <v>18337537</v>
      </c>
    </row>
    <row r="195" spans="1:4" x14ac:dyDescent="0.25">
      <c r="A195" s="1">
        <f>CORREL('IMDB_Movies project 5'!H195:'IMDB_Movies project 5'!H3850,'IMDB_Movies project 5'!C195:'IMDB_Movies project 5'!C3850)</f>
        <v>3.4536609858992012E-2</v>
      </c>
      <c r="B195" s="1">
        <v>192557891</v>
      </c>
      <c r="C195" s="1" t="s">
        <v>436</v>
      </c>
      <c r="D195" s="1">
        <v>192557891</v>
      </c>
    </row>
    <row r="196" spans="1:4" x14ac:dyDescent="0.25">
      <c r="A196" s="1">
        <f>CORREL('IMDB_Movies project 5'!H196:'IMDB_Movies project 5'!H3851,'IMDB_Movies project 5'!C196:'IMDB_Movies project 5'!C3851)</f>
        <v>3.4127579935565935E-2</v>
      </c>
      <c r="B196" s="1">
        <v>-96407585</v>
      </c>
      <c r="C196" s="1" t="s">
        <v>439</v>
      </c>
      <c r="D196" s="1">
        <v>-96407585</v>
      </c>
    </row>
    <row r="197" spans="1:4" x14ac:dyDescent="0.25">
      <c r="A197" s="1">
        <f>CORREL('IMDB_Movies project 5'!H197:'IMDB_Movies project 5'!H3852,'IMDB_Movies project 5'!C197:'IMDB_Movies project 5'!C3852)</f>
        <v>3.4149485132846644E-2</v>
      </c>
      <c r="B197" s="1">
        <v>165388685</v>
      </c>
      <c r="C197" s="1" t="s">
        <v>440</v>
      </c>
      <c r="D197" s="1">
        <v>165388685</v>
      </c>
    </row>
    <row r="198" spans="1:4" x14ac:dyDescent="0.25">
      <c r="A198" s="1">
        <f>CORREL('IMDB_Movies project 5'!H198:'IMDB_Movies project 5'!H3853,'IMDB_Movies project 5'!C198:'IMDB_Movies project 5'!C3853)</f>
        <v>3.3661612223214073E-2</v>
      </c>
      <c r="B198" s="1">
        <v>212103873</v>
      </c>
      <c r="C198" s="1" t="s">
        <v>442</v>
      </c>
      <c r="D198" s="1">
        <v>212103873</v>
      </c>
    </row>
    <row r="199" spans="1:4" x14ac:dyDescent="0.25">
      <c r="A199" s="1">
        <f>CORREL('IMDB_Movies project 5'!H199:'IMDB_Movies project 5'!H3854,'IMDB_Movies project 5'!C199:'IMDB_Movies project 5'!C3854)</f>
        <v>3.3226255782706111E-2</v>
      </c>
      <c r="B199" s="1">
        <v>92536138</v>
      </c>
      <c r="C199" s="1" t="s">
        <v>443</v>
      </c>
      <c r="D199" s="1">
        <v>92536138</v>
      </c>
    </row>
    <row r="200" spans="1:4" x14ac:dyDescent="0.25">
      <c r="A200" s="1">
        <f>CORREL('IMDB_Movies project 5'!H200:'IMDB_Movies project 5'!H3855,'IMDB_Movies project 5'!C200:'IMDB_Movies project 5'!C3855)</f>
        <v>3.2933073679440851E-2</v>
      </c>
      <c r="B200" s="1">
        <v>28536019</v>
      </c>
      <c r="C200" s="1" t="s">
        <v>446</v>
      </c>
      <c r="D200" s="1">
        <v>28536019</v>
      </c>
    </row>
    <row r="201" spans="1:4" x14ac:dyDescent="0.25">
      <c r="A201" s="1">
        <f>CORREL('IMDB_Movies project 5'!H201:'IMDB_Movies project 5'!H3856,'IMDB_Movies project 5'!C201:'IMDB_Movies project 5'!C3856)</f>
        <v>3.2816545582770383E-2</v>
      </c>
      <c r="B201" s="1">
        <v>104948780</v>
      </c>
      <c r="C201" s="1" t="s">
        <v>447</v>
      </c>
      <c r="D201" s="1">
        <v>104948780</v>
      </c>
    </row>
    <row r="202" spans="1:4" x14ac:dyDescent="0.25">
      <c r="A202" s="1">
        <f>CORREL('IMDB_Movies project 5'!H202:'IMDB_Movies project 5'!H3857,'IMDB_Movies project 5'!C202:'IMDB_Movies project 5'!C3857)</f>
        <v>3.258447349931861E-2</v>
      </c>
      <c r="B202" s="1">
        <v>84805005</v>
      </c>
      <c r="C202" s="1" t="s">
        <v>448</v>
      </c>
      <c r="D202" s="1">
        <v>84805005</v>
      </c>
    </row>
    <row r="203" spans="1:4" x14ac:dyDescent="0.25">
      <c r="A203" s="1">
        <f>CORREL('IMDB_Movies project 5'!H203:'IMDB_Movies project 5'!H3858,'IMDB_Movies project 5'!C203:'IMDB_Movies project 5'!C3858)</f>
        <v>3.230015660837797E-2</v>
      </c>
      <c r="B203" s="1">
        <v>61830669</v>
      </c>
      <c r="C203" s="1" t="s">
        <v>451</v>
      </c>
      <c r="D203" s="1">
        <v>61830669</v>
      </c>
    </row>
    <row r="204" spans="1:4" x14ac:dyDescent="0.25">
      <c r="A204" s="1">
        <f>CORREL('IMDB_Movies project 5'!H204:'IMDB_Movies project 5'!H3859,'IMDB_Movies project 5'!C204:'IMDB_Movies project 5'!C3859)</f>
        <v>3.2049201535326734E-2</v>
      </c>
      <c r="B204" s="1">
        <v>38192114</v>
      </c>
      <c r="C204" s="1" t="s">
        <v>452</v>
      </c>
      <c r="D204" s="1">
        <v>38192114</v>
      </c>
    </row>
    <row r="205" spans="1:4" x14ac:dyDescent="0.25">
      <c r="A205" s="1">
        <f>CORREL('IMDB_Movies project 5'!H205:'IMDB_Movies project 5'!H3860,'IMDB_Movies project 5'!C205:'IMDB_Movies project 5'!C3860)</f>
        <v>3.1834712695310408E-2</v>
      </c>
      <c r="B205" s="1">
        <v>54412921</v>
      </c>
      <c r="C205" s="1" t="s">
        <v>454</v>
      </c>
      <c r="D205" s="1">
        <v>54412921</v>
      </c>
    </row>
    <row r="206" spans="1:4" x14ac:dyDescent="0.25">
      <c r="A206" s="1">
        <f>CORREL('IMDB_Movies project 5'!H206:'IMDB_Movies project 5'!H3861,'IMDB_Movies project 5'!C206:'IMDB_Movies project 5'!C3861)</f>
        <v>3.1797831976783104E-2</v>
      </c>
      <c r="B206" s="1">
        <v>-52305212</v>
      </c>
      <c r="C206" s="1" t="s">
        <v>457</v>
      </c>
      <c r="D206" s="1">
        <v>-52305212</v>
      </c>
    </row>
    <row r="207" spans="1:4" x14ac:dyDescent="0.25">
      <c r="A207" s="1">
        <f>CORREL('IMDB_Movies project 5'!H207:'IMDB_Movies project 5'!H3862,'IMDB_Movies project 5'!C207:'IMDB_Movies project 5'!C3862)</f>
        <v>3.1809517359686595E-2</v>
      </c>
      <c r="B207" s="1">
        <v>-11834365</v>
      </c>
      <c r="C207" s="1" t="s">
        <v>459</v>
      </c>
      <c r="D207" s="1">
        <v>-11834365</v>
      </c>
    </row>
    <row r="208" spans="1:4" x14ac:dyDescent="0.25">
      <c r="A208" s="1">
        <f>CORREL('IMDB_Movies project 5'!H208:'IMDB_Movies project 5'!H3863,'IMDB_Movies project 5'!C208:'IMDB_Movies project 5'!C3863)</f>
        <v>3.1678974284660197E-2</v>
      </c>
      <c r="B208" s="1">
        <v>-17714996</v>
      </c>
      <c r="C208" s="1" t="s">
        <v>462</v>
      </c>
      <c r="D208" s="1">
        <v>-17714996</v>
      </c>
    </row>
    <row r="209" spans="1:4" x14ac:dyDescent="0.25">
      <c r="A209" s="1">
        <f>CORREL('IMDB_Movies project 5'!H209:'IMDB_Movies project 5'!H3864,'IMDB_Movies project 5'!C209:'IMDB_Movies project 5'!C3864)</f>
        <v>3.1558750513822002E-2</v>
      </c>
      <c r="B209" s="1">
        <v>137031035</v>
      </c>
      <c r="C209" s="1" t="s">
        <v>463</v>
      </c>
      <c r="D209" s="1">
        <v>137031035</v>
      </c>
    </row>
    <row r="210" spans="1:4" x14ac:dyDescent="0.25">
      <c r="A210" s="1">
        <f>CORREL('IMDB_Movies project 5'!H210:'IMDB_Movies project 5'!H3865,'IMDB_Movies project 5'!C210:'IMDB_Movies project 5'!C3865)</f>
        <v>3.121112742855725E-2</v>
      </c>
      <c r="B210" s="1">
        <v>61739919</v>
      </c>
      <c r="C210" s="1" t="s">
        <v>464</v>
      </c>
      <c r="D210" s="1">
        <v>61739919</v>
      </c>
    </row>
    <row r="211" spans="1:4" x14ac:dyDescent="0.25">
      <c r="A211" s="1">
        <f>CORREL('IMDB_Movies project 5'!H211:'IMDB_Movies project 5'!H3866,'IMDB_Movies project 5'!C211:'IMDB_Movies project 5'!C3866)</f>
        <v>3.0957292923782895E-2</v>
      </c>
      <c r="B211" s="1">
        <v>90397307</v>
      </c>
      <c r="C211" s="1" t="s">
        <v>466</v>
      </c>
      <c r="D211" s="1">
        <v>90397307</v>
      </c>
    </row>
    <row r="212" spans="1:4" x14ac:dyDescent="0.25">
      <c r="A212" s="1">
        <f>CORREL('IMDB_Movies project 5'!H212:'IMDB_Movies project 5'!H3867,'IMDB_Movies project 5'!C212:'IMDB_Movies project 5'!C3867)</f>
        <v>3.0659442459551586E-2</v>
      </c>
      <c r="B212" s="1">
        <v>42618434</v>
      </c>
      <c r="C212" s="1" t="s">
        <v>467</v>
      </c>
      <c r="D212" s="1">
        <v>42618434</v>
      </c>
    </row>
    <row r="213" spans="1:4" x14ac:dyDescent="0.25">
      <c r="A213" s="1">
        <f>CORREL('IMDB_Movies project 5'!H213:'IMDB_Movies project 5'!H3868,'IMDB_Movies project 5'!C213:'IMDB_Movies project 5'!C3868)</f>
        <v>3.0362350174501253E-2</v>
      </c>
      <c r="B213" s="1">
        <v>1920333</v>
      </c>
      <c r="C213" s="1" t="s">
        <v>469</v>
      </c>
      <c r="D213" s="1">
        <v>1920333</v>
      </c>
    </row>
    <row r="214" spans="1:4" x14ac:dyDescent="0.25">
      <c r="A214" s="1">
        <f>CORREL('IMDB_Movies project 5'!H214:'IMDB_Movies project 5'!H3869,'IMDB_Movies project 5'!C214:'IMDB_Movies project 5'!C3869)</f>
        <v>3.0186671233068733E-2</v>
      </c>
      <c r="B214" s="1">
        <v>4976634</v>
      </c>
      <c r="C214" s="1" t="s">
        <v>471</v>
      </c>
      <c r="D214" s="1">
        <v>4976634</v>
      </c>
    </row>
    <row r="215" spans="1:4" x14ac:dyDescent="0.25">
      <c r="A215" s="1">
        <f>CORREL('IMDB_Movies project 5'!H215:'IMDB_Movies project 5'!H3870,'IMDB_Movies project 5'!C215:'IMDB_Movies project 5'!C3870)</f>
        <v>3.0042547315462419E-2</v>
      </c>
      <c r="B215" s="1">
        <v>5802596</v>
      </c>
      <c r="C215" s="1" t="s">
        <v>474</v>
      </c>
      <c r="D215" s="1">
        <v>5802596</v>
      </c>
    </row>
    <row r="216" spans="1:4" x14ac:dyDescent="0.25">
      <c r="A216" s="1">
        <f>CORREL('IMDB_Movies project 5'!H216:'IMDB_Movies project 5'!H3871,'IMDB_Movies project 5'!C216:'IMDB_Movies project 5'!C3871)</f>
        <v>2.9930209241605998E-2</v>
      </c>
      <c r="B216" s="1">
        <v>-11478165</v>
      </c>
      <c r="C216" s="1" t="s">
        <v>475</v>
      </c>
      <c r="D216" s="1">
        <v>-11478165</v>
      </c>
    </row>
    <row r="217" spans="1:4" x14ac:dyDescent="0.25">
      <c r="A217" s="1">
        <f>CORREL('IMDB_Movies project 5'!H217:'IMDB_Movies project 5'!H3872,'IMDB_Movies project 5'!C217:'IMDB_Movies project 5'!C3872)</f>
        <v>2.9813238348058765E-2</v>
      </c>
      <c r="B217" s="1">
        <v>-19314120</v>
      </c>
      <c r="C217" s="1" t="s">
        <v>477</v>
      </c>
      <c r="D217" s="1">
        <v>-19314120</v>
      </c>
    </row>
    <row r="218" spans="1:4" x14ac:dyDescent="0.25">
      <c r="A218" s="1">
        <f>CORREL('IMDB_Movies project 5'!H218:'IMDB_Movies project 5'!H3873,'IMDB_Movies project 5'!C218:'IMDB_Movies project 5'!C3873)</f>
        <v>2.97095334560664E-2</v>
      </c>
      <c r="B218" s="1">
        <v>-3535096</v>
      </c>
      <c r="C218" s="1" t="s">
        <v>479</v>
      </c>
      <c r="D218" s="1">
        <v>-3535096</v>
      </c>
    </row>
    <row r="219" spans="1:4" x14ac:dyDescent="0.25">
      <c r="A219" s="1">
        <f>CORREL('IMDB_Movies project 5'!H219:'IMDB_Movies project 5'!H3874,'IMDB_Movies project 5'!C219:'IMDB_Movies project 5'!C3874)</f>
        <v>2.9543090390160794E-2</v>
      </c>
      <c r="B219" s="1">
        <v>-55263886</v>
      </c>
      <c r="C219" s="1" t="s">
        <v>480</v>
      </c>
      <c r="D219" s="1">
        <v>-55263886</v>
      </c>
    </row>
    <row r="220" spans="1:4" x14ac:dyDescent="0.25">
      <c r="A220" s="1">
        <f>CORREL('IMDB_Movies project 5'!H220:'IMDB_Movies project 5'!H3875,'IMDB_Movies project 5'!C220:'IMDB_Movies project 5'!C3875)</f>
        <v>2.9503026116158078E-2</v>
      </c>
      <c r="B220" s="1">
        <v>-21949883</v>
      </c>
      <c r="C220" s="1" t="s">
        <v>483</v>
      </c>
      <c r="D220" s="1">
        <v>-21949883</v>
      </c>
    </row>
    <row r="221" spans="1:4" x14ac:dyDescent="0.25">
      <c r="A221" s="1">
        <f>CORREL('IMDB_Movies project 5'!H221:'IMDB_Movies project 5'!H3876,'IMDB_Movies project 5'!C221:'IMDB_Movies project 5'!C3876)</f>
        <v>2.9418032917779724E-2</v>
      </c>
      <c r="B221" s="1">
        <v>-47362515</v>
      </c>
      <c r="C221" s="1" t="s">
        <v>485</v>
      </c>
      <c r="D221" s="1">
        <v>-47362515</v>
      </c>
    </row>
    <row r="222" spans="1:4" x14ac:dyDescent="0.25">
      <c r="A222" s="1">
        <f>CORREL('IMDB_Movies project 5'!H222:'IMDB_Movies project 5'!H3877,'IMDB_Movies project 5'!C222:'IMDB_Movies project 5'!C3877)</f>
        <v>2.9395924324921222E-2</v>
      </c>
      <c r="B222" s="1">
        <v>-41392993</v>
      </c>
      <c r="C222" s="1" t="s">
        <v>488</v>
      </c>
      <c r="D222" s="1">
        <v>-41392993</v>
      </c>
    </row>
    <row r="223" spans="1:4" x14ac:dyDescent="0.25">
      <c r="A223" s="1">
        <f>CORREL('IMDB_Movies project 5'!H223:'IMDB_Movies project 5'!H3878,'IMDB_Movies project 5'!C223:'IMDB_Movies project 5'!C3878)</f>
        <v>2.9374114407728302E-2</v>
      </c>
      <c r="B223" s="1">
        <v>-76070659</v>
      </c>
      <c r="C223" s="1" t="s">
        <v>490</v>
      </c>
      <c r="D223" s="1">
        <v>-76070659</v>
      </c>
    </row>
    <row r="224" spans="1:4" x14ac:dyDescent="0.25">
      <c r="A224" s="1">
        <f>CORREL('IMDB_Movies project 5'!H224:'IMDB_Movies project 5'!H3879,'IMDB_Movies project 5'!C224:'IMDB_Movies project 5'!C3879)</f>
        <v>2.9372721721381251E-2</v>
      </c>
      <c r="B224" s="1">
        <v>-89787380</v>
      </c>
      <c r="C224" s="1" t="s">
        <v>493</v>
      </c>
      <c r="D224" s="1">
        <v>-89787380</v>
      </c>
    </row>
    <row r="225" spans="1:4" x14ac:dyDescent="0.25">
      <c r="A225" s="1">
        <f>CORREL('IMDB_Movies project 5'!H225:'IMDB_Movies project 5'!H3880,'IMDB_Movies project 5'!C225:'IMDB_Movies project 5'!C3880)</f>
        <v>2.9397607885994589E-2</v>
      </c>
      <c r="B225" s="1">
        <v>-40581346</v>
      </c>
      <c r="C225" s="1" t="s">
        <v>496</v>
      </c>
      <c r="D225" s="1">
        <v>-40581346</v>
      </c>
    </row>
    <row r="226" spans="1:4" x14ac:dyDescent="0.25">
      <c r="A226" s="1">
        <f>CORREL('IMDB_Movies project 5'!H226:'IMDB_Movies project 5'!H3881,'IMDB_Movies project 5'!C226:'IMDB_Movies project 5'!C3881)</f>
        <v>2.93384828807122E-2</v>
      </c>
      <c r="B226" s="1">
        <v>-30978265</v>
      </c>
      <c r="C226" s="1" t="s">
        <v>498</v>
      </c>
      <c r="D226" s="1">
        <v>-30978265</v>
      </c>
    </row>
    <row r="227" spans="1:4" x14ac:dyDescent="0.25">
      <c r="A227" s="1">
        <f>CORREL('IMDB_Movies project 5'!H227:'IMDB_Movies project 5'!H3882,'IMDB_Movies project 5'!C227:'IMDB_Movies project 5'!C3882)</f>
        <v>2.9254560381396073E-2</v>
      </c>
      <c r="B227" s="1">
        <v>267262555</v>
      </c>
      <c r="C227" s="1" t="s">
        <v>500</v>
      </c>
      <c r="D227" s="1">
        <v>267262555</v>
      </c>
    </row>
    <row r="228" spans="1:4" x14ac:dyDescent="0.25">
      <c r="A228" s="1">
        <f>CORREL('IMDB_Movies project 5'!H228:'IMDB_Movies project 5'!H3883,'IMDB_Movies project 5'!C228:'IMDB_Movies project 5'!C3883)</f>
        <v>2.8835387067288568E-2</v>
      </c>
      <c r="B228" s="1">
        <v>195675583</v>
      </c>
      <c r="C228" s="1" t="s">
        <v>501</v>
      </c>
      <c r="D228" s="1">
        <v>195675583</v>
      </c>
    </row>
    <row r="229" spans="1:4" x14ac:dyDescent="0.25">
      <c r="A229" s="1">
        <f>CORREL('IMDB_Movies project 5'!H229:'IMDB_Movies project 5'!H3884,'IMDB_Movies project 5'!C229:'IMDB_Movies project 5'!C3884)</f>
        <v>2.8459758018104818E-2</v>
      </c>
      <c r="B229" s="1">
        <v>174907418</v>
      </c>
      <c r="C229" s="1" t="s">
        <v>502</v>
      </c>
      <c r="D229" s="1">
        <v>174907418</v>
      </c>
    </row>
    <row r="230" spans="1:4" x14ac:dyDescent="0.25">
      <c r="A230" s="1">
        <f>CORREL('IMDB_Movies project 5'!H230:'IMDB_Movies project 5'!H3885,'IMDB_Movies project 5'!C230:'IMDB_Movies project 5'!C3885)</f>
        <v>2.8103433486983499E-2</v>
      </c>
      <c r="B230" s="1">
        <v>12550960</v>
      </c>
      <c r="C230" s="1" t="s">
        <v>503</v>
      </c>
      <c r="D230" s="1">
        <v>12550960</v>
      </c>
    </row>
    <row r="231" spans="1:4" x14ac:dyDescent="0.25">
      <c r="A231" s="1">
        <f>CORREL('IMDB_Movies project 5'!H231:'IMDB_Movies project 5'!H3886,'IMDB_Movies project 5'!C231:'IMDB_Movies project 5'!C3886)</f>
        <v>2.7942486172271023E-2</v>
      </c>
      <c r="B231" s="1">
        <v>359544677</v>
      </c>
      <c r="C231" s="1" t="s">
        <v>504</v>
      </c>
      <c r="D231" s="1">
        <v>359544677</v>
      </c>
    </row>
    <row r="232" spans="1:4" x14ac:dyDescent="0.25">
      <c r="A232" s="1">
        <f>CORREL('IMDB_Movies project 5'!H232:'IMDB_Movies project 5'!H3887,'IMDB_Movies project 5'!C232:'IMDB_Movies project 5'!C3887)</f>
        <v>2.7428437395468054E-2</v>
      </c>
      <c r="B232" s="1">
        <v>52165546</v>
      </c>
      <c r="C232" s="1" t="s">
        <v>506</v>
      </c>
      <c r="D232" s="1">
        <v>52165546</v>
      </c>
    </row>
    <row r="233" spans="1:4" x14ac:dyDescent="0.25">
      <c r="A233" s="1">
        <f>CORREL('IMDB_Movies project 5'!H233:'IMDB_Movies project 5'!H3888,'IMDB_Movies project 5'!C233:'IMDB_Movies project 5'!C3888)</f>
        <v>2.7125949546924752E-2</v>
      </c>
      <c r="B233" s="1">
        <v>-74088170</v>
      </c>
      <c r="C233" s="1" t="s">
        <v>510</v>
      </c>
      <c r="D233" s="1">
        <v>-74088170</v>
      </c>
    </row>
    <row r="234" spans="1:4" x14ac:dyDescent="0.25">
      <c r="A234" s="1">
        <f>CORREL('IMDB_Movies project 5'!H234:'IMDB_Movies project 5'!H3889,'IMDB_Movies project 5'!C234:'IMDB_Movies project 5'!C3889)</f>
        <v>2.7129209768589523E-2</v>
      </c>
      <c r="B234" s="1">
        <v>-67047980</v>
      </c>
      <c r="C234" s="1" t="s">
        <v>512</v>
      </c>
      <c r="D234" s="1">
        <v>-67047980</v>
      </c>
    </row>
    <row r="235" spans="1:4" x14ac:dyDescent="0.25">
      <c r="A235" s="1">
        <f>CORREL('IMDB_Movies project 5'!H235:'IMDB_Movies project 5'!H3890,'IMDB_Movies project 5'!C235:'IMDB_Movies project 5'!C3890)</f>
        <v>2.7119615641375359E-2</v>
      </c>
      <c r="B235" s="1">
        <v>65871240</v>
      </c>
      <c r="C235" s="1" t="s">
        <v>513</v>
      </c>
      <c r="D235" s="1">
        <v>65871240</v>
      </c>
    </row>
    <row r="236" spans="1:4" x14ac:dyDescent="0.25">
      <c r="A236" s="1">
        <f>CORREL('IMDB_Movies project 5'!H236:'IMDB_Movies project 5'!H3891,'IMDB_Movies project 5'!C236:'IMDB_Movies project 5'!C3891)</f>
        <v>2.68443305948943E-2</v>
      </c>
      <c r="B236" s="1">
        <v>174084951</v>
      </c>
      <c r="C236" s="1" t="s">
        <v>515</v>
      </c>
      <c r="D236" s="1">
        <v>174084951</v>
      </c>
    </row>
    <row r="237" spans="1:4" x14ac:dyDescent="0.25">
      <c r="A237" s="1">
        <f>CORREL('IMDB_Movies project 5'!H237:'IMDB_Movies project 5'!H3892,'IMDB_Movies project 5'!C237:'IMDB_Movies project 5'!C3892)</f>
        <v>2.6578319494507195E-2</v>
      </c>
      <c r="B237" s="1">
        <v>-48844258</v>
      </c>
      <c r="C237" s="1" t="s">
        <v>518</v>
      </c>
      <c r="D237" s="1">
        <v>-48844258</v>
      </c>
    </row>
    <row r="238" spans="1:4" x14ac:dyDescent="0.25">
      <c r="A238" s="1">
        <f>CORREL('IMDB_Movies project 5'!H238:'IMDB_Movies project 5'!H3893,'IMDB_Movies project 5'!C238:'IMDB_Movies project 5'!C3893)</f>
        <v>2.653335745064311E-2</v>
      </c>
      <c r="B238" s="1">
        <v>-63885779</v>
      </c>
      <c r="C238" s="1" t="s">
        <v>522</v>
      </c>
      <c r="D238" s="1">
        <v>-63885779</v>
      </c>
    </row>
    <row r="239" spans="1:4" x14ac:dyDescent="0.25">
      <c r="A239" s="1">
        <f>CORREL('IMDB_Movies project 5'!H239:'IMDB_Movies project 5'!H3894,'IMDB_Movies project 5'!C239:'IMDB_Movies project 5'!C3894)</f>
        <v>2.650708597528571E-2</v>
      </c>
      <c r="B239" s="1">
        <v>140863268</v>
      </c>
      <c r="C239" s="1" t="s">
        <v>525</v>
      </c>
      <c r="D239" s="1">
        <v>140863268</v>
      </c>
    </row>
    <row r="240" spans="1:4" x14ac:dyDescent="0.25">
      <c r="A240" s="1">
        <f>CORREL('IMDB_Movies project 5'!H240:'IMDB_Movies project 5'!H3895,'IMDB_Movies project 5'!C240:'IMDB_Movies project 5'!C3895)</f>
        <v>2.620934806414503E-2</v>
      </c>
      <c r="B240" s="1">
        <v>45181732</v>
      </c>
      <c r="C240" s="1" t="s">
        <v>527</v>
      </c>
      <c r="D240" s="1">
        <v>45181732</v>
      </c>
    </row>
    <row r="241" spans="1:4" x14ac:dyDescent="0.25">
      <c r="A241" s="1">
        <f>CORREL('IMDB_Movies project 5'!H241:'IMDB_Movies project 5'!H3896,'IMDB_Movies project 5'!C241:'IMDB_Movies project 5'!C3896)</f>
        <v>2.6032556320132596E-2</v>
      </c>
      <c r="B241" s="1">
        <v>15332007</v>
      </c>
      <c r="C241" s="1" t="s">
        <v>529</v>
      </c>
      <c r="D241" s="1">
        <v>15332007</v>
      </c>
    </row>
    <row r="242" spans="1:4" x14ac:dyDescent="0.25">
      <c r="A242" s="1">
        <f>CORREL('IMDB_Movies project 5'!H242:'IMDB_Movies project 5'!H3897,'IMDB_Movies project 5'!C242:'IMDB_Movies project 5'!C3897)</f>
        <v>2.5898891212488295E-2</v>
      </c>
      <c r="B242" s="1">
        <v>3330342</v>
      </c>
      <c r="C242" s="1" t="s">
        <v>530</v>
      </c>
      <c r="D242" s="1">
        <v>3330342</v>
      </c>
    </row>
    <row r="243" spans="1:4" x14ac:dyDescent="0.25">
      <c r="A243" s="1">
        <f>CORREL('IMDB_Movies project 5'!H243:'IMDB_Movies project 5'!H3898,'IMDB_Movies project 5'!C243:'IMDB_Movies project 5'!C3898)</f>
        <v>2.5783244082915487E-2</v>
      </c>
      <c r="B243" s="1">
        <v>15531634</v>
      </c>
      <c r="C243" s="1" t="s">
        <v>533</v>
      </c>
      <c r="D243" s="1">
        <v>15531634</v>
      </c>
    </row>
    <row r="244" spans="1:4" x14ac:dyDescent="0.25">
      <c r="A244" s="1">
        <f>CORREL('IMDB_Movies project 5'!H244:'IMDB_Movies project 5'!H3899,'IMDB_Movies project 5'!C244:'IMDB_Movies project 5'!C3899)</f>
        <v>2.5648946994701053E-2</v>
      </c>
      <c r="B244" s="1">
        <v>66336103</v>
      </c>
      <c r="C244" s="1" t="s">
        <v>535</v>
      </c>
      <c r="D244" s="1">
        <v>66336103</v>
      </c>
    </row>
    <row r="245" spans="1:4" x14ac:dyDescent="0.25">
      <c r="A245" s="1">
        <f>CORREL('IMDB_Movies project 5'!H245:'IMDB_Movies project 5'!H3900,'IMDB_Movies project 5'!C245:'IMDB_Movies project 5'!C3900)</f>
        <v>2.5393596623186916E-2</v>
      </c>
      <c r="B245" s="1">
        <v>19995817</v>
      </c>
      <c r="C245" s="1" t="s">
        <v>536</v>
      </c>
      <c r="D245" s="1">
        <v>19995817</v>
      </c>
    </row>
    <row r="246" spans="1:4" x14ac:dyDescent="0.25">
      <c r="A246" s="1">
        <f>CORREL('IMDB_Movies project 5'!H246:'IMDB_Movies project 5'!H3901,'IMDB_Movies project 5'!C246:'IMDB_Movies project 5'!C3901)</f>
        <v>2.5252062903429177E-2</v>
      </c>
      <c r="B246" s="1">
        <v>-7391173</v>
      </c>
      <c r="C246" s="1" t="s">
        <v>538</v>
      </c>
      <c r="D246" s="1">
        <v>-7391173</v>
      </c>
    </row>
    <row r="247" spans="1:4" x14ac:dyDescent="0.25">
      <c r="A247" s="1">
        <f>CORREL('IMDB_Movies project 5'!H247:'IMDB_Movies project 5'!H3902,'IMDB_Movies project 5'!C247:'IMDB_Movies project 5'!C3902)</f>
        <v>2.5152353452277343E-2</v>
      </c>
      <c r="B247" s="1">
        <v>-69223741</v>
      </c>
      <c r="C247" s="1" t="s">
        <v>539</v>
      </c>
      <c r="D247" s="1">
        <v>-69223741</v>
      </c>
    </row>
    <row r="248" spans="1:4" x14ac:dyDescent="0.25">
      <c r="A248" s="1">
        <f>CORREL('IMDB_Movies project 5'!H248:'IMDB_Movies project 5'!H3903,'IMDB_Movies project 5'!C248:'IMDB_Movies project 5'!C3903)</f>
        <v>2.5151487499369397E-2</v>
      </c>
      <c r="B248" s="1">
        <v>-21219958</v>
      </c>
      <c r="C248" s="1" t="s">
        <v>542</v>
      </c>
      <c r="D248" s="1">
        <v>-21219958</v>
      </c>
    </row>
    <row r="249" spans="1:4" x14ac:dyDescent="0.25">
      <c r="A249" s="1">
        <f>CORREL('IMDB_Movies project 5'!H249:'IMDB_Movies project 5'!H3904,'IMDB_Movies project 5'!C249:'IMDB_Movies project 5'!C3904)</f>
        <v>2.5044163024397388E-2</v>
      </c>
      <c r="B249" s="1">
        <v>-3630883</v>
      </c>
      <c r="C249" s="1" t="s">
        <v>545</v>
      </c>
      <c r="D249" s="1">
        <v>-3630883</v>
      </c>
    </row>
    <row r="250" spans="1:4" x14ac:dyDescent="0.25">
      <c r="A250" s="1">
        <f>CORREL('IMDB_Movies project 5'!H250:'IMDB_Movies project 5'!H3905,'IMDB_Movies project 5'!C250:'IMDB_Movies project 5'!C3905)</f>
        <v>2.4938314077989202E-2</v>
      </c>
      <c r="B250" s="1">
        <v>32614158</v>
      </c>
      <c r="C250" s="1" t="s">
        <v>547</v>
      </c>
      <c r="D250" s="1">
        <v>32614158</v>
      </c>
    </row>
    <row r="251" spans="1:4" x14ac:dyDescent="0.25">
      <c r="A251" s="1">
        <f>CORREL('IMDB_Movies project 5'!H251:'IMDB_Movies project 5'!H3906,'IMDB_Movies project 5'!C251:'IMDB_Movies project 5'!C3906)</f>
        <v>2.4777330996676922E-2</v>
      </c>
      <c r="B251" s="1">
        <v>-59973647</v>
      </c>
      <c r="C251" s="1" t="s">
        <v>550</v>
      </c>
      <c r="D251" s="1">
        <v>-59973647</v>
      </c>
    </row>
    <row r="252" spans="1:4" x14ac:dyDescent="0.25">
      <c r="A252" s="1">
        <f>CORREL('IMDB_Movies project 5'!H252:'IMDB_Movies project 5'!H3907,'IMDB_Movies project 5'!C252:'IMDB_Movies project 5'!C3907)</f>
        <v>2.4763821948835071E-2</v>
      </c>
      <c r="B252" s="1">
        <v>-43997807</v>
      </c>
      <c r="C252" s="1" t="s">
        <v>552</v>
      </c>
      <c r="D252" s="1">
        <v>-43997807</v>
      </c>
    </row>
    <row r="253" spans="1:4" x14ac:dyDescent="0.25">
      <c r="A253" s="1">
        <f>CORREL('IMDB_Movies project 5'!H253:'IMDB_Movies project 5'!H3908,'IMDB_Movies project 5'!C253:'IMDB_Movies project 5'!C3908)</f>
        <v>2.4723169511258469E-2</v>
      </c>
      <c r="B253" s="1">
        <v>-24536691</v>
      </c>
      <c r="C253" s="1" t="s">
        <v>554</v>
      </c>
      <c r="D253" s="1">
        <v>-24536691</v>
      </c>
    </row>
    <row r="254" spans="1:4" x14ac:dyDescent="0.25">
      <c r="A254" s="1">
        <f>CORREL('IMDB_Movies project 5'!H254:'IMDB_Movies project 5'!H3909,'IMDB_Movies project 5'!C254:'IMDB_Movies project 5'!C3909)</f>
        <v>2.46503436429771E-2</v>
      </c>
      <c r="B254" s="1">
        <v>-33982216</v>
      </c>
      <c r="C254" s="1" t="s">
        <v>555</v>
      </c>
      <c r="D254" s="1">
        <v>-33982216</v>
      </c>
    </row>
    <row r="255" spans="1:4" x14ac:dyDescent="0.25">
      <c r="A255" s="1">
        <f>CORREL('IMDB_Movies project 5'!H255:'IMDB_Movies project 5'!H3910,'IMDB_Movies project 5'!C255:'IMDB_Movies project 5'!C3910)</f>
        <v>2.4604682289400489E-2</v>
      </c>
      <c r="B255" s="1">
        <v>-111931604</v>
      </c>
      <c r="C255" s="1" t="s">
        <v>558</v>
      </c>
      <c r="D255" s="1">
        <v>-111931604</v>
      </c>
    </row>
    <row r="256" spans="1:4" x14ac:dyDescent="0.25">
      <c r="A256" s="1">
        <f>CORREL('IMDB_Movies project 5'!H256:'IMDB_Movies project 5'!H3911,'IMDB_Movies project 5'!C256:'IMDB_Movies project 5'!C3911)</f>
        <v>2.4587797637306376E-2</v>
      </c>
      <c r="B256" s="1">
        <v>-48343151</v>
      </c>
      <c r="C256" s="1" t="s">
        <v>559</v>
      </c>
      <c r="D256" s="1">
        <v>-48343151</v>
      </c>
    </row>
    <row r="257" spans="1:4" x14ac:dyDescent="0.25">
      <c r="A257" s="1">
        <f>CORREL('IMDB_Movies project 5'!H257:'IMDB_Movies project 5'!H3912,'IMDB_Movies project 5'!C257:'IMDB_Movies project 5'!C3912)</f>
        <v>2.4554346670515783E-2</v>
      </c>
      <c r="B257" s="1">
        <v>24520804</v>
      </c>
      <c r="C257" s="1" t="s">
        <v>561</v>
      </c>
      <c r="D257" s="1">
        <v>24520804</v>
      </c>
    </row>
    <row r="258" spans="1:4" x14ac:dyDescent="0.25">
      <c r="A258" s="1">
        <f>CORREL('IMDB_Movies project 5'!H258:'IMDB_Movies project 5'!H3913,'IMDB_Movies project 5'!C258:'IMDB_Movies project 5'!C3913)</f>
        <v>2.4404577368445715E-2</v>
      </c>
      <c r="B258" s="1">
        <v>220837577</v>
      </c>
      <c r="C258" s="1" t="s">
        <v>562</v>
      </c>
      <c r="D258" s="1">
        <v>220837577</v>
      </c>
    </row>
    <row r="259" spans="1:4" x14ac:dyDescent="0.25">
      <c r="A259" s="1">
        <f>CORREL('IMDB_Movies project 5'!H259:'IMDB_Movies project 5'!H3914,'IMDB_Movies project 5'!C259:'IMDB_Movies project 5'!C3914)</f>
        <v>2.413851988050808E-2</v>
      </c>
      <c r="B259" s="1">
        <v>-85995841</v>
      </c>
      <c r="C259" s="1" t="s">
        <v>565</v>
      </c>
      <c r="D259" s="1">
        <v>-85995841</v>
      </c>
    </row>
    <row r="260" spans="1:4" x14ac:dyDescent="0.25">
      <c r="A260" s="1">
        <f>CORREL('IMDB_Movies project 5'!H260:'IMDB_Movies project 5'!H3915,'IMDB_Movies project 5'!C260:'IMDB_Movies project 5'!C3915)</f>
        <v>2.4170617520032155E-2</v>
      </c>
      <c r="B260" s="1">
        <v>-48816034</v>
      </c>
      <c r="C260" s="1" t="s">
        <v>568</v>
      </c>
      <c r="D260" s="1">
        <v>-48816034</v>
      </c>
    </row>
    <row r="261" spans="1:4" x14ac:dyDescent="0.25">
      <c r="A261" s="1">
        <f>CORREL('IMDB_Movies project 5'!H261:'IMDB_Movies project 5'!H3916,'IMDB_Movies project 5'!C261:'IMDB_Movies project 5'!C3916)</f>
        <v>2.4143859658086443E-2</v>
      </c>
      <c r="B261" s="1">
        <v>-8553105</v>
      </c>
      <c r="C261" s="1" t="s">
        <v>570</v>
      </c>
      <c r="D261" s="1">
        <v>-8553105</v>
      </c>
    </row>
    <row r="262" spans="1:4" x14ac:dyDescent="0.25">
      <c r="A262" s="1">
        <f>CORREL('IMDB_Movies project 5'!H262:'IMDB_Movies project 5'!H3917,'IMDB_Movies project 5'!C262:'IMDB_Movies project 5'!C3917)</f>
        <v>2.4047344894269285E-2</v>
      </c>
      <c r="B262" s="1">
        <v>24795350</v>
      </c>
      <c r="C262" s="1" t="s">
        <v>572</v>
      </c>
      <c r="D262" s="1">
        <v>24795350</v>
      </c>
    </row>
    <row r="263" spans="1:4" x14ac:dyDescent="0.25">
      <c r="A263" s="1">
        <f>CORREL('IMDB_Movies project 5'!H263:'IMDB_Movies project 5'!H3918,'IMDB_Movies project 5'!C263:'IMDB_Movies project 5'!C3918)</f>
        <v>2.3856031295486115E-2</v>
      </c>
      <c r="B263" s="1">
        <v>-82603302</v>
      </c>
      <c r="C263" s="1" t="s">
        <v>573</v>
      </c>
      <c r="D263" s="1">
        <v>-82603302</v>
      </c>
    </row>
    <row r="264" spans="1:4" x14ac:dyDescent="0.25">
      <c r="A264" s="1">
        <f>CORREL('IMDB_Movies project 5'!H264:'IMDB_Movies project 5'!H3919,'IMDB_Movies project 5'!C264:'IMDB_Movies project 5'!C3919)</f>
        <v>2.3844132133311317E-2</v>
      </c>
      <c r="B264" s="1">
        <v>7015224</v>
      </c>
      <c r="C264" s="1" t="s">
        <v>574</v>
      </c>
      <c r="D264" s="1">
        <v>7015224</v>
      </c>
    </row>
    <row r="265" spans="1:4" x14ac:dyDescent="0.25">
      <c r="A265" s="1">
        <f>CORREL('IMDB_Movies project 5'!H265:'IMDB_Movies project 5'!H3920,'IMDB_Movies project 5'!C265:'IMDB_Movies project 5'!C3920)</f>
        <v>2.3629959178135724E-2</v>
      </c>
      <c r="B265" s="1">
        <v>-625893</v>
      </c>
      <c r="C265" s="1" t="s">
        <v>577</v>
      </c>
      <c r="D265" s="1">
        <v>-625893</v>
      </c>
    </row>
    <row r="266" spans="1:4" x14ac:dyDescent="0.25">
      <c r="A266" s="1">
        <f>CORREL('IMDB_Movies project 5'!H266:'IMDB_Movies project 5'!H3921,'IMDB_Movies project 5'!C266:'IMDB_Movies project 5'!C3921)</f>
        <v>2.3532771792685623E-2</v>
      </c>
      <c r="B266" s="1">
        <v>120430993</v>
      </c>
      <c r="C266" s="1" t="s">
        <v>578</v>
      </c>
      <c r="D266" s="1">
        <v>120430993</v>
      </c>
    </row>
    <row r="267" spans="1:4" x14ac:dyDescent="0.25">
      <c r="A267" s="1">
        <f>CORREL('IMDB_Movies project 5'!H267:'IMDB_Movies project 5'!H3922,'IMDB_Movies project 5'!C267:'IMDB_Movies project 5'!C3922)</f>
        <v>2.3258111610004933E-2</v>
      </c>
      <c r="B267" s="1">
        <v>-90200974</v>
      </c>
      <c r="C267" s="1" t="s">
        <v>581</v>
      </c>
      <c r="D267" s="1">
        <v>-90200974</v>
      </c>
    </row>
    <row r="268" spans="1:4" x14ac:dyDescent="0.25">
      <c r="A268" s="1">
        <f>CORREL('IMDB_Movies project 5'!H268:'IMDB_Movies project 5'!H3923,'IMDB_Movies project 5'!C268:'IMDB_Movies project 5'!C3923)</f>
        <v>2.3271394532586295E-2</v>
      </c>
      <c r="B268" s="1">
        <v>-83287549</v>
      </c>
      <c r="C268" s="1" t="s">
        <v>585</v>
      </c>
      <c r="D268" s="1">
        <v>-83287549</v>
      </c>
    </row>
    <row r="269" spans="1:4" x14ac:dyDescent="0.25">
      <c r="A269" s="1">
        <f>CORREL('IMDB_Movies project 5'!H269:'IMDB_Movies project 5'!H3924,'IMDB_Movies project 5'!C269:'IMDB_Movies project 5'!C3924)</f>
        <v>2.3317954227634025E-2</v>
      </c>
      <c r="B269" s="1">
        <v>11643008</v>
      </c>
      <c r="C269" s="1" t="s">
        <v>588</v>
      </c>
      <c r="D269" s="1">
        <v>11643008</v>
      </c>
    </row>
    <row r="270" spans="1:4" x14ac:dyDescent="0.25">
      <c r="A270" s="1">
        <f>CORREL('IMDB_Movies project 5'!H270:'IMDB_Movies project 5'!H3925,'IMDB_Movies project 5'!C270:'IMDB_Movies project 5'!C3925)</f>
        <v>2.3246029882170754E-2</v>
      </c>
      <c r="B270" s="1">
        <v>84670866</v>
      </c>
      <c r="C270" s="1" t="s">
        <v>591</v>
      </c>
      <c r="D270" s="1">
        <v>84670866</v>
      </c>
    </row>
    <row r="271" spans="1:4" x14ac:dyDescent="0.25">
      <c r="A271" s="1">
        <f>CORREL('IMDB_Movies project 5'!H271:'IMDB_Movies project 5'!H3926,'IMDB_Movies project 5'!C271:'IMDB_Movies project 5'!C3926)</f>
        <v>2.3040406034338243E-2</v>
      </c>
      <c r="B271" s="1">
        <v>30014112</v>
      </c>
      <c r="C271" s="1" t="s">
        <v>592</v>
      </c>
      <c r="D271" s="1">
        <v>30014112</v>
      </c>
    </row>
    <row r="272" spans="1:4" x14ac:dyDescent="0.25">
      <c r="A272" s="1">
        <f>CORREL('IMDB_Movies project 5'!H272:'IMDB_Movies project 5'!H3927,'IMDB_Movies project 5'!C272:'IMDB_Movies project 5'!C3927)</f>
        <v>2.2908769263451378E-2</v>
      </c>
      <c r="B272" s="1">
        <v>161970615</v>
      </c>
      <c r="C272" s="1" t="s">
        <v>593</v>
      </c>
      <c r="D272" s="1">
        <v>161970615</v>
      </c>
    </row>
    <row r="273" spans="1:4" x14ac:dyDescent="0.25">
      <c r="A273" s="1">
        <f>CORREL('IMDB_Movies project 5'!H273:'IMDB_Movies project 5'!H3928,'IMDB_Movies project 5'!C273:'IMDB_Movies project 5'!C3928)</f>
        <v>2.2633502702386381E-2</v>
      </c>
      <c r="B273" s="1">
        <v>17007184</v>
      </c>
      <c r="C273" s="1" t="s">
        <v>594</v>
      </c>
      <c r="D273" s="1">
        <v>17007184</v>
      </c>
    </row>
    <row r="274" spans="1:4" x14ac:dyDescent="0.25">
      <c r="A274" s="1">
        <f>CORREL('IMDB_Movies project 5'!H274:'IMDB_Movies project 5'!H3929,'IMDB_Movies project 5'!C274:'IMDB_Movies project 5'!C3929)</f>
        <v>2.230883870114201E-2</v>
      </c>
      <c r="B274" s="1">
        <v>80011740</v>
      </c>
      <c r="C274" s="1" t="s">
        <v>595</v>
      </c>
      <c r="D274" s="1">
        <v>80011740</v>
      </c>
    </row>
    <row r="275" spans="1:4" x14ac:dyDescent="0.25">
      <c r="A275" s="1">
        <f>CORREL('IMDB_Movies project 5'!H275:'IMDB_Movies project 5'!H3930,'IMDB_Movies project 5'!C275:'IMDB_Movies project 5'!C3930)</f>
        <v>2.212035398699878E-2</v>
      </c>
      <c r="B275" s="1">
        <v>102843350</v>
      </c>
      <c r="C275" s="1" t="s">
        <v>596</v>
      </c>
      <c r="D275" s="1">
        <v>102843350</v>
      </c>
    </row>
    <row r="276" spans="1:4" x14ac:dyDescent="0.25">
      <c r="A276" s="1">
        <f>CORREL('IMDB_Movies project 5'!H276:'IMDB_Movies project 5'!H3931,'IMDB_Movies project 5'!C276:'IMDB_Movies project 5'!C3931)</f>
        <v>2.1894416836881547E-2</v>
      </c>
      <c r="B276" s="1">
        <v>-2969275</v>
      </c>
      <c r="C276" s="1" t="s">
        <v>598</v>
      </c>
      <c r="D276" s="1">
        <v>-2969275</v>
      </c>
    </row>
    <row r="277" spans="1:4" x14ac:dyDescent="0.25">
      <c r="A277" s="1">
        <f>CORREL('IMDB_Movies project 5'!H277:'IMDB_Movies project 5'!H3932,'IMDB_Movies project 5'!C277:'IMDB_Movies project 5'!C3932)</f>
        <v>2.1812905632702471E-2</v>
      </c>
      <c r="B277" s="1">
        <v>30127620</v>
      </c>
      <c r="C277" s="1" t="s">
        <v>601</v>
      </c>
      <c r="D277" s="1">
        <v>30127620</v>
      </c>
    </row>
    <row r="278" spans="1:4" x14ac:dyDescent="0.25">
      <c r="A278" s="1">
        <f>CORREL('IMDB_Movies project 5'!H278:'IMDB_Movies project 5'!H3933,'IMDB_Movies project 5'!C278:'IMDB_Movies project 5'!C3933)</f>
        <v>2.1686166339901086E-2</v>
      </c>
      <c r="B278" s="1">
        <v>31282411</v>
      </c>
      <c r="C278" s="1" t="s">
        <v>604</v>
      </c>
      <c r="D278" s="1">
        <v>31282411</v>
      </c>
    </row>
    <row r="279" spans="1:4" x14ac:dyDescent="0.25">
      <c r="A279" s="1">
        <f>CORREL('IMDB_Movies project 5'!H279:'IMDB_Movies project 5'!H3934,'IMDB_Movies project 5'!C279:'IMDB_Movies project 5'!C3934)</f>
        <v>2.1499721369997171E-2</v>
      </c>
      <c r="B279" s="1">
        <v>-34547688</v>
      </c>
      <c r="C279" s="1" t="s">
        <v>606</v>
      </c>
      <c r="D279" s="1">
        <v>-34547688</v>
      </c>
    </row>
    <row r="280" spans="1:4" x14ac:dyDescent="0.25">
      <c r="A280" s="1">
        <f>CORREL('IMDB_Movies project 5'!H280:'IMDB_Movies project 5'!H3935,'IMDB_Movies project 5'!C280:'IMDB_Movies project 5'!C3935)</f>
        <v>2.1463524233039422E-2</v>
      </c>
      <c r="B280" s="1">
        <v>48383780</v>
      </c>
      <c r="C280" s="1" t="s">
        <v>608</v>
      </c>
      <c r="D280" s="1">
        <v>48383780</v>
      </c>
    </row>
    <row r="281" spans="1:4" x14ac:dyDescent="0.25">
      <c r="A281" s="1">
        <f>CORREL('IMDB_Movies project 5'!H281:'IMDB_Movies project 5'!H3936,'IMDB_Movies project 5'!C281:'IMDB_Movies project 5'!C3936)</f>
        <v>2.1312386312296951E-2</v>
      </c>
      <c r="B281" s="1">
        <v>19219978</v>
      </c>
      <c r="C281" s="1" t="s">
        <v>611</v>
      </c>
      <c r="D281" s="1">
        <v>19219978</v>
      </c>
    </row>
    <row r="282" spans="1:4" x14ac:dyDescent="0.25">
      <c r="A282" s="1">
        <f>CORREL('IMDB_Movies project 5'!H282:'IMDB_Movies project 5'!H3937,'IMDB_Movies project 5'!C282:'IMDB_Movies project 5'!C3937)</f>
        <v>2.1199589886701235E-2</v>
      </c>
      <c r="B282" s="1">
        <v>1228120</v>
      </c>
      <c r="C282" s="1" t="s">
        <v>614</v>
      </c>
      <c r="D282" s="1">
        <v>1228120</v>
      </c>
    </row>
    <row r="283" spans="1:4" x14ac:dyDescent="0.25">
      <c r="A283" s="1">
        <f>CORREL('IMDB_Movies project 5'!H283:'IMDB_Movies project 5'!H3938,'IMDB_Movies project 5'!C283:'IMDB_Movies project 5'!C3938)</f>
        <v>2.1111509816436846E-2</v>
      </c>
      <c r="B283" s="1">
        <v>62804648</v>
      </c>
      <c r="C283" s="1" t="s">
        <v>617</v>
      </c>
      <c r="D283" s="1">
        <v>62804648</v>
      </c>
    </row>
    <row r="284" spans="1:4" x14ac:dyDescent="0.25">
      <c r="A284" s="1">
        <f>CORREL('IMDB_Movies project 5'!H284:'IMDB_Movies project 5'!H3939,'IMDB_Movies project 5'!C284:'IMDB_Movies project 5'!C3939)</f>
        <v>2.0941318011406064E-2</v>
      </c>
      <c r="B284" s="1">
        <v>117603</v>
      </c>
      <c r="C284" s="1" t="s">
        <v>621</v>
      </c>
      <c r="D284" s="1">
        <v>117603</v>
      </c>
    </row>
    <row r="285" spans="1:4" x14ac:dyDescent="0.25">
      <c r="A285" s="1">
        <f>CORREL('IMDB_Movies project 5'!H285:'IMDB_Movies project 5'!H3940,'IMDB_Movies project 5'!C285:'IMDB_Movies project 5'!C3940)</f>
        <v>2.0854527311488669E-2</v>
      </c>
      <c r="B285" s="1">
        <v>-10703427</v>
      </c>
      <c r="C285" s="1" t="s">
        <v>623</v>
      </c>
      <c r="D285" s="1">
        <v>-10703427</v>
      </c>
    </row>
    <row r="286" spans="1:4" x14ac:dyDescent="0.25">
      <c r="A286" s="1">
        <f>CORREL('IMDB_Movies project 5'!H286:'IMDB_Movies project 5'!H3941,'IMDB_Movies project 5'!C286:'IMDB_Movies project 5'!C3941)</f>
        <v>2.0783051965963608E-2</v>
      </c>
      <c r="B286" s="1">
        <v>-6982599</v>
      </c>
      <c r="C286" s="1" t="s">
        <v>626</v>
      </c>
      <c r="D286" s="1">
        <v>-6982599</v>
      </c>
    </row>
    <row r="287" spans="1:4" x14ac:dyDescent="0.25">
      <c r="A287" s="1">
        <f>CORREL('IMDB_Movies project 5'!H287:'IMDB_Movies project 5'!H3942,'IMDB_Movies project 5'!C287:'IMDB_Movies project 5'!C3942)</f>
        <v>2.0726233073461806E-2</v>
      </c>
      <c r="B287" s="1">
        <v>73005002</v>
      </c>
      <c r="C287" s="1" t="s">
        <v>628</v>
      </c>
      <c r="D287" s="1">
        <v>73005002</v>
      </c>
    </row>
    <row r="288" spans="1:4" x14ac:dyDescent="0.25">
      <c r="A288" s="1">
        <f>CORREL('IMDB_Movies project 5'!H288:'IMDB_Movies project 5'!H3943,'IMDB_Movies project 5'!C288:'IMDB_Movies project 5'!C3943)</f>
        <v>2.0542378741194325E-2</v>
      </c>
      <c r="B288" s="1">
        <v>-24969837</v>
      </c>
      <c r="C288" s="1" t="s">
        <v>630</v>
      </c>
      <c r="D288" s="1">
        <v>-24969837</v>
      </c>
    </row>
    <row r="289" spans="1:4" x14ac:dyDescent="0.25">
      <c r="A289" s="1">
        <f>CORREL('IMDB_Movies project 5'!H289:'IMDB_Movies project 5'!H3944,'IMDB_Movies project 5'!C289:'IMDB_Movies project 5'!C3944)</f>
        <v>2.0491399231823918E-2</v>
      </c>
      <c r="B289" s="1">
        <v>-22777816</v>
      </c>
      <c r="C289" s="1" t="s">
        <v>632</v>
      </c>
      <c r="D289" s="1">
        <v>-22777816</v>
      </c>
    </row>
    <row r="290" spans="1:4" x14ac:dyDescent="0.25">
      <c r="A290" s="1">
        <f>CORREL('IMDB_Movies project 5'!H290:'IMDB_Movies project 5'!H3945,'IMDB_Movies project 5'!C290:'IMDB_Movies project 5'!C3945)</f>
        <v>2.0437156009190365E-2</v>
      </c>
      <c r="B290" s="1">
        <v>7515297</v>
      </c>
      <c r="C290" s="1" t="s">
        <v>634</v>
      </c>
      <c r="D290" s="1">
        <v>7515297</v>
      </c>
    </row>
    <row r="291" spans="1:4" x14ac:dyDescent="0.25">
      <c r="A291" s="1">
        <f>CORREL('IMDB_Movies project 5'!H291:'IMDB_Movies project 5'!H3946,'IMDB_Movies project 5'!C291:'IMDB_Movies project 5'!C3946)</f>
        <v>2.0339397089666637E-2</v>
      </c>
      <c r="B291" s="1">
        <v>-32368843</v>
      </c>
      <c r="C291" s="1" t="s">
        <v>637</v>
      </c>
      <c r="D291" s="1">
        <v>-32368843</v>
      </c>
    </row>
    <row r="292" spans="1:4" x14ac:dyDescent="0.25">
      <c r="A292" s="1">
        <f>CORREL('IMDB_Movies project 5'!H292:'IMDB_Movies project 5'!H3947,'IMDB_Movies project 5'!C292:'IMDB_Movies project 5'!C3947)</f>
        <v>2.0299259057520558E-2</v>
      </c>
      <c r="B292" s="1">
        <v>-16137932</v>
      </c>
      <c r="C292" s="1" t="s">
        <v>640</v>
      </c>
      <c r="D292" s="1">
        <v>-16137932</v>
      </c>
    </row>
    <row r="293" spans="1:4" x14ac:dyDescent="0.25">
      <c r="A293" s="1">
        <f>CORREL('IMDB_Movies project 5'!H293:'IMDB_Movies project 5'!H3948,'IMDB_Movies project 5'!C293:'IMDB_Movies project 5'!C3948)</f>
        <v>2.0270898062201323E-2</v>
      </c>
      <c r="B293" s="1">
        <v>-42633738</v>
      </c>
      <c r="C293" s="1" t="s">
        <v>642</v>
      </c>
      <c r="D293" s="1">
        <v>-42633738</v>
      </c>
    </row>
    <row r="294" spans="1:4" x14ac:dyDescent="0.25">
      <c r="A294" s="1">
        <f>CORREL('IMDB_Movies project 5'!H294:'IMDB_Movies project 5'!H3949,'IMDB_Movies project 5'!C294:'IMDB_Movies project 5'!C3949)</f>
        <v>2.0246165976859885E-2</v>
      </c>
      <c r="B294" s="1">
        <v>16866727</v>
      </c>
      <c r="C294" s="1" t="s">
        <v>644</v>
      </c>
      <c r="D294" s="1">
        <v>16866727</v>
      </c>
    </row>
    <row r="295" spans="1:4" x14ac:dyDescent="0.25">
      <c r="A295" s="1">
        <f>CORREL('IMDB_Movies project 5'!H295:'IMDB_Movies project 5'!H3950,'IMDB_Movies project 5'!C295:'IMDB_Movies project 5'!C3950)</f>
        <v>2.0135121052645137E-2</v>
      </c>
      <c r="B295" s="1">
        <v>84031112</v>
      </c>
      <c r="C295" s="1" t="s">
        <v>645</v>
      </c>
      <c r="D295" s="1">
        <v>84031112</v>
      </c>
    </row>
    <row r="296" spans="1:4" x14ac:dyDescent="0.25">
      <c r="A296" s="1">
        <f>CORREL('IMDB_Movies project 5'!H296:'IMDB_Movies project 5'!H3951,'IMDB_Movies project 5'!C296:'IMDB_Movies project 5'!C3951)</f>
        <v>1.9935999602425248E-2</v>
      </c>
      <c r="B296" s="1">
        <v>-50299935</v>
      </c>
      <c r="C296" s="1" t="s">
        <v>647</v>
      </c>
      <c r="D296" s="1">
        <v>-50299935</v>
      </c>
    </row>
    <row r="297" spans="1:4" x14ac:dyDescent="0.25">
      <c r="A297" s="1">
        <f>CORREL('IMDB_Movies project 5'!H297:'IMDB_Movies project 5'!H3952,'IMDB_Movies project 5'!C297:'IMDB_Movies project 5'!C3952)</f>
        <v>1.9913512490837861E-2</v>
      </c>
      <c r="B297" s="1">
        <v>-74901420</v>
      </c>
      <c r="C297" s="1" t="s">
        <v>650</v>
      </c>
      <c r="D297" s="1">
        <v>-74901420</v>
      </c>
    </row>
    <row r="298" spans="1:4" x14ac:dyDescent="0.25">
      <c r="A298" s="1">
        <f>CORREL('IMDB_Movies project 5'!H298:'IMDB_Movies project 5'!H3953,'IMDB_Movies project 5'!C298:'IMDB_Movies project 5'!C3953)</f>
        <v>1.993640237754439E-2</v>
      </c>
      <c r="B298" s="1">
        <v>-24326667</v>
      </c>
      <c r="C298" s="1" t="s">
        <v>652</v>
      </c>
      <c r="D298" s="1">
        <v>-24326667</v>
      </c>
    </row>
    <row r="299" spans="1:4" x14ac:dyDescent="0.25">
      <c r="A299" s="1">
        <f>CORREL('IMDB_Movies project 5'!H299:'IMDB_Movies project 5'!H3954,'IMDB_Movies project 5'!C299:'IMDB_Movies project 5'!C3954)</f>
        <v>1.992114724498624E-2</v>
      </c>
      <c r="B299" s="1">
        <v>-59801290</v>
      </c>
      <c r="C299" s="1" t="s">
        <v>655</v>
      </c>
      <c r="D299" s="1">
        <v>-59801290</v>
      </c>
    </row>
    <row r="300" spans="1:4" x14ac:dyDescent="0.25">
      <c r="A300" s="1">
        <f>CORREL('IMDB_Movies project 5'!H300:'IMDB_Movies project 5'!H3955,'IMDB_Movies project 5'!C300:'IMDB_Movies project 5'!C3955)</f>
        <v>1.9922692104137187E-2</v>
      </c>
      <c r="B300" s="1">
        <v>-27339971</v>
      </c>
      <c r="C300" s="1" t="s">
        <v>656</v>
      </c>
      <c r="D300" s="1">
        <v>-27339971</v>
      </c>
    </row>
    <row r="301" spans="1:4" x14ac:dyDescent="0.25">
      <c r="A301" s="1">
        <f>CORREL('IMDB_Movies project 5'!H301:'IMDB_Movies project 5'!H3956,'IMDB_Movies project 5'!C301:'IMDB_Movies project 5'!C3956)</f>
        <v>1.9874710765050724E-2</v>
      </c>
      <c r="B301" s="1">
        <v>-101879446</v>
      </c>
      <c r="C301" s="1" t="s">
        <v>657</v>
      </c>
      <c r="D301" s="1">
        <v>-101879446</v>
      </c>
    </row>
    <row r="302" spans="1:4" x14ac:dyDescent="0.25">
      <c r="A302" s="1">
        <f>CORREL('IMDB_Movies project 5'!H302:'IMDB_Movies project 5'!H3957,'IMDB_Movies project 5'!C302:'IMDB_Movies project 5'!C3957)</f>
        <v>1.9882727981361075E-2</v>
      </c>
      <c r="B302" s="1">
        <v>-50607905</v>
      </c>
      <c r="C302" s="1" t="s">
        <v>660</v>
      </c>
      <c r="D302" s="1">
        <v>-50607905</v>
      </c>
    </row>
    <row r="303" spans="1:4" x14ac:dyDescent="0.25">
      <c r="A303" s="1">
        <f>CORREL('IMDB_Movies project 5'!H303:'IMDB_Movies project 5'!H3958,'IMDB_Movies project 5'!C303:'IMDB_Movies project 5'!C3958)</f>
        <v>1.9869980759513302E-2</v>
      </c>
      <c r="B303" s="1">
        <v>-50707978</v>
      </c>
      <c r="C303" s="1" t="s">
        <v>662</v>
      </c>
      <c r="D303" s="1">
        <v>-50707978</v>
      </c>
    </row>
    <row r="304" spans="1:4" x14ac:dyDescent="0.25">
      <c r="A304" s="1">
        <f>CORREL('IMDB_Movies project 5'!H304:'IMDB_Movies project 5'!H3959,'IMDB_Movies project 5'!C304:'IMDB_Movies project 5'!C3959)</f>
        <v>1.987243721479787E-2</v>
      </c>
      <c r="B304" s="1">
        <v>-76227778</v>
      </c>
      <c r="C304" s="1" t="s">
        <v>665</v>
      </c>
      <c r="D304" s="1">
        <v>-76227778</v>
      </c>
    </row>
    <row r="305" spans="1:4" x14ac:dyDescent="0.25">
      <c r="A305" s="1">
        <f>CORREL('IMDB_Movies project 5'!H305:'IMDB_Movies project 5'!H3960,'IMDB_Movies project 5'!C305:'IMDB_Movies project 5'!C3960)</f>
        <v>1.9893540960734705E-2</v>
      </c>
      <c r="B305" s="1">
        <v>-66989354</v>
      </c>
      <c r="C305" s="1" t="s">
        <v>667</v>
      </c>
      <c r="D305" s="1">
        <v>-66989354</v>
      </c>
    </row>
    <row r="306" spans="1:4" x14ac:dyDescent="0.25">
      <c r="A306" s="1">
        <f>CORREL('IMDB_Movies project 5'!H306:'IMDB_Movies project 5'!H3961,'IMDB_Movies project 5'!C306:'IMDB_Movies project 5'!C3961)</f>
        <v>1.9922414012717066E-2</v>
      </c>
      <c r="B306" s="1">
        <v>-75014388</v>
      </c>
      <c r="C306" s="1" t="s">
        <v>669</v>
      </c>
      <c r="D306" s="1">
        <v>-75014388</v>
      </c>
    </row>
    <row r="307" spans="1:4" x14ac:dyDescent="0.25">
      <c r="A307" s="1">
        <f>CORREL('IMDB_Movies project 5'!H307:'IMDB_Movies project 5'!H3962,'IMDB_Movies project 5'!C307:'IMDB_Movies project 5'!C3962)</f>
        <v>1.9948044440200353E-2</v>
      </c>
      <c r="B307" s="1">
        <v>-95588898</v>
      </c>
      <c r="C307" s="1" t="s">
        <v>672</v>
      </c>
      <c r="D307" s="1">
        <v>-95588898</v>
      </c>
    </row>
    <row r="308" spans="1:4" x14ac:dyDescent="0.25">
      <c r="A308" s="1">
        <f>CORREL('IMDB_Movies project 5'!H308:'IMDB_Movies project 5'!H3963,'IMDB_Movies project 5'!C308:'IMDB_Movies project 5'!C3963)</f>
        <v>2.0007108514810627E-2</v>
      </c>
      <c r="B308" s="1">
        <v>-64975525</v>
      </c>
      <c r="C308" s="1" t="s">
        <v>674</v>
      </c>
      <c r="D308" s="1">
        <v>-64975525</v>
      </c>
    </row>
    <row r="309" spans="1:4" x14ac:dyDescent="0.25">
      <c r="A309" s="1">
        <f>CORREL('IMDB_Movies project 5'!H309:'IMDB_Movies project 5'!H3964,'IMDB_Movies project 5'!C309:'IMDB_Movies project 5'!C3964)</f>
        <v>2.0016822543396821E-2</v>
      </c>
      <c r="B309" s="1">
        <v>31174897</v>
      </c>
      <c r="C309" s="1" t="s">
        <v>676</v>
      </c>
      <c r="D309" s="1">
        <v>31174897</v>
      </c>
    </row>
    <row r="310" spans="1:4" x14ac:dyDescent="0.25">
      <c r="A310" s="1">
        <f>CORREL('IMDB_Movies project 5'!H310:'IMDB_Movies project 5'!H3965,'IMDB_Movies project 5'!C310:'IMDB_Movies project 5'!C3965)</f>
        <v>1.9888734389471568E-2</v>
      </c>
      <c r="B310" s="1">
        <v>200000</v>
      </c>
      <c r="C310" s="1" t="s">
        <v>679</v>
      </c>
      <c r="D310" s="1">
        <v>200000</v>
      </c>
    </row>
    <row r="311" spans="1:4" x14ac:dyDescent="0.25">
      <c r="A311" s="1">
        <f>CORREL('IMDB_Movies project 5'!H311:'IMDB_Movies project 5'!H3966,'IMDB_Movies project 5'!C311:'IMDB_Movies project 5'!C3966)</f>
        <v>1.9869735665043284E-2</v>
      </c>
      <c r="B311" s="1">
        <v>104007640</v>
      </c>
      <c r="C311" s="1" t="s">
        <v>681</v>
      </c>
      <c r="D311" s="1">
        <v>104007640</v>
      </c>
    </row>
    <row r="312" spans="1:4" x14ac:dyDescent="0.25">
      <c r="A312" s="1">
        <f>CORREL('IMDB_Movies project 5'!H312:'IMDB_Movies project 5'!H3967,'IMDB_Movies project 5'!C312:'IMDB_Movies project 5'!C3967)</f>
        <v>1.9654766068457084E-2</v>
      </c>
      <c r="B312" s="1">
        <v>-22320362</v>
      </c>
      <c r="C312" s="1" t="s">
        <v>683</v>
      </c>
      <c r="D312" s="1">
        <v>-22320362</v>
      </c>
    </row>
    <row r="313" spans="1:4" x14ac:dyDescent="0.25">
      <c r="A313" s="1">
        <f>CORREL('IMDB_Movies project 5'!H313:'IMDB_Movies project 5'!H3968,'IMDB_Movies project 5'!C313:'IMDB_Movies project 5'!C3968)</f>
        <v>1.9598934264655251E-2</v>
      </c>
      <c r="B313" s="1">
        <v>-93990787</v>
      </c>
      <c r="C313" s="1" t="s">
        <v>686</v>
      </c>
      <c r="D313" s="1">
        <v>-93990787</v>
      </c>
    </row>
    <row r="314" spans="1:4" x14ac:dyDescent="0.25">
      <c r="A314" s="1">
        <f>CORREL('IMDB_Movies project 5'!H314:'IMDB_Movies project 5'!H3969,'IMDB_Movies project 5'!C314:'IMDB_Movies project 5'!C3969)</f>
        <v>1.96592570599252E-2</v>
      </c>
      <c r="B314" s="1">
        <v>-41132306</v>
      </c>
      <c r="C314" s="1" t="s">
        <v>690</v>
      </c>
      <c r="D314" s="1">
        <v>-41132306</v>
      </c>
    </row>
    <row r="315" spans="1:4" x14ac:dyDescent="0.25">
      <c r="A315" s="1">
        <f>CORREL('IMDB_Movies project 5'!H315:'IMDB_Movies project 5'!H3970,'IMDB_Movies project 5'!C315:'IMDB_Movies project 5'!C3970)</f>
        <v>1.9631777502250567E-2</v>
      </c>
      <c r="B315" s="1">
        <v>-30524377</v>
      </c>
      <c r="C315" s="1" t="s">
        <v>693</v>
      </c>
      <c r="D315" s="1">
        <v>-30524377</v>
      </c>
    </row>
    <row r="316" spans="1:4" x14ac:dyDescent="0.25">
      <c r="A316" s="1">
        <f>CORREL('IMDB_Movies project 5'!H316:'IMDB_Movies project 5'!H3971,'IMDB_Movies project 5'!C316:'IMDB_Movies project 5'!C3971)</f>
        <v>1.9607850676287359E-2</v>
      </c>
      <c r="B316" s="1">
        <v>16638745</v>
      </c>
      <c r="C316" s="1" t="s">
        <v>695</v>
      </c>
      <c r="D316" s="1">
        <v>16638745</v>
      </c>
    </row>
    <row r="317" spans="1:4" x14ac:dyDescent="0.25">
      <c r="A317" s="1">
        <f>CORREL('IMDB_Movies project 5'!H317:'IMDB_Movies project 5'!H3972,'IMDB_Movies project 5'!C317:'IMDB_Movies project 5'!C3972)</f>
        <v>1.9520190025540396E-2</v>
      </c>
      <c r="B317" s="1">
        <v>-8102818</v>
      </c>
      <c r="C317" s="1" t="s">
        <v>697</v>
      </c>
      <c r="D317" s="1">
        <v>-8102818</v>
      </c>
    </row>
    <row r="318" spans="1:4" x14ac:dyDescent="0.25">
      <c r="A318" s="1">
        <f>CORREL('IMDB_Movies project 5'!H318:'IMDB_Movies project 5'!H3973,'IMDB_Movies project 5'!C318:'IMDB_Movies project 5'!C3973)</f>
        <v>1.9456189555908502E-2</v>
      </c>
      <c r="B318" s="1">
        <v>-29459980</v>
      </c>
      <c r="C318" s="1" t="s">
        <v>699</v>
      </c>
      <c r="D318" s="1">
        <v>-29459980</v>
      </c>
    </row>
    <row r="319" spans="1:4" x14ac:dyDescent="0.25">
      <c r="A319" s="1">
        <f>CORREL('IMDB_Movies project 5'!H319:'IMDB_Movies project 5'!H3974,'IMDB_Movies project 5'!C319:'IMDB_Movies project 5'!C3974)</f>
        <v>1.9425315201424327E-2</v>
      </c>
      <c r="B319" s="1">
        <v>-4671063</v>
      </c>
      <c r="C319" s="1" t="s">
        <v>701</v>
      </c>
      <c r="D319" s="1">
        <v>-4671063</v>
      </c>
    </row>
    <row r="320" spans="1:4" x14ac:dyDescent="0.25">
      <c r="A320" s="1">
        <f>CORREL('IMDB_Movies project 5'!H320:'IMDB_Movies project 5'!H3975,'IMDB_Movies project 5'!C320:'IMDB_Movies project 5'!C3975)</f>
        <v>1.9343249759931316E-2</v>
      </c>
      <c r="B320" s="1">
        <v>-44197339</v>
      </c>
      <c r="C320" s="1" t="s">
        <v>704</v>
      </c>
      <c r="D320" s="1">
        <v>-44197339</v>
      </c>
    </row>
    <row r="321" spans="1:4" x14ac:dyDescent="0.25">
      <c r="A321" s="1">
        <f>CORREL('IMDB_Movies project 5'!H321:'IMDB_Movies project 5'!H3976,'IMDB_Movies project 5'!C321:'IMDB_Movies project 5'!C3976)</f>
        <v>1.9329226680508706E-2</v>
      </c>
      <c r="B321" s="1">
        <v>66317423</v>
      </c>
      <c r="C321" s="1" t="s">
        <v>705</v>
      </c>
      <c r="D321" s="1">
        <v>66317423</v>
      </c>
    </row>
    <row r="322" spans="1:4" x14ac:dyDescent="0.25">
      <c r="A322" s="1">
        <f>CORREL('IMDB_Movies project 5'!H322:'IMDB_Movies project 5'!H3977,'IMDB_Movies project 5'!C322:'IMDB_Movies project 5'!C3977)</f>
        <v>1.917063435064479E-2</v>
      </c>
      <c r="B322" s="1">
        <v>106148159</v>
      </c>
      <c r="C322" s="1" t="s">
        <v>707</v>
      </c>
      <c r="D322" s="1">
        <v>106148159</v>
      </c>
    </row>
    <row r="323" spans="1:4" x14ac:dyDescent="0.25">
      <c r="A323" s="1">
        <f>CORREL('IMDB_Movies project 5'!H323:'IMDB_Movies project 5'!H3978,'IMDB_Movies project 5'!C323:'IMDB_Movies project 5'!C3978)</f>
        <v>1.896595762781117E-2</v>
      </c>
      <c r="B323" s="1">
        <v>-21017158</v>
      </c>
      <c r="C323" s="1" t="s">
        <v>709</v>
      </c>
      <c r="D323" s="1">
        <v>-21017158</v>
      </c>
    </row>
    <row r="324" spans="1:4" x14ac:dyDescent="0.25">
      <c r="A324" s="1">
        <f>CORREL('IMDB_Movies project 5'!H324:'IMDB_Movies project 5'!H3979,'IMDB_Movies project 5'!C324:'IMDB_Movies project 5'!C3979)</f>
        <v>1.8963779707746584E-2</v>
      </c>
      <c r="B324" s="1">
        <v>286838870</v>
      </c>
      <c r="C324" s="1" t="s">
        <v>710</v>
      </c>
      <c r="D324" s="1">
        <v>286838870</v>
      </c>
    </row>
    <row r="325" spans="1:4" x14ac:dyDescent="0.25">
      <c r="A325" s="1">
        <f>CORREL('IMDB_Movies project 5'!H325:'IMDB_Movies project 5'!H3980,'IMDB_Movies project 5'!C325:'IMDB_Movies project 5'!C3980)</f>
        <v>1.8601502285688094E-2</v>
      </c>
      <c r="B325" s="1">
        <v>283019252</v>
      </c>
      <c r="C325" s="1" t="s">
        <v>711</v>
      </c>
      <c r="D325" s="1">
        <v>283019252</v>
      </c>
    </row>
    <row r="326" spans="1:4" x14ac:dyDescent="0.25">
      <c r="A326" s="1">
        <f>CORREL('IMDB_Movies project 5'!H326:'IMDB_Movies project 5'!H3981,'IMDB_Movies project 5'!C326:'IMDB_Movies project 5'!C3981)</f>
        <v>1.823769318389477E-2</v>
      </c>
      <c r="B326" s="1">
        <v>246478898</v>
      </c>
      <c r="C326" s="1" t="s">
        <v>712</v>
      </c>
      <c r="D326" s="1">
        <v>246478898</v>
      </c>
    </row>
    <row r="327" spans="1:4" x14ac:dyDescent="0.25">
      <c r="A327" s="1">
        <f>CORREL('IMDB_Movies project 5'!H327:'IMDB_Movies project 5'!H3982,'IMDB_Movies project 5'!C327:'IMDB_Movies project 5'!C3982)</f>
        <v>1.7898084675618639E-2</v>
      </c>
      <c r="B327" s="1">
        <v>-77823100</v>
      </c>
      <c r="C327" s="1" t="s">
        <v>714</v>
      </c>
      <c r="D327" s="1">
        <v>-77823100</v>
      </c>
    </row>
    <row r="328" spans="1:4" x14ac:dyDescent="0.25">
      <c r="A328" s="1">
        <f>CORREL('IMDB_Movies project 5'!H328:'IMDB_Movies project 5'!H3983,'IMDB_Movies project 5'!C328:'IMDB_Movies project 5'!C3983)</f>
        <v>1.7933533066217078E-2</v>
      </c>
      <c r="B328" s="1">
        <v>16144183</v>
      </c>
      <c r="C328" s="1" t="s">
        <v>715</v>
      </c>
      <c r="D328" s="1">
        <v>16144183</v>
      </c>
    </row>
    <row r="329" spans="1:4" x14ac:dyDescent="0.25">
      <c r="A329" s="1">
        <f>CORREL('IMDB_Movies project 5'!H329:'IMDB_Movies project 5'!H3984,'IMDB_Movies project 5'!C329:'IMDB_Movies project 5'!C3984)</f>
        <v>1.7762327877584118E-2</v>
      </c>
      <c r="B329" s="1">
        <v>-76985496</v>
      </c>
      <c r="C329" s="1" t="s">
        <v>718</v>
      </c>
      <c r="D329" s="1">
        <v>-76985496</v>
      </c>
    </row>
    <row r="330" spans="1:4" x14ac:dyDescent="0.25">
      <c r="A330" s="1">
        <f>CORREL('IMDB_Movies project 5'!H330:'IMDB_Movies project 5'!H3985,'IMDB_Movies project 5'!C330:'IMDB_Movies project 5'!C3985)</f>
        <v>1.7791096815823894E-2</v>
      </c>
      <c r="B330" s="1">
        <v>88166115</v>
      </c>
      <c r="C330" s="1" t="s">
        <v>719</v>
      </c>
      <c r="D330" s="1">
        <v>88166115</v>
      </c>
    </row>
    <row r="331" spans="1:4" x14ac:dyDescent="0.25">
      <c r="A331" s="1">
        <f>CORREL('IMDB_Movies project 5'!H331:'IMDB_Movies project 5'!H3986,'IMDB_Movies project 5'!C331:'IMDB_Movies project 5'!C3986)</f>
        <v>1.761011544388227E-2</v>
      </c>
      <c r="B331" s="1">
        <v>83740650</v>
      </c>
      <c r="C331" s="1" t="s">
        <v>721</v>
      </c>
      <c r="D331" s="1">
        <v>83740650</v>
      </c>
    </row>
    <row r="332" spans="1:4" x14ac:dyDescent="0.25">
      <c r="A332" s="1">
        <f>CORREL('IMDB_Movies project 5'!H332:'IMDB_Movies project 5'!H3987,'IMDB_Movies project 5'!C332:'IMDB_Movies project 5'!C3987)</f>
        <v>1.7433707849277315E-2</v>
      </c>
      <c r="B332" s="1">
        <v>-18851301</v>
      </c>
      <c r="C332" s="1" t="s">
        <v>723</v>
      </c>
      <c r="D332" s="1">
        <v>-18851301</v>
      </c>
    </row>
    <row r="333" spans="1:4" x14ac:dyDescent="0.25">
      <c r="A333" s="1">
        <f>CORREL('IMDB_Movies project 5'!H333:'IMDB_Movies project 5'!H3988,'IMDB_Movies project 5'!C333:'IMDB_Movies project 5'!C3988)</f>
        <v>1.7392956190823018E-2</v>
      </c>
      <c r="B333" s="1">
        <v>-24655608</v>
      </c>
      <c r="C333" s="1" t="s">
        <v>725</v>
      </c>
      <c r="D333" s="1">
        <v>-24655608</v>
      </c>
    </row>
    <row r="334" spans="1:4" x14ac:dyDescent="0.25">
      <c r="A334" s="1">
        <f>CORREL('IMDB_Movies project 5'!H334:'IMDB_Movies project 5'!H3989,'IMDB_Movies project 5'!C334:'IMDB_Movies project 5'!C3989)</f>
        <v>1.735578770652289E-2</v>
      </c>
      <c r="B334" s="1">
        <v>-84593638</v>
      </c>
      <c r="C334" s="1" t="s">
        <v>728</v>
      </c>
      <c r="D334" s="1">
        <v>-84593638</v>
      </c>
    </row>
    <row r="335" spans="1:4" x14ac:dyDescent="0.25">
      <c r="A335" s="1">
        <f>CORREL('IMDB_Movies project 5'!H335:'IMDB_Movies project 5'!H3990,'IMDB_Movies project 5'!C335:'IMDB_Movies project 5'!C3990)</f>
        <v>1.7388742910531288E-2</v>
      </c>
      <c r="B335" s="1">
        <v>169437578</v>
      </c>
      <c r="C335" s="1" t="s">
        <v>730</v>
      </c>
      <c r="D335" s="1">
        <v>169437578</v>
      </c>
    </row>
    <row r="336" spans="1:4" x14ac:dyDescent="0.25">
      <c r="A336" s="1">
        <f>CORREL('IMDB_Movies project 5'!H336:'IMDB_Movies project 5'!H3991,'IMDB_Movies project 5'!C336:'IMDB_Movies project 5'!C3991)</f>
        <v>1.7126107382353963E-2</v>
      </c>
      <c r="B336" s="1">
        <v>-87000000</v>
      </c>
      <c r="C336" s="1" t="s">
        <v>732</v>
      </c>
      <c r="D336" s="1">
        <v>-87000000</v>
      </c>
    </row>
    <row r="337" spans="1:4" x14ac:dyDescent="0.25">
      <c r="A337" s="1">
        <f>CORREL('IMDB_Movies project 5'!H337:'IMDB_Movies project 5'!H3992,'IMDB_Movies project 5'!C337:'IMDB_Movies project 5'!C3992)</f>
        <v>1.7173404390447802E-2</v>
      </c>
      <c r="B337" s="1">
        <v>-6238280</v>
      </c>
      <c r="C337" s="1" t="s">
        <v>733</v>
      </c>
      <c r="D337" s="1">
        <v>-6238280</v>
      </c>
    </row>
    <row r="338" spans="1:4" x14ac:dyDescent="0.25">
      <c r="A338" s="1">
        <f>CORREL('IMDB_Movies project 5'!H338:'IMDB_Movies project 5'!H3993,'IMDB_Movies project 5'!C338:'IMDB_Movies project 5'!C3993)</f>
        <v>1.7103526496058855E-2</v>
      </c>
      <c r="B338" s="1">
        <v>160147615</v>
      </c>
      <c r="C338" s="1" t="s">
        <v>735</v>
      </c>
      <c r="D338" s="1">
        <v>160147615</v>
      </c>
    </row>
    <row r="339" spans="1:4" x14ac:dyDescent="0.25">
      <c r="A339" s="1">
        <f>CORREL('IMDB_Movies project 5'!H339:'IMDB_Movies project 5'!H3994,'IMDB_Movies project 5'!C339:'IMDB_Movies project 5'!C3994)</f>
        <v>1.6860798191818693E-2</v>
      </c>
      <c r="B339" s="1">
        <v>155823397</v>
      </c>
      <c r="C339" s="1" t="s">
        <v>736</v>
      </c>
      <c r="D339" s="1">
        <v>155823397</v>
      </c>
    </row>
    <row r="340" spans="1:4" x14ac:dyDescent="0.25">
      <c r="A340" s="1">
        <f>CORREL('IMDB_Movies project 5'!H340:'IMDB_Movies project 5'!H3995,'IMDB_Movies project 5'!C340:'IMDB_Movies project 5'!C3995)</f>
        <v>1.6620881804788632E-2</v>
      </c>
      <c r="B340" s="1">
        <v>-18442521</v>
      </c>
      <c r="C340" s="1" t="s">
        <v>737</v>
      </c>
      <c r="D340" s="1">
        <v>-18442521</v>
      </c>
    </row>
    <row r="341" spans="1:4" x14ac:dyDescent="0.25">
      <c r="A341" s="1">
        <f>CORREL('IMDB_Movies project 5'!H341:'IMDB_Movies project 5'!H3996,'IMDB_Movies project 5'!C341:'IMDB_Movies project 5'!C3996)</f>
        <v>1.655525549955748E-2</v>
      </c>
      <c r="B341" s="1">
        <v>136138454</v>
      </c>
      <c r="C341" s="1" t="s">
        <v>738</v>
      </c>
      <c r="D341" s="1">
        <v>136138454</v>
      </c>
    </row>
    <row r="342" spans="1:4" x14ac:dyDescent="0.25">
      <c r="A342" s="1">
        <f>CORREL('IMDB_Movies project 5'!H342:'IMDB_Movies project 5'!H3997,'IMDB_Movies project 5'!C342:'IMDB_Movies project 5'!C3997)</f>
        <v>1.6333274647105763E-2</v>
      </c>
      <c r="B342" s="1">
        <v>55370362</v>
      </c>
      <c r="C342" s="1" t="s">
        <v>740</v>
      </c>
      <c r="D342" s="1">
        <v>55370362</v>
      </c>
    </row>
    <row r="343" spans="1:4" x14ac:dyDescent="0.25">
      <c r="A343" s="1">
        <f>CORREL('IMDB_Movies project 5'!H343:'IMDB_Movies project 5'!H3998,'IMDB_Movies project 5'!C343:'IMDB_Movies project 5'!C3998)</f>
        <v>1.6157753409790747E-2</v>
      </c>
      <c r="B343" s="1">
        <v>24870275</v>
      </c>
      <c r="C343" s="1" t="s">
        <v>743</v>
      </c>
      <c r="D343" s="1">
        <v>24870275</v>
      </c>
    </row>
    <row r="344" spans="1:4" x14ac:dyDescent="0.25">
      <c r="A344" s="1">
        <f>CORREL('IMDB_Movies project 5'!H344:'IMDB_Movies project 5'!H3999,'IMDB_Movies project 5'!C344:'IMDB_Movies project 5'!C3999)</f>
        <v>1.6025938905850402E-2</v>
      </c>
      <c r="B344" s="1">
        <v>106573705</v>
      </c>
      <c r="C344" s="1" t="s">
        <v>744</v>
      </c>
      <c r="D344" s="1">
        <v>106573705</v>
      </c>
    </row>
    <row r="345" spans="1:4" x14ac:dyDescent="0.25">
      <c r="A345" s="1">
        <f>CORREL('IMDB_Movies project 5'!H345:'IMDB_Movies project 5'!H4000,'IMDB_Movies project 5'!C345:'IMDB_Movies project 5'!C4000)</f>
        <v>1.58329917603665E-2</v>
      </c>
      <c r="B345" s="1">
        <v>-31770880</v>
      </c>
      <c r="C345" s="1" t="s">
        <v>747</v>
      </c>
      <c r="D345" s="1">
        <v>-31770880</v>
      </c>
    </row>
    <row r="346" spans="1:4" x14ac:dyDescent="0.25">
      <c r="A346" s="1">
        <f>CORREL('IMDB_Movies project 5'!H346:'IMDB_Movies project 5'!H4001,'IMDB_Movies project 5'!C346:'IMDB_Movies project 5'!C4001)</f>
        <v>1.5808221085923925E-2</v>
      </c>
      <c r="B346" s="1">
        <v>33305545</v>
      </c>
      <c r="C346" s="1" t="s">
        <v>749</v>
      </c>
      <c r="D346" s="1">
        <v>33305545</v>
      </c>
    </row>
    <row r="347" spans="1:4" x14ac:dyDescent="0.25">
      <c r="A347" s="1">
        <f>CORREL('IMDB_Movies project 5'!H347:'IMDB_Movies project 5'!H4002,'IMDB_Movies project 5'!C347:'IMDB_Movies project 5'!C4002)</f>
        <v>1.5692585549974897E-2</v>
      </c>
      <c r="B347" s="1">
        <v>42373442</v>
      </c>
      <c r="C347" s="1" t="s">
        <v>751</v>
      </c>
      <c r="D347" s="1">
        <v>42373442</v>
      </c>
    </row>
    <row r="348" spans="1:4" x14ac:dyDescent="0.25">
      <c r="A348" s="1">
        <f>CORREL('IMDB_Movies project 5'!H348:'IMDB_Movies project 5'!H4003,'IMDB_Movies project 5'!C348:'IMDB_Movies project 5'!C4003)</f>
        <v>1.5572522103778054E-2</v>
      </c>
      <c r="B348" s="1">
        <v>30618403</v>
      </c>
      <c r="C348" s="1" t="s">
        <v>754</v>
      </c>
      <c r="D348" s="1">
        <v>30618403</v>
      </c>
    </row>
    <row r="349" spans="1:4" x14ac:dyDescent="0.25">
      <c r="A349" s="1">
        <f>CORREL('IMDB_Movies project 5'!H349:'IMDB_Movies project 5'!H4004,'IMDB_Movies project 5'!C349:'IMDB_Movies project 5'!C4004)</f>
        <v>1.5466684864040696E-2</v>
      </c>
      <c r="B349" s="1">
        <v>18416702</v>
      </c>
      <c r="C349" s="1" t="s">
        <v>756</v>
      </c>
      <c r="D349" s="1">
        <v>18416702</v>
      </c>
    </row>
    <row r="350" spans="1:4" x14ac:dyDescent="0.25">
      <c r="A350" s="1">
        <f>CORREL('IMDB_Movies project 5'!H350:'IMDB_Movies project 5'!H4005,'IMDB_Movies project 5'!C350:'IMDB_Movies project 5'!C4005)</f>
        <v>1.5369835785359259E-2</v>
      </c>
      <c r="B350" s="1">
        <v>12515793</v>
      </c>
      <c r="C350" s="1" t="s">
        <v>758</v>
      </c>
      <c r="D350" s="1">
        <v>12515793</v>
      </c>
    </row>
    <row r="351" spans="1:4" x14ac:dyDescent="0.25">
      <c r="A351" s="1">
        <f>CORREL('IMDB_Movies project 5'!H351:'IMDB_Movies project 5'!H4006,'IMDB_Movies project 5'!C351:'IMDB_Movies project 5'!C4006)</f>
        <v>1.5286500287525132E-2</v>
      </c>
      <c r="B351" s="1">
        <v>10012500</v>
      </c>
      <c r="C351" s="1" t="s">
        <v>759</v>
      </c>
      <c r="D351" s="1">
        <v>10012500</v>
      </c>
    </row>
    <row r="352" spans="1:4" x14ac:dyDescent="0.25">
      <c r="A352" s="1">
        <f>CORREL('IMDB_Movies project 5'!H352:'IMDB_Movies project 5'!H4007,'IMDB_Movies project 5'!C352:'IMDB_Movies project 5'!C4007)</f>
        <v>1.5206275552834157E-2</v>
      </c>
      <c r="B352" s="1">
        <v>119019489</v>
      </c>
      <c r="C352" s="1" t="s">
        <v>760</v>
      </c>
      <c r="D352" s="1">
        <v>119019489</v>
      </c>
    </row>
    <row r="353" spans="1:4" x14ac:dyDescent="0.25">
      <c r="A353" s="1">
        <f>CORREL('IMDB_Movies project 5'!H353:'IMDB_Movies project 5'!H4008,'IMDB_Movies project 5'!C353:'IMDB_Movies project 5'!C4008)</f>
        <v>1.4997086124421091E-2</v>
      </c>
      <c r="B353" s="1">
        <v>-35962961</v>
      </c>
      <c r="C353" s="1" t="s">
        <v>764</v>
      </c>
      <c r="D353" s="1">
        <v>-35962961</v>
      </c>
    </row>
    <row r="354" spans="1:4" x14ac:dyDescent="0.25">
      <c r="A354" s="1">
        <f>CORREL('IMDB_Movies project 5'!H354:'IMDB_Movies project 5'!H4009,'IMDB_Movies project 5'!C354:'IMDB_Movies project 5'!C4009)</f>
        <v>1.4903330810362577E-2</v>
      </c>
      <c r="B354" s="1">
        <v>-4115185</v>
      </c>
      <c r="C354" s="1" t="s">
        <v>767</v>
      </c>
      <c r="D354" s="1">
        <v>-4115185</v>
      </c>
    </row>
    <row r="355" spans="1:4" x14ac:dyDescent="0.25">
      <c r="A355" s="1">
        <f>CORREL('IMDB_Movies project 5'!H355:'IMDB_Movies project 5'!H4010,'IMDB_Movies project 5'!C355:'IMDB_Movies project 5'!C4010)</f>
        <v>1.4841036076111917E-2</v>
      </c>
      <c r="B355" s="1">
        <v>8077470</v>
      </c>
      <c r="C355" s="1" t="s">
        <v>769</v>
      </c>
      <c r="D355" s="1">
        <v>8077470</v>
      </c>
    </row>
    <row r="356" spans="1:4" x14ac:dyDescent="0.25">
      <c r="A356" s="1">
        <f>CORREL('IMDB_Movies project 5'!H356:'IMDB_Movies project 5'!H4011,'IMDB_Movies project 5'!C356:'IMDB_Movies project 5'!C4011)</f>
        <v>1.4799035912160724E-2</v>
      </c>
      <c r="B356" s="1">
        <v>10018837</v>
      </c>
      <c r="C356" s="1" t="s">
        <v>771</v>
      </c>
      <c r="D356" s="1">
        <v>10018837</v>
      </c>
    </row>
    <row r="357" spans="1:4" x14ac:dyDescent="0.25">
      <c r="A357" s="1">
        <f>CORREL('IMDB_Movies project 5'!H357:'IMDB_Movies project 5'!H4012,'IMDB_Movies project 5'!C357:'IMDB_Movies project 5'!C4012)</f>
        <v>1.4718228410550071E-2</v>
      </c>
      <c r="B357" s="1">
        <v>-9252415</v>
      </c>
      <c r="C357" s="1" t="s">
        <v>773</v>
      </c>
      <c r="D357" s="1">
        <v>-9252415</v>
      </c>
    </row>
    <row r="358" spans="1:4" x14ac:dyDescent="0.25">
      <c r="A358" s="1">
        <f>CORREL('IMDB_Movies project 5'!H358:'IMDB_Movies project 5'!H4013,'IMDB_Movies project 5'!C358:'IMDB_Movies project 5'!C4013)</f>
        <v>1.4667207711095885E-2</v>
      </c>
      <c r="B358" s="1">
        <v>-21383311</v>
      </c>
      <c r="C358" s="1" t="s">
        <v>774</v>
      </c>
      <c r="D358" s="1">
        <v>-21383311</v>
      </c>
    </row>
    <row r="359" spans="1:4" x14ac:dyDescent="0.25">
      <c r="A359" s="1">
        <f>CORREL('IMDB_Movies project 5'!H359:'IMDB_Movies project 5'!H4014,'IMDB_Movies project 5'!C359:'IMDB_Movies project 5'!C4014)</f>
        <v>1.460436356634582E-2</v>
      </c>
      <c r="B359" s="1">
        <v>-14182006</v>
      </c>
      <c r="C359" s="1" t="s">
        <v>776</v>
      </c>
      <c r="D359" s="1">
        <v>-14182006</v>
      </c>
    </row>
    <row r="360" spans="1:4" x14ac:dyDescent="0.25">
      <c r="A360" s="1">
        <f>CORREL('IMDB_Movies project 5'!H360:'IMDB_Movies project 5'!H4015,'IMDB_Movies project 5'!C360:'IMDB_Movies project 5'!C4015)</f>
        <v>1.4555163512385593E-2</v>
      </c>
      <c r="B360" s="1">
        <v>10853835</v>
      </c>
      <c r="C360" s="1" t="s">
        <v>778</v>
      </c>
      <c r="D360" s="1">
        <v>10853835</v>
      </c>
    </row>
    <row r="361" spans="1:4" x14ac:dyDescent="0.25">
      <c r="A361" s="1">
        <f>CORREL('IMDB_Movies project 5'!H361:'IMDB_Movies project 5'!H4016,'IMDB_Movies project 5'!C361:'IMDB_Movies project 5'!C4016)</f>
        <v>1.4473004027232951E-2</v>
      </c>
      <c r="B361" s="1">
        <v>-21790660</v>
      </c>
      <c r="C361" s="1" t="s">
        <v>780</v>
      </c>
      <c r="D361" s="1">
        <v>-21790660</v>
      </c>
    </row>
    <row r="362" spans="1:4" x14ac:dyDescent="0.25">
      <c r="A362" s="1">
        <f>CORREL('IMDB_Movies project 5'!H362:'IMDB_Movies project 5'!H4017,'IMDB_Movies project 5'!C362:'IMDB_Movies project 5'!C4017)</f>
        <v>1.4422914111221811E-2</v>
      </c>
      <c r="B362" s="1">
        <v>-7484640</v>
      </c>
      <c r="C362" s="1" t="s">
        <v>783</v>
      </c>
      <c r="D362" s="1">
        <v>-7484640</v>
      </c>
    </row>
    <row r="363" spans="1:4" x14ac:dyDescent="0.25">
      <c r="A363" s="1">
        <f>CORREL('IMDB_Movies project 5'!H363:'IMDB_Movies project 5'!H4018,'IMDB_Movies project 5'!C363:'IMDB_Movies project 5'!C4018)</f>
        <v>1.4386420799237661E-2</v>
      </c>
      <c r="B363" s="1">
        <v>-21441338</v>
      </c>
      <c r="C363" s="1" t="s">
        <v>786</v>
      </c>
      <c r="D363" s="1">
        <v>-21441338</v>
      </c>
    </row>
    <row r="364" spans="1:4" x14ac:dyDescent="0.25">
      <c r="A364" s="1">
        <f>CORREL('IMDB_Movies project 5'!H364:'IMDB_Movies project 5'!H4019,'IMDB_Movies project 5'!C364:'IMDB_Movies project 5'!C4019)</f>
        <v>1.4346824913341251E-2</v>
      </c>
      <c r="B364" s="1">
        <v>-29346242</v>
      </c>
      <c r="C364" s="1" t="s">
        <v>787</v>
      </c>
      <c r="D364" s="1">
        <v>-29346242</v>
      </c>
    </row>
    <row r="365" spans="1:4" x14ac:dyDescent="0.25">
      <c r="A365" s="1">
        <f>CORREL('IMDB_Movies project 5'!H365:'IMDB_Movies project 5'!H4020,'IMDB_Movies project 5'!C365:'IMDB_Movies project 5'!C4020)</f>
        <v>1.4307818724181784E-2</v>
      </c>
      <c r="B365" s="1">
        <v>-25314641</v>
      </c>
      <c r="C365" s="1" t="s">
        <v>789</v>
      </c>
      <c r="D365" s="1">
        <v>-25314641</v>
      </c>
    </row>
    <row r="366" spans="1:4" x14ac:dyDescent="0.25">
      <c r="A366" s="1">
        <f>CORREL('IMDB_Movies project 5'!H366:'IMDB_Movies project 5'!H4021,'IMDB_Movies project 5'!C366:'IMDB_Movies project 5'!C4021)</f>
        <v>1.4273423310168617E-2</v>
      </c>
      <c r="B366" s="1">
        <v>-6644564</v>
      </c>
      <c r="C366" s="1" t="s">
        <v>790</v>
      </c>
      <c r="D366" s="1">
        <v>-6644564</v>
      </c>
    </row>
    <row r="367" spans="1:4" x14ac:dyDescent="0.25">
      <c r="A367" s="1">
        <f>CORREL('IMDB_Movies project 5'!H367:'IMDB_Movies project 5'!H4022,'IMDB_Movies project 5'!C367:'IMDB_Movies project 5'!C4022)</f>
        <v>1.4255749624606018E-2</v>
      </c>
      <c r="B367" s="1">
        <v>-91973129</v>
      </c>
      <c r="C367" s="1" t="s">
        <v>791</v>
      </c>
      <c r="D367" s="1">
        <v>-91973129</v>
      </c>
    </row>
    <row r="368" spans="1:4" x14ac:dyDescent="0.25">
      <c r="A368" s="1">
        <f>CORREL('IMDB_Movies project 5'!H368:'IMDB_Movies project 5'!H4023,'IMDB_Movies project 5'!C368:'IMDB_Movies project 5'!C4023)</f>
        <v>1.4315124906704424E-2</v>
      </c>
      <c r="B368" s="1">
        <v>-29125385</v>
      </c>
      <c r="C368" s="1" t="s">
        <v>793</v>
      </c>
      <c r="D368" s="1">
        <v>-29125385</v>
      </c>
    </row>
    <row r="369" spans="1:4" x14ac:dyDescent="0.25">
      <c r="A369" s="1">
        <f>CORREL('IMDB_Movies project 5'!H369:'IMDB_Movies project 5'!H4024,'IMDB_Movies project 5'!C369:'IMDB_Movies project 5'!C4024)</f>
        <v>1.4285896465515873E-2</v>
      </c>
      <c r="B369" s="1">
        <v>53618384</v>
      </c>
      <c r="C369" s="1" t="s">
        <v>794</v>
      </c>
      <c r="D369" s="1">
        <v>53618384</v>
      </c>
    </row>
    <row r="370" spans="1:4" x14ac:dyDescent="0.25">
      <c r="A370" s="1">
        <f>CORREL('IMDB_Movies project 5'!H370:'IMDB_Movies project 5'!H4025,'IMDB_Movies project 5'!C370:'IMDB_Movies project 5'!C4025)</f>
        <v>1.4149348765063085E-2</v>
      </c>
      <c r="B370" s="1">
        <v>-41779224</v>
      </c>
      <c r="C370" s="1" t="s">
        <v>796</v>
      </c>
      <c r="D370" s="1">
        <v>-41779224</v>
      </c>
    </row>
    <row r="371" spans="1:4" x14ac:dyDescent="0.25">
      <c r="A371" s="1">
        <f>CORREL('IMDB_Movies project 5'!H371:'IMDB_Movies project 5'!H4026,'IMDB_Movies project 5'!C371:'IMDB_Movies project 5'!C4026)</f>
        <v>1.4118929604228812E-2</v>
      </c>
      <c r="B371" s="1">
        <v>-42525888</v>
      </c>
      <c r="C371" s="1" t="s">
        <v>798</v>
      </c>
      <c r="D371" s="1">
        <v>-42525888</v>
      </c>
    </row>
    <row r="372" spans="1:4" x14ac:dyDescent="0.25">
      <c r="A372" s="1">
        <f>CORREL('IMDB_Movies project 5'!H372:'IMDB_Movies project 5'!H4027,'IMDB_Movies project 5'!C372:'IMDB_Movies project 5'!C4027)</f>
        <v>1.4108122881724286E-2</v>
      </c>
      <c r="B372" s="1">
        <v>-43122835</v>
      </c>
      <c r="C372" s="1" t="s">
        <v>800</v>
      </c>
      <c r="D372" s="1">
        <v>-43122835</v>
      </c>
    </row>
    <row r="373" spans="1:4" x14ac:dyDescent="0.25">
      <c r="A373" s="1">
        <f>CORREL('IMDB_Movies project 5'!H373:'IMDB_Movies project 5'!H4028,'IMDB_Movies project 5'!C373:'IMDB_Movies project 5'!C4028)</f>
        <v>1.4104057601584775E-2</v>
      </c>
      <c r="B373" s="1">
        <v>-64831323</v>
      </c>
      <c r="C373" s="1" t="s">
        <v>802</v>
      </c>
      <c r="D373" s="1">
        <v>-64831323</v>
      </c>
    </row>
    <row r="374" spans="1:4" x14ac:dyDescent="0.25">
      <c r="A374" s="1">
        <f>CORREL('IMDB_Movies project 5'!H374:'IMDB_Movies project 5'!H4029,'IMDB_Movies project 5'!C374:'IMDB_Movies project 5'!C4029)</f>
        <v>1.4111762319095927E-2</v>
      </c>
      <c r="B374" s="1">
        <v>17567440</v>
      </c>
      <c r="C374" s="1" t="s">
        <v>804</v>
      </c>
      <c r="D374" s="1">
        <v>17567440</v>
      </c>
    </row>
    <row r="375" spans="1:4" x14ac:dyDescent="0.25">
      <c r="A375" s="1">
        <f>CORREL('IMDB_Movies project 5'!H375:'IMDB_Movies project 5'!H4030,'IMDB_Movies project 5'!C375:'IMDB_Movies project 5'!C4030)</f>
        <v>1.4110934805371447E-2</v>
      </c>
      <c r="B375" s="1">
        <v>-26355679</v>
      </c>
      <c r="C375" s="1" t="s">
        <v>805</v>
      </c>
      <c r="D375" s="1">
        <v>-26355679</v>
      </c>
    </row>
    <row r="376" spans="1:4" x14ac:dyDescent="0.25">
      <c r="A376" s="1">
        <f>CORREL('IMDB_Movies project 5'!H376:'IMDB_Movies project 5'!H4031,'IMDB_Movies project 5'!C376:'IMDB_Movies project 5'!C4031)</f>
        <v>1.4081630127020628E-2</v>
      </c>
      <c r="B376" s="1">
        <v>-89809438</v>
      </c>
      <c r="C376" s="1" t="s">
        <v>808</v>
      </c>
      <c r="D376" s="1">
        <v>-89809438</v>
      </c>
    </row>
    <row r="377" spans="1:4" x14ac:dyDescent="0.25">
      <c r="A377" s="1">
        <f>CORREL('IMDB_Movies project 5'!H377:'IMDB_Movies project 5'!H4032,'IMDB_Movies project 5'!C377:'IMDB_Movies project 5'!C4032)</f>
        <v>1.4138820527776739E-2</v>
      </c>
      <c r="B377" s="1">
        <v>33147445</v>
      </c>
      <c r="C377" s="1" t="s">
        <v>812</v>
      </c>
      <c r="D377" s="1">
        <v>33147445</v>
      </c>
    </row>
    <row r="378" spans="1:4" x14ac:dyDescent="0.25">
      <c r="A378" s="1">
        <f>CORREL('IMDB_Movies project 5'!H378:'IMDB_Movies project 5'!H4033,'IMDB_Movies project 5'!C378:'IMDB_Movies project 5'!C4033)</f>
        <v>1.4037281861893706E-2</v>
      </c>
      <c r="B378" s="1">
        <v>149688385</v>
      </c>
      <c r="C378" s="1" t="s">
        <v>813</v>
      </c>
      <c r="D378" s="1">
        <v>149688385</v>
      </c>
    </row>
    <row r="379" spans="1:4" x14ac:dyDescent="0.25">
      <c r="A379" s="1">
        <f>CORREL('IMDB_Movies project 5'!H379:'IMDB_Movies project 5'!H4034,'IMDB_Movies project 5'!C379:'IMDB_Movies project 5'!C4034)</f>
        <v>1.3776820141217604E-2</v>
      </c>
      <c r="B379" s="1">
        <v>143630478</v>
      </c>
      <c r="C379" s="1" t="s">
        <v>815</v>
      </c>
      <c r="D379" s="1">
        <v>143630478</v>
      </c>
    </row>
    <row r="380" spans="1:4" x14ac:dyDescent="0.25">
      <c r="A380" s="1">
        <f>CORREL('IMDB_Movies project 5'!H380:'IMDB_Movies project 5'!H4035,'IMDB_Movies project 5'!C380:'IMDB_Movies project 5'!C4035)</f>
        <v>1.3534149407411442E-2</v>
      </c>
      <c r="B380" s="1">
        <v>97992827</v>
      </c>
      <c r="C380" s="1" t="s">
        <v>817</v>
      </c>
      <c r="D380" s="1">
        <v>97992827</v>
      </c>
    </row>
    <row r="381" spans="1:4" x14ac:dyDescent="0.25">
      <c r="A381" s="1">
        <f>CORREL('IMDB_Movies project 5'!H381:'IMDB_Movies project 5'!H4036,'IMDB_Movies project 5'!C381:'IMDB_Movies project 5'!C4036)</f>
        <v>1.3289211906337712E-2</v>
      </c>
      <c r="B381" s="1">
        <v>101049130</v>
      </c>
      <c r="C381" s="1" t="s">
        <v>818</v>
      </c>
      <c r="D381" s="1">
        <v>101049130</v>
      </c>
    </row>
    <row r="382" spans="1:4" x14ac:dyDescent="0.25">
      <c r="A382" s="1">
        <f>CORREL('IMDB_Movies project 5'!H382:'IMDB_Movies project 5'!H4037,'IMDB_Movies project 5'!C382:'IMDB_Movies project 5'!C4037)</f>
        <v>1.3163769180331516E-2</v>
      </c>
      <c r="B382" s="1">
        <v>87620724</v>
      </c>
      <c r="C382" s="1" t="s">
        <v>819</v>
      </c>
      <c r="D382" s="1">
        <v>87620724</v>
      </c>
    </row>
    <row r="383" spans="1:4" x14ac:dyDescent="0.25">
      <c r="A383" s="1">
        <f>CORREL('IMDB_Movies project 5'!H383:'IMDB_Movies project 5'!H4038,'IMDB_Movies project 5'!C383:'IMDB_Movies project 5'!C4038)</f>
        <v>1.3006078852107335E-2</v>
      </c>
      <c r="B383" s="1">
        <v>98405771</v>
      </c>
      <c r="C383" s="1" t="s">
        <v>820</v>
      </c>
      <c r="D383" s="1">
        <v>98405771</v>
      </c>
    </row>
    <row r="384" spans="1:4" x14ac:dyDescent="0.25">
      <c r="A384" s="1">
        <f>CORREL('IMDB_Movies project 5'!H384:'IMDB_Movies project 5'!H4039,'IMDB_Movies project 5'!C384:'IMDB_Movies project 5'!C4039)</f>
        <v>1.2836395560498577E-2</v>
      </c>
      <c r="B384" s="1">
        <v>-54684676</v>
      </c>
      <c r="C384" s="1" t="s">
        <v>822</v>
      </c>
      <c r="D384" s="1">
        <v>-54684676</v>
      </c>
    </row>
    <row r="385" spans="1:4" x14ac:dyDescent="0.25">
      <c r="A385" s="1">
        <f>CORREL('IMDB_Movies project 5'!H385:'IMDB_Movies project 5'!H4040,'IMDB_Movies project 5'!C385:'IMDB_Movies project 5'!C4040)</f>
        <v>1.2856520655709101E-2</v>
      </c>
      <c r="B385" s="1">
        <v>63313048</v>
      </c>
      <c r="C385" s="1" t="s">
        <v>824</v>
      </c>
      <c r="D385" s="1">
        <v>63313048</v>
      </c>
    </row>
    <row r="386" spans="1:4" x14ac:dyDescent="0.25">
      <c r="A386" s="1">
        <f>CORREL('IMDB_Movies project 5'!H386:'IMDB_Movies project 5'!H4041,'IMDB_Movies project 5'!C386:'IMDB_Movies project 5'!C4041)</f>
        <v>1.2724719183953095E-2</v>
      </c>
      <c r="B386" s="1">
        <v>42706877</v>
      </c>
      <c r="C386" s="1" t="s">
        <v>827</v>
      </c>
      <c r="D386" s="1">
        <v>42706877</v>
      </c>
    </row>
    <row r="387" spans="1:4" x14ac:dyDescent="0.25">
      <c r="A387" s="1">
        <f>CORREL('IMDB_Movies project 5'!H387:'IMDB_Movies project 5'!H4042,'IMDB_Movies project 5'!C387:'IMDB_Movies project 5'!C4042)</f>
        <v>1.261618115751627E-2</v>
      </c>
      <c r="B387" s="1">
        <v>41149655</v>
      </c>
      <c r="C387" s="1" t="s">
        <v>829</v>
      </c>
      <c r="D387" s="1">
        <v>41149655</v>
      </c>
    </row>
    <row r="388" spans="1:4" x14ac:dyDescent="0.25">
      <c r="A388" s="1">
        <f>CORREL('IMDB_Movies project 5'!H388:'IMDB_Movies project 5'!H4043,'IMDB_Movies project 5'!C388:'IMDB_Movies project 5'!C4043)</f>
        <v>1.2509279371874299E-2</v>
      </c>
      <c r="B388" s="1">
        <v>-18058441</v>
      </c>
      <c r="C388" s="1" t="s">
        <v>831</v>
      </c>
      <c r="D388" s="1">
        <v>-18058441</v>
      </c>
    </row>
    <row r="389" spans="1:4" x14ac:dyDescent="0.25">
      <c r="A389" s="1">
        <f>CORREL('IMDB_Movies project 5'!H389:'IMDB_Movies project 5'!H4044,'IMDB_Movies project 5'!C389:'IMDB_Movies project 5'!C4044)</f>
        <v>1.2473954793135055E-2</v>
      </c>
      <c r="B389" s="1">
        <v>3009155</v>
      </c>
      <c r="C389" s="1" t="s">
        <v>832</v>
      </c>
      <c r="D389" s="1">
        <v>3009155</v>
      </c>
    </row>
    <row r="390" spans="1:4" x14ac:dyDescent="0.25">
      <c r="A390" s="1">
        <f>CORREL('IMDB_Movies project 5'!H390:'IMDB_Movies project 5'!H4045,'IMDB_Movies project 5'!C390:'IMDB_Movies project 5'!C4045)</f>
        <v>1.2434863759614055E-2</v>
      </c>
      <c r="B390" s="1">
        <v>-21775151</v>
      </c>
      <c r="C390" s="1" t="s">
        <v>834</v>
      </c>
      <c r="D390" s="1">
        <v>-21775151</v>
      </c>
    </row>
    <row r="391" spans="1:4" x14ac:dyDescent="0.25">
      <c r="A391" s="1">
        <f>CORREL('IMDB_Movies project 5'!H391:'IMDB_Movies project 5'!H4046,'IMDB_Movies project 5'!C391:'IMDB_Movies project 5'!C4046)</f>
        <v>1.2404176740377996E-2</v>
      </c>
      <c r="B391" s="1">
        <v>21544445</v>
      </c>
      <c r="C391" s="1" t="s">
        <v>835</v>
      </c>
      <c r="D391" s="1">
        <v>21544445</v>
      </c>
    </row>
    <row r="392" spans="1:4" x14ac:dyDescent="0.25">
      <c r="A392" s="1">
        <f>CORREL('IMDB_Movies project 5'!H392:'IMDB_Movies project 5'!H4047,'IMDB_Movies project 5'!C392:'IMDB_Movies project 5'!C4047)</f>
        <v>1.230469017712244E-2</v>
      </c>
      <c r="B392" s="1">
        <v>27703470</v>
      </c>
      <c r="C392" s="1" t="s">
        <v>836</v>
      </c>
      <c r="D392" s="1">
        <v>27703470</v>
      </c>
    </row>
    <row r="393" spans="1:4" x14ac:dyDescent="0.25">
      <c r="A393" s="1">
        <f>CORREL('IMDB_Movies project 5'!H393:'IMDB_Movies project 5'!H4048,'IMDB_Movies project 5'!C393:'IMDB_Movies project 5'!C4048)</f>
        <v>1.221313794685284E-2</v>
      </c>
      <c r="B393" s="1">
        <v>32144465</v>
      </c>
      <c r="C393" s="1" t="s">
        <v>837</v>
      </c>
      <c r="D393" s="1">
        <v>32144465</v>
      </c>
    </row>
    <row r="394" spans="1:4" x14ac:dyDescent="0.25">
      <c r="A394" s="1">
        <f>CORREL('IMDB_Movies project 5'!H394:'IMDB_Movies project 5'!H4049,'IMDB_Movies project 5'!C394:'IMDB_Movies project 5'!C4049)</f>
        <v>1.2116188345427107E-2</v>
      </c>
      <c r="B394" s="1">
        <v>-696442</v>
      </c>
      <c r="C394" s="1" t="s">
        <v>839</v>
      </c>
      <c r="D394" s="1">
        <v>-696442</v>
      </c>
    </row>
    <row r="395" spans="1:4" x14ac:dyDescent="0.25">
      <c r="A395" s="1">
        <f>CORREL('IMDB_Movies project 5'!H395:'IMDB_Movies project 5'!H4050,'IMDB_Movies project 5'!C395:'IMDB_Movies project 5'!C4050)</f>
        <v>1.2058903079829627E-2</v>
      </c>
      <c r="B395" s="1">
        <v>65832203</v>
      </c>
      <c r="C395" s="1" t="s">
        <v>841</v>
      </c>
      <c r="D395" s="1">
        <v>65832203</v>
      </c>
    </row>
    <row r="396" spans="1:4" x14ac:dyDescent="0.25">
      <c r="A396" s="1">
        <f>CORREL('IMDB_Movies project 5'!H396:'IMDB_Movies project 5'!H4051,'IMDB_Movies project 5'!C396:'IMDB_Movies project 5'!C4051)</f>
        <v>1.1922572603726476E-2</v>
      </c>
      <c r="B396" s="1">
        <v>-16603219</v>
      </c>
      <c r="C396" s="1" t="s">
        <v>843</v>
      </c>
      <c r="D396" s="1">
        <v>-16603219</v>
      </c>
    </row>
    <row r="397" spans="1:4" x14ac:dyDescent="0.25">
      <c r="A397" s="1">
        <f>CORREL('IMDB_Movies project 5'!H397:'IMDB_Movies project 5'!H4052,'IMDB_Movies project 5'!C397:'IMDB_Movies project 5'!C4052)</f>
        <v>1.1912146961250579E-2</v>
      </c>
      <c r="B397" s="1">
        <v>-37407175</v>
      </c>
      <c r="C397" s="1" t="s">
        <v>844</v>
      </c>
      <c r="D397" s="1">
        <v>-37407175</v>
      </c>
    </row>
    <row r="398" spans="1:4" x14ac:dyDescent="0.25">
      <c r="A398" s="1">
        <f>CORREL('IMDB_Movies project 5'!H398:'IMDB_Movies project 5'!H4053,'IMDB_Movies project 5'!C398:'IMDB_Movies project 5'!C4053)</f>
        <v>1.1901219021168434E-2</v>
      </c>
      <c r="B398" s="1">
        <v>-19983606</v>
      </c>
      <c r="C398" s="1" t="s">
        <v>846</v>
      </c>
      <c r="D398" s="1">
        <v>-19983606</v>
      </c>
    </row>
    <row r="399" spans="1:4" x14ac:dyDescent="0.25">
      <c r="A399" s="1">
        <f>CORREL('IMDB_Movies project 5'!H399:'IMDB_Movies project 5'!H4054,'IMDB_Movies project 5'!C399:'IMDB_Movies project 5'!C4054)</f>
        <v>1.189138169077868E-2</v>
      </c>
      <c r="B399" s="1">
        <v>-27989147</v>
      </c>
      <c r="C399" s="1" t="s">
        <v>847</v>
      </c>
      <c r="D399" s="1">
        <v>-27989147</v>
      </c>
    </row>
    <row r="400" spans="1:4" x14ac:dyDescent="0.25">
      <c r="A400" s="1">
        <f>CORREL('IMDB_Movies project 5'!H400:'IMDB_Movies project 5'!H4055,'IMDB_Movies project 5'!C400:'IMDB_Movies project 5'!C4055)</f>
        <v>1.1868295241372765E-2</v>
      </c>
      <c r="B400" s="1">
        <v>-22505025</v>
      </c>
      <c r="C400" s="1" t="s">
        <v>848</v>
      </c>
      <c r="D400" s="1">
        <v>-22505025</v>
      </c>
    </row>
    <row r="401" spans="1:4" x14ac:dyDescent="0.25">
      <c r="A401" s="1">
        <f>CORREL('IMDB_Movies project 5'!H401:'IMDB_Movies project 5'!H4056,'IMDB_Movies project 5'!C401:'IMDB_Movies project 5'!C4056)</f>
        <v>1.1838180923756002E-2</v>
      </c>
      <c r="B401" s="1">
        <v>-53559509</v>
      </c>
      <c r="C401" s="1" t="s">
        <v>850</v>
      </c>
      <c r="D401" s="1">
        <v>-53559509</v>
      </c>
    </row>
    <row r="402" spans="1:4" x14ac:dyDescent="0.25">
      <c r="A402" s="1">
        <f>CORREL('IMDB_Movies project 5'!H402:'IMDB_Movies project 5'!H4057,'IMDB_Movies project 5'!C402:'IMDB_Movies project 5'!C4057)</f>
        <v>1.1825889005656655E-2</v>
      </c>
      <c r="B402" s="1">
        <v>-45393665</v>
      </c>
      <c r="C402" s="1" t="s">
        <v>852</v>
      </c>
      <c r="D402" s="1">
        <v>-45393665</v>
      </c>
    </row>
    <row r="403" spans="1:4" x14ac:dyDescent="0.25">
      <c r="A403" s="1">
        <f>CORREL('IMDB_Movies project 5'!H403:'IMDB_Movies project 5'!H4058,'IMDB_Movies project 5'!C403:'IMDB_Movies project 5'!C4058)</f>
        <v>1.1818096630791936E-2</v>
      </c>
      <c r="B403" s="1">
        <v>-44951668</v>
      </c>
      <c r="C403" s="1" t="s">
        <v>854</v>
      </c>
      <c r="D403" s="1">
        <v>-44951668</v>
      </c>
    </row>
    <row r="404" spans="1:4" x14ac:dyDescent="0.25">
      <c r="A404" s="1">
        <f>CORREL('IMDB_Movies project 5'!H404:'IMDB_Movies project 5'!H4059,'IMDB_Movies project 5'!C404:'IMDB_Movies project 5'!C4059)</f>
        <v>1.1816957254604465E-2</v>
      </c>
      <c r="B404" s="1">
        <v>-20066330</v>
      </c>
      <c r="C404" s="1" t="s">
        <v>858</v>
      </c>
      <c r="D404" s="1">
        <v>-20066330</v>
      </c>
    </row>
    <row r="405" spans="1:4" x14ac:dyDescent="0.25">
      <c r="A405" s="1">
        <f>CORREL('IMDB_Movies project 5'!H405:'IMDB_Movies project 5'!H4060,'IMDB_Movies project 5'!C405:'IMDB_Movies project 5'!C4060)</f>
        <v>1.1783674266241799E-2</v>
      </c>
      <c r="B405" s="1">
        <v>-28505730</v>
      </c>
      <c r="C405" s="1" t="s">
        <v>861</v>
      </c>
      <c r="D405" s="1">
        <v>-28505730</v>
      </c>
    </row>
    <row r="406" spans="1:4" x14ac:dyDescent="0.25">
      <c r="A406" s="1">
        <f>CORREL('IMDB_Movies project 5'!H406:'IMDB_Movies project 5'!H4061,'IMDB_Movies project 5'!C406:'IMDB_Movies project 5'!C4061)</f>
        <v>1.1788743192347118E-2</v>
      </c>
      <c r="B406" s="1">
        <v>-28888740</v>
      </c>
      <c r="C406" s="1" t="s">
        <v>863</v>
      </c>
      <c r="D406" s="1">
        <v>-28888740</v>
      </c>
    </row>
    <row r="407" spans="1:4" x14ac:dyDescent="0.25">
      <c r="A407" s="1">
        <f>CORREL('IMDB_Movies project 5'!H407:'IMDB_Movies project 5'!H4062,'IMDB_Movies project 5'!C407:'IMDB_Movies project 5'!C4062)</f>
        <v>1.1794071608305007E-2</v>
      </c>
      <c r="B407" s="1">
        <v>58307945</v>
      </c>
      <c r="C407" s="1" t="s">
        <v>866</v>
      </c>
      <c r="D407" s="1">
        <v>58307945</v>
      </c>
    </row>
    <row r="408" spans="1:4" x14ac:dyDescent="0.25">
      <c r="A408" s="1">
        <f>CORREL('IMDB_Movies project 5'!H408:'IMDB_Movies project 5'!H4063,'IMDB_Movies project 5'!C408:'IMDB_Movies project 5'!C4063)</f>
        <v>1.1733047930280299E-2</v>
      </c>
      <c r="B408" s="1">
        <v>69288182</v>
      </c>
      <c r="C408" s="1" t="s">
        <v>868</v>
      </c>
      <c r="D408" s="1">
        <v>69288182</v>
      </c>
    </row>
    <row r="409" spans="1:4" x14ac:dyDescent="0.25">
      <c r="A409" s="1">
        <f>CORREL('IMDB_Movies project 5'!H409:'IMDB_Movies project 5'!H4064,'IMDB_Movies project 5'!C409:'IMDB_Movies project 5'!C4064)</f>
        <v>1.1595832091922106E-2</v>
      </c>
      <c r="B409" s="1">
        <v>-21598317</v>
      </c>
      <c r="C409" s="1" t="s">
        <v>870</v>
      </c>
      <c r="D409" s="1">
        <v>-21598317</v>
      </c>
    </row>
    <row r="410" spans="1:4" x14ac:dyDescent="0.25">
      <c r="A410" s="1">
        <f>CORREL('IMDB_Movies project 5'!H410:'IMDB_Movies project 5'!H4065,'IMDB_Movies project 5'!C410:'IMDB_Movies project 5'!C4065)</f>
        <v>1.1596401799383491E-2</v>
      </c>
      <c r="B410" s="1">
        <v>67340146</v>
      </c>
      <c r="C410" s="1" t="s">
        <v>872</v>
      </c>
      <c r="D410" s="1">
        <v>67340146</v>
      </c>
    </row>
    <row r="411" spans="1:4" x14ac:dyDescent="0.25">
      <c r="A411" s="1">
        <f>CORREL('IMDB_Movies project 5'!H411:'IMDB_Movies project 5'!H4066,'IMDB_Movies project 5'!C411:'IMDB_Movies project 5'!C4066)</f>
        <v>1.1513037868264794E-2</v>
      </c>
      <c r="B411" s="1">
        <v>-41424284</v>
      </c>
      <c r="C411" s="1" t="s">
        <v>875</v>
      </c>
      <c r="D411" s="1">
        <v>-41424284</v>
      </c>
    </row>
    <row r="412" spans="1:4" x14ac:dyDescent="0.25">
      <c r="A412" s="1">
        <f>CORREL('IMDB_Movies project 5'!H412:'IMDB_Movies project 5'!H4067,'IMDB_Movies project 5'!C412:'IMDB_Movies project 5'!C4067)</f>
        <v>1.1507149532484292E-2</v>
      </c>
      <c r="B412" s="1">
        <v>-4829854</v>
      </c>
      <c r="C412" s="1" t="s">
        <v>876</v>
      </c>
      <c r="D412" s="1">
        <v>-4829854</v>
      </c>
    </row>
    <row r="413" spans="1:4" x14ac:dyDescent="0.25">
      <c r="A413" s="1">
        <f>CORREL('IMDB_Movies project 5'!H413:'IMDB_Movies project 5'!H4068,'IMDB_Movies project 5'!C413:'IMDB_Movies project 5'!C4068)</f>
        <v>1.1454308427660114E-2</v>
      </c>
      <c r="B413" s="1">
        <v>-9245330</v>
      </c>
      <c r="C413" s="1" t="s">
        <v>879</v>
      </c>
      <c r="D413" s="1">
        <v>-9245330</v>
      </c>
    </row>
    <row r="414" spans="1:4" x14ac:dyDescent="0.25">
      <c r="A414" s="1">
        <f>CORREL('IMDB_Movies project 5'!H414:'IMDB_Movies project 5'!H4069,'IMDB_Movies project 5'!C414:'IMDB_Movies project 5'!C4069)</f>
        <v>1.1406986467602005E-2</v>
      </c>
      <c r="B414" s="1">
        <v>-31951647</v>
      </c>
      <c r="C414" s="1" t="s">
        <v>881</v>
      </c>
      <c r="D414" s="1">
        <v>-31951647</v>
      </c>
    </row>
    <row r="415" spans="1:4" x14ac:dyDescent="0.25">
      <c r="A415" s="1">
        <f>CORREL('IMDB_Movies project 5'!H415:'IMDB_Movies project 5'!H4070,'IMDB_Movies project 5'!C415:'IMDB_Movies project 5'!C4070)</f>
        <v>1.1411762148666942E-2</v>
      </c>
      <c r="B415" s="1">
        <v>-47456299</v>
      </c>
      <c r="C415" s="1" t="s">
        <v>882</v>
      </c>
      <c r="D415" s="1">
        <v>-47456299</v>
      </c>
    </row>
    <row r="416" spans="1:4" x14ac:dyDescent="0.25">
      <c r="A416" s="1">
        <f>CORREL('IMDB_Movies project 5'!H416:'IMDB_Movies project 5'!H4071,'IMDB_Movies project 5'!C416:'IMDB_Movies project 5'!C4071)</f>
        <v>1.1417377514852856E-2</v>
      </c>
      <c r="B416" s="1">
        <v>161589580</v>
      </c>
      <c r="C416" s="1" t="s">
        <v>884</v>
      </c>
      <c r="D416" s="1">
        <v>161589580</v>
      </c>
    </row>
    <row r="417" spans="1:4" x14ac:dyDescent="0.25">
      <c r="A417" s="1">
        <f>CORREL('IMDB_Movies project 5'!H417:'IMDB_Movies project 5'!H4072,'IMDB_Movies project 5'!C417:'IMDB_Movies project 5'!C4072)</f>
        <v>1.1200413454425741E-2</v>
      </c>
      <c r="B417" s="1">
        <v>22981571</v>
      </c>
      <c r="C417" s="1" t="s">
        <v>885</v>
      </c>
      <c r="D417" s="1">
        <v>22981571</v>
      </c>
    </row>
    <row r="418" spans="1:4" x14ac:dyDescent="0.25">
      <c r="A418" s="1">
        <f>CORREL('IMDB_Movies project 5'!H418:'IMDB_Movies project 5'!H4073,'IMDB_Movies project 5'!C418:'IMDB_Movies project 5'!C4073)</f>
        <v>1.1127189935212913E-2</v>
      </c>
      <c r="B418" s="1">
        <v>100965237</v>
      </c>
      <c r="C418" s="1" t="s">
        <v>886</v>
      </c>
      <c r="D418" s="1">
        <v>100965237</v>
      </c>
    </row>
    <row r="419" spans="1:4" x14ac:dyDescent="0.25">
      <c r="A419" s="1">
        <f>CORREL('IMDB_Movies project 5'!H419:'IMDB_Movies project 5'!H4074,'IMDB_Movies project 5'!C419:'IMDB_Movies project 5'!C4074)</f>
        <v>1.0972406970586287E-2</v>
      </c>
      <c r="B419" s="1">
        <v>329999255</v>
      </c>
      <c r="C419" s="1" t="s">
        <v>887</v>
      </c>
      <c r="D419" s="1">
        <v>329999255</v>
      </c>
    </row>
    <row r="420" spans="1:4" x14ac:dyDescent="0.25">
      <c r="A420" s="1">
        <f>CORREL('IMDB_Movies project 5'!H420:'IMDB_Movies project 5'!H4075,'IMDB_Movies project 5'!C420:'IMDB_Movies project 5'!C4075)</f>
        <v>1.0646273211843714E-2</v>
      </c>
      <c r="B420" s="1">
        <v>174455986</v>
      </c>
      <c r="C420" s="1" t="s">
        <v>889</v>
      </c>
      <c r="D420" s="1">
        <v>174455986</v>
      </c>
    </row>
    <row r="421" spans="1:4" x14ac:dyDescent="0.25">
      <c r="A421" s="1">
        <f>CORREL('IMDB_Movies project 5'!H421:'IMDB_Movies project 5'!H4076,'IMDB_Movies project 5'!C421:'IMDB_Movies project 5'!C4076)</f>
        <v>1.0418717895544476E-2</v>
      </c>
      <c r="B421" s="1">
        <v>82831698</v>
      </c>
      <c r="C421" s="1" t="s">
        <v>890</v>
      </c>
      <c r="D421" s="1">
        <v>82831698</v>
      </c>
    </row>
    <row r="422" spans="1:4" x14ac:dyDescent="0.25">
      <c r="A422" s="1">
        <f>CORREL('IMDB_Movies project 5'!H422:'IMDB_Movies project 5'!H4077,'IMDB_Movies project 5'!C422:'IMDB_Movies project 5'!C4077)</f>
        <v>1.0279327677980883E-2</v>
      </c>
      <c r="B422" s="1">
        <v>75019340</v>
      </c>
      <c r="C422" s="1" t="s">
        <v>891</v>
      </c>
      <c r="D422" s="1">
        <v>75019340</v>
      </c>
    </row>
    <row r="423" spans="1:4" x14ac:dyDescent="0.25">
      <c r="A423" s="1">
        <f>CORREL('IMDB_Movies project 5'!H423:'IMDB_Movies project 5'!H4078,'IMDB_Movies project 5'!C423:'IMDB_Movies project 5'!C4078)</f>
        <v>1.0147760588217822E-2</v>
      </c>
      <c r="B423" s="1">
        <v>65771527</v>
      </c>
      <c r="C423" s="1" t="s">
        <v>893</v>
      </c>
      <c r="D423" s="1">
        <v>65771527</v>
      </c>
    </row>
    <row r="424" spans="1:4" x14ac:dyDescent="0.25">
      <c r="A424" s="1">
        <f>CORREL('IMDB_Movies project 5'!H424:'IMDB_Movies project 5'!H4079,'IMDB_Movies project 5'!C424:'IMDB_Movies project 5'!C4079)</f>
        <v>1.002570572096421E-2</v>
      </c>
      <c r="B424" s="1">
        <v>65459099</v>
      </c>
      <c r="C424" s="1" t="s">
        <v>897</v>
      </c>
      <c r="D424" s="1">
        <v>65459099</v>
      </c>
    </row>
    <row r="425" spans="1:4" x14ac:dyDescent="0.25">
      <c r="A425" s="1">
        <f>CORREL('IMDB_Movies project 5'!H425:'IMDB_Movies project 5'!H4080,'IMDB_Movies project 5'!C425:'IMDB_Movies project 5'!C4080)</f>
        <v>9.922734252788239E-3</v>
      </c>
      <c r="B425" s="1">
        <v>-30784021</v>
      </c>
      <c r="C425" s="1" t="s">
        <v>898</v>
      </c>
      <c r="D425" s="1">
        <v>-30784021</v>
      </c>
    </row>
    <row r="426" spans="1:4" x14ac:dyDescent="0.25">
      <c r="A426" s="1">
        <f>CORREL('IMDB_Movies project 5'!H426:'IMDB_Movies project 5'!H4081,'IMDB_Movies project 5'!C426:'IMDB_Movies project 5'!C4081)</f>
        <v>9.9035820813085564E-3</v>
      </c>
      <c r="B426" s="1">
        <v>76115031</v>
      </c>
      <c r="C426" s="1" t="s">
        <v>900</v>
      </c>
      <c r="D426" s="1">
        <v>76115031</v>
      </c>
    </row>
    <row r="427" spans="1:4" x14ac:dyDescent="0.25">
      <c r="A427" s="1">
        <f>CORREL('IMDB_Movies project 5'!H427:'IMDB_Movies project 5'!H4082,'IMDB_Movies project 5'!C427:'IMDB_Movies project 5'!C4082)</f>
        <v>9.7613996586180477E-3</v>
      </c>
      <c r="B427" s="1">
        <v>58103929</v>
      </c>
      <c r="C427" s="1" t="s">
        <v>901</v>
      </c>
      <c r="D427" s="1">
        <v>58103929</v>
      </c>
    </row>
    <row r="428" spans="1:4" x14ac:dyDescent="0.25">
      <c r="A428" s="1">
        <f>CORREL('IMDB_Movies project 5'!H428:'IMDB_Movies project 5'!H4083,'IMDB_Movies project 5'!C428:'IMDB_Movies project 5'!C4083)</f>
        <v>9.6649180244821262E-3</v>
      </c>
      <c r="B428" s="1">
        <v>53668525</v>
      </c>
      <c r="C428" s="1" t="s">
        <v>902</v>
      </c>
      <c r="D428" s="1">
        <v>53668525</v>
      </c>
    </row>
    <row r="429" spans="1:4" x14ac:dyDescent="0.25">
      <c r="A429" s="1">
        <f>CORREL('IMDB_Movies project 5'!H429:'IMDB_Movies project 5'!H4084,'IMDB_Movies project 5'!C429:'IMDB_Movies project 5'!C4084)</f>
        <v>9.5549548038405714E-3</v>
      </c>
      <c r="B429" s="1">
        <v>50313314</v>
      </c>
      <c r="C429" s="1" t="s">
        <v>903</v>
      </c>
      <c r="D429" s="1">
        <v>50313314</v>
      </c>
    </row>
    <row r="430" spans="1:4" x14ac:dyDescent="0.25">
      <c r="A430" s="1">
        <f>CORREL('IMDB_Movies project 5'!H430:'IMDB_Movies project 5'!H4085,'IMDB_Movies project 5'!C430:'IMDB_Movies project 5'!C4085)</f>
        <v>9.4484812192133401E-3</v>
      </c>
      <c r="B430" s="1">
        <v>44590960</v>
      </c>
      <c r="C430" s="1" t="s">
        <v>904</v>
      </c>
      <c r="D430" s="1">
        <v>44590960</v>
      </c>
    </row>
    <row r="431" spans="1:4" x14ac:dyDescent="0.25">
      <c r="A431" s="1">
        <f>CORREL('IMDB_Movies project 5'!H431:'IMDB_Movies project 5'!H4086,'IMDB_Movies project 5'!C431:'IMDB_Movies project 5'!C4086)</f>
        <v>9.3481603697949112E-3</v>
      </c>
      <c r="B431" s="1">
        <v>47968405</v>
      </c>
      <c r="C431" s="1" t="s">
        <v>906</v>
      </c>
      <c r="D431" s="1">
        <v>47968405</v>
      </c>
    </row>
    <row r="432" spans="1:4" x14ac:dyDescent="0.25">
      <c r="A432" s="1">
        <f>CORREL('IMDB_Movies project 5'!H432:'IMDB_Movies project 5'!H4087,'IMDB_Movies project 5'!C432:'IMDB_Movies project 5'!C4087)</f>
        <v>9.243924972237319E-3</v>
      </c>
      <c r="B432" s="1">
        <v>40136047</v>
      </c>
      <c r="C432" s="1" t="s">
        <v>908</v>
      </c>
      <c r="D432" s="1">
        <v>40136047</v>
      </c>
    </row>
    <row r="433" spans="1:4" x14ac:dyDescent="0.25">
      <c r="A433" s="1">
        <f>CORREL('IMDB_Movies project 5'!H433:'IMDB_Movies project 5'!H4088,'IMDB_Movies project 5'!C433:'IMDB_Movies project 5'!C4088)</f>
        <v>9.1482539297783744E-3</v>
      </c>
      <c r="B433" s="1">
        <v>53200012</v>
      </c>
      <c r="C433" s="1" t="s">
        <v>909</v>
      </c>
      <c r="D433" s="1">
        <v>53200012</v>
      </c>
    </row>
    <row r="434" spans="1:4" x14ac:dyDescent="0.25">
      <c r="A434" s="1">
        <f>CORREL('IMDB_Movies project 5'!H434:'IMDB_Movies project 5'!H4089,'IMDB_Movies project 5'!C434:'IMDB_Movies project 5'!C4089)</f>
        <v>9.055506210428884E-3</v>
      </c>
      <c r="B434" s="1">
        <v>32225777</v>
      </c>
      <c r="C434" s="1" t="s">
        <v>910</v>
      </c>
      <c r="D434" s="1">
        <v>32225777</v>
      </c>
    </row>
    <row r="435" spans="1:4" x14ac:dyDescent="0.25">
      <c r="A435" s="1">
        <f>CORREL('IMDB_Movies project 5'!H435:'IMDB_Movies project 5'!H4090,'IMDB_Movies project 5'!C435:'IMDB_Movies project 5'!C4090)</f>
        <v>8.9684702153869297E-3</v>
      </c>
      <c r="B435" s="1">
        <v>29993847</v>
      </c>
      <c r="C435" s="1" t="s">
        <v>913</v>
      </c>
      <c r="D435" s="1">
        <v>29993847</v>
      </c>
    </row>
    <row r="436" spans="1:4" x14ac:dyDescent="0.25">
      <c r="A436" s="1">
        <f>CORREL('IMDB_Movies project 5'!H436:'IMDB_Movies project 5'!H4091,'IMDB_Movies project 5'!C436:'IMDB_Movies project 5'!C4091)</f>
        <v>8.8838533293068896E-3</v>
      </c>
      <c r="B436" s="1">
        <v>24054514</v>
      </c>
      <c r="C436" s="1" t="s">
        <v>914</v>
      </c>
      <c r="D436" s="1">
        <v>24054514</v>
      </c>
    </row>
    <row r="437" spans="1:4" x14ac:dyDescent="0.25">
      <c r="A437" s="1">
        <f>CORREL('IMDB_Movies project 5'!H437:'IMDB_Movies project 5'!H4092,'IMDB_Movies project 5'!C437:'IMDB_Movies project 5'!C4092)</f>
        <v>8.8059150339666759E-3</v>
      </c>
      <c r="B437" s="1">
        <v>23028109</v>
      </c>
      <c r="C437" s="1" t="s">
        <v>915</v>
      </c>
      <c r="D437" s="1">
        <v>23028109</v>
      </c>
    </row>
    <row r="438" spans="1:4" x14ac:dyDescent="0.25">
      <c r="A438" s="1">
        <f>CORREL('IMDB_Movies project 5'!H438:'IMDB_Movies project 5'!H4093,'IMDB_Movies project 5'!C438:'IMDB_Movies project 5'!C4093)</f>
        <v>8.7290613995710219E-3</v>
      </c>
      <c r="B438" s="1">
        <v>26087161</v>
      </c>
      <c r="C438" s="1" t="s">
        <v>916</v>
      </c>
      <c r="D438" s="1">
        <v>26087161</v>
      </c>
    </row>
    <row r="439" spans="1:4" x14ac:dyDescent="0.25">
      <c r="A439" s="1">
        <f>CORREL('IMDB_Movies project 5'!H439:'IMDB_Movies project 5'!H4094,'IMDB_Movies project 5'!C439:'IMDB_Movies project 5'!C4094)</f>
        <v>8.6628136824342585E-3</v>
      </c>
      <c r="B439" s="1">
        <v>21111837</v>
      </c>
      <c r="C439" s="1" t="s">
        <v>918</v>
      </c>
      <c r="D439" s="1">
        <v>21111837</v>
      </c>
    </row>
    <row r="440" spans="1:4" x14ac:dyDescent="0.25">
      <c r="A440" s="1">
        <f>CORREL('IMDB_Movies project 5'!H440:'IMDB_Movies project 5'!H4095,'IMDB_Movies project 5'!C440:'IMDB_Movies project 5'!C4095)</f>
        <v>8.587993554260152E-3</v>
      </c>
      <c r="B440" s="1">
        <v>16632614</v>
      </c>
      <c r="C440" s="1" t="s">
        <v>921</v>
      </c>
      <c r="D440" s="1">
        <v>16632614</v>
      </c>
    </row>
    <row r="441" spans="1:4" x14ac:dyDescent="0.25">
      <c r="A441" s="1">
        <f>CORREL('IMDB_Movies project 5'!H441:'IMDB_Movies project 5'!H4096,'IMDB_Movies project 5'!C441:'IMDB_Movies project 5'!C4096)</f>
        <v>8.5209810433265372E-3</v>
      </c>
      <c r="B441" s="1">
        <v>14822707</v>
      </c>
      <c r="C441" s="1" t="s">
        <v>923</v>
      </c>
      <c r="D441" s="1">
        <v>14822707</v>
      </c>
    </row>
    <row r="442" spans="1:4" x14ac:dyDescent="0.25">
      <c r="A442" s="1">
        <f>CORREL('IMDB_Movies project 5'!H442:'IMDB_Movies project 5'!H4097,'IMDB_Movies project 5'!C442:'IMDB_Movies project 5'!C4097)</f>
        <v>8.4532905251326184E-3</v>
      </c>
      <c r="B442" s="1">
        <v>12969824</v>
      </c>
      <c r="C442" s="1" t="s">
        <v>926</v>
      </c>
      <c r="D442" s="1">
        <v>12969824</v>
      </c>
    </row>
    <row r="443" spans="1:4" x14ac:dyDescent="0.25">
      <c r="A443" s="1">
        <f>CORREL('IMDB_Movies project 5'!H443:'IMDB_Movies project 5'!H4098,'IMDB_Movies project 5'!C443:'IMDB_Movies project 5'!C4098)</f>
        <v>8.3876880605414442E-3</v>
      </c>
      <c r="B443" s="1">
        <v>11188905</v>
      </c>
      <c r="C443" s="1" t="s">
        <v>928</v>
      </c>
      <c r="D443" s="1">
        <v>11188905</v>
      </c>
    </row>
    <row r="444" spans="1:4" x14ac:dyDescent="0.25">
      <c r="A444" s="1">
        <f>CORREL('IMDB_Movies project 5'!H444:'IMDB_Movies project 5'!H4099,'IMDB_Movies project 5'!C444:'IMDB_Movies project 5'!C4099)</f>
        <v>8.3240993044028707E-3</v>
      </c>
      <c r="B444" s="1">
        <v>10443603</v>
      </c>
      <c r="C444" s="1" t="s">
        <v>931</v>
      </c>
      <c r="D444" s="1">
        <v>10443603</v>
      </c>
    </row>
    <row r="445" spans="1:4" x14ac:dyDescent="0.25">
      <c r="A445" s="1">
        <f>CORREL('IMDB_Movies project 5'!H445:'IMDB_Movies project 5'!H4100,'IMDB_Movies project 5'!C445:'IMDB_Movies project 5'!C4100)</f>
        <v>8.2613191917964412E-3</v>
      </c>
      <c r="B445" s="1">
        <v>17226474</v>
      </c>
      <c r="C445" s="1" t="s">
        <v>933</v>
      </c>
      <c r="D445" s="1">
        <v>17226474</v>
      </c>
    </row>
    <row r="446" spans="1:4" x14ac:dyDescent="0.25">
      <c r="A446" s="1">
        <f>CORREL('IMDB_Movies project 5'!H446:'IMDB_Movies project 5'!H4101,'IMDB_Movies project 5'!C446:'IMDB_Movies project 5'!C4101)</f>
        <v>8.2259905969891897E-3</v>
      </c>
      <c r="B446" s="1">
        <v>-636215</v>
      </c>
      <c r="C446" s="1" t="s">
        <v>936</v>
      </c>
      <c r="D446" s="1">
        <v>-636215</v>
      </c>
    </row>
    <row r="447" spans="1:4" x14ac:dyDescent="0.25">
      <c r="A447" s="1">
        <f>CORREL('IMDB_Movies project 5'!H447:'IMDB_Movies project 5'!H4102,'IMDB_Movies project 5'!C447:'IMDB_Movies project 5'!C4102)</f>
        <v>8.1761722615550196E-3</v>
      </c>
      <c r="B447" s="1">
        <v>1081498</v>
      </c>
      <c r="C447" s="1" t="s">
        <v>938</v>
      </c>
      <c r="D447" s="1">
        <v>1081498</v>
      </c>
    </row>
    <row r="448" spans="1:4" x14ac:dyDescent="0.25">
      <c r="A448" s="1">
        <f>CORREL('IMDB_Movies project 5'!H448:'IMDB_Movies project 5'!H4103,'IMDB_Movies project 5'!C448:'IMDB_Movies project 5'!C4103)</f>
        <v>8.1353317891993786E-3</v>
      </c>
      <c r="B448" s="1">
        <v>17707116</v>
      </c>
      <c r="C448" s="1" t="s">
        <v>939</v>
      </c>
      <c r="D448" s="1">
        <v>17707116</v>
      </c>
    </row>
    <row r="449" spans="1:4" x14ac:dyDescent="0.25">
      <c r="A449" s="1">
        <f>CORREL('IMDB_Movies project 5'!H449:'IMDB_Movies project 5'!H4104,'IMDB_Movies project 5'!C449:'IMDB_Movies project 5'!C4104)</f>
        <v>8.0933413586413375E-3</v>
      </c>
      <c r="B449" s="1">
        <v>4329966</v>
      </c>
      <c r="C449" s="1" t="s">
        <v>942</v>
      </c>
      <c r="D449" s="1">
        <v>4329966</v>
      </c>
    </row>
    <row r="450" spans="1:4" x14ac:dyDescent="0.25">
      <c r="A450" s="1">
        <f>CORREL('IMDB_Movies project 5'!H450:'IMDB_Movies project 5'!H4105,'IMDB_Movies project 5'!C450:'IMDB_Movies project 5'!C4105)</f>
        <v>8.0591720151612922E-3</v>
      </c>
      <c r="B450" s="1">
        <v>20169068</v>
      </c>
      <c r="C450" s="1" t="s">
        <v>944</v>
      </c>
      <c r="D450" s="1">
        <v>20169068</v>
      </c>
    </row>
    <row r="451" spans="1:4" x14ac:dyDescent="0.25">
      <c r="A451" s="1">
        <f>CORREL('IMDB_Movies project 5'!H451:'IMDB_Movies project 5'!H4106,'IMDB_Movies project 5'!C451:'IMDB_Movies project 5'!C4106)</f>
        <v>7.9847038078413486E-3</v>
      </c>
      <c r="B451" s="1">
        <v>-6784690</v>
      </c>
      <c r="C451" s="1" t="s">
        <v>947</v>
      </c>
      <c r="D451" s="1">
        <v>-6784690</v>
      </c>
    </row>
    <row r="452" spans="1:4" x14ac:dyDescent="0.25">
      <c r="A452" s="1">
        <f>CORREL('IMDB_Movies project 5'!H452:'IMDB_Movies project 5'!H4107,'IMDB_Movies project 5'!C452:'IMDB_Movies project 5'!C4107)</f>
        <v>7.9420001297423951E-3</v>
      </c>
      <c r="B452" s="1">
        <v>360866</v>
      </c>
      <c r="C452" s="1" t="s">
        <v>949</v>
      </c>
      <c r="D452" s="1">
        <v>360866</v>
      </c>
    </row>
    <row r="453" spans="1:4" x14ac:dyDescent="0.25">
      <c r="A453" s="1">
        <f>CORREL('IMDB_Movies project 5'!H453:'IMDB_Movies project 5'!H4108,'IMDB_Movies project 5'!C453:'IMDB_Movies project 5'!C4108)</f>
        <v>7.8907378184401612E-3</v>
      </c>
      <c r="B453" s="1">
        <v>-10897090</v>
      </c>
      <c r="C453" s="1" t="s">
        <v>952</v>
      </c>
      <c r="D453" s="1">
        <v>-10897090</v>
      </c>
    </row>
    <row r="454" spans="1:4" x14ac:dyDescent="0.25">
      <c r="A454" s="1">
        <f>CORREL('IMDB_Movies project 5'!H454:'IMDB_Movies project 5'!H4109,'IMDB_Movies project 5'!C454:'IMDB_Movies project 5'!C4109)</f>
        <v>7.8528941709029784E-3</v>
      </c>
      <c r="B454" s="1">
        <v>-14051289</v>
      </c>
      <c r="C454" s="1" t="s">
        <v>954</v>
      </c>
      <c r="D454" s="1">
        <v>-14051289</v>
      </c>
    </row>
    <row r="455" spans="1:4" x14ac:dyDescent="0.25">
      <c r="A455" s="1">
        <f>CORREL('IMDB_Movies project 5'!H455:'IMDB_Movies project 5'!H4110,'IMDB_Movies project 5'!C455:'IMDB_Movies project 5'!C4110)</f>
        <v>7.8188197431502612E-3</v>
      </c>
      <c r="B455" s="1">
        <v>89692572</v>
      </c>
      <c r="C455" s="1" t="s">
        <v>955</v>
      </c>
      <c r="D455" s="1">
        <v>89692572</v>
      </c>
    </row>
    <row r="456" spans="1:4" x14ac:dyDescent="0.25">
      <c r="A456" s="1">
        <f>CORREL('IMDB_Movies project 5'!H456:'IMDB_Movies project 5'!H4111,'IMDB_Movies project 5'!C456:'IMDB_Movies project 5'!C4111)</f>
        <v>7.6651532696125893E-3</v>
      </c>
      <c r="B456" s="1">
        <v>-19492772</v>
      </c>
      <c r="C456" s="1" t="s">
        <v>958</v>
      </c>
      <c r="D456" s="1">
        <v>-19492772</v>
      </c>
    </row>
    <row r="457" spans="1:4" x14ac:dyDescent="0.25">
      <c r="A457" s="1">
        <f>CORREL('IMDB_Movies project 5'!H457:'IMDB_Movies project 5'!H4112,'IMDB_Movies project 5'!C457:'IMDB_Movies project 5'!C4112)</f>
        <v>7.6375365929968577E-3</v>
      </c>
      <c r="B457" s="1">
        <v>-23315181</v>
      </c>
      <c r="C457" s="1" t="s">
        <v>959</v>
      </c>
      <c r="D457" s="1">
        <v>-23315181</v>
      </c>
    </row>
    <row r="458" spans="1:4" x14ac:dyDescent="0.25">
      <c r="A458" s="1">
        <f>CORREL('IMDB_Movies project 5'!H458:'IMDB_Movies project 5'!H4113,'IMDB_Movies project 5'!C458:'IMDB_Movies project 5'!C4113)</f>
        <v>7.6145519398219761E-3</v>
      </c>
      <c r="B458" s="1">
        <v>-39371991</v>
      </c>
      <c r="C458" s="1" t="s">
        <v>961</v>
      </c>
      <c r="D458" s="1">
        <v>-39371991</v>
      </c>
    </row>
    <row r="459" spans="1:4" x14ac:dyDescent="0.25">
      <c r="A459" s="1">
        <f>CORREL('IMDB_Movies project 5'!H459:'IMDB_Movies project 5'!H4114,'IMDB_Movies project 5'!C459:'IMDB_Movies project 5'!C4114)</f>
        <v>7.5955416410584519E-3</v>
      </c>
      <c r="B459" s="1">
        <v>-10227031</v>
      </c>
      <c r="C459" s="1" t="s">
        <v>962</v>
      </c>
      <c r="D459" s="1">
        <v>-10227031</v>
      </c>
    </row>
    <row r="460" spans="1:4" x14ac:dyDescent="0.25">
      <c r="A460" s="1">
        <f>CORREL('IMDB_Movies project 5'!H460:'IMDB_Movies project 5'!H4115,'IMDB_Movies project 5'!C460:'IMDB_Movies project 5'!C4115)</f>
        <v>7.556648445540882E-3</v>
      </c>
      <c r="B460" s="1">
        <v>-29643614</v>
      </c>
      <c r="C460" s="1" t="s">
        <v>963</v>
      </c>
      <c r="D460" s="1">
        <v>-29643614</v>
      </c>
    </row>
    <row r="461" spans="1:4" x14ac:dyDescent="0.25">
      <c r="A461" s="1">
        <f>CORREL('IMDB_Movies project 5'!H461:'IMDB_Movies project 5'!H4116,'IMDB_Movies project 5'!C461:'IMDB_Movies project 5'!C4116)</f>
        <v>7.5485004004336633E-3</v>
      </c>
      <c r="B461" s="1">
        <v>-29649103</v>
      </c>
      <c r="C461" s="1" t="s">
        <v>966</v>
      </c>
      <c r="D461" s="1">
        <v>-29649103</v>
      </c>
    </row>
    <row r="462" spans="1:4" x14ac:dyDescent="0.25">
      <c r="A462" s="1">
        <f>CORREL('IMDB_Movies project 5'!H462:'IMDB_Movies project 5'!H4117,'IMDB_Movies project 5'!C462:'IMDB_Movies project 5'!C4117)</f>
        <v>7.5247334215186945E-3</v>
      </c>
      <c r="B462" s="1">
        <v>-40557129</v>
      </c>
      <c r="C462" s="1" t="s">
        <v>969</v>
      </c>
      <c r="D462" s="1">
        <v>-40557129</v>
      </c>
    </row>
    <row r="463" spans="1:4" x14ac:dyDescent="0.25">
      <c r="A463" s="1">
        <f>CORREL('IMDB_Movies project 5'!H463:'IMDB_Movies project 5'!H4118,'IMDB_Movies project 5'!C463:'IMDB_Movies project 5'!C4118)</f>
        <v>7.5228812585874704E-3</v>
      </c>
      <c r="B463" s="1">
        <v>-50100362</v>
      </c>
      <c r="C463" s="1" t="s">
        <v>972</v>
      </c>
      <c r="D463" s="1">
        <v>-50100362</v>
      </c>
    </row>
    <row r="464" spans="1:4" x14ac:dyDescent="0.25">
      <c r="A464" s="1">
        <f>CORREL('IMDB_Movies project 5'!H464:'IMDB_Movies project 5'!H4119,'IMDB_Movies project 5'!C464:'IMDB_Movies project 5'!C4119)</f>
        <v>7.5229611395997197E-3</v>
      </c>
      <c r="B464" s="1">
        <v>-32245792</v>
      </c>
      <c r="C464" s="1" t="s">
        <v>973</v>
      </c>
      <c r="D464" s="1">
        <v>-32245792</v>
      </c>
    </row>
    <row r="465" spans="1:4" x14ac:dyDescent="0.25">
      <c r="A465" s="1">
        <f>CORREL('IMDB_Movies project 5'!H465:'IMDB_Movies project 5'!H4120,'IMDB_Movies project 5'!C465:'IMDB_Movies project 5'!C4120)</f>
        <v>7.5231425676729148E-3</v>
      </c>
      <c r="B465" s="1">
        <v>-41457582</v>
      </c>
      <c r="C465" s="1" t="s">
        <v>975</v>
      </c>
      <c r="D465" s="1">
        <v>-41457582</v>
      </c>
    </row>
    <row r="466" spans="1:4" x14ac:dyDescent="0.25">
      <c r="A466" s="1">
        <f>CORREL('IMDB_Movies project 5'!H466:'IMDB_Movies project 5'!H4121,'IMDB_Movies project 5'!C466:'IMDB_Movies project 5'!C4121)</f>
        <v>7.5224053383127851E-3</v>
      </c>
      <c r="B466" s="1">
        <v>-45433254</v>
      </c>
      <c r="C466" s="1" t="s">
        <v>977</v>
      </c>
      <c r="D466" s="1">
        <v>-45433254</v>
      </c>
    </row>
    <row r="467" spans="1:4" x14ac:dyDescent="0.25">
      <c r="A467" s="1">
        <f>CORREL('IMDB_Movies project 5'!H467:'IMDB_Movies project 5'!H4122,'IMDB_Movies project 5'!C467:'IMDB_Movies project 5'!C4122)</f>
        <v>7.5266117494696616E-3</v>
      </c>
      <c r="B467" s="1">
        <v>-47114435</v>
      </c>
      <c r="C467" s="1" t="s">
        <v>978</v>
      </c>
      <c r="D467" s="1">
        <v>-47114435</v>
      </c>
    </row>
    <row r="468" spans="1:4" x14ac:dyDescent="0.25">
      <c r="A468" s="1">
        <f>CORREL('IMDB_Movies project 5'!H468:'IMDB_Movies project 5'!H4123,'IMDB_Movies project 5'!C468:'IMDB_Movies project 5'!C4123)</f>
        <v>7.5329171339255643E-3</v>
      </c>
      <c r="B468" s="1">
        <v>-43926768</v>
      </c>
      <c r="C468" s="1" t="s">
        <v>981</v>
      </c>
      <c r="D468" s="1">
        <v>-43926768</v>
      </c>
    </row>
    <row r="469" spans="1:4" x14ac:dyDescent="0.25">
      <c r="A469" s="1">
        <f>CORREL('IMDB_Movies project 5'!H469:'IMDB_Movies project 5'!H4124,'IMDB_Movies project 5'!C469:'IMDB_Movies project 5'!C4124)</f>
        <v>7.5352530248061472E-3</v>
      </c>
      <c r="B469" s="1">
        <v>-22528315</v>
      </c>
      <c r="C469" s="1" t="s">
        <v>983</v>
      </c>
      <c r="D469" s="1">
        <v>-22528315</v>
      </c>
    </row>
    <row r="470" spans="1:4" x14ac:dyDescent="0.25">
      <c r="A470" s="1">
        <f>CORREL('IMDB_Movies project 5'!H470:'IMDB_Movies project 5'!H4125,'IMDB_Movies project 5'!C470:'IMDB_Movies project 5'!C4125)</f>
        <v>7.5398165337330495E-3</v>
      </c>
      <c r="B470" s="1">
        <v>-59049180</v>
      </c>
      <c r="C470" s="1" t="s">
        <v>985</v>
      </c>
      <c r="D470" s="1">
        <v>-59049180</v>
      </c>
    </row>
    <row r="471" spans="1:4" x14ac:dyDescent="0.25">
      <c r="A471" s="1">
        <f>CORREL('IMDB_Movies project 5'!H471:'IMDB_Movies project 5'!H4126,'IMDB_Movies project 5'!C471:'IMDB_Movies project 5'!C4126)</f>
        <v>7.5611125594137827E-3</v>
      </c>
      <c r="B471" s="1">
        <v>-60326576</v>
      </c>
      <c r="C471" s="1" t="s">
        <v>987</v>
      </c>
      <c r="D471" s="1">
        <v>-60326576</v>
      </c>
    </row>
    <row r="472" spans="1:4" x14ac:dyDescent="0.25">
      <c r="A472" s="1">
        <f>CORREL('IMDB_Movies project 5'!H472:'IMDB_Movies project 5'!H4127,'IMDB_Movies project 5'!C472:'IMDB_Movies project 5'!C4127)</f>
        <v>7.5840354171686124E-3</v>
      </c>
      <c r="B472" s="1">
        <v>-60519261</v>
      </c>
      <c r="C472" s="1" t="s">
        <v>988</v>
      </c>
      <c r="D472" s="1">
        <v>-60519261</v>
      </c>
    </row>
    <row r="473" spans="1:4" x14ac:dyDescent="0.25">
      <c r="A473" s="1">
        <f>CORREL('IMDB_Movies project 5'!H473:'IMDB_Movies project 5'!H4128,'IMDB_Movies project 5'!C473:'IMDB_Movies project 5'!C4128)</f>
        <v>7.6072174353420978E-3</v>
      </c>
      <c r="B473" s="1">
        <v>-62406609</v>
      </c>
      <c r="C473" s="1" t="s">
        <v>990</v>
      </c>
      <c r="D473" s="1">
        <v>-62406609</v>
      </c>
    </row>
    <row r="474" spans="1:4" x14ac:dyDescent="0.25">
      <c r="A474" s="1">
        <f>CORREL('IMDB_Movies project 5'!H474:'IMDB_Movies project 5'!H4129,'IMDB_Movies project 5'!C474:'IMDB_Movies project 5'!C4129)</f>
        <v>7.6328030184709848E-3</v>
      </c>
      <c r="B474" s="1">
        <v>-61682000</v>
      </c>
      <c r="C474" s="1" t="s">
        <v>992</v>
      </c>
      <c r="D474" s="1">
        <v>-61682000</v>
      </c>
    </row>
    <row r="475" spans="1:4" x14ac:dyDescent="0.25">
      <c r="A475" s="1">
        <f>CORREL('IMDB_Movies project 5'!H475:'IMDB_Movies project 5'!H4130,'IMDB_Movies project 5'!C475:'IMDB_Movies project 5'!C4130)</f>
        <v>7.6574889180149363E-3</v>
      </c>
      <c r="B475" s="1">
        <v>-62643910</v>
      </c>
      <c r="C475" s="1" t="s">
        <v>993</v>
      </c>
      <c r="D475" s="1">
        <v>-62643910</v>
      </c>
    </row>
    <row r="476" spans="1:4" x14ac:dyDescent="0.25">
      <c r="A476" s="1">
        <f>CORREL('IMDB_Movies project 5'!H476:'IMDB_Movies project 5'!H4131,'IMDB_Movies project 5'!C476:'IMDB_Movies project 5'!C4131)</f>
        <v>7.6736796465018808E-3</v>
      </c>
      <c r="B476" s="1">
        <v>-52526755</v>
      </c>
      <c r="C476" s="1" t="s">
        <v>995</v>
      </c>
      <c r="D476" s="1">
        <v>-52526755</v>
      </c>
    </row>
    <row r="477" spans="1:4" x14ac:dyDescent="0.25">
      <c r="A477" s="1">
        <f>CORREL('IMDB_Movies project 5'!H477:'IMDB_Movies project 5'!H4132,'IMDB_Movies project 5'!C477:'IMDB_Movies project 5'!C4132)</f>
        <v>7.6939052475055612E-3</v>
      </c>
      <c r="B477" s="1">
        <v>-70868670</v>
      </c>
      <c r="C477" s="1" t="s">
        <v>996</v>
      </c>
      <c r="D477" s="1">
        <v>-70868670</v>
      </c>
    </row>
    <row r="478" spans="1:4" x14ac:dyDescent="0.25">
      <c r="A478" s="1">
        <f>CORREL('IMDB_Movies project 5'!H478:'IMDB_Movies project 5'!H4133,'IMDB_Movies project 5'!C478:'IMDB_Movies project 5'!C4133)</f>
        <v>7.726403436429303E-3</v>
      </c>
      <c r="B478" s="1">
        <v>-20593594</v>
      </c>
      <c r="C478" s="1" t="s">
        <v>999</v>
      </c>
      <c r="D478" s="1">
        <v>-20593594</v>
      </c>
    </row>
    <row r="479" spans="1:4" x14ac:dyDescent="0.25">
      <c r="A479" s="1">
        <f>CORREL('IMDB_Movies project 5'!H479:'IMDB_Movies project 5'!H4134,'IMDB_Movies project 5'!C479:'IMDB_Movies project 5'!C4134)</f>
        <v>7.7296291427907367E-3</v>
      </c>
      <c r="B479" s="1">
        <v>-50108179</v>
      </c>
      <c r="C479" s="1" t="s">
        <v>1000</v>
      </c>
      <c r="D479" s="1">
        <v>-50108179</v>
      </c>
    </row>
    <row r="480" spans="1:4" x14ac:dyDescent="0.25">
      <c r="A480" s="1">
        <f>CORREL('IMDB_Movies project 5'!H480:'IMDB_Movies project 5'!H4135,'IMDB_Movies project 5'!C480:'IMDB_Movies project 5'!C4135)</f>
        <v>7.7479675769461702E-3</v>
      </c>
      <c r="B480" s="1">
        <v>-56780252</v>
      </c>
      <c r="C480" s="1" t="s">
        <v>1002</v>
      </c>
      <c r="D480" s="1">
        <v>-56780252</v>
      </c>
    </row>
    <row r="481" spans="1:4" x14ac:dyDescent="0.25">
      <c r="A481" s="1">
        <f>CORREL('IMDB_Movies project 5'!H481:'IMDB_Movies project 5'!H4136,'IMDB_Movies project 5'!C481:'IMDB_Movies project 5'!C4136)</f>
        <v>7.7665460545285067E-3</v>
      </c>
      <c r="B481" s="1">
        <v>112708996</v>
      </c>
      <c r="C481" s="1" t="s">
        <v>1004</v>
      </c>
      <c r="D481" s="1">
        <v>112708996</v>
      </c>
    </row>
    <row r="482" spans="1:4" x14ac:dyDescent="0.25">
      <c r="A482" s="1">
        <f>CORREL('IMDB_Movies project 5'!H482:'IMDB_Movies project 5'!H4137,'IMDB_Movies project 5'!C482:'IMDB_Movies project 5'!C4137)</f>
        <v>7.689318796063222E-3</v>
      </c>
      <c r="B482" s="1">
        <v>377783777</v>
      </c>
      <c r="C482" s="1" t="s">
        <v>1006</v>
      </c>
      <c r="D482" s="1">
        <v>377783777</v>
      </c>
    </row>
    <row r="483" spans="1:4" x14ac:dyDescent="0.25">
      <c r="A483" s="1">
        <f>CORREL('IMDB_Movies project 5'!H483:'IMDB_Movies project 5'!H4138,'IMDB_Movies project 5'!C483:'IMDB_Movies project 5'!C4138)</f>
        <v>7.6519398675189377E-3</v>
      </c>
      <c r="B483" s="1">
        <v>24812241</v>
      </c>
      <c r="C483" s="1" t="s">
        <v>1007</v>
      </c>
      <c r="D483" s="1">
        <v>24812241</v>
      </c>
    </row>
    <row r="484" spans="1:4" x14ac:dyDescent="0.25">
      <c r="A484" s="1">
        <f>CORREL('IMDB_Movies project 5'!H484:'IMDB_Movies project 5'!H4139,'IMDB_Movies project 5'!C484:'IMDB_Movies project 5'!C4139)</f>
        <v>7.572799074590182E-3</v>
      </c>
      <c r="B484" s="1">
        <v>41793567</v>
      </c>
      <c r="C484" s="1" t="s">
        <v>1010</v>
      </c>
      <c r="D484" s="1">
        <v>41793567</v>
      </c>
    </row>
    <row r="485" spans="1:4" x14ac:dyDescent="0.25">
      <c r="A485" s="1">
        <f>CORREL('IMDB_Movies project 5'!H485:'IMDB_Movies project 5'!H4140,'IMDB_Movies project 5'!C485:'IMDB_Movies project 5'!C4140)</f>
        <v>7.4772907509399909E-3</v>
      </c>
      <c r="B485" s="1">
        <v>14930005</v>
      </c>
      <c r="C485" s="1" t="s">
        <v>1011</v>
      </c>
      <c r="D485" s="1">
        <v>14930005</v>
      </c>
    </row>
    <row r="486" spans="1:4" x14ac:dyDescent="0.25">
      <c r="A486" s="1">
        <f>CORREL('IMDB_Movies project 5'!H486:'IMDB_Movies project 5'!H4141,'IMDB_Movies project 5'!C486:'IMDB_Movies project 5'!C4141)</f>
        <v>7.4122166224409591E-3</v>
      </c>
      <c r="B486" s="1">
        <v>-32713269</v>
      </c>
      <c r="C486" s="1" t="s">
        <v>1012</v>
      </c>
      <c r="D486" s="1">
        <v>-32713269</v>
      </c>
    </row>
    <row r="487" spans="1:4" x14ac:dyDescent="0.25">
      <c r="A487" s="1">
        <f>CORREL('IMDB_Movies project 5'!H487:'IMDB_Movies project 5'!H4142,'IMDB_Movies project 5'!C487:'IMDB_Movies project 5'!C4142)</f>
        <v>7.3592198210415249E-3</v>
      </c>
      <c r="B487" s="1">
        <v>-4841843</v>
      </c>
      <c r="C487" s="1" t="s">
        <v>1013</v>
      </c>
      <c r="D487" s="1">
        <v>-4841843</v>
      </c>
    </row>
    <row r="488" spans="1:4" x14ac:dyDescent="0.25">
      <c r="A488" s="1">
        <f>CORREL('IMDB_Movies project 5'!H488:'IMDB_Movies project 5'!H4143,'IMDB_Movies project 5'!C488:'IMDB_Movies project 5'!C4143)</f>
        <v>7.314869002922662E-3</v>
      </c>
      <c r="B488" s="1">
        <v>51083765</v>
      </c>
      <c r="C488" s="1" t="s">
        <v>1015</v>
      </c>
      <c r="D488" s="1">
        <v>51083765</v>
      </c>
    </row>
    <row r="489" spans="1:4" x14ac:dyDescent="0.25">
      <c r="A489" s="1">
        <f>CORREL('IMDB_Movies project 5'!H489:'IMDB_Movies project 5'!H4144,'IMDB_Movies project 5'!C489:'IMDB_Movies project 5'!C4144)</f>
        <v>7.2156432541324094E-3</v>
      </c>
      <c r="B489" s="1">
        <v>-79860848</v>
      </c>
      <c r="C489" s="1" t="s">
        <v>1017</v>
      </c>
      <c r="D489" s="1">
        <v>-79860848</v>
      </c>
    </row>
    <row r="490" spans="1:4" x14ac:dyDescent="0.25">
      <c r="A490" s="1">
        <f>CORREL('IMDB_Movies project 5'!H490:'IMDB_Movies project 5'!H4145,'IMDB_Movies project 5'!C490:'IMDB_Movies project 5'!C4145)</f>
        <v>7.2636541058701707E-3</v>
      </c>
      <c r="B490" s="1">
        <v>-64928486</v>
      </c>
      <c r="C490" s="1" t="s">
        <v>1020</v>
      </c>
      <c r="D490" s="1">
        <v>-64928486</v>
      </c>
    </row>
    <row r="491" spans="1:4" x14ac:dyDescent="0.25">
      <c r="A491" s="1">
        <f>CORREL('IMDB_Movies project 5'!H491:'IMDB_Movies project 5'!H4146,'IMDB_Movies project 5'!C491:'IMDB_Movies project 5'!C4146)</f>
        <v>7.2926781026240155E-3</v>
      </c>
      <c r="B491" s="1">
        <v>-49999390</v>
      </c>
      <c r="C491" s="1" t="s">
        <v>1022</v>
      </c>
      <c r="D491" s="1">
        <v>-49999390</v>
      </c>
    </row>
    <row r="492" spans="1:4" x14ac:dyDescent="0.25">
      <c r="A492" s="1">
        <f>CORREL('IMDB_Movies project 5'!H492:'IMDB_Movies project 5'!H4147,'IMDB_Movies project 5'!C492:'IMDB_Movies project 5'!C4147)</f>
        <v>7.3063744669115615E-3</v>
      </c>
      <c r="B492" s="1">
        <v>248505540</v>
      </c>
      <c r="C492" s="1" t="s">
        <v>1025</v>
      </c>
      <c r="D492" s="1">
        <v>248505540</v>
      </c>
    </row>
    <row r="493" spans="1:4" x14ac:dyDescent="0.25">
      <c r="A493" s="1">
        <f>CORREL('IMDB_Movies project 5'!H493:'IMDB_Movies project 5'!H4148,'IMDB_Movies project 5'!C493:'IMDB_Movies project 5'!C4148)</f>
        <v>7.0236114359606746E-3</v>
      </c>
      <c r="B493" s="1">
        <v>-11537400</v>
      </c>
      <c r="C493" s="1" t="s">
        <v>1028</v>
      </c>
      <c r="D493" s="1">
        <v>-11537400</v>
      </c>
    </row>
    <row r="494" spans="1:4" x14ac:dyDescent="0.25">
      <c r="A494" s="1">
        <f>CORREL('IMDB_Movies project 5'!H494:'IMDB_Movies project 5'!H4149,'IMDB_Movies project 5'!C494:'IMDB_Movies project 5'!C4149)</f>
        <v>6.9888765869521577E-3</v>
      </c>
      <c r="B494" s="1">
        <v>292049635</v>
      </c>
      <c r="C494" s="1" t="s">
        <v>1030</v>
      </c>
      <c r="D494" s="1">
        <v>292049635</v>
      </c>
    </row>
    <row r="495" spans="1:4" x14ac:dyDescent="0.25">
      <c r="A495" s="1">
        <f>CORREL('IMDB_Movies project 5'!H495:'IMDB_Movies project 5'!H4150,'IMDB_Movies project 5'!C495:'IMDB_Movies project 5'!C4150)</f>
        <v>6.6555059847826859E-3</v>
      </c>
      <c r="B495" s="1">
        <v>231124059</v>
      </c>
      <c r="C495" s="1" t="s">
        <v>1031</v>
      </c>
      <c r="D495" s="1">
        <v>231124059</v>
      </c>
    </row>
    <row r="496" spans="1:4" x14ac:dyDescent="0.25">
      <c r="A496" s="1">
        <f>CORREL('IMDB_Movies project 5'!H496:'IMDB_Movies project 5'!H4151,'IMDB_Movies project 5'!C496:'IMDB_Movies project 5'!C4151)</f>
        <v>6.3805782764345077E-3</v>
      </c>
      <c r="B496" s="1">
        <v>156074524</v>
      </c>
      <c r="C496" s="1" t="s">
        <v>1032</v>
      </c>
      <c r="D496" s="1">
        <v>156074524</v>
      </c>
    </row>
    <row r="497" spans="1:4" x14ac:dyDescent="0.25">
      <c r="A497" s="1">
        <f>CORREL('IMDB_Movies project 5'!H497:'IMDB_Movies project 5'!H4152,'IMDB_Movies project 5'!C497:'IMDB_Movies project 5'!C4152)</f>
        <v>6.1867380616082235E-3</v>
      </c>
      <c r="B497" s="1">
        <v>118136719</v>
      </c>
      <c r="C497" s="1" t="s">
        <v>1033</v>
      </c>
      <c r="D497" s="1">
        <v>118136719</v>
      </c>
    </row>
    <row r="498" spans="1:4" x14ac:dyDescent="0.25">
      <c r="A498" s="1">
        <f>CORREL('IMDB_Movies project 5'!H498:'IMDB_Movies project 5'!H4153,'IMDB_Movies project 5'!C498:'IMDB_Movies project 5'!C4153)</f>
        <v>6.01716495980482E-3</v>
      </c>
      <c r="B498" s="1">
        <v>-40713572</v>
      </c>
      <c r="C498" s="1" t="s">
        <v>1034</v>
      </c>
      <c r="D498" s="1">
        <v>-40713572</v>
      </c>
    </row>
    <row r="499" spans="1:4" x14ac:dyDescent="0.25">
      <c r="A499" s="1">
        <f>CORREL('IMDB_Movies project 5'!H499:'IMDB_Movies project 5'!H4154,'IMDB_Movies project 5'!C499:'IMDB_Movies project 5'!C4154)</f>
        <v>6.0196343227954452E-3</v>
      </c>
      <c r="B499" s="1">
        <v>82299717</v>
      </c>
      <c r="C499" s="1" t="s">
        <v>1035</v>
      </c>
      <c r="D499" s="1">
        <v>82299717</v>
      </c>
    </row>
    <row r="500" spans="1:4" x14ac:dyDescent="0.25">
      <c r="A500" s="1">
        <f>CORREL('IMDB_Movies project 5'!H500:'IMDB_Movies project 5'!H4155,'IMDB_Movies project 5'!C500:'IMDB_Movies project 5'!C4155)</f>
        <v>5.8866745033389596E-3</v>
      </c>
      <c r="B500" s="1">
        <v>59568845</v>
      </c>
      <c r="C500" s="1" t="s">
        <v>1037</v>
      </c>
      <c r="D500" s="1">
        <v>59568845</v>
      </c>
    </row>
    <row r="501" spans="1:4" x14ac:dyDescent="0.25">
      <c r="A501" s="1">
        <f>CORREL('IMDB_Movies project 5'!H501:'IMDB_Movies project 5'!H4156,'IMDB_Movies project 5'!C501:'IMDB_Movies project 5'!C4156)</f>
        <v>5.7776876714490189E-3</v>
      </c>
      <c r="B501" s="1">
        <v>59006721</v>
      </c>
      <c r="C501" s="1" t="s">
        <v>1038</v>
      </c>
      <c r="D501" s="1">
        <v>59006721</v>
      </c>
    </row>
    <row r="502" spans="1:4" x14ac:dyDescent="0.25">
      <c r="A502" s="1">
        <f>CORREL('IMDB_Movies project 5'!H502:'IMDB_Movies project 5'!H4157,'IMDB_Movies project 5'!C502:'IMDB_Movies project 5'!C4157)</f>
        <v>5.6690893238418557E-3</v>
      </c>
      <c r="B502" s="1">
        <v>115329763</v>
      </c>
      <c r="C502" s="1" t="s">
        <v>1039</v>
      </c>
      <c r="D502" s="1">
        <v>115329763</v>
      </c>
    </row>
    <row r="503" spans="1:4" x14ac:dyDescent="0.25">
      <c r="A503" s="1">
        <f>CORREL('IMDB_Movies project 5'!H503:'IMDB_Movies project 5'!H4158,'IMDB_Movies project 5'!C503:'IMDB_Movies project 5'!C4158)</f>
        <v>5.4728815172354062E-3</v>
      </c>
      <c r="B503" s="1">
        <v>45776832</v>
      </c>
      <c r="C503" s="1" t="s">
        <v>1040</v>
      </c>
      <c r="D503" s="1">
        <v>45776832</v>
      </c>
    </row>
    <row r="504" spans="1:4" x14ac:dyDescent="0.25">
      <c r="A504" s="1">
        <f>CORREL('IMDB_Movies project 5'!H504:'IMDB_Movies project 5'!H4159,'IMDB_Movies project 5'!C504:'IMDB_Movies project 5'!C4159)</f>
        <v>5.3781341312451186E-3</v>
      </c>
      <c r="B504" s="1">
        <v>43823091</v>
      </c>
      <c r="C504" s="1" t="s">
        <v>1042</v>
      </c>
      <c r="D504" s="1">
        <v>43823091</v>
      </c>
    </row>
    <row r="505" spans="1:4" x14ac:dyDescent="0.25">
      <c r="A505" s="1">
        <f>CORREL('IMDB_Movies project 5'!H505:'IMDB_Movies project 5'!H4160,'IMDB_Movies project 5'!C505:'IMDB_Movies project 5'!C4160)</f>
        <v>5.2853848648965421E-3</v>
      </c>
      <c r="B505" s="1">
        <v>-8185137</v>
      </c>
      <c r="C505" s="1" t="s">
        <v>1044</v>
      </c>
      <c r="D505" s="1">
        <v>-8185137</v>
      </c>
    </row>
    <row r="506" spans="1:4" x14ac:dyDescent="0.25">
      <c r="A506" s="1">
        <f>CORREL('IMDB_Movies project 5'!H506:'IMDB_Movies project 5'!H4161,'IMDB_Movies project 5'!C506:'IMDB_Movies project 5'!C4161)</f>
        <v>5.2832313624357492E-3</v>
      </c>
      <c r="B506" s="1">
        <v>22360069</v>
      </c>
      <c r="C506" s="1" t="s">
        <v>1047</v>
      </c>
      <c r="D506" s="1">
        <v>22360069</v>
      </c>
    </row>
    <row r="507" spans="1:4" x14ac:dyDescent="0.25">
      <c r="A507" s="1">
        <f>CORREL('IMDB_Movies project 5'!H507:'IMDB_Movies project 5'!H4162,'IMDB_Movies project 5'!C507:'IMDB_Movies project 5'!C4162)</f>
        <v>5.2142417595523287E-3</v>
      </c>
      <c r="B507" s="1">
        <v>42698894</v>
      </c>
      <c r="C507" s="1" t="s">
        <v>1048</v>
      </c>
      <c r="D507" s="1">
        <v>42698894</v>
      </c>
    </row>
    <row r="508" spans="1:4" x14ac:dyDescent="0.25">
      <c r="A508" s="1">
        <f>CORREL('IMDB_Movies project 5'!H508:'IMDB_Movies project 5'!H4163,'IMDB_Movies project 5'!C508:'IMDB_Movies project 5'!C4163)</f>
        <v>5.1224619253851141E-3</v>
      </c>
      <c r="B508" s="1">
        <v>82001186</v>
      </c>
      <c r="C508" s="1" t="s">
        <v>1049</v>
      </c>
      <c r="D508" s="1">
        <v>82001186</v>
      </c>
    </row>
    <row r="509" spans="1:4" x14ac:dyDescent="0.25">
      <c r="A509" s="1">
        <f>CORREL('IMDB_Movies project 5'!H509:'IMDB_Movies project 5'!H4164,'IMDB_Movies project 5'!C509:'IMDB_Movies project 5'!C4164)</f>
        <v>4.964353322251586E-3</v>
      </c>
      <c r="B509" s="1">
        <v>17032279</v>
      </c>
      <c r="C509" s="1" t="s">
        <v>1050</v>
      </c>
      <c r="D509" s="1">
        <v>17032279</v>
      </c>
    </row>
    <row r="510" spans="1:4" x14ac:dyDescent="0.25">
      <c r="A510" s="1">
        <f>CORREL('IMDB_Movies project 5'!H510:'IMDB_Movies project 5'!H4165,'IMDB_Movies project 5'!C510:'IMDB_Movies project 5'!C4165)</f>
        <v>4.9350369979648144E-3</v>
      </c>
      <c r="B510" s="1">
        <v>38023275</v>
      </c>
      <c r="C510" s="1" t="s">
        <v>1052</v>
      </c>
      <c r="D510" s="1">
        <v>38023275</v>
      </c>
    </row>
    <row r="511" spans="1:4" x14ac:dyDescent="0.25">
      <c r="A511" s="1">
        <f>CORREL('IMDB_Movies project 5'!H511:'IMDB_Movies project 5'!H4166,'IMDB_Movies project 5'!C511:'IMDB_Movies project 5'!C4166)</f>
        <v>4.9340416377464469E-3</v>
      </c>
      <c r="B511" s="1">
        <v>-6526640</v>
      </c>
      <c r="C511" s="1" t="s">
        <v>1053</v>
      </c>
      <c r="D511" s="1">
        <v>-6526640</v>
      </c>
    </row>
    <row r="512" spans="1:4" x14ac:dyDescent="0.25">
      <c r="A512" s="1">
        <f>CORREL('IMDB_Movies project 5'!H512:'IMDB_Movies project 5'!H4167,'IMDB_Movies project 5'!C512:'IMDB_Movies project 5'!C4167)</f>
        <v>4.8975312941147769E-3</v>
      </c>
      <c r="B512" s="1">
        <v>-8363615</v>
      </c>
      <c r="C512" s="1" t="s">
        <v>1056</v>
      </c>
      <c r="D512" s="1">
        <v>-8363615</v>
      </c>
    </row>
    <row r="513" spans="1:4" x14ac:dyDescent="0.25">
      <c r="A513" s="1">
        <f>CORREL('IMDB_Movies project 5'!H513:'IMDB_Movies project 5'!H4168,'IMDB_Movies project 5'!C513:'IMDB_Movies project 5'!C4168)</f>
        <v>4.8631074717528592E-3</v>
      </c>
      <c r="B513" s="1">
        <v>85762022</v>
      </c>
      <c r="C513" s="1" t="s">
        <v>1057</v>
      </c>
      <c r="D513" s="1">
        <v>85762022</v>
      </c>
    </row>
    <row r="514" spans="1:4" x14ac:dyDescent="0.25">
      <c r="A514" s="1">
        <f>CORREL('IMDB_Movies project 5'!H514:'IMDB_Movies project 5'!H4169,'IMDB_Movies project 5'!C514:'IMDB_Movies project 5'!C4169)</f>
        <v>4.7232363551292173E-3</v>
      </c>
      <c r="B514" s="1">
        <v>33338338</v>
      </c>
      <c r="C514" s="1" t="s">
        <v>1059</v>
      </c>
      <c r="D514" s="1">
        <v>33338338</v>
      </c>
    </row>
    <row r="515" spans="1:4" x14ac:dyDescent="0.25">
      <c r="A515" s="1">
        <f>CORREL('IMDB_Movies project 5'!H515:'IMDB_Movies project 5'!H4170,'IMDB_Movies project 5'!C515:'IMDB_Movies project 5'!C4170)</f>
        <v>4.6561520359092957E-3</v>
      </c>
      <c r="B515" s="1">
        <v>2808744</v>
      </c>
      <c r="C515" s="1" t="s">
        <v>1063</v>
      </c>
      <c r="D515" s="1">
        <v>2808744</v>
      </c>
    </row>
    <row r="516" spans="1:4" x14ac:dyDescent="0.25">
      <c r="A516" s="1">
        <f>CORREL('IMDB_Movies project 5'!H516:'IMDB_Movies project 5'!H4171,'IMDB_Movies project 5'!C516:'IMDB_Movies project 5'!C4171)</f>
        <v>4.6458530509759302E-3</v>
      </c>
      <c r="B516" s="1">
        <v>-22620910</v>
      </c>
      <c r="C516" s="1" t="s">
        <v>1064</v>
      </c>
      <c r="D516" s="1">
        <v>-22620910</v>
      </c>
    </row>
    <row r="517" spans="1:4" x14ac:dyDescent="0.25">
      <c r="A517" s="1">
        <f>CORREL('IMDB_Movies project 5'!H517:'IMDB_Movies project 5'!H4172,'IMDB_Movies project 5'!C517:'IMDB_Movies project 5'!C4172)</f>
        <v>4.635103391888099E-3</v>
      </c>
      <c r="B517" s="1">
        <v>-26573039</v>
      </c>
      <c r="C517" s="1" t="s">
        <v>1066</v>
      </c>
      <c r="D517" s="1">
        <v>-26573039</v>
      </c>
    </row>
    <row r="518" spans="1:4" x14ac:dyDescent="0.25">
      <c r="A518" s="1">
        <f>CORREL('IMDB_Movies project 5'!H518:'IMDB_Movies project 5'!H4173,'IMDB_Movies project 5'!C518:'IMDB_Movies project 5'!C4173)</f>
        <v>4.6284155968149823E-3</v>
      </c>
      <c r="B518" s="1">
        <v>-27999515</v>
      </c>
      <c r="C518" s="1" t="s">
        <v>1069</v>
      </c>
      <c r="D518" s="1">
        <v>-27999515</v>
      </c>
    </row>
    <row r="519" spans="1:4" x14ac:dyDescent="0.25">
      <c r="A519" s="1">
        <f>CORREL('IMDB_Movies project 5'!H519:'IMDB_Movies project 5'!H4174,'IMDB_Movies project 5'!C519:'IMDB_Movies project 5'!C4174)</f>
        <v>4.616620452059887E-3</v>
      </c>
      <c r="B519" s="1">
        <v>-29565557</v>
      </c>
      <c r="C519" s="1" t="s">
        <v>1070</v>
      </c>
      <c r="D519" s="1">
        <v>-29565557</v>
      </c>
    </row>
    <row r="520" spans="1:4" x14ac:dyDescent="0.25">
      <c r="A520" s="1">
        <f>CORREL('IMDB_Movies project 5'!H520:'IMDB_Movies project 5'!H4175,'IMDB_Movies project 5'!C520:'IMDB_Movies project 5'!C4175)</f>
        <v>4.6066521658465753E-3</v>
      </c>
      <c r="B520" s="1">
        <v>-37955679</v>
      </c>
      <c r="C520" s="1" t="s">
        <v>1071</v>
      </c>
      <c r="D520" s="1">
        <v>-37955679</v>
      </c>
    </row>
    <row r="521" spans="1:4" x14ac:dyDescent="0.25">
      <c r="A521" s="1">
        <f>CORREL('IMDB_Movies project 5'!H521:'IMDB_Movies project 5'!H4176,'IMDB_Movies project 5'!C521:'IMDB_Movies project 5'!C4176)</f>
        <v>4.5999363846172363E-3</v>
      </c>
      <c r="B521" s="1">
        <v>-1338990</v>
      </c>
      <c r="C521" s="1" t="s">
        <v>1074</v>
      </c>
      <c r="D521" s="1">
        <v>-1338990</v>
      </c>
    </row>
    <row r="522" spans="1:4" x14ac:dyDescent="0.25">
      <c r="A522" s="1">
        <f>CORREL('IMDB_Movies project 5'!H522:'IMDB_Movies project 5'!H4177,'IMDB_Movies project 5'!C522:'IMDB_Movies project 5'!C4177)</f>
        <v>4.5571204484774475E-3</v>
      </c>
      <c r="B522" s="1">
        <v>-38476729</v>
      </c>
      <c r="C522" s="1" t="s">
        <v>1077</v>
      </c>
      <c r="D522" s="1">
        <v>-38476729</v>
      </c>
    </row>
    <row r="523" spans="1:4" x14ac:dyDescent="0.25">
      <c r="A523" s="1">
        <f>CORREL('IMDB_Movies project 5'!H523:'IMDB_Movies project 5'!H4178,'IMDB_Movies project 5'!C523:'IMDB_Movies project 5'!C4178)</f>
        <v>4.5510684994296679E-3</v>
      </c>
      <c r="B523" s="1">
        <v>-17399565</v>
      </c>
      <c r="C523" s="1" t="s">
        <v>1080</v>
      </c>
      <c r="D523" s="1">
        <v>-17399565</v>
      </c>
    </row>
    <row r="524" spans="1:4" x14ac:dyDescent="0.25">
      <c r="A524" s="1">
        <f>CORREL('IMDB_Movies project 5'!H524:'IMDB_Movies project 5'!H4179,'IMDB_Movies project 5'!C524:'IMDB_Movies project 5'!C4179)</f>
        <v>4.5506546161658461E-3</v>
      </c>
      <c r="B524" s="1">
        <v>-35748872</v>
      </c>
      <c r="C524" s="1" t="s">
        <v>1083</v>
      </c>
      <c r="D524" s="1">
        <v>-35748872</v>
      </c>
    </row>
    <row r="525" spans="1:4" x14ac:dyDescent="0.25">
      <c r="A525" s="1">
        <f>CORREL('IMDB_Movies project 5'!H525:'IMDB_Movies project 5'!H4180,'IMDB_Movies project 5'!C525:'IMDB_Movies project 5'!C4180)</f>
        <v>4.5479211164628688E-3</v>
      </c>
      <c r="B525" s="1">
        <v>8503161</v>
      </c>
      <c r="C525" s="1" t="s">
        <v>1085</v>
      </c>
      <c r="D525" s="1">
        <v>8503161</v>
      </c>
    </row>
    <row r="526" spans="1:4" x14ac:dyDescent="0.25">
      <c r="A526" s="1">
        <f>CORREL('IMDB_Movies project 5'!H526:'IMDB_Movies project 5'!H4181,'IMDB_Movies project 5'!C526:'IMDB_Movies project 5'!C4181)</f>
        <v>4.4936873375866909E-3</v>
      </c>
      <c r="B526" s="1">
        <v>-17363557</v>
      </c>
      <c r="C526" s="1" t="s">
        <v>1087</v>
      </c>
      <c r="D526" s="1">
        <v>-17363557</v>
      </c>
    </row>
    <row r="527" spans="1:4" x14ac:dyDescent="0.25">
      <c r="A527" s="1">
        <f>CORREL('IMDB_Movies project 5'!H527:'IMDB_Movies project 5'!H4182,'IMDB_Movies project 5'!C527:'IMDB_Movies project 5'!C4182)</f>
        <v>4.49488907986867E-3</v>
      </c>
      <c r="B527" s="1">
        <v>-52248021</v>
      </c>
      <c r="C527" s="1" t="s">
        <v>1090</v>
      </c>
      <c r="D527" s="1">
        <v>-52248021</v>
      </c>
    </row>
    <row r="528" spans="1:4" x14ac:dyDescent="0.25">
      <c r="A528" s="1">
        <f>CORREL('IMDB_Movies project 5'!H528:'IMDB_Movies project 5'!H4183,'IMDB_Movies project 5'!C528:'IMDB_Movies project 5'!C4183)</f>
        <v>4.511686984491052E-3</v>
      </c>
      <c r="B528" s="1">
        <v>-44986654</v>
      </c>
      <c r="C528" s="1" t="s">
        <v>1092</v>
      </c>
      <c r="D528" s="1">
        <v>-44986654</v>
      </c>
    </row>
    <row r="529" spans="1:4" x14ac:dyDescent="0.25">
      <c r="A529" s="1">
        <f>CORREL('IMDB_Movies project 5'!H529:'IMDB_Movies project 5'!H4184,'IMDB_Movies project 5'!C529:'IMDB_Movies project 5'!C4184)</f>
        <v>4.5198655050472597E-3</v>
      </c>
      <c r="B529" s="1">
        <v>-60432117</v>
      </c>
      <c r="C529" s="1" t="s">
        <v>1094</v>
      </c>
      <c r="D529" s="1">
        <v>-60432117</v>
      </c>
    </row>
    <row r="530" spans="1:4" x14ac:dyDescent="0.25">
      <c r="A530" s="1">
        <f>CORREL('IMDB_Movies project 5'!H530:'IMDB_Movies project 5'!H4185,'IMDB_Movies project 5'!C530:'IMDB_Movies project 5'!C4185)</f>
        <v>4.5464573501515912E-3</v>
      </c>
      <c r="B530" s="1">
        <v>-69590483</v>
      </c>
      <c r="C530" s="1" t="s">
        <v>1098</v>
      </c>
      <c r="D530" s="1">
        <v>-69590483</v>
      </c>
    </row>
    <row r="531" spans="1:4" x14ac:dyDescent="0.25">
      <c r="A531" s="1">
        <f>CORREL('IMDB_Movies project 5'!H531:'IMDB_Movies project 5'!H4186,'IMDB_Movies project 5'!C531:'IMDB_Movies project 5'!C4186)</f>
        <v>4.5840661845810314E-3</v>
      </c>
      <c r="B531" s="1">
        <v>-23990820</v>
      </c>
      <c r="C531" s="1" t="s">
        <v>1099</v>
      </c>
      <c r="D531" s="1">
        <v>-23990820</v>
      </c>
    </row>
    <row r="532" spans="1:4" x14ac:dyDescent="0.25">
      <c r="A532" s="1">
        <f>CORREL('IMDB_Movies project 5'!H532:'IMDB_Movies project 5'!H4187,'IMDB_Movies project 5'!C532:'IMDB_Movies project 5'!C4187)</f>
        <v>4.5894331492653817E-3</v>
      </c>
      <c r="B532" s="1">
        <v>19999143</v>
      </c>
      <c r="C532" s="1" t="s">
        <v>1100</v>
      </c>
      <c r="D532" s="1">
        <v>19999143</v>
      </c>
    </row>
    <row r="533" spans="1:4" x14ac:dyDescent="0.25">
      <c r="A533" s="1">
        <f>CORREL('IMDB_Movies project 5'!H533:'IMDB_Movies project 5'!H4188,'IMDB_Movies project 5'!C533:'IMDB_Movies project 5'!C4188)</f>
        <v>4.5219136558850926E-3</v>
      </c>
      <c r="B533" s="1">
        <v>262029560</v>
      </c>
      <c r="C533" s="1" t="s">
        <v>1102</v>
      </c>
      <c r="D533" s="1">
        <v>262029560</v>
      </c>
    </row>
    <row r="534" spans="1:4" x14ac:dyDescent="0.25">
      <c r="A534" s="1">
        <f>CORREL('IMDB_Movies project 5'!H534:'IMDB_Movies project 5'!H4189,'IMDB_Movies project 5'!C534:'IMDB_Movies project 5'!C4189)</f>
        <v>4.2048045521146616E-3</v>
      </c>
      <c r="B534" s="1">
        <v>-45618284</v>
      </c>
      <c r="C534" s="1" t="s">
        <v>1103</v>
      </c>
      <c r="D534" s="1">
        <v>-45618284</v>
      </c>
    </row>
    <row r="535" spans="1:4" x14ac:dyDescent="0.25">
      <c r="A535" s="1">
        <f>CORREL('IMDB_Movies project 5'!H535:'IMDB_Movies project 5'!H4190,'IMDB_Movies project 5'!C535:'IMDB_Movies project 5'!C4190)</f>
        <v>4.2054340778550281E-3</v>
      </c>
      <c r="B535" s="1">
        <v>-13414611</v>
      </c>
      <c r="C535" s="1" t="s">
        <v>1104</v>
      </c>
      <c r="D535" s="1">
        <v>-13414611</v>
      </c>
    </row>
    <row r="536" spans="1:4" x14ac:dyDescent="0.25">
      <c r="A536" s="1">
        <f>CORREL('IMDB_Movies project 5'!H536:'IMDB_Movies project 5'!H4191,'IMDB_Movies project 5'!C536:'IMDB_Movies project 5'!C4191)</f>
        <v>4.1863966580735117E-3</v>
      </c>
      <c r="B536" s="1">
        <v>-38023633</v>
      </c>
      <c r="C536" s="1" t="s">
        <v>1105</v>
      </c>
      <c r="D536" s="1">
        <v>-38023633</v>
      </c>
    </row>
    <row r="537" spans="1:4" x14ac:dyDescent="0.25">
      <c r="A537" s="1">
        <f>CORREL('IMDB_Movies project 5'!H537:'IMDB_Movies project 5'!H4192,'IMDB_Movies project 5'!C537:'IMDB_Movies project 5'!C4192)</f>
        <v>4.1862164146621904E-3</v>
      </c>
      <c r="B537" s="1">
        <v>34225164</v>
      </c>
      <c r="C537" s="1" t="s">
        <v>1108</v>
      </c>
      <c r="D537" s="1">
        <v>34225164</v>
      </c>
    </row>
    <row r="538" spans="1:4" x14ac:dyDescent="0.25">
      <c r="A538" s="1">
        <f>CORREL('IMDB_Movies project 5'!H538:'IMDB_Movies project 5'!H4193,'IMDB_Movies project 5'!C538:'IMDB_Movies project 5'!C4193)</f>
        <v>4.1077940499964355E-3</v>
      </c>
      <c r="B538" s="1">
        <v>224196</v>
      </c>
      <c r="C538" s="1" t="s">
        <v>1110</v>
      </c>
      <c r="D538" s="1">
        <v>224196</v>
      </c>
    </row>
    <row r="539" spans="1:4" x14ac:dyDescent="0.25">
      <c r="A539" s="1">
        <f>CORREL('IMDB_Movies project 5'!H539:'IMDB_Movies project 5'!H4194,'IMDB_Movies project 5'!C539:'IMDB_Movies project 5'!C4194)</f>
        <v>4.0730111635458059E-3</v>
      </c>
      <c r="B539" s="1">
        <v>-23185810</v>
      </c>
      <c r="C539" s="1" t="s">
        <v>1112</v>
      </c>
      <c r="D539" s="1">
        <v>-23185810</v>
      </c>
    </row>
    <row r="540" spans="1:4" x14ac:dyDescent="0.25">
      <c r="A540" s="1">
        <f>CORREL('IMDB_Movies project 5'!H540:'IMDB_Movies project 5'!H4195,'IMDB_Movies project 5'!C540:'IMDB_Movies project 5'!C4195)</f>
        <v>4.0551377828101313E-3</v>
      </c>
      <c r="B540" s="1">
        <v>-22543550</v>
      </c>
      <c r="C540" s="1" t="s">
        <v>1113</v>
      </c>
      <c r="D540" s="1">
        <v>-22543550</v>
      </c>
    </row>
    <row r="541" spans="1:4" x14ac:dyDescent="0.25">
      <c r="A541" s="1">
        <f>CORREL('IMDB_Movies project 5'!H541:'IMDB_Movies project 5'!H4196,'IMDB_Movies project 5'!C541:'IMDB_Movies project 5'!C4196)</f>
        <v>4.0439474207715929E-3</v>
      </c>
      <c r="B541" s="1">
        <v>75213377</v>
      </c>
      <c r="C541" s="1" t="s">
        <v>1115</v>
      </c>
      <c r="D541" s="1">
        <v>75213377</v>
      </c>
    </row>
    <row r="542" spans="1:4" x14ac:dyDescent="0.25">
      <c r="A542" s="1">
        <f>CORREL('IMDB_Movies project 5'!H542:'IMDB_Movies project 5'!H4197,'IMDB_Movies project 5'!C542:'IMDB_Movies project 5'!C4197)</f>
        <v>3.9208571985382169E-3</v>
      </c>
      <c r="B542" s="1">
        <v>40950721</v>
      </c>
      <c r="C542" s="1" t="s">
        <v>1117</v>
      </c>
      <c r="D542" s="1">
        <v>40950721</v>
      </c>
    </row>
    <row r="543" spans="1:4" x14ac:dyDescent="0.25">
      <c r="A543" s="1">
        <f>CORREL('IMDB_Movies project 5'!H543:'IMDB_Movies project 5'!H4198,'IMDB_Movies project 5'!C543:'IMDB_Movies project 5'!C4198)</f>
        <v>3.837910880242722E-3</v>
      </c>
      <c r="B543" s="1">
        <v>3600000</v>
      </c>
      <c r="C543" s="1" t="s">
        <v>1120</v>
      </c>
      <c r="D543" s="1">
        <v>3600000</v>
      </c>
    </row>
    <row r="544" spans="1:4" x14ac:dyDescent="0.25">
      <c r="A544" s="1">
        <f>CORREL('IMDB_Movies project 5'!H544:'IMDB_Movies project 5'!H4199,'IMDB_Movies project 5'!C544:'IMDB_Movies project 5'!C4199)</f>
        <v>3.7951285700764817E-3</v>
      </c>
      <c r="B544" s="1">
        <v>-7352460</v>
      </c>
      <c r="C544" s="1" t="s">
        <v>1121</v>
      </c>
      <c r="D544" s="1">
        <v>-7352460</v>
      </c>
    </row>
    <row r="545" spans="1:4" x14ac:dyDescent="0.25">
      <c r="A545" s="1">
        <f>CORREL('IMDB_Movies project 5'!H545:'IMDB_Movies project 5'!H4200,'IMDB_Movies project 5'!C545:'IMDB_Movies project 5'!C4200)</f>
        <v>3.7679580892505974E-3</v>
      </c>
      <c r="B545" s="1">
        <v>108132370</v>
      </c>
      <c r="C545" s="1" t="s">
        <v>1124</v>
      </c>
      <c r="D545" s="1">
        <v>108132370</v>
      </c>
    </row>
    <row r="546" spans="1:4" x14ac:dyDescent="0.25">
      <c r="A546" s="1">
        <f>CORREL('IMDB_Movies project 5'!H546:'IMDB_Movies project 5'!H4201,'IMDB_Movies project 5'!C546:'IMDB_Movies project 5'!C4201)</f>
        <v>3.5983764990629025E-3</v>
      </c>
      <c r="B546" s="1">
        <v>-44203958</v>
      </c>
      <c r="C546" s="1" t="s">
        <v>1126</v>
      </c>
      <c r="D546" s="1">
        <v>-44203958</v>
      </c>
    </row>
    <row r="547" spans="1:4" x14ac:dyDescent="0.25">
      <c r="A547" s="1">
        <f>CORREL('IMDB_Movies project 5'!H547:'IMDB_Movies project 5'!H4202,'IMDB_Movies project 5'!C547:'IMDB_Movies project 5'!C4202)</f>
        <v>3.6082711453519502E-3</v>
      </c>
      <c r="B547" s="1">
        <v>-39383131</v>
      </c>
      <c r="C547" s="1" t="s">
        <v>1128</v>
      </c>
      <c r="D547" s="1">
        <v>-39383131</v>
      </c>
    </row>
    <row r="548" spans="1:4" x14ac:dyDescent="0.25">
      <c r="A548" s="1">
        <f>CORREL('IMDB_Movies project 5'!H548:'IMDB_Movies project 5'!H4203,'IMDB_Movies project 5'!C548:'IMDB_Movies project 5'!C4203)</f>
        <v>3.6127790012986452E-3</v>
      </c>
      <c r="B548" s="1">
        <v>-40712370</v>
      </c>
      <c r="C548" s="1" t="s">
        <v>1130</v>
      </c>
      <c r="D548" s="1">
        <v>-40712370</v>
      </c>
    </row>
    <row r="549" spans="1:4" x14ac:dyDescent="0.25">
      <c r="A549" s="1">
        <f>CORREL('IMDB_Movies project 5'!H549:'IMDB_Movies project 5'!H4204,'IMDB_Movies project 5'!C549:'IMDB_Movies project 5'!C4204)</f>
        <v>3.6263509901284258E-3</v>
      </c>
      <c r="B549" s="1">
        <v>54195633</v>
      </c>
      <c r="C549" s="1" t="s">
        <v>1132</v>
      </c>
      <c r="D549" s="1">
        <v>54195633</v>
      </c>
    </row>
    <row r="550" spans="1:4" x14ac:dyDescent="0.25">
      <c r="A550" s="1">
        <f>CORREL('IMDB_Movies project 5'!H550:'IMDB_Movies project 5'!H4205,'IMDB_Movies project 5'!C550:'IMDB_Movies project 5'!C4205)</f>
        <v>3.5681666685641062E-3</v>
      </c>
      <c r="B550" s="1">
        <v>72656464</v>
      </c>
      <c r="C550" s="1" t="s">
        <v>1134</v>
      </c>
      <c r="D550" s="1">
        <v>72656464</v>
      </c>
    </row>
    <row r="551" spans="1:4" x14ac:dyDescent="0.25">
      <c r="A551" s="1">
        <f>CORREL('IMDB_Movies project 5'!H551:'IMDB_Movies project 5'!H4206,'IMDB_Movies project 5'!C551:'IMDB_Movies project 5'!C4206)</f>
        <v>3.4527256412546191E-3</v>
      </c>
      <c r="B551" s="1">
        <v>155965690</v>
      </c>
      <c r="C551" s="1" t="s">
        <v>1135</v>
      </c>
      <c r="D551" s="1">
        <v>155965690</v>
      </c>
    </row>
    <row r="552" spans="1:4" x14ac:dyDescent="0.25">
      <c r="A552" s="1">
        <f>CORREL('IMDB_Movies project 5'!H552:'IMDB_Movies project 5'!H4207,'IMDB_Movies project 5'!C552:'IMDB_Movies project 5'!C4207)</f>
        <v>3.247969068893812E-3</v>
      </c>
      <c r="B552" s="1">
        <v>286471036</v>
      </c>
      <c r="C552" s="1" t="s">
        <v>1137</v>
      </c>
      <c r="D552" s="1">
        <v>286471036</v>
      </c>
    </row>
    <row r="553" spans="1:4" x14ac:dyDescent="0.25">
      <c r="A553" s="1">
        <f>CORREL('IMDB_Movies project 5'!H553:'IMDB_Movies project 5'!H4208,'IMDB_Movies project 5'!C553:'IMDB_Movies project 5'!C4208)</f>
        <v>1.9250985322482191E-3</v>
      </c>
      <c r="B553" s="1">
        <v>124052771</v>
      </c>
      <c r="C553" s="1" t="s">
        <v>1138</v>
      </c>
      <c r="D553" s="1">
        <v>124052771</v>
      </c>
    </row>
    <row r="554" spans="1:4" x14ac:dyDescent="0.25">
      <c r="A554" s="1">
        <f>CORREL('IMDB_Movies project 5'!H554:'IMDB_Movies project 5'!H4209,'IMDB_Movies project 5'!C554:'IMDB_Movies project 5'!C4209)</f>
        <v>1.4031945994066172E-3</v>
      </c>
      <c r="B554" s="1">
        <v>82149590</v>
      </c>
      <c r="C554" s="1" t="s">
        <v>1140</v>
      </c>
      <c r="D554" s="1">
        <v>82149590</v>
      </c>
    </row>
    <row r="555" spans="1:4" x14ac:dyDescent="0.25">
      <c r="A555" s="1">
        <f>CORREL('IMDB_Movies project 5'!H555:'IMDB_Movies project 5'!H4210,'IMDB_Movies project 5'!C555:'IMDB_Movies project 5'!C4210)</f>
        <v>1.2791424683644768E-3</v>
      </c>
      <c r="B555" s="1">
        <v>71204016</v>
      </c>
      <c r="C555" s="1" t="s">
        <v>1141</v>
      </c>
      <c r="D555" s="1">
        <v>71204016</v>
      </c>
    </row>
    <row r="556" spans="1:4" x14ac:dyDescent="0.25">
      <c r="A556" s="1">
        <f>CORREL('IMDB_Movies project 5'!H556:'IMDB_Movies project 5'!H4211,'IMDB_Movies project 5'!C556:'IMDB_Movies project 5'!C4211)</f>
        <v>1.1664006668677732E-3</v>
      </c>
      <c r="B556" s="1">
        <v>88495848</v>
      </c>
      <c r="C556" s="1" t="s">
        <v>1143</v>
      </c>
      <c r="D556" s="1">
        <v>88495848</v>
      </c>
    </row>
    <row r="557" spans="1:4" x14ac:dyDescent="0.25">
      <c r="A557" s="1">
        <f>CORREL('IMDB_Movies project 5'!H557:'IMDB_Movies project 5'!H4212,'IMDB_Movies project 5'!C557:'IMDB_Movies project 5'!C4212)</f>
        <v>1.0158304600800662E-3</v>
      </c>
      <c r="B557" s="1">
        <v>56448821</v>
      </c>
      <c r="C557" s="1" t="s">
        <v>1144</v>
      </c>
      <c r="D557" s="1">
        <v>56448821</v>
      </c>
    </row>
    <row r="558" spans="1:4" x14ac:dyDescent="0.25">
      <c r="A558" s="1">
        <f>CORREL('IMDB_Movies project 5'!H558:'IMDB_Movies project 5'!H4213,'IMDB_Movies project 5'!C558:'IMDB_Movies project 5'!C4213)</f>
        <v>8.7810853531082524E-4</v>
      </c>
      <c r="B558" s="1">
        <v>45523073</v>
      </c>
      <c r="C558" s="1" t="s">
        <v>1146</v>
      </c>
      <c r="D558" s="1">
        <v>45523073</v>
      </c>
    </row>
    <row r="559" spans="1:4" x14ac:dyDescent="0.25">
      <c r="A559" s="1">
        <f>CORREL('IMDB_Movies project 5'!H559:'IMDB_Movies project 5'!H4214,'IMDB_Movies project 5'!C559:'IMDB_Movies project 5'!C4214)</f>
        <v>7.7432927669932614E-4</v>
      </c>
      <c r="B559" s="1">
        <v>49654900</v>
      </c>
      <c r="C559" s="1" t="s">
        <v>1147</v>
      </c>
      <c r="D559" s="1">
        <v>49654900</v>
      </c>
    </row>
    <row r="560" spans="1:4" x14ac:dyDescent="0.25">
      <c r="A560" s="1">
        <f>CORREL('IMDB_Movies project 5'!H560:'IMDB_Movies project 5'!H4215,'IMDB_Movies project 5'!C560:'IMDB_Movies project 5'!C4215)</f>
        <v>6.8371013087780916E-4</v>
      </c>
      <c r="B560" s="1">
        <v>47541000</v>
      </c>
      <c r="C560" s="1" t="s">
        <v>1148</v>
      </c>
      <c r="D560" s="1">
        <v>47541000</v>
      </c>
    </row>
    <row r="561" spans="1:4" x14ac:dyDescent="0.25">
      <c r="A561" s="1">
        <f>CORREL('IMDB_Movies project 5'!H561:'IMDB_Movies project 5'!H4216,'IMDB_Movies project 5'!C561:'IMDB_Movies project 5'!C4216)</f>
        <v>5.9522040502974903E-4</v>
      </c>
      <c r="B561" s="1">
        <v>36643346</v>
      </c>
      <c r="C561" s="1" t="s">
        <v>1151</v>
      </c>
      <c r="D561" s="1">
        <v>36643346</v>
      </c>
    </row>
    <row r="562" spans="1:4" x14ac:dyDescent="0.25">
      <c r="A562" s="1">
        <f>CORREL('IMDB_Movies project 5'!H562:'IMDB_Movies project 5'!H4217,'IMDB_Movies project 5'!C562:'IMDB_Movies project 5'!C4217)</f>
        <v>4.8383615063120854E-4</v>
      </c>
      <c r="B562" s="1">
        <v>32614858</v>
      </c>
      <c r="C562" s="1" t="s">
        <v>1154</v>
      </c>
      <c r="D562" s="1">
        <v>32614858</v>
      </c>
    </row>
    <row r="563" spans="1:4" x14ac:dyDescent="0.25">
      <c r="A563" s="1">
        <f>CORREL('IMDB_Movies project 5'!H563:'IMDB_Movies project 5'!H4218,'IMDB_Movies project 5'!C563:'IMDB_Movies project 5'!C4218)</f>
        <v>4.1724981161867376E-4</v>
      </c>
      <c r="B563" s="1">
        <v>-27727253</v>
      </c>
      <c r="C563" s="1" t="s">
        <v>1156</v>
      </c>
      <c r="D563" s="1">
        <v>-27727253</v>
      </c>
    </row>
    <row r="564" spans="1:4" x14ac:dyDescent="0.25">
      <c r="A564" s="1">
        <f>CORREL('IMDB_Movies project 5'!H564:'IMDB_Movies project 5'!H4219,'IMDB_Movies project 5'!C564:'IMDB_Movies project 5'!C4219)</f>
        <v>4.1045888618083232E-4</v>
      </c>
      <c r="B564" s="1">
        <v>20281096</v>
      </c>
      <c r="C564" s="1" t="s">
        <v>1157</v>
      </c>
      <c r="D564" s="1">
        <v>20281096</v>
      </c>
    </row>
    <row r="565" spans="1:4" x14ac:dyDescent="0.25">
      <c r="A565" s="1">
        <f>CORREL('IMDB_Movies project 5'!H565:'IMDB_Movies project 5'!H4220,'IMDB_Movies project 5'!C565:'IMDB_Movies project 5'!C4220)</f>
        <v>3.7516845602382064E-4</v>
      </c>
      <c r="B565" s="1">
        <v>144613391</v>
      </c>
      <c r="C565" s="1" t="s">
        <v>1159</v>
      </c>
      <c r="D565" s="1">
        <v>144613391</v>
      </c>
    </row>
    <row r="566" spans="1:4" x14ac:dyDescent="0.25">
      <c r="A566" s="1">
        <f>CORREL('IMDB_Movies project 5'!H566:'IMDB_Movies project 5'!H4221,'IMDB_Movies project 5'!C566:'IMDB_Movies project 5'!C4221)</f>
        <v>1.4762788892974058E-4</v>
      </c>
      <c r="B566" s="1">
        <v>3120196</v>
      </c>
      <c r="C566" s="1" t="s">
        <v>1161</v>
      </c>
      <c r="D566" s="1">
        <v>3120196</v>
      </c>
    </row>
    <row r="567" spans="1:4" x14ac:dyDescent="0.25">
      <c r="A567" s="1">
        <f>CORREL('IMDB_Movies project 5'!H567:'IMDB_Movies project 5'!H4222,'IMDB_Movies project 5'!C567:'IMDB_Movies project 5'!C4222)</f>
        <v>9.5160307016092755E-5</v>
      </c>
      <c r="B567" s="1">
        <v>28895417</v>
      </c>
      <c r="C567" s="1" t="s">
        <v>1162</v>
      </c>
      <c r="D567" s="1">
        <v>28895417</v>
      </c>
    </row>
    <row r="568" spans="1:4" x14ac:dyDescent="0.25">
      <c r="A568" s="1">
        <f>CORREL('IMDB_Movies project 5'!H568:'IMDB_Movies project 5'!H4223,'IMDB_Movies project 5'!C568:'IMDB_Movies project 5'!C4223)</f>
        <v>2.6053350552295528E-5</v>
      </c>
      <c r="B568" s="1">
        <v>12117571</v>
      </c>
      <c r="C568" s="1" t="s">
        <v>1164</v>
      </c>
      <c r="D568" s="1">
        <v>12117571</v>
      </c>
    </row>
    <row r="569" spans="1:4" x14ac:dyDescent="0.25">
      <c r="A569" s="1">
        <f>CORREL('IMDB_Movies project 5'!H569:'IMDB_Movies project 5'!H4224,'IMDB_Movies project 5'!C569:'IMDB_Movies project 5'!C4224)</f>
        <v>6.2010391983648117E-7</v>
      </c>
      <c r="B569" s="1">
        <v>13552429</v>
      </c>
      <c r="C569" s="1" t="s">
        <v>1165</v>
      </c>
      <c r="D569" s="1">
        <v>13552429</v>
      </c>
    </row>
    <row r="570" spans="1:4" x14ac:dyDescent="0.25">
      <c r="A570" s="1">
        <f>CORREL('IMDB_Movies project 5'!H570:'IMDB_Movies project 5'!H4225,'IMDB_Movies project 5'!C570:'IMDB_Movies project 5'!C4225)</f>
        <v>-5.1737574797185505E-5</v>
      </c>
      <c r="B570" s="1">
        <v>-3742998</v>
      </c>
      <c r="C570" s="1" t="s">
        <v>1166</v>
      </c>
      <c r="D570" s="1">
        <v>-3742998</v>
      </c>
    </row>
    <row r="571" spans="1:4" x14ac:dyDescent="0.25">
      <c r="A571" s="1">
        <f>CORREL('IMDB_Movies project 5'!H571:'IMDB_Movies project 5'!H4226,'IMDB_Movies project 5'!C571:'IMDB_Movies project 5'!C4226)</f>
        <v>-8.5110685080294973E-5</v>
      </c>
      <c r="B571" s="1">
        <v>-4988000</v>
      </c>
      <c r="C571" s="1" t="s">
        <v>1168</v>
      </c>
      <c r="D571" s="1">
        <v>-4988000</v>
      </c>
    </row>
    <row r="572" spans="1:4" x14ac:dyDescent="0.25">
      <c r="A572" s="1">
        <f>CORREL('IMDB_Movies project 5'!H572:'IMDB_Movies project 5'!H4227,'IMDB_Movies project 5'!C572:'IMDB_Movies project 5'!C4227)</f>
        <v>-1.1713979693690513E-4</v>
      </c>
      <c r="B572" s="1">
        <v>13883359</v>
      </c>
      <c r="C572" s="1" t="s">
        <v>1170</v>
      </c>
      <c r="D572" s="1">
        <v>13883359</v>
      </c>
    </row>
    <row r="573" spans="1:4" x14ac:dyDescent="0.25">
      <c r="A573" s="1">
        <f>CORREL('IMDB_Movies project 5'!H573:'IMDB_Movies project 5'!H4228,'IMDB_Movies project 5'!C573:'IMDB_Movies project 5'!C4228)</f>
        <v>-1.6037892879748153E-4</v>
      </c>
      <c r="B573" s="1">
        <v>8031620</v>
      </c>
      <c r="C573" s="1" t="s">
        <v>1172</v>
      </c>
      <c r="D573" s="1">
        <v>8031620</v>
      </c>
    </row>
    <row r="574" spans="1:4" x14ac:dyDescent="0.25">
      <c r="A574" s="1">
        <f>CORREL('IMDB_Movies project 5'!H574:'IMDB_Movies project 5'!H4229,'IMDB_Movies project 5'!C574:'IMDB_Movies project 5'!C4229)</f>
        <v>-2.0682326588011127E-4</v>
      </c>
      <c r="B574" s="1">
        <v>-15278000</v>
      </c>
      <c r="C574" s="1" t="s">
        <v>1174</v>
      </c>
      <c r="D574" s="1">
        <v>-15278000</v>
      </c>
    </row>
    <row r="575" spans="1:4" x14ac:dyDescent="0.25">
      <c r="A575" s="1">
        <f>CORREL('IMDB_Movies project 5'!H575:'IMDB_Movies project 5'!H4230,'IMDB_Movies project 5'!C575:'IMDB_Movies project 5'!C4230)</f>
        <v>-2.2677334021074534E-4</v>
      </c>
      <c r="B575" s="1">
        <v>-17525384</v>
      </c>
      <c r="C575" s="1" t="s">
        <v>1176</v>
      </c>
      <c r="D575" s="1">
        <v>-17525384</v>
      </c>
    </row>
    <row r="576" spans="1:4" x14ac:dyDescent="0.25">
      <c r="A576" s="1">
        <f>CORREL('IMDB_Movies project 5'!H576:'IMDB_Movies project 5'!H4231,'IMDB_Movies project 5'!C576:'IMDB_Movies project 5'!C4231)</f>
        <v>-2.4508163719039075E-4</v>
      </c>
      <c r="B576" s="1">
        <v>-14057170</v>
      </c>
      <c r="C576" s="1" t="s">
        <v>1179</v>
      </c>
      <c r="D576" s="1">
        <v>-14057170</v>
      </c>
    </row>
    <row r="577" spans="1:4" x14ac:dyDescent="0.25">
      <c r="A577" s="1">
        <f>CORREL('IMDB_Movies project 5'!H577:'IMDB_Movies project 5'!H4232,'IMDB_Movies project 5'!C577:'IMDB_Movies project 5'!C4232)</f>
        <v>-2.6723002828519518E-4</v>
      </c>
      <c r="B577" s="1">
        <v>-29067628</v>
      </c>
      <c r="C577" s="1" t="s">
        <v>1180</v>
      </c>
      <c r="D577" s="1">
        <v>-29067628</v>
      </c>
    </row>
    <row r="578" spans="1:4" x14ac:dyDescent="0.25">
      <c r="A578" s="1">
        <f>CORREL('IMDB_Movies project 5'!H578:'IMDB_Movies project 5'!H4233,'IMDB_Movies project 5'!C578:'IMDB_Movies project 5'!C4233)</f>
        <v>-2.7282752257406075E-4</v>
      </c>
      <c r="B578" s="1">
        <v>-31654597</v>
      </c>
      <c r="C578" s="1" t="s">
        <v>1182</v>
      </c>
      <c r="D578" s="1">
        <v>-31654597</v>
      </c>
    </row>
    <row r="579" spans="1:4" x14ac:dyDescent="0.25">
      <c r="A579" s="1">
        <f>CORREL('IMDB_Movies project 5'!H579:'IMDB_Movies project 5'!H4234,'IMDB_Movies project 5'!C579:'IMDB_Movies project 5'!C4234)</f>
        <v>-2.75573659304584E-4</v>
      </c>
      <c r="B579" s="1">
        <v>-32098491</v>
      </c>
      <c r="C579" s="1" t="s">
        <v>1184</v>
      </c>
      <c r="D579" s="1">
        <v>-32098491</v>
      </c>
    </row>
    <row r="580" spans="1:4" x14ac:dyDescent="0.25">
      <c r="A580" s="1">
        <f>CORREL('IMDB_Movies project 5'!H580:'IMDB_Movies project 5'!H4235,'IMDB_Movies project 5'!C580:'IMDB_Movies project 5'!C4235)</f>
        <v>-2.7783157804140389E-4</v>
      </c>
      <c r="B580" s="1">
        <v>-21569645</v>
      </c>
      <c r="C580" s="1" t="s">
        <v>1185</v>
      </c>
      <c r="D580" s="1">
        <v>-21569645</v>
      </c>
    </row>
    <row r="581" spans="1:4" x14ac:dyDescent="0.25">
      <c r="A581" s="1">
        <f>CORREL('IMDB_Movies project 5'!H581:'IMDB_Movies project 5'!H4236,'IMDB_Movies project 5'!C581:'IMDB_Movies project 5'!C4236)</f>
        <v>-2.9172044617812703E-4</v>
      </c>
      <c r="B581" s="1">
        <v>-39842984</v>
      </c>
      <c r="C581" s="1" t="s">
        <v>1186</v>
      </c>
      <c r="D581" s="1">
        <v>-39842984</v>
      </c>
    </row>
    <row r="582" spans="1:4" x14ac:dyDescent="0.25">
      <c r="A582" s="1">
        <f>CORREL('IMDB_Movies project 5'!H582:'IMDB_Movies project 5'!H4237,'IMDB_Movies project 5'!C582:'IMDB_Movies project 5'!C4237)</f>
        <v>-2.8543157758944193E-4</v>
      </c>
      <c r="B582" s="1">
        <v>-31968750</v>
      </c>
      <c r="C582" s="1" t="s">
        <v>1189</v>
      </c>
      <c r="D582" s="1">
        <v>-31968750</v>
      </c>
    </row>
    <row r="583" spans="1:4" x14ac:dyDescent="0.25">
      <c r="A583" s="1">
        <f>CORREL('IMDB_Movies project 5'!H583:'IMDB_Movies project 5'!H4238,'IMDB_Movies project 5'!C583:'IMDB_Movies project 5'!C4238)</f>
        <v>-2.7910435262730671E-4</v>
      </c>
      <c r="B583" s="1">
        <v>-36894400</v>
      </c>
      <c r="C583" s="1" t="s">
        <v>1191</v>
      </c>
      <c r="D583" s="1">
        <v>-36894400</v>
      </c>
    </row>
    <row r="584" spans="1:4" x14ac:dyDescent="0.25">
      <c r="A584" s="1">
        <f>CORREL('IMDB_Movies project 5'!H584:'IMDB_Movies project 5'!H4239,'IMDB_Movies project 5'!C584:'IMDB_Movies project 5'!C4239)</f>
        <v>-2.760651377656693E-4</v>
      </c>
      <c r="B584" s="1">
        <v>-7678961</v>
      </c>
      <c r="C584" s="1" t="s">
        <v>1195</v>
      </c>
      <c r="D584" s="1">
        <v>-7678961</v>
      </c>
    </row>
    <row r="585" spans="1:4" x14ac:dyDescent="0.25">
      <c r="A585" s="1">
        <f>CORREL('IMDB_Movies project 5'!H585:'IMDB_Movies project 5'!H4240,'IMDB_Movies project 5'!C585:'IMDB_Movies project 5'!C4240)</f>
        <v>-3.0534075487032247E-4</v>
      </c>
      <c r="B585" s="1">
        <v>-36490658</v>
      </c>
      <c r="C585" s="1" t="s">
        <v>1197</v>
      </c>
      <c r="D585" s="1">
        <v>-36490658</v>
      </c>
    </row>
    <row r="586" spans="1:4" x14ac:dyDescent="0.25">
      <c r="A586" s="1">
        <f>CORREL('IMDB_Movies project 5'!H586:'IMDB_Movies project 5'!H4241,'IMDB_Movies project 5'!C586:'IMDB_Movies project 5'!C4241)</f>
        <v>-3.08678409869643E-4</v>
      </c>
      <c r="B586" s="1">
        <v>-40923185</v>
      </c>
      <c r="C586" s="1" t="s">
        <v>1199</v>
      </c>
      <c r="D586" s="1">
        <v>-40923185</v>
      </c>
    </row>
    <row r="587" spans="1:4" x14ac:dyDescent="0.25">
      <c r="A587" s="1">
        <f>CORREL('IMDB_Movies project 5'!H587:'IMDB_Movies project 5'!H4242,'IMDB_Movies project 5'!C587:'IMDB_Movies project 5'!C4242)</f>
        <v>-2.9509238704637585E-4</v>
      </c>
      <c r="B587" s="1">
        <v>-9906393</v>
      </c>
      <c r="C587" s="1" t="s">
        <v>1201</v>
      </c>
      <c r="D587" s="1">
        <v>-9906393</v>
      </c>
    </row>
    <row r="588" spans="1:4" x14ac:dyDescent="0.25">
      <c r="A588" s="1">
        <f>CORREL('IMDB_Movies project 5'!H588:'IMDB_Movies project 5'!H4243,'IMDB_Movies project 5'!C588:'IMDB_Movies project 5'!C4243)</f>
        <v>-2.9433036110129045E-4</v>
      </c>
      <c r="B588" s="1">
        <v>-51009458</v>
      </c>
      <c r="C588" s="1" t="s">
        <v>1203</v>
      </c>
      <c r="D588" s="1">
        <v>-51009458</v>
      </c>
    </row>
    <row r="589" spans="1:4" x14ac:dyDescent="0.25">
      <c r="A589" s="1">
        <f>CORREL('IMDB_Movies project 5'!H589:'IMDB_Movies project 5'!H4244,'IMDB_Movies project 5'!C589:'IMDB_Movies project 5'!C4244)</f>
        <v>-2.7567124036443252E-4</v>
      </c>
      <c r="B589" s="1">
        <v>-55705158</v>
      </c>
      <c r="C589" s="1" t="s">
        <v>1205</v>
      </c>
      <c r="D589" s="1">
        <v>-55705158</v>
      </c>
    </row>
    <row r="590" spans="1:4" x14ac:dyDescent="0.25">
      <c r="A590" s="1">
        <f>CORREL('IMDB_Movies project 5'!H590:'IMDB_Movies project 5'!H4245,'IMDB_Movies project 5'!C590:'IMDB_Movies project 5'!C4245)</f>
        <v>-2.5180383251777638E-4</v>
      </c>
      <c r="B590" s="1">
        <v>-50180506</v>
      </c>
      <c r="C590" s="1" t="s">
        <v>1207</v>
      </c>
      <c r="D590" s="1">
        <v>-50180506</v>
      </c>
    </row>
    <row r="591" spans="1:4" x14ac:dyDescent="0.25">
      <c r="A591" s="1">
        <f>CORREL('IMDB_Movies project 5'!H591:'IMDB_Movies project 5'!H4246,'IMDB_Movies project 5'!C591:'IMDB_Movies project 5'!C4246)</f>
        <v>-2.3403382999015004E-4</v>
      </c>
      <c r="B591" s="1">
        <v>-56403089</v>
      </c>
      <c r="C591" s="1" t="s">
        <v>1210</v>
      </c>
      <c r="D591" s="1">
        <v>-56403089</v>
      </c>
    </row>
    <row r="592" spans="1:4" x14ac:dyDescent="0.25">
      <c r="A592" s="1">
        <f>CORREL('IMDB_Movies project 5'!H592:'IMDB_Movies project 5'!H4247,'IMDB_Movies project 5'!C592:'IMDB_Movies project 5'!C4247)</f>
        <v>-2.0936118366496036E-4</v>
      </c>
      <c r="B592" s="1">
        <v>-62902875</v>
      </c>
      <c r="C592" s="1" t="s">
        <v>1211</v>
      </c>
      <c r="D592" s="1">
        <v>-62902875</v>
      </c>
    </row>
    <row r="593" spans="1:4" x14ac:dyDescent="0.25">
      <c r="A593" s="1">
        <f>CORREL('IMDB_Movies project 5'!H593:'IMDB_Movies project 5'!H4248,'IMDB_Movies project 5'!C593:'IMDB_Movies project 5'!C4248)</f>
        <v>-1.7747087856805633E-4</v>
      </c>
      <c r="B593" s="1">
        <v>-32239920</v>
      </c>
      <c r="C593" s="1" t="s">
        <v>1213</v>
      </c>
      <c r="D593" s="1">
        <v>-32239920</v>
      </c>
    </row>
    <row r="594" spans="1:4" x14ac:dyDescent="0.25">
      <c r="A594" s="1">
        <f>CORREL('IMDB_Movies project 5'!H594:'IMDB_Movies project 5'!H4249,'IMDB_Movies project 5'!C594:'IMDB_Movies project 5'!C4249)</f>
        <v>-1.7954350604586024E-4</v>
      </c>
      <c r="B594" s="1">
        <v>-64148812</v>
      </c>
      <c r="C594" s="1" t="s">
        <v>1215</v>
      </c>
      <c r="D594" s="1">
        <v>-64148812</v>
      </c>
    </row>
    <row r="595" spans="1:4" x14ac:dyDescent="0.25">
      <c r="A595" s="1">
        <f>CORREL('IMDB_Movies project 5'!H595:'IMDB_Movies project 5'!H4250,'IMDB_Movies project 5'!C595:'IMDB_Movies project 5'!C4250)</f>
        <v>-1.4623696134218704E-4</v>
      </c>
      <c r="B595" s="1">
        <v>-24878709</v>
      </c>
      <c r="C595" s="1" t="s">
        <v>1218</v>
      </c>
      <c r="D595" s="1">
        <v>-24878709</v>
      </c>
    </row>
    <row r="596" spans="1:4" x14ac:dyDescent="0.25">
      <c r="A596" s="1">
        <f>CORREL('IMDB_Movies project 5'!H596:'IMDB_Movies project 5'!H4251,'IMDB_Movies project 5'!C596:'IMDB_Movies project 5'!C4251)</f>
        <v>-1.4065878938184978E-4</v>
      </c>
      <c r="B596" s="1">
        <v>-51178721</v>
      </c>
      <c r="C596" s="1" t="s">
        <v>1219</v>
      </c>
      <c r="D596" s="1">
        <v>-51178721</v>
      </c>
    </row>
    <row r="597" spans="1:4" x14ac:dyDescent="0.25">
      <c r="A597" s="1">
        <f>CORREL('IMDB_Movies project 5'!H597:'IMDB_Movies project 5'!H4252,'IMDB_Movies project 5'!C597:'IMDB_Movies project 5'!C4252)</f>
        <v>-1.217042735433698E-4</v>
      </c>
      <c r="B597" s="1">
        <v>50471320</v>
      </c>
      <c r="C597" s="1" t="s">
        <v>1221</v>
      </c>
      <c r="D597" s="1">
        <v>50471320</v>
      </c>
    </row>
    <row r="598" spans="1:4" x14ac:dyDescent="0.25">
      <c r="A598" s="1">
        <f>CORREL('IMDB_Movies project 5'!H598:'IMDB_Movies project 5'!H4253,'IMDB_Movies project 5'!C598:'IMDB_Movies project 5'!C4253)</f>
        <v>-2.0858988213452286E-4</v>
      </c>
      <c r="B598" s="1">
        <v>232523113</v>
      </c>
      <c r="C598" s="1" t="s">
        <v>1223</v>
      </c>
      <c r="D598" s="1">
        <v>232523113</v>
      </c>
    </row>
    <row r="599" spans="1:4" x14ac:dyDescent="0.25">
      <c r="A599" s="1">
        <f>CORREL('IMDB_Movies project 5'!H599:'IMDB_Movies project 5'!H4254,'IMDB_Movies project 5'!C599:'IMDB_Movies project 5'!C4254)</f>
        <v>-4.8978091456348635E-4</v>
      </c>
      <c r="B599" s="1">
        <v>3069884</v>
      </c>
      <c r="C599" s="1" t="s">
        <v>1224</v>
      </c>
      <c r="D599" s="1">
        <v>3069884</v>
      </c>
    </row>
    <row r="600" spans="1:4" x14ac:dyDescent="0.25">
      <c r="A600" s="1">
        <f>CORREL('IMDB_Movies project 5'!H600:'IMDB_Movies project 5'!H4255,'IMDB_Movies project 5'!C600:'IMDB_Movies project 5'!C4255)</f>
        <v>-5.2716798641065025E-4</v>
      </c>
      <c r="B600" s="1">
        <v>182501645</v>
      </c>
      <c r="C600" s="1" t="s">
        <v>1225</v>
      </c>
      <c r="D600" s="1">
        <v>182501645</v>
      </c>
    </row>
    <row r="601" spans="1:4" x14ac:dyDescent="0.25">
      <c r="A601" s="1">
        <f>CORREL('IMDB_Movies project 5'!H601:'IMDB_Movies project 5'!H4256,'IMDB_Movies project 5'!C601:'IMDB_Movies project 5'!C4256)</f>
        <v>-7.6494939823063251E-4</v>
      </c>
      <c r="B601" s="1">
        <v>-32675768</v>
      </c>
      <c r="C601" s="1" t="s">
        <v>1228</v>
      </c>
      <c r="D601" s="1">
        <v>-32675768</v>
      </c>
    </row>
    <row r="602" spans="1:4" x14ac:dyDescent="0.25">
      <c r="A602" s="1">
        <f>CORREL('IMDB_Movies project 5'!H602:'IMDB_Movies project 5'!H4257,'IMDB_Movies project 5'!C602:'IMDB_Movies project 5'!C4257)</f>
        <v>-7.645374382484212E-4</v>
      </c>
      <c r="B602" s="1">
        <v>13257500</v>
      </c>
      <c r="C602" s="1" t="s">
        <v>1229</v>
      </c>
      <c r="D602" s="1">
        <v>13257500</v>
      </c>
    </row>
    <row r="603" spans="1:4" x14ac:dyDescent="0.25">
      <c r="A603" s="1">
        <f>CORREL('IMDB_Movies project 5'!H603:'IMDB_Movies project 5'!H4258,'IMDB_Movies project 5'!C603:'IMDB_Movies project 5'!C4258)</f>
        <v>-8.1312090868463608E-4</v>
      </c>
      <c r="B603" s="1">
        <v>-69382160</v>
      </c>
      <c r="C603" s="1" t="s">
        <v>1232</v>
      </c>
      <c r="D603" s="1">
        <v>-69382160</v>
      </c>
    </row>
    <row r="604" spans="1:4" x14ac:dyDescent="0.25">
      <c r="A604" s="1">
        <f>CORREL('IMDB_Movies project 5'!H604:'IMDB_Movies project 5'!H4259,'IMDB_Movies project 5'!C604:'IMDB_Movies project 5'!C4259)</f>
        <v>-7.7377315374843982E-4</v>
      </c>
      <c r="B604" s="1">
        <v>-35344410</v>
      </c>
      <c r="C604" s="1" t="s">
        <v>1235</v>
      </c>
      <c r="D604" s="1">
        <v>-35344410</v>
      </c>
    </row>
    <row r="605" spans="1:4" x14ac:dyDescent="0.25">
      <c r="A605" s="1">
        <f>CORREL('IMDB_Movies project 5'!H605:'IMDB_Movies project 5'!H4260,'IMDB_Movies project 5'!C605:'IMDB_Movies project 5'!C4260)</f>
        <v>-7.6787457417515251E-4</v>
      </c>
      <c r="B605" s="1">
        <v>9045037</v>
      </c>
      <c r="C605" s="1" t="s">
        <v>1236</v>
      </c>
      <c r="D605" s="1">
        <v>9045037</v>
      </c>
    </row>
    <row r="606" spans="1:4" x14ac:dyDescent="0.25">
      <c r="A606" s="1">
        <f>CORREL('IMDB_Movies project 5'!H606:'IMDB_Movies project 5'!H4261,'IMDB_Movies project 5'!C606:'IMDB_Movies project 5'!C4261)</f>
        <v>-7.6888507190343207E-4</v>
      </c>
      <c r="B606" s="1">
        <v>-39034803</v>
      </c>
      <c r="C606" s="1" t="s">
        <v>1238</v>
      </c>
      <c r="D606" s="1">
        <v>-39034803</v>
      </c>
    </row>
    <row r="607" spans="1:4" x14ac:dyDescent="0.25">
      <c r="A607" s="1">
        <f>CORREL('IMDB_Movies project 5'!H607:'IMDB_Movies project 5'!H4262,'IMDB_Movies project 5'!C607:'IMDB_Movies project 5'!C4262)</f>
        <v>-7.6170766870534254E-4</v>
      </c>
      <c r="B607" s="1">
        <v>-30619558</v>
      </c>
      <c r="C607" s="1" t="s">
        <v>1240</v>
      </c>
      <c r="D607" s="1">
        <v>-30619558</v>
      </c>
    </row>
    <row r="608" spans="1:4" x14ac:dyDescent="0.25">
      <c r="A608" s="1">
        <f>CORREL('IMDB_Movies project 5'!H608:'IMDB_Movies project 5'!H4263,'IMDB_Movies project 5'!C608:'IMDB_Movies project 5'!C4263)</f>
        <v>-7.6583910385187267E-4</v>
      </c>
      <c r="B608" s="1">
        <v>-31483987</v>
      </c>
      <c r="C608" s="1" t="s">
        <v>1241</v>
      </c>
      <c r="D608" s="1">
        <v>-31483987</v>
      </c>
    </row>
    <row r="609" spans="1:4" x14ac:dyDescent="0.25">
      <c r="A609" s="1">
        <f>CORREL('IMDB_Movies project 5'!H609:'IMDB_Movies project 5'!H4264,'IMDB_Movies project 5'!C609:'IMDB_Movies project 5'!C4264)</f>
        <v>-7.6781995931091216E-4</v>
      </c>
      <c r="B609" s="1">
        <v>21704396</v>
      </c>
      <c r="C609" s="1" t="s">
        <v>1242</v>
      </c>
      <c r="D609" s="1">
        <v>21704396</v>
      </c>
    </row>
    <row r="610" spans="1:4" x14ac:dyDescent="0.25">
      <c r="A610" s="1">
        <f>CORREL('IMDB_Movies project 5'!H610:'IMDB_Movies project 5'!H4265,'IMDB_Movies project 5'!C610:'IMDB_Movies project 5'!C4265)</f>
        <v>-8.2032706582999871E-4</v>
      </c>
      <c r="B610" s="1">
        <v>17892374</v>
      </c>
      <c r="C610" s="1" t="s">
        <v>1244</v>
      </c>
      <c r="D610" s="1">
        <v>17892374</v>
      </c>
    </row>
    <row r="611" spans="1:4" x14ac:dyDescent="0.25">
      <c r="A611" s="1">
        <f>CORREL('IMDB_Movies project 5'!H611:'IMDB_Movies project 5'!H4266,'IMDB_Movies project 5'!C611:'IMDB_Movies project 5'!C4266)</f>
        <v>-8.6902612041281065E-4</v>
      </c>
      <c r="B611" s="1">
        <v>-29067940</v>
      </c>
      <c r="C611" s="1" t="s">
        <v>1247</v>
      </c>
      <c r="D611" s="1">
        <v>-29067940</v>
      </c>
    </row>
    <row r="612" spans="1:4" x14ac:dyDescent="0.25">
      <c r="A612" s="1">
        <f>CORREL('IMDB_Movies project 5'!H612:'IMDB_Movies project 5'!H4267,'IMDB_Movies project 5'!C612:'IMDB_Movies project 5'!C4267)</f>
        <v>-8.6672336062362635E-4</v>
      </c>
      <c r="B612" s="1">
        <v>146119491</v>
      </c>
      <c r="C612" s="1" t="s">
        <v>1248</v>
      </c>
      <c r="D612" s="1">
        <v>146119491</v>
      </c>
    </row>
    <row r="613" spans="1:4" x14ac:dyDescent="0.25">
      <c r="A613" s="1">
        <f>CORREL('IMDB_Movies project 5'!H613:'IMDB_Movies project 5'!H4268,'IMDB_Movies project 5'!C613:'IMDB_Movies project 5'!C4268)</f>
        <v>-1.0730299500148215E-3</v>
      </c>
      <c r="B613" s="1">
        <v>-22431493</v>
      </c>
      <c r="C613" s="1" t="s">
        <v>1250</v>
      </c>
      <c r="D613" s="1">
        <v>-22431493</v>
      </c>
    </row>
    <row r="614" spans="1:4" x14ac:dyDescent="0.25">
      <c r="A614" s="1">
        <f>CORREL('IMDB_Movies project 5'!H614:'IMDB_Movies project 5'!H4269,'IMDB_Movies project 5'!C614:'IMDB_Movies project 5'!C4269)</f>
        <v>-1.0810636159231763E-3</v>
      </c>
      <c r="B614" s="1">
        <v>112805123</v>
      </c>
      <c r="C614" s="1" t="s">
        <v>1252</v>
      </c>
      <c r="D614" s="1">
        <v>112805123</v>
      </c>
    </row>
    <row r="615" spans="1:4" x14ac:dyDescent="0.25">
      <c r="A615" s="1">
        <f>CORREL('IMDB_Movies project 5'!H615:'IMDB_Movies project 5'!H4270,'IMDB_Movies project 5'!C615:'IMDB_Movies project 5'!C4270)</f>
        <v>-1.2498020737532994E-3</v>
      </c>
      <c r="B615" s="1">
        <v>117387405</v>
      </c>
      <c r="C615" s="1" t="s">
        <v>1253</v>
      </c>
      <c r="D615" s="1">
        <v>117387405</v>
      </c>
    </row>
    <row r="616" spans="1:4" x14ac:dyDescent="0.25">
      <c r="A616" s="1">
        <f>CORREL('IMDB_Movies project 5'!H616:'IMDB_Movies project 5'!H4271,'IMDB_Movies project 5'!C616:'IMDB_Movies project 5'!C4271)</f>
        <v>-1.3651145510308988E-3</v>
      </c>
      <c r="B616" s="1">
        <v>-34314732</v>
      </c>
      <c r="C616" s="1" t="s">
        <v>1255</v>
      </c>
      <c r="D616" s="1">
        <v>-34314732</v>
      </c>
    </row>
    <row r="617" spans="1:4" x14ac:dyDescent="0.25">
      <c r="A617" s="1">
        <f>CORREL('IMDB_Movies project 5'!H617:'IMDB_Movies project 5'!H4272,'IMDB_Movies project 5'!C617:'IMDB_Movies project 5'!C4272)</f>
        <v>-1.3631353009966591E-3</v>
      </c>
      <c r="B617" s="1">
        <v>117204440</v>
      </c>
      <c r="C617" s="1" t="s">
        <v>1256</v>
      </c>
      <c r="D617" s="1">
        <v>117204440</v>
      </c>
    </row>
    <row r="618" spans="1:4" x14ac:dyDescent="0.25">
      <c r="A618" s="1">
        <f>CORREL('IMDB_Movies project 5'!H618:'IMDB_Movies project 5'!H4273,'IMDB_Movies project 5'!C618:'IMDB_Movies project 5'!C4273)</f>
        <v>-1.5104169886399606E-3</v>
      </c>
      <c r="B618" s="1">
        <v>108383253</v>
      </c>
      <c r="C618" s="1" t="s">
        <v>1257</v>
      </c>
      <c r="D618" s="1">
        <v>108383253</v>
      </c>
    </row>
    <row r="619" spans="1:4" x14ac:dyDescent="0.25">
      <c r="A619" s="1">
        <f>CORREL('IMDB_Movies project 5'!H619:'IMDB_Movies project 5'!H4274,'IMDB_Movies project 5'!C619:'IMDB_Movies project 5'!C4274)</f>
        <v>-1.6389921470917712E-3</v>
      </c>
      <c r="B619" s="1">
        <v>110071312</v>
      </c>
      <c r="C619" s="1" t="s">
        <v>1258</v>
      </c>
      <c r="D619" s="1">
        <v>110071312</v>
      </c>
    </row>
    <row r="620" spans="1:4" x14ac:dyDescent="0.25">
      <c r="A620" s="1">
        <f>CORREL('IMDB_Movies project 5'!H620:'IMDB_Movies project 5'!H4275,'IMDB_Movies project 5'!C620:'IMDB_Movies project 5'!C4275)</f>
        <v>-1.7645951019854731E-3</v>
      </c>
      <c r="B620" s="1">
        <v>79225854</v>
      </c>
      <c r="C620" s="1" t="s">
        <v>1260</v>
      </c>
      <c r="D620" s="1">
        <v>79225854</v>
      </c>
    </row>
    <row r="621" spans="1:4" x14ac:dyDescent="0.25">
      <c r="A621" s="1">
        <f>CORREL('IMDB_Movies project 5'!H621:'IMDB_Movies project 5'!H4276,'IMDB_Movies project 5'!C621:'IMDB_Movies project 5'!C4276)</f>
        <v>-1.8535140808359058E-3</v>
      </c>
      <c r="B621" s="1">
        <v>87775460</v>
      </c>
      <c r="C621" s="1" t="s">
        <v>1262</v>
      </c>
      <c r="D621" s="1">
        <v>87775460</v>
      </c>
    </row>
    <row r="622" spans="1:4" x14ac:dyDescent="0.25">
      <c r="A622" s="1">
        <f>CORREL('IMDB_Movies project 5'!H622:'IMDB_Movies project 5'!H4277,'IMDB_Movies project 5'!C622:'IMDB_Movies project 5'!C4277)</f>
        <v>-1.9544839125436087E-3</v>
      </c>
      <c r="B622" s="1">
        <v>50731542</v>
      </c>
      <c r="C622" s="1" t="s">
        <v>1264</v>
      </c>
      <c r="D622" s="1">
        <v>50731542</v>
      </c>
    </row>
    <row r="623" spans="1:4" x14ac:dyDescent="0.25">
      <c r="A623" s="1">
        <f>CORREL('IMDB_Movies project 5'!H623:'IMDB_Movies project 5'!H4278,'IMDB_Movies project 5'!C623:'IMDB_Movies project 5'!C4278)</f>
        <v>-2.0355306658982174E-3</v>
      </c>
      <c r="B623" s="1">
        <v>35468793</v>
      </c>
      <c r="C623" s="1" t="s">
        <v>1265</v>
      </c>
      <c r="D623" s="1">
        <v>35468793</v>
      </c>
    </row>
    <row r="624" spans="1:4" x14ac:dyDescent="0.25">
      <c r="A624" s="1">
        <f>CORREL('IMDB_Movies project 5'!H624:'IMDB_Movies project 5'!H4279,'IMDB_Movies project 5'!C624:'IMDB_Movies project 5'!C4279)</f>
        <v>-2.1011304125857387E-3</v>
      </c>
      <c r="B624" s="1">
        <v>28771072</v>
      </c>
      <c r="C624" s="1" t="s">
        <v>1267</v>
      </c>
      <c r="D624" s="1">
        <v>28771072</v>
      </c>
    </row>
    <row r="625" spans="1:4" x14ac:dyDescent="0.25">
      <c r="A625" s="1">
        <f>CORREL('IMDB_Movies project 5'!H625:'IMDB_Movies project 5'!H4280,'IMDB_Movies project 5'!C625:'IMDB_Movies project 5'!C4280)</f>
        <v>-2.1599988827950829E-3</v>
      </c>
      <c r="B625" s="1">
        <v>35448498</v>
      </c>
      <c r="C625" s="1" t="s">
        <v>1268</v>
      </c>
      <c r="D625" s="1">
        <v>35448498</v>
      </c>
    </row>
    <row r="626" spans="1:4" x14ac:dyDescent="0.25">
      <c r="A626" s="1">
        <f>CORREL('IMDB_Movies project 5'!H626:'IMDB_Movies project 5'!H4281,'IMDB_Movies project 5'!C626:'IMDB_Movies project 5'!C4281)</f>
        <v>-2.2257524411140959E-3</v>
      </c>
      <c r="B626" s="1">
        <v>50603980</v>
      </c>
      <c r="C626" s="1" t="s">
        <v>1270</v>
      </c>
      <c r="D626" s="1">
        <v>50603980</v>
      </c>
    </row>
    <row r="627" spans="1:4" x14ac:dyDescent="0.25">
      <c r="A627" s="1">
        <f>CORREL('IMDB_Movies project 5'!H627:'IMDB_Movies project 5'!H4282,'IMDB_Movies project 5'!C627:'IMDB_Movies project 5'!C4282)</f>
        <v>-2.3071480232532554E-3</v>
      </c>
      <c r="B627" s="1">
        <v>25454043</v>
      </c>
      <c r="C627" s="1" t="s">
        <v>1272</v>
      </c>
      <c r="D627" s="1">
        <v>25454043</v>
      </c>
    </row>
    <row r="628" spans="1:4" x14ac:dyDescent="0.25">
      <c r="A628" s="1">
        <f>CORREL('IMDB_Movies project 5'!H628:'IMDB_Movies project 5'!H4283,'IMDB_Movies project 5'!C628:'IMDB_Movies project 5'!C4283)</f>
        <v>-2.3628904925968907E-3</v>
      </c>
      <c r="B628" s="1">
        <v>14049211</v>
      </c>
      <c r="C628" s="1" t="s">
        <v>1273</v>
      </c>
      <c r="D628" s="1">
        <v>14049211</v>
      </c>
    </row>
    <row r="629" spans="1:4" x14ac:dyDescent="0.25">
      <c r="A629" s="1">
        <f>CORREL('IMDB_Movies project 5'!H629:'IMDB_Movies project 5'!H4284,'IMDB_Movies project 5'!C629:'IMDB_Movies project 5'!C4284)</f>
        <v>-2.4195976632015001E-3</v>
      </c>
      <c r="B629" s="1">
        <v>20450000</v>
      </c>
      <c r="C629" s="1" t="s">
        <v>1274</v>
      </c>
      <c r="D629" s="1">
        <v>20450000</v>
      </c>
    </row>
    <row r="630" spans="1:4" x14ac:dyDescent="0.25">
      <c r="A630" s="1">
        <f>CORREL('IMDB_Movies project 5'!H630:'IMDB_Movies project 5'!H4285,'IMDB_Movies project 5'!C630:'IMDB_Movies project 5'!C4285)</f>
        <v>-2.4390036724410797E-3</v>
      </c>
      <c r="B630" s="1">
        <v>9688384</v>
      </c>
      <c r="C630" s="1" t="s">
        <v>1275</v>
      </c>
      <c r="D630" s="1">
        <v>9688384</v>
      </c>
    </row>
    <row r="631" spans="1:4" x14ac:dyDescent="0.25">
      <c r="A631" s="1">
        <f>CORREL('IMDB_Movies project 5'!H631:'IMDB_Movies project 5'!H4286,'IMDB_Movies project 5'!C631:'IMDB_Movies project 5'!C4286)</f>
        <v>-2.4685073221386469E-3</v>
      </c>
      <c r="B631" s="1">
        <v>7236496</v>
      </c>
      <c r="C631" s="1" t="s">
        <v>1276</v>
      </c>
      <c r="D631" s="1">
        <v>7236496</v>
      </c>
    </row>
    <row r="632" spans="1:4" x14ac:dyDescent="0.25">
      <c r="A632" s="1">
        <f>CORREL('IMDB_Movies project 5'!H632:'IMDB_Movies project 5'!H4287,'IMDB_Movies project 5'!C632:'IMDB_Movies project 5'!C4287)</f>
        <v>-2.5017127139265525E-3</v>
      </c>
      <c r="B632" s="1">
        <v>-1304240</v>
      </c>
      <c r="C632" s="1" t="s">
        <v>1277</v>
      </c>
      <c r="D632" s="1">
        <v>-1304240</v>
      </c>
    </row>
    <row r="633" spans="1:4" x14ac:dyDescent="0.25">
      <c r="A633" s="1">
        <f>CORREL('IMDB_Movies project 5'!H633:'IMDB_Movies project 5'!H4288,'IMDB_Movies project 5'!C633:'IMDB_Movies project 5'!C4288)</f>
        <v>-2.5304523807376908E-3</v>
      </c>
      <c r="B633" s="1">
        <v>-5382932</v>
      </c>
      <c r="C633" s="1" t="s">
        <v>1279</v>
      </c>
      <c r="D633" s="1">
        <v>-5382932</v>
      </c>
    </row>
    <row r="634" spans="1:4" x14ac:dyDescent="0.25">
      <c r="A634" s="1">
        <f>CORREL('IMDB_Movies project 5'!H634:'IMDB_Movies project 5'!H4289,'IMDB_Movies project 5'!C634:'IMDB_Movies project 5'!C4289)</f>
        <v>-2.5550874904577887E-3</v>
      </c>
      <c r="B634" s="1">
        <v>-9362320</v>
      </c>
      <c r="C634" s="1" t="s">
        <v>1281</v>
      </c>
      <c r="D634" s="1">
        <v>-9362320</v>
      </c>
    </row>
    <row r="635" spans="1:4" x14ac:dyDescent="0.25">
      <c r="A635" s="1">
        <f>CORREL('IMDB_Movies project 5'!H635:'IMDB_Movies project 5'!H4290,'IMDB_Movies project 5'!C635:'IMDB_Movies project 5'!C4290)</f>
        <v>-2.5757195883079698E-3</v>
      </c>
      <c r="B635" s="1">
        <v>20911262</v>
      </c>
      <c r="C635" s="1" t="s">
        <v>1284</v>
      </c>
      <c r="D635" s="1">
        <v>20911262</v>
      </c>
    </row>
    <row r="636" spans="1:4" x14ac:dyDescent="0.25">
      <c r="A636" s="1">
        <f>CORREL('IMDB_Movies project 5'!H636:'IMDB_Movies project 5'!H4291,'IMDB_Movies project 5'!C636:'IMDB_Movies project 5'!C4291)</f>
        <v>-2.6271625137120878E-3</v>
      </c>
      <c r="B636" s="1">
        <v>3746915</v>
      </c>
      <c r="C636" s="1" t="s">
        <v>1286</v>
      </c>
      <c r="D636" s="1">
        <v>3746915</v>
      </c>
    </row>
    <row r="637" spans="1:4" x14ac:dyDescent="0.25">
      <c r="A637" s="1">
        <f>CORREL('IMDB_Movies project 5'!H637:'IMDB_Movies project 5'!H4292,'IMDB_Movies project 5'!C637:'IMDB_Movies project 5'!C4292)</f>
        <v>-2.6375227241891203E-3</v>
      </c>
      <c r="B637" s="1">
        <v>-10241539</v>
      </c>
      <c r="C637" s="1" t="s">
        <v>1287</v>
      </c>
      <c r="D637" s="1">
        <v>-10241539</v>
      </c>
    </row>
    <row r="638" spans="1:4" x14ac:dyDescent="0.25">
      <c r="A638" s="1">
        <f>CORREL('IMDB_Movies project 5'!H638:'IMDB_Movies project 5'!H4293,'IMDB_Movies project 5'!C638:'IMDB_Movies project 5'!C4293)</f>
        <v>-2.657322735915171E-3</v>
      </c>
      <c r="B638" s="1">
        <v>-12602611</v>
      </c>
      <c r="C638" s="1" t="s">
        <v>1290</v>
      </c>
      <c r="D638" s="1">
        <v>-12602611</v>
      </c>
    </row>
    <row r="639" spans="1:4" x14ac:dyDescent="0.25">
      <c r="A639" s="1">
        <f>CORREL('IMDB_Movies project 5'!H639:'IMDB_Movies project 5'!H4294,'IMDB_Movies project 5'!C639:'IMDB_Movies project 5'!C4294)</f>
        <v>-2.6747508824609238E-3</v>
      </c>
      <c r="B639" s="1">
        <v>-26033943</v>
      </c>
      <c r="C639" s="1" t="s">
        <v>1291</v>
      </c>
      <c r="D639" s="1">
        <v>-26033943</v>
      </c>
    </row>
    <row r="640" spans="1:4" x14ac:dyDescent="0.25">
      <c r="A640" s="1">
        <f>CORREL('IMDB_Movies project 5'!H640:'IMDB_Movies project 5'!H4295,'IMDB_Movies project 5'!C640:'IMDB_Movies project 5'!C4295)</f>
        <v>-2.6786602011302134E-3</v>
      </c>
      <c r="B640" s="1">
        <v>-22654469</v>
      </c>
      <c r="C640" s="1" t="s">
        <v>1292</v>
      </c>
      <c r="D640" s="1">
        <v>-22654469</v>
      </c>
    </row>
    <row r="641" spans="1:4" x14ac:dyDescent="0.25">
      <c r="A641" s="1">
        <f>CORREL('IMDB_Movies project 5'!H641:'IMDB_Movies project 5'!H4296,'IMDB_Movies project 5'!C641:'IMDB_Movies project 5'!C4296)</f>
        <v>-2.6859700040451576E-3</v>
      </c>
      <c r="B641" s="1">
        <v>-8935090</v>
      </c>
      <c r="C641" s="1" t="s">
        <v>1293</v>
      </c>
      <c r="D641" s="1">
        <v>-8935090</v>
      </c>
    </row>
    <row r="642" spans="1:4" x14ac:dyDescent="0.25">
      <c r="A642" s="1">
        <f>CORREL('IMDB_Movies project 5'!H642:'IMDB_Movies project 5'!H4297,'IMDB_Movies project 5'!C642:'IMDB_Movies project 5'!C4297)</f>
        <v>-2.6863622990950615E-3</v>
      </c>
      <c r="B642" s="1">
        <v>-31671949</v>
      </c>
      <c r="C642" s="1" t="s">
        <v>1294</v>
      </c>
      <c r="D642" s="1">
        <v>-31671949</v>
      </c>
    </row>
    <row r="643" spans="1:4" x14ac:dyDescent="0.25">
      <c r="A643" s="1">
        <f>CORREL('IMDB_Movies project 5'!H643:'IMDB_Movies project 5'!H4298,'IMDB_Movies project 5'!C643:'IMDB_Movies project 5'!C4298)</f>
        <v>-2.6846193319840818E-3</v>
      </c>
      <c r="B643" s="1">
        <v>-32401069</v>
      </c>
      <c r="C643" s="1" t="s">
        <v>1296</v>
      </c>
      <c r="D643" s="1">
        <v>-32401069</v>
      </c>
    </row>
    <row r="644" spans="1:4" x14ac:dyDescent="0.25">
      <c r="A644" s="1">
        <f>CORREL('IMDB_Movies project 5'!H644:'IMDB_Movies project 5'!H4299,'IMDB_Movies project 5'!C644:'IMDB_Movies project 5'!C4299)</f>
        <v>-2.6821441258347081E-3</v>
      </c>
      <c r="B644" s="1">
        <v>-36954460</v>
      </c>
      <c r="C644" s="1" t="s">
        <v>1297</v>
      </c>
      <c r="D644" s="1">
        <v>-36954460</v>
      </c>
    </row>
    <row r="645" spans="1:4" x14ac:dyDescent="0.25">
      <c r="A645" s="1">
        <f>CORREL('IMDB_Movies project 5'!H645:'IMDB_Movies project 5'!H4300,'IMDB_Movies project 5'!C645:'IMDB_Movies project 5'!C4300)</f>
        <v>-2.6751057019292856E-3</v>
      </c>
      <c r="B645" s="1">
        <v>-25976605</v>
      </c>
      <c r="C645" s="1" t="s">
        <v>1298</v>
      </c>
      <c r="D645" s="1">
        <v>-25976605</v>
      </c>
    </row>
    <row r="646" spans="1:4" x14ac:dyDescent="0.25">
      <c r="A646" s="1">
        <f>CORREL('IMDB_Movies project 5'!H646:'IMDB_Movies project 5'!H4301,'IMDB_Movies project 5'!C646:'IMDB_Movies project 5'!C4301)</f>
        <v>-2.6769493524635372E-3</v>
      </c>
      <c r="B646" s="1">
        <v>-21467706</v>
      </c>
      <c r="C646" s="1" t="s">
        <v>1300</v>
      </c>
      <c r="D646" s="1">
        <v>-21467706</v>
      </c>
    </row>
    <row r="647" spans="1:4" x14ac:dyDescent="0.25">
      <c r="A647" s="1">
        <f>CORREL('IMDB_Movies project 5'!H647:'IMDB_Movies project 5'!H4302,'IMDB_Movies project 5'!C647:'IMDB_Movies project 5'!C4302)</f>
        <v>-2.6854685275645692E-3</v>
      </c>
      <c r="B647" s="1">
        <v>-52781920</v>
      </c>
      <c r="C647" s="1" t="s">
        <v>1302</v>
      </c>
      <c r="D647" s="1">
        <v>-52781920</v>
      </c>
    </row>
    <row r="648" spans="1:4" x14ac:dyDescent="0.25">
      <c r="A648" s="1">
        <f>CORREL('IMDB_Movies project 5'!H648:'IMDB_Movies project 5'!H4303,'IMDB_Movies project 5'!C648:'IMDB_Movies project 5'!C4303)</f>
        <v>-2.6648899433978739E-3</v>
      </c>
      <c r="B648" s="1">
        <v>-54985766</v>
      </c>
      <c r="C648" s="1" t="s">
        <v>1304</v>
      </c>
      <c r="D648" s="1">
        <v>-54985766</v>
      </c>
    </row>
    <row r="649" spans="1:4" x14ac:dyDescent="0.25">
      <c r="A649" s="1">
        <f>CORREL('IMDB_Movies project 5'!H649:'IMDB_Movies project 5'!H4304,'IMDB_Movies project 5'!C649:'IMDB_Movies project 5'!C4304)</f>
        <v>-2.6398398815700797E-3</v>
      </c>
      <c r="B649" s="1">
        <v>-45940982</v>
      </c>
      <c r="C649" s="1" t="s">
        <v>1307</v>
      </c>
      <c r="D649" s="1">
        <v>-45940982</v>
      </c>
    </row>
    <row r="650" spans="1:4" x14ac:dyDescent="0.25">
      <c r="A650" s="1">
        <f>CORREL('IMDB_Movies project 5'!H650:'IMDB_Movies project 5'!H4305,'IMDB_Movies project 5'!C650:'IMDB_Movies project 5'!C4305)</f>
        <v>-2.6237836680719872E-3</v>
      </c>
      <c r="B650" s="1">
        <v>-48012713</v>
      </c>
      <c r="C650" s="1" t="s">
        <v>1309</v>
      </c>
      <c r="D650" s="1">
        <v>-48012713</v>
      </c>
    </row>
    <row r="651" spans="1:4" x14ac:dyDescent="0.25">
      <c r="A651" s="1">
        <f>CORREL('IMDB_Movies project 5'!H651:'IMDB_Movies project 5'!H4306,'IMDB_Movies project 5'!C651:'IMDB_Movies project 5'!C4306)</f>
        <v>-2.6058390534839338E-3</v>
      </c>
      <c r="B651" s="1">
        <v>-18592056</v>
      </c>
      <c r="C651" s="1" t="s">
        <v>1310</v>
      </c>
      <c r="D651" s="1">
        <v>-18592056</v>
      </c>
    </row>
    <row r="652" spans="1:4" x14ac:dyDescent="0.25">
      <c r="A652" s="1">
        <f>CORREL('IMDB_Movies project 5'!H652:'IMDB_Movies project 5'!H4307,'IMDB_Movies project 5'!C652:'IMDB_Movies project 5'!C4307)</f>
        <v>-2.6022641269114076E-3</v>
      </c>
      <c r="B652" s="1">
        <v>-51249444</v>
      </c>
      <c r="C652" s="1" t="s">
        <v>1312</v>
      </c>
      <c r="D652" s="1">
        <v>-51249444</v>
      </c>
    </row>
    <row r="653" spans="1:4" x14ac:dyDescent="0.25">
      <c r="A653" s="1">
        <f>CORREL('IMDB_Movies project 5'!H653:'IMDB_Movies project 5'!H4308,'IMDB_Movies project 5'!C653:'IMDB_Movies project 5'!C4308)</f>
        <v>-2.5808758284744998E-3</v>
      </c>
      <c r="B653" s="1">
        <v>-32945076</v>
      </c>
      <c r="C653" s="1" t="s">
        <v>1314</v>
      </c>
      <c r="D653" s="1">
        <v>-32945076</v>
      </c>
    </row>
    <row r="654" spans="1:4" x14ac:dyDescent="0.25">
      <c r="A654" s="1">
        <f>CORREL('IMDB_Movies project 5'!H654:'IMDB_Movies project 5'!H4309,'IMDB_Movies project 5'!C654:'IMDB_Movies project 5'!C4309)</f>
        <v>-2.5769216863917163E-3</v>
      </c>
      <c r="B654" s="1">
        <v>-11752860</v>
      </c>
      <c r="C654" s="1" t="s">
        <v>1317</v>
      </c>
      <c r="D654" s="1">
        <v>-11752860</v>
      </c>
    </row>
    <row r="655" spans="1:4" x14ac:dyDescent="0.25">
      <c r="A655" s="1">
        <f>CORREL('IMDB_Movies project 5'!H655:'IMDB_Movies project 5'!H4310,'IMDB_Movies project 5'!C655:'IMDB_Movies project 5'!C4310)</f>
        <v>-2.5826544208149521E-3</v>
      </c>
      <c r="B655" s="1">
        <v>-47791061</v>
      </c>
      <c r="C655" s="1" t="s">
        <v>1319</v>
      </c>
      <c r="D655" s="1">
        <v>-47791061</v>
      </c>
    </row>
    <row r="656" spans="1:4" x14ac:dyDescent="0.25">
      <c r="A656" s="1">
        <f>CORREL('IMDB_Movies project 5'!H656:'IMDB_Movies project 5'!H4311,'IMDB_Movies project 5'!C656:'IMDB_Movies project 5'!C4311)</f>
        <v>-2.5647716388042582E-3</v>
      </c>
      <c r="B656" s="1">
        <v>150079163</v>
      </c>
      <c r="C656" s="1" t="s">
        <v>1320</v>
      </c>
      <c r="D656" s="1">
        <v>150079163</v>
      </c>
    </row>
    <row r="657" spans="1:4" x14ac:dyDescent="0.25">
      <c r="A657" s="1">
        <f>CORREL('IMDB_Movies project 5'!H657:'IMDB_Movies project 5'!H4312,'IMDB_Movies project 5'!C657:'IMDB_Movies project 5'!C4312)</f>
        <v>-2.7408022705610016E-3</v>
      </c>
      <c r="B657" s="1">
        <v>-45451936</v>
      </c>
      <c r="C657" s="1" t="s">
        <v>1321</v>
      </c>
      <c r="D657" s="1">
        <v>-45451936</v>
      </c>
    </row>
    <row r="658" spans="1:4" x14ac:dyDescent="0.25">
      <c r="A658" s="1">
        <f>CORREL('IMDB_Movies project 5'!H658:'IMDB_Movies project 5'!H4313,'IMDB_Movies project 5'!C658:'IMDB_Movies project 5'!C4313)</f>
        <v>-2.7251810385960098E-3</v>
      </c>
      <c r="B658" s="1">
        <v>293784000</v>
      </c>
      <c r="C658" s="1" t="s">
        <v>1323</v>
      </c>
      <c r="D658" s="1">
        <v>293784000</v>
      </c>
    </row>
    <row r="659" spans="1:4" x14ac:dyDescent="0.25">
      <c r="A659" s="1">
        <f>CORREL('IMDB_Movies project 5'!H659:'IMDB_Movies project 5'!H4314,'IMDB_Movies project 5'!C659:'IMDB_Movies project 5'!C4314)</f>
        <v>-3.0585404176617648E-3</v>
      </c>
      <c r="B659" s="1">
        <v>-37948000</v>
      </c>
      <c r="C659" s="1" t="s">
        <v>1325</v>
      </c>
      <c r="D659" s="1">
        <v>-37948000</v>
      </c>
    </row>
    <row r="660" spans="1:4" x14ac:dyDescent="0.25">
      <c r="A660" s="1">
        <f>CORREL('IMDB_Movies project 5'!H660:'IMDB_Movies project 5'!H4315,'IMDB_Movies project 5'!C660:'IMDB_Movies project 5'!C4315)</f>
        <v>-3.049068053113487E-3</v>
      </c>
      <c r="B660" s="1">
        <v>60012710</v>
      </c>
      <c r="C660" s="1" t="s">
        <v>1326</v>
      </c>
      <c r="D660" s="1">
        <v>60012710</v>
      </c>
    </row>
    <row r="661" spans="1:4" x14ac:dyDescent="0.25">
      <c r="A661" s="1">
        <f>CORREL('IMDB_Movies project 5'!H661:'IMDB_Movies project 5'!H4316,'IMDB_Movies project 5'!C661:'IMDB_Movies project 5'!C4316)</f>
        <v>-3.1320177317282613E-3</v>
      </c>
      <c r="B661" s="1">
        <v>-64927587</v>
      </c>
      <c r="C661" s="1" t="s">
        <v>1328</v>
      </c>
      <c r="D661" s="1">
        <v>-64927587</v>
      </c>
    </row>
    <row r="662" spans="1:4" x14ac:dyDescent="0.25">
      <c r="A662" s="1">
        <f>CORREL('IMDB_Movies project 5'!H662:'IMDB_Movies project 5'!H4317,'IMDB_Movies project 5'!C662:'IMDB_Movies project 5'!C4317)</f>
        <v>-3.0967241856747303E-3</v>
      </c>
      <c r="B662" s="1">
        <v>-5744713</v>
      </c>
      <c r="C662" s="1" t="s">
        <v>1330</v>
      </c>
      <c r="D662" s="1">
        <v>-5744713</v>
      </c>
    </row>
    <row r="663" spans="1:4" x14ac:dyDescent="0.25">
      <c r="A663" s="1">
        <f>CORREL('IMDB_Movies project 5'!H663:'IMDB_Movies project 5'!H4318,'IMDB_Movies project 5'!C663:'IMDB_Movies project 5'!C4318)</f>
        <v>-3.1199966450577332E-3</v>
      </c>
      <c r="B663" s="1">
        <v>15086030</v>
      </c>
      <c r="C663" s="1" t="s">
        <v>1332</v>
      </c>
      <c r="D663" s="1">
        <v>15086030</v>
      </c>
    </row>
    <row r="664" spans="1:4" x14ac:dyDescent="0.25">
      <c r="A664" s="1">
        <f>CORREL('IMDB_Movies project 5'!H664:'IMDB_Movies project 5'!H4319,'IMDB_Movies project 5'!C664:'IMDB_Movies project 5'!C4319)</f>
        <v>-3.1597157199078105E-3</v>
      </c>
      <c r="B664" s="1">
        <v>3000000</v>
      </c>
      <c r="C664" s="1" t="s">
        <v>1334</v>
      </c>
      <c r="D664" s="1">
        <v>3000000</v>
      </c>
    </row>
    <row r="665" spans="1:4" x14ac:dyDescent="0.25">
      <c r="A665" s="1">
        <f>CORREL('IMDB_Movies project 5'!H665:'IMDB_Movies project 5'!H4320,'IMDB_Movies project 5'!C665:'IMDB_Movies project 5'!C4320)</f>
        <v>-3.187974198205515E-3</v>
      </c>
      <c r="B665" s="1">
        <v>-29821223</v>
      </c>
      <c r="C665" s="1" t="s">
        <v>1337</v>
      </c>
      <c r="D665" s="1">
        <v>-29821223</v>
      </c>
    </row>
    <row r="666" spans="1:4" x14ac:dyDescent="0.25">
      <c r="A666" s="1">
        <f>CORREL('IMDB_Movies project 5'!H666:'IMDB_Movies project 5'!H4321,'IMDB_Movies project 5'!C666:'IMDB_Movies project 5'!C4321)</f>
        <v>-3.1854335361531498E-3</v>
      </c>
      <c r="B666" s="1">
        <v>-26261368</v>
      </c>
      <c r="C666" s="1" t="s">
        <v>1339</v>
      </c>
      <c r="D666" s="1">
        <v>-26261368</v>
      </c>
    </row>
    <row r="667" spans="1:4" x14ac:dyDescent="0.25">
      <c r="A667" s="1">
        <f>CORREL('IMDB_Movies project 5'!H667:'IMDB_Movies project 5'!H4322,'IMDB_Movies project 5'!C667:'IMDB_Movies project 5'!C4322)</f>
        <v>-3.1795020412750514E-3</v>
      </c>
      <c r="B667" s="1">
        <v>10116191</v>
      </c>
      <c r="C667" s="1" t="s">
        <v>1341</v>
      </c>
      <c r="D667" s="1">
        <v>10116191</v>
      </c>
    </row>
    <row r="668" spans="1:4" x14ac:dyDescent="0.25">
      <c r="A668" s="1">
        <f>CORREL('IMDB_Movies project 5'!H668:'IMDB_Movies project 5'!H4323,'IMDB_Movies project 5'!C668:'IMDB_Movies project 5'!C4323)</f>
        <v>-3.1868335883833872E-3</v>
      </c>
      <c r="B668" s="1">
        <v>57153533</v>
      </c>
      <c r="C668" s="1" t="s">
        <v>1344</v>
      </c>
      <c r="D668" s="1">
        <v>57153533</v>
      </c>
    </row>
    <row r="669" spans="1:4" x14ac:dyDescent="0.25">
      <c r="A669" s="1">
        <f>CORREL('IMDB_Movies project 5'!H669:'IMDB_Movies project 5'!H4324,'IMDB_Movies project 5'!C669:'IMDB_Movies project 5'!C4324)</f>
        <v>-3.2638494361800262E-3</v>
      </c>
      <c r="B669" s="1">
        <v>45012170</v>
      </c>
      <c r="C669" s="1" t="s">
        <v>1346</v>
      </c>
      <c r="D669" s="1">
        <v>45012170</v>
      </c>
    </row>
    <row r="670" spans="1:4" x14ac:dyDescent="0.25">
      <c r="A670" s="1">
        <f>CORREL('IMDB_Movies project 5'!H670:'IMDB_Movies project 5'!H4325,'IMDB_Movies project 5'!C670:'IMDB_Movies project 5'!C4325)</f>
        <v>-3.3359079520036338E-3</v>
      </c>
      <c r="B670" s="1">
        <v>145592590</v>
      </c>
      <c r="C670" s="1" t="s">
        <v>1347</v>
      </c>
      <c r="D670" s="1">
        <v>145592590</v>
      </c>
    </row>
    <row r="671" spans="1:4" x14ac:dyDescent="0.25">
      <c r="A671" s="1">
        <f>CORREL('IMDB_Movies project 5'!H671:'IMDB_Movies project 5'!H4326,'IMDB_Movies project 5'!C671:'IMDB_Movies project 5'!C4326)</f>
        <v>-3.5259513629345945E-3</v>
      </c>
      <c r="B671" s="1">
        <v>199167575</v>
      </c>
      <c r="C671" s="1" t="s">
        <v>1348</v>
      </c>
      <c r="D671" s="1">
        <v>199167575</v>
      </c>
    </row>
    <row r="672" spans="1:4" x14ac:dyDescent="0.25">
      <c r="A672" s="1">
        <f>CORREL('IMDB_Movies project 5'!H672:'IMDB_Movies project 5'!H4327,'IMDB_Movies project 5'!C672:'IMDB_Movies project 5'!C4327)</f>
        <v>-3.9119764519334656E-3</v>
      </c>
      <c r="B672" s="1">
        <v>83151473</v>
      </c>
      <c r="C672" s="1" t="s">
        <v>1351</v>
      </c>
      <c r="D672" s="1">
        <v>83151473</v>
      </c>
    </row>
    <row r="673" spans="1:4" x14ac:dyDescent="0.25">
      <c r="A673" s="1">
        <f>CORREL('IMDB_Movies project 5'!H673:'IMDB_Movies project 5'!H4328,'IMDB_Movies project 5'!C673:'IMDB_Movies project 5'!C4328)</f>
        <v>-4.0116427049513978E-3</v>
      </c>
      <c r="B673" s="1">
        <v>76801374</v>
      </c>
      <c r="C673" s="1" t="s">
        <v>1353</v>
      </c>
      <c r="D673" s="1">
        <v>76801374</v>
      </c>
    </row>
    <row r="674" spans="1:4" x14ac:dyDescent="0.25">
      <c r="A674" s="1">
        <f>CORREL('IMDB_Movies project 5'!H674:'IMDB_Movies project 5'!H4329,'IMDB_Movies project 5'!C674:'IMDB_Movies project 5'!C4329)</f>
        <v>-4.1054945138480894E-3</v>
      </c>
      <c r="B674" s="1">
        <v>-14618493</v>
      </c>
      <c r="C674" s="1" t="s">
        <v>1354</v>
      </c>
      <c r="D674" s="1">
        <v>-14618493</v>
      </c>
    </row>
    <row r="675" spans="1:4" x14ac:dyDescent="0.25">
      <c r="A675" s="1">
        <f>CORREL('IMDB_Movies project 5'!H675:'IMDB_Movies project 5'!H4330,'IMDB_Movies project 5'!C675:'IMDB_Movies project 5'!C4330)</f>
        <v>-4.4814486002862138E-3</v>
      </c>
      <c r="B675" s="1">
        <v>106735396</v>
      </c>
      <c r="C675" s="1" t="s">
        <v>1355</v>
      </c>
      <c r="D675" s="1">
        <v>106735396</v>
      </c>
    </row>
    <row r="676" spans="1:4" x14ac:dyDescent="0.25">
      <c r="A676" s="1">
        <f>CORREL('IMDB_Movies project 5'!H676:'IMDB_Movies project 5'!H4331,'IMDB_Movies project 5'!C676:'IMDB_Movies project 5'!C4331)</f>
        <v>-4.6107571979847883E-3</v>
      </c>
      <c r="B676" s="1">
        <v>61468960</v>
      </c>
      <c r="C676" s="1" t="s">
        <v>1356</v>
      </c>
      <c r="D676" s="1">
        <v>61468960</v>
      </c>
    </row>
    <row r="677" spans="1:4" x14ac:dyDescent="0.25">
      <c r="A677" s="1">
        <f>CORREL('IMDB_Movies project 5'!H677:'IMDB_Movies project 5'!H4332,'IMDB_Movies project 5'!C677:'IMDB_Movies project 5'!C4332)</f>
        <v>-4.6909841792325113E-3</v>
      </c>
      <c r="B677" s="1">
        <v>48635996</v>
      </c>
      <c r="C677" s="1" t="s">
        <v>1357</v>
      </c>
      <c r="D677" s="1">
        <v>48635996</v>
      </c>
    </row>
    <row r="678" spans="1:4" x14ac:dyDescent="0.25">
      <c r="A678" s="1">
        <f>CORREL('IMDB_Movies project 5'!H678:'IMDB_Movies project 5'!H4333,'IMDB_Movies project 5'!C678:'IMDB_Movies project 5'!C4333)</f>
        <v>-4.7526716252647011E-3</v>
      </c>
      <c r="B678" s="1">
        <v>7678089</v>
      </c>
      <c r="C678" s="1" t="s">
        <v>1358</v>
      </c>
      <c r="D678" s="1">
        <v>7678089</v>
      </c>
    </row>
    <row r="679" spans="1:4" x14ac:dyDescent="0.25">
      <c r="A679" s="1">
        <f>CORREL('IMDB_Movies project 5'!H679:'IMDB_Movies project 5'!H4334,'IMDB_Movies project 5'!C679:'IMDB_Movies project 5'!C4334)</f>
        <v>-4.8899889482182145E-3</v>
      </c>
      <c r="B679" s="1">
        <v>65603360</v>
      </c>
      <c r="C679" s="1" t="s">
        <v>1359</v>
      </c>
      <c r="D679" s="1">
        <v>65603360</v>
      </c>
    </row>
    <row r="680" spans="1:4" x14ac:dyDescent="0.25">
      <c r="A680" s="1">
        <f>CORREL('IMDB_Movies project 5'!H680:'IMDB_Movies project 5'!H4335,'IMDB_Movies project 5'!C680:'IMDB_Movies project 5'!C4335)</f>
        <v>-4.9747379235340417E-3</v>
      </c>
      <c r="B680" s="1">
        <v>31217900</v>
      </c>
      <c r="C680" s="1" t="s">
        <v>1362</v>
      </c>
      <c r="D680" s="1">
        <v>31217900</v>
      </c>
    </row>
    <row r="681" spans="1:4" x14ac:dyDescent="0.25">
      <c r="A681" s="1">
        <f>CORREL('IMDB_Movies project 5'!H681:'IMDB_Movies project 5'!H4336,'IMDB_Movies project 5'!C681:'IMDB_Movies project 5'!C4336)</f>
        <v>-5.0571293161325295E-3</v>
      </c>
      <c r="B681" s="1">
        <v>44148781</v>
      </c>
      <c r="C681" s="1" t="s">
        <v>1363</v>
      </c>
      <c r="D681" s="1">
        <v>44148781</v>
      </c>
    </row>
    <row r="682" spans="1:4" x14ac:dyDescent="0.25">
      <c r="A682" s="1">
        <f>CORREL('IMDB_Movies project 5'!H682:'IMDB_Movies project 5'!H4337,'IMDB_Movies project 5'!C682:'IMDB_Movies project 5'!C4337)</f>
        <v>-5.1214845934185764E-3</v>
      </c>
      <c r="B682" s="1">
        <v>14573300</v>
      </c>
      <c r="C682" s="1" t="s">
        <v>1364</v>
      </c>
      <c r="D682" s="1">
        <v>14573300</v>
      </c>
    </row>
    <row r="683" spans="1:4" x14ac:dyDescent="0.25">
      <c r="A683" s="1">
        <f>CORREL('IMDB_Movies project 5'!H683:'IMDB_Movies project 5'!H4338,'IMDB_Movies project 5'!C683:'IMDB_Movies project 5'!C4338)</f>
        <v>-5.1602573297934379E-3</v>
      </c>
      <c r="B683" s="1">
        <v>33375151</v>
      </c>
      <c r="C683" s="1" t="s">
        <v>1365</v>
      </c>
      <c r="D683" s="1">
        <v>33375151</v>
      </c>
    </row>
    <row r="684" spans="1:4" x14ac:dyDescent="0.25">
      <c r="A684" s="1">
        <f>CORREL('IMDB_Movies project 5'!H684:'IMDB_Movies project 5'!H4339,'IMDB_Movies project 5'!C684:'IMDB_Movies project 5'!C4339)</f>
        <v>-5.2145033578908928E-3</v>
      </c>
      <c r="B684" s="1">
        <v>46126012</v>
      </c>
      <c r="C684" s="1" t="s">
        <v>1366</v>
      </c>
      <c r="D684" s="1">
        <v>46126012</v>
      </c>
    </row>
    <row r="685" spans="1:4" x14ac:dyDescent="0.25">
      <c r="A685" s="1">
        <f>CORREL('IMDB_Movies project 5'!H685:'IMDB_Movies project 5'!H4340,'IMDB_Movies project 5'!C685:'IMDB_Movies project 5'!C4340)</f>
        <v>-5.2810101477531552E-3</v>
      </c>
      <c r="B685" s="1">
        <v>33307796</v>
      </c>
      <c r="C685" s="1" t="s">
        <v>1368</v>
      </c>
      <c r="D685" s="1">
        <v>33307796</v>
      </c>
    </row>
    <row r="686" spans="1:4" x14ac:dyDescent="0.25">
      <c r="A686" s="1">
        <f>CORREL('IMDB_Movies project 5'!H686:'IMDB_Movies project 5'!H4341,'IMDB_Movies project 5'!C686:'IMDB_Movies project 5'!C4341)</f>
        <v>-5.3353528735736368E-3</v>
      </c>
      <c r="B686" s="1">
        <v>-14353446</v>
      </c>
      <c r="C686" s="1" t="s">
        <v>1370</v>
      </c>
      <c r="D686" s="1">
        <v>-14353446</v>
      </c>
    </row>
    <row r="687" spans="1:4" x14ac:dyDescent="0.25">
      <c r="A687" s="1">
        <f>CORREL('IMDB_Movies project 5'!H687:'IMDB_Movies project 5'!H4342,'IMDB_Movies project 5'!C687:'IMDB_Movies project 5'!C4342)</f>
        <v>-5.4669242946296165E-3</v>
      </c>
      <c r="B687" s="1">
        <v>49176215</v>
      </c>
      <c r="C687" s="1" t="s">
        <v>1372</v>
      </c>
      <c r="D687" s="1">
        <v>49176215</v>
      </c>
    </row>
    <row r="688" spans="1:4" x14ac:dyDescent="0.25">
      <c r="A688" s="1">
        <f>CORREL('IMDB_Movies project 5'!H688:'IMDB_Movies project 5'!H4343,'IMDB_Movies project 5'!C688:'IMDB_Movies project 5'!C4343)</f>
        <v>-5.5367455198711479E-3</v>
      </c>
      <c r="B688" s="1">
        <v>22670733</v>
      </c>
      <c r="C688" s="1" t="s">
        <v>1373</v>
      </c>
      <c r="D688" s="1">
        <v>22670733</v>
      </c>
    </row>
    <row r="689" spans="1:4" x14ac:dyDescent="0.25">
      <c r="A689" s="1">
        <f>CORREL('IMDB_Movies project 5'!H689:'IMDB_Movies project 5'!H4344,'IMDB_Movies project 5'!C689:'IMDB_Movies project 5'!C4344)</f>
        <v>-5.5812635224578152E-3</v>
      </c>
      <c r="B689" s="1">
        <v>22569532</v>
      </c>
      <c r="C689" s="1" t="s">
        <v>1374</v>
      </c>
      <c r="D689" s="1">
        <v>22569532</v>
      </c>
    </row>
    <row r="690" spans="1:4" x14ac:dyDescent="0.25">
      <c r="A690" s="1">
        <f>CORREL('IMDB_Movies project 5'!H690:'IMDB_Movies project 5'!H4345,'IMDB_Movies project 5'!C690:'IMDB_Movies project 5'!C4345)</f>
        <v>-5.6257354713377186E-3</v>
      </c>
      <c r="B690" s="1">
        <v>20687587</v>
      </c>
      <c r="C690" s="1" t="s">
        <v>1376</v>
      </c>
      <c r="D690" s="1">
        <v>20687587</v>
      </c>
    </row>
    <row r="691" spans="1:4" x14ac:dyDescent="0.25">
      <c r="A691" s="1">
        <f>CORREL('IMDB_Movies project 5'!H691:'IMDB_Movies project 5'!H4346,'IMDB_Movies project 5'!C691:'IMDB_Movies project 5'!C4346)</f>
        <v>-5.6709150435871733E-3</v>
      </c>
      <c r="B691" s="1">
        <v>20574010</v>
      </c>
      <c r="C691" s="1" t="s">
        <v>1378</v>
      </c>
      <c r="D691" s="1">
        <v>20574010</v>
      </c>
    </row>
    <row r="692" spans="1:4" x14ac:dyDescent="0.25">
      <c r="A692" s="1">
        <f>CORREL('IMDB_Movies project 5'!H692:'IMDB_Movies project 5'!H4347,'IMDB_Movies project 5'!C692:'IMDB_Movies project 5'!C4347)</f>
        <v>-5.7135967607558347E-3</v>
      </c>
      <c r="B692" s="1">
        <v>15764085</v>
      </c>
      <c r="C692" s="1" t="s">
        <v>1379</v>
      </c>
      <c r="D692" s="1">
        <v>15764085</v>
      </c>
    </row>
    <row r="693" spans="1:4" x14ac:dyDescent="0.25">
      <c r="A693" s="1">
        <f>CORREL('IMDB_Movies project 5'!H693:'IMDB_Movies project 5'!H4348,'IMDB_Movies project 5'!C693:'IMDB_Movies project 5'!C4348)</f>
        <v>-5.7517835424993786E-3</v>
      </c>
      <c r="B693" s="1">
        <v>32356857</v>
      </c>
      <c r="C693" s="1" t="s">
        <v>1380</v>
      </c>
      <c r="D693" s="1">
        <v>32356857</v>
      </c>
    </row>
    <row r="694" spans="1:4" x14ac:dyDescent="0.25">
      <c r="A694" s="1">
        <f>CORREL('IMDB_Movies project 5'!H694:'IMDB_Movies project 5'!H4349,'IMDB_Movies project 5'!C694:'IMDB_Movies project 5'!C4349)</f>
        <v>-5.8003386405576212E-3</v>
      </c>
      <c r="B694" s="1">
        <v>20530832</v>
      </c>
      <c r="C694" s="1" t="s">
        <v>1381</v>
      </c>
      <c r="D694" s="1">
        <v>20530832</v>
      </c>
    </row>
    <row r="695" spans="1:4" x14ac:dyDescent="0.25">
      <c r="A695" s="1">
        <f>CORREL('IMDB_Movies project 5'!H695:'IMDB_Movies project 5'!H4350,'IMDB_Movies project 5'!C695:'IMDB_Movies project 5'!C4350)</f>
        <v>-5.8318819146710599E-3</v>
      </c>
      <c r="B695" s="1">
        <v>15370763</v>
      </c>
      <c r="C695" s="1" t="s">
        <v>1384</v>
      </c>
      <c r="D695" s="1">
        <v>15370763</v>
      </c>
    </row>
    <row r="696" spans="1:4" x14ac:dyDescent="0.25">
      <c r="A696" s="1">
        <f>CORREL('IMDB_Movies project 5'!H696:'IMDB_Movies project 5'!H4351,'IMDB_Movies project 5'!C696:'IMDB_Movies project 5'!C4351)</f>
        <v>-5.8698196269971322E-3</v>
      </c>
      <c r="B696" s="1">
        <v>35003492</v>
      </c>
      <c r="C696" s="1" t="s">
        <v>1385</v>
      </c>
      <c r="D696" s="1">
        <v>35003492</v>
      </c>
    </row>
    <row r="697" spans="1:4" x14ac:dyDescent="0.25">
      <c r="A697" s="1">
        <f>CORREL('IMDB_Movies project 5'!H697:'IMDB_Movies project 5'!H4352,'IMDB_Movies project 5'!C697:'IMDB_Movies project 5'!C4352)</f>
        <v>-5.941767252985581E-3</v>
      </c>
      <c r="B697" s="1">
        <v>30341670</v>
      </c>
      <c r="C697" s="1" t="s">
        <v>1386</v>
      </c>
      <c r="D697" s="1">
        <v>30341670</v>
      </c>
    </row>
    <row r="698" spans="1:4" x14ac:dyDescent="0.25">
      <c r="A698" s="1">
        <f>CORREL('IMDB_Movies project 5'!H698:'IMDB_Movies project 5'!H4353,'IMDB_Movies project 5'!C698:'IMDB_Movies project 5'!C4353)</f>
        <v>-5.9940880462075463E-3</v>
      </c>
      <c r="B698" s="1">
        <v>19540762</v>
      </c>
      <c r="C698" s="1" t="s">
        <v>1388</v>
      </c>
      <c r="D698" s="1">
        <v>19540762</v>
      </c>
    </row>
    <row r="699" spans="1:4" x14ac:dyDescent="0.25">
      <c r="A699" s="1">
        <f>CORREL('IMDB_Movies project 5'!H699:'IMDB_Movies project 5'!H4354,'IMDB_Movies project 5'!C699:'IMDB_Movies project 5'!C4354)</f>
        <v>-6.0250193434346856E-3</v>
      </c>
      <c r="B699" s="1">
        <v>20033643</v>
      </c>
      <c r="C699" s="1" t="s">
        <v>1389</v>
      </c>
      <c r="D699" s="1">
        <v>20033643</v>
      </c>
    </row>
    <row r="700" spans="1:4" x14ac:dyDescent="0.25">
      <c r="A700" s="1">
        <f>CORREL('IMDB_Movies project 5'!H700:'IMDB_Movies project 5'!H4355,'IMDB_Movies project 5'!C700:'IMDB_Movies project 5'!C4355)</f>
        <v>-6.067571704390322E-3</v>
      </c>
      <c r="B700" s="1">
        <v>13648142</v>
      </c>
      <c r="C700" s="1" t="s">
        <v>1390</v>
      </c>
      <c r="D700" s="1">
        <v>13648142</v>
      </c>
    </row>
    <row r="701" spans="1:4" x14ac:dyDescent="0.25">
      <c r="A701" s="1">
        <f>CORREL('IMDB_Movies project 5'!H701:'IMDB_Movies project 5'!H4356,'IMDB_Movies project 5'!C701:'IMDB_Movies project 5'!C4356)</f>
        <v>-6.1041050777860418E-3</v>
      </c>
      <c r="B701" s="1">
        <v>11844424</v>
      </c>
      <c r="C701" s="1" t="s">
        <v>1393</v>
      </c>
      <c r="D701" s="1">
        <v>11844424</v>
      </c>
    </row>
    <row r="702" spans="1:4" x14ac:dyDescent="0.25">
      <c r="A702" s="1">
        <f>CORREL('IMDB_Movies project 5'!H702:'IMDB_Movies project 5'!H4357,'IMDB_Movies project 5'!C702:'IMDB_Movies project 5'!C4357)</f>
        <v>-6.1389680874175791E-3</v>
      </c>
      <c r="B702" s="1">
        <v>15638743</v>
      </c>
      <c r="C702" s="1" t="s">
        <v>1395</v>
      </c>
      <c r="D702" s="1">
        <v>15638743</v>
      </c>
    </row>
    <row r="703" spans="1:4" x14ac:dyDescent="0.25">
      <c r="A703" s="1">
        <f>CORREL('IMDB_Movies project 5'!H703:'IMDB_Movies project 5'!H4358,'IMDB_Movies project 5'!C703:'IMDB_Movies project 5'!C4358)</f>
        <v>-6.1774599442269542E-3</v>
      </c>
      <c r="B703" s="1">
        <v>6734992</v>
      </c>
      <c r="C703" s="1" t="s">
        <v>1397</v>
      </c>
      <c r="D703" s="1">
        <v>6734992</v>
      </c>
    </row>
    <row r="704" spans="1:4" x14ac:dyDescent="0.25">
      <c r="A704" s="1">
        <f>CORREL('IMDB_Movies project 5'!H704:'IMDB_Movies project 5'!H4359,'IMDB_Movies project 5'!C704:'IMDB_Movies project 5'!C4359)</f>
        <v>-6.2075724400333827E-3</v>
      </c>
      <c r="B704" s="1">
        <v>15280058</v>
      </c>
      <c r="C704" s="1" t="s">
        <v>1399</v>
      </c>
      <c r="D704" s="1">
        <v>15280058</v>
      </c>
    </row>
    <row r="705" spans="1:4" x14ac:dyDescent="0.25">
      <c r="A705" s="1">
        <f>CORREL('IMDB_Movies project 5'!H705:'IMDB_Movies project 5'!H4360,'IMDB_Movies project 5'!C705:'IMDB_Movies project 5'!C4360)</f>
        <v>-6.2457940297794418E-3</v>
      </c>
      <c r="B705" s="1">
        <v>16505912</v>
      </c>
      <c r="C705" s="1" t="s">
        <v>1400</v>
      </c>
      <c r="D705" s="1">
        <v>16505912</v>
      </c>
    </row>
    <row r="706" spans="1:4" x14ac:dyDescent="0.25">
      <c r="A706" s="1">
        <f>CORREL('IMDB_Movies project 5'!H706:'IMDB_Movies project 5'!H4361,'IMDB_Movies project 5'!C706:'IMDB_Movies project 5'!C4361)</f>
        <v>-6.2623252399067334E-3</v>
      </c>
      <c r="B706" s="1">
        <v>7862546</v>
      </c>
      <c r="C706" s="1" t="s">
        <v>1401</v>
      </c>
      <c r="D706" s="1">
        <v>7862546</v>
      </c>
    </row>
    <row r="707" spans="1:4" x14ac:dyDescent="0.25">
      <c r="A707" s="1">
        <f>CORREL('IMDB_Movies project 5'!H707:'IMDB_Movies project 5'!H4362,'IMDB_Movies project 5'!C707:'IMDB_Movies project 5'!C4362)</f>
        <v>-6.3169147702494682E-3</v>
      </c>
      <c r="B707" s="1">
        <v>11112916</v>
      </c>
      <c r="C707" s="1" t="s">
        <v>1403</v>
      </c>
      <c r="D707" s="1">
        <v>11112916</v>
      </c>
    </row>
    <row r="708" spans="1:4" x14ac:dyDescent="0.25">
      <c r="A708" s="1">
        <f>CORREL('IMDB_Movies project 5'!H708:'IMDB_Movies project 5'!H4363,'IMDB_Movies project 5'!C708:'IMDB_Movies project 5'!C4363)</f>
        <v>-6.3333023201926457E-3</v>
      </c>
      <c r="B708" s="1">
        <v>28200225</v>
      </c>
      <c r="C708" s="1" t="s">
        <v>1404</v>
      </c>
      <c r="D708" s="1">
        <v>28200225</v>
      </c>
    </row>
    <row r="709" spans="1:4" x14ac:dyDescent="0.25">
      <c r="A709" s="1">
        <f>CORREL('IMDB_Movies project 5'!H709:'IMDB_Movies project 5'!H4364,'IMDB_Movies project 5'!C709:'IMDB_Movies project 5'!C4364)</f>
        <v>-6.3840746645136646E-3</v>
      </c>
      <c r="B709" s="1">
        <v>573641</v>
      </c>
      <c r="C709" s="1" t="s">
        <v>1406</v>
      </c>
      <c r="D709" s="1">
        <v>573641</v>
      </c>
    </row>
    <row r="710" spans="1:4" x14ac:dyDescent="0.25">
      <c r="A710" s="1">
        <f>CORREL('IMDB_Movies project 5'!H710:'IMDB_Movies project 5'!H4365,'IMDB_Movies project 5'!C710:'IMDB_Movies project 5'!C4365)</f>
        <v>-6.4085697530379508E-3</v>
      </c>
      <c r="B710" s="1">
        <v>-6964896</v>
      </c>
      <c r="C710" s="1" t="s">
        <v>1408</v>
      </c>
      <c r="D710" s="1">
        <v>-6964896</v>
      </c>
    </row>
    <row r="711" spans="1:4" x14ac:dyDescent="0.25">
      <c r="A711" s="1">
        <f>CORREL('IMDB_Movies project 5'!H711:'IMDB_Movies project 5'!H4366,'IMDB_Movies project 5'!C711:'IMDB_Movies project 5'!C4366)</f>
        <v>-6.4363972432053586E-3</v>
      </c>
      <c r="B711" s="1">
        <v>-3297099</v>
      </c>
      <c r="C711" s="1" t="s">
        <v>1410</v>
      </c>
      <c r="D711" s="1">
        <v>-3297099</v>
      </c>
    </row>
    <row r="712" spans="1:4" x14ac:dyDescent="0.25">
      <c r="A712" s="1">
        <f>CORREL('IMDB_Movies project 5'!H712:'IMDB_Movies project 5'!H4367,'IMDB_Movies project 5'!C712:'IMDB_Movies project 5'!C4367)</f>
        <v>-6.4573124973037405E-3</v>
      </c>
      <c r="B712" s="1">
        <v>-4005443</v>
      </c>
      <c r="C712" s="1" t="s">
        <v>1412</v>
      </c>
      <c r="D712" s="1">
        <v>-4005443</v>
      </c>
    </row>
    <row r="713" spans="1:4" x14ac:dyDescent="0.25">
      <c r="A713" s="1">
        <f>CORREL('IMDB_Movies project 5'!H713:'IMDB_Movies project 5'!H4368,'IMDB_Movies project 5'!C713:'IMDB_Movies project 5'!C4368)</f>
        <v>-6.4775830541006774E-3</v>
      </c>
      <c r="B713" s="1">
        <v>-5089440</v>
      </c>
      <c r="C713" s="1" t="s">
        <v>1413</v>
      </c>
      <c r="D713" s="1">
        <v>-5089440</v>
      </c>
    </row>
    <row r="714" spans="1:4" x14ac:dyDescent="0.25">
      <c r="A714" s="1">
        <f>CORREL('IMDB_Movies project 5'!H714:'IMDB_Movies project 5'!H4369,'IMDB_Movies project 5'!C714:'IMDB_Movies project 5'!C4369)</f>
        <v>-6.4968584376556681E-3</v>
      </c>
      <c r="B714" s="1">
        <v>-6210687</v>
      </c>
      <c r="C714" s="1" t="s">
        <v>1414</v>
      </c>
      <c r="D714" s="1">
        <v>-6210687</v>
      </c>
    </row>
    <row r="715" spans="1:4" x14ac:dyDescent="0.25">
      <c r="A715" s="1">
        <f>CORREL('IMDB_Movies project 5'!H715:'IMDB_Movies project 5'!H4370,'IMDB_Movies project 5'!C715:'IMDB_Movies project 5'!C4370)</f>
        <v>-6.5151039968164267E-3</v>
      </c>
      <c r="B715" s="1">
        <v>-8954199</v>
      </c>
      <c r="C715" s="1" t="s">
        <v>1416</v>
      </c>
      <c r="D715" s="1">
        <v>-8954199</v>
      </c>
    </row>
    <row r="716" spans="1:4" x14ac:dyDescent="0.25">
      <c r="A716" s="1">
        <f>CORREL('IMDB_Movies project 5'!H716:'IMDB_Movies project 5'!H4371,'IMDB_Movies project 5'!C716:'IMDB_Movies project 5'!C4371)</f>
        <v>-6.5308127500634016E-3</v>
      </c>
      <c r="B716" s="1">
        <v>-9181250</v>
      </c>
      <c r="C716" s="1" t="s">
        <v>1418</v>
      </c>
      <c r="D716" s="1">
        <v>-9181250</v>
      </c>
    </row>
    <row r="717" spans="1:4" x14ac:dyDescent="0.25">
      <c r="A717" s="1">
        <f>CORREL('IMDB_Movies project 5'!H717:'IMDB_Movies project 5'!H4372,'IMDB_Movies project 5'!C717:'IMDB_Movies project 5'!C4372)</f>
        <v>-6.5463223496439902E-3</v>
      </c>
      <c r="B717" s="1">
        <v>-9810821</v>
      </c>
      <c r="C717" s="1" t="s">
        <v>1420</v>
      </c>
      <c r="D717" s="1">
        <v>-9810821</v>
      </c>
    </row>
    <row r="718" spans="1:4" x14ac:dyDescent="0.25">
      <c r="A718" s="1">
        <f>CORREL('IMDB_Movies project 5'!H718:'IMDB_Movies project 5'!H4373,'IMDB_Movies project 5'!C718:'IMDB_Movies project 5'!C4373)</f>
        <v>-6.5612590646334868E-3</v>
      </c>
      <c r="B718" s="1">
        <v>-9975917</v>
      </c>
      <c r="C718" s="1" t="s">
        <v>1422</v>
      </c>
      <c r="D718" s="1">
        <v>-9975917</v>
      </c>
    </row>
    <row r="719" spans="1:4" x14ac:dyDescent="0.25">
      <c r="A719" s="1">
        <f>CORREL('IMDB_Movies project 5'!H719:'IMDB_Movies project 5'!H4374,'IMDB_Movies project 5'!C719:'IMDB_Movies project 5'!C4374)</f>
        <v>-6.5760535334043069E-3</v>
      </c>
      <c r="B719" s="1">
        <v>-9450893</v>
      </c>
      <c r="C719" s="1" t="s">
        <v>1423</v>
      </c>
      <c r="D719" s="1">
        <v>-9450893</v>
      </c>
    </row>
    <row r="720" spans="1:4" x14ac:dyDescent="0.25">
      <c r="A720" s="1">
        <f>CORREL('IMDB_Movies project 5'!H720:'IMDB_Movies project 5'!H4375,'IMDB_Movies project 5'!C720:'IMDB_Movies project 5'!C4375)</f>
        <v>-6.5913464189502795E-3</v>
      </c>
      <c r="B720" s="1">
        <v>-3556518</v>
      </c>
      <c r="C720" s="1" t="s">
        <v>1426</v>
      </c>
      <c r="D720" s="1">
        <v>-3556518</v>
      </c>
    </row>
    <row r="721" spans="1:4" x14ac:dyDescent="0.25">
      <c r="A721" s="1">
        <f>CORREL('IMDB_Movies project 5'!H721:'IMDB_Movies project 5'!H4376,'IMDB_Movies project 5'!C721:'IMDB_Movies project 5'!C4376)</f>
        <v>-6.6121500668376524E-3</v>
      </c>
      <c r="B721" s="1">
        <v>2401264</v>
      </c>
      <c r="C721" s="1" t="s">
        <v>1428</v>
      </c>
      <c r="D721" s="1">
        <v>2401264</v>
      </c>
    </row>
    <row r="722" spans="1:4" x14ac:dyDescent="0.25">
      <c r="A722" s="1">
        <f>CORREL('IMDB_Movies project 5'!H722:'IMDB_Movies project 5'!H4377,'IMDB_Movies project 5'!C722:'IMDB_Movies project 5'!C4377)</f>
        <v>-6.6385751214786282E-3</v>
      </c>
      <c r="B722" s="1">
        <v>-27251390</v>
      </c>
      <c r="C722" s="1" t="s">
        <v>1431</v>
      </c>
      <c r="D722" s="1">
        <v>-27251390</v>
      </c>
    </row>
    <row r="723" spans="1:4" x14ac:dyDescent="0.25">
      <c r="A723" s="1">
        <f>CORREL('IMDB_Movies project 5'!H723:'IMDB_Movies project 5'!H4378,'IMDB_Movies project 5'!C723:'IMDB_Movies project 5'!C4378)</f>
        <v>-6.6578915113697477E-3</v>
      </c>
      <c r="B723" s="1">
        <v>-14024817</v>
      </c>
      <c r="C723" s="1" t="s">
        <v>1432</v>
      </c>
      <c r="D723" s="1">
        <v>-14024817</v>
      </c>
    </row>
    <row r="724" spans="1:4" x14ac:dyDescent="0.25">
      <c r="A724" s="1">
        <f>CORREL('IMDB_Movies project 5'!H724:'IMDB_Movies project 5'!H4379,'IMDB_Movies project 5'!C724:'IMDB_Movies project 5'!C4379)</f>
        <v>-6.6703341928822484E-3</v>
      </c>
      <c r="B724" s="1">
        <v>-9192361</v>
      </c>
      <c r="C724" s="1" t="s">
        <v>1434</v>
      </c>
      <c r="D724" s="1">
        <v>-9192361</v>
      </c>
    </row>
    <row r="725" spans="1:4" x14ac:dyDescent="0.25">
      <c r="A725" s="1">
        <f>CORREL('IMDB_Movies project 5'!H725:'IMDB_Movies project 5'!H4380,'IMDB_Movies project 5'!C725:'IMDB_Movies project 5'!C4380)</f>
        <v>-6.6859322181222949E-3</v>
      </c>
      <c r="B725" s="1">
        <v>-1388796</v>
      </c>
      <c r="C725" s="1" t="s">
        <v>1436</v>
      </c>
      <c r="D725" s="1">
        <v>-1388796</v>
      </c>
    </row>
    <row r="726" spans="1:4" x14ac:dyDescent="0.25">
      <c r="A726" s="1">
        <f>CORREL('IMDB_Movies project 5'!H726:'IMDB_Movies project 5'!H4381,'IMDB_Movies project 5'!C726:'IMDB_Movies project 5'!C4381)</f>
        <v>-6.6928066692066258E-3</v>
      </c>
      <c r="B726" s="1">
        <v>197756197</v>
      </c>
      <c r="C726" s="1" t="s">
        <v>1437</v>
      </c>
      <c r="D726" s="1">
        <v>197756197</v>
      </c>
    </row>
    <row r="727" spans="1:4" x14ac:dyDescent="0.25">
      <c r="A727" s="1">
        <f>CORREL('IMDB_Movies project 5'!H727:'IMDB_Movies project 5'!H4382,'IMDB_Movies project 5'!C727:'IMDB_Movies project 5'!C4382)</f>
        <v>-6.9291806681463734E-3</v>
      </c>
      <c r="B727" s="1">
        <v>3472213</v>
      </c>
      <c r="C727" s="1" t="s">
        <v>1439</v>
      </c>
      <c r="D727" s="1">
        <v>3472213</v>
      </c>
    </row>
    <row r="728" spans="1:4" x14ac:dyDescent="0.25">
      <c r="A728" s="1">
        <f>CORREL('IMDB_Movies project 5'!H728:'IMDB_Movies project 5'!H4383,'IMDB_Movies project 5'!C728:'IMDB_Movies project 5'!C4383)</f>
        <v>-6.9357724853553173E-3</v>
      </c>
      <c r="B728" s="1">
        <v>-16939434</v>
      </c>
      <c r="C728" s="1" t="s">
        <v>1440</v>
      </c>
      <c r="D728" s="1">
        <v>-16939434</v>
      </c>
    </row>
    <row r="729" spans="1:4" x14ac:dyDescent="0.25">
      <c r="A729" s="1">
        <f>CORREL('IMDB_Movies project 5'!H729:'IMDB_Movies project 5'!H4384,'IMDB_Movies project 5'!C729:'IMDB_Movies project 5'!C4384)</f>
        <v>-6.9443280448822529E-3</v>
      </c>
      <c r="B729" s="1">
        <v>-14003282</v>
      </c>
      <c r="C729" s="1" t="s">
        <v>1442</v>
      </c>
      <c r="D729" s="1">
        <v>-14003282</v>
      </c>
    </row>
    <row r="730" spans="1:4" x14ac:dyDescent="0.25">
      <c r="A730" s="1">
        <f>CORREL('IMDB_Movies project 5'!H730:'IMDB_Movies project 5'!H4385,'IMDB_Movies project 5'!C730:'IMDB_Movies project 5'!C4385)</f>
        <v>-6.9556205691545274E-3</v>
      </c>
      <c r="B730" s="1">
        <v>-16662721</v>
      </c>
      <c r="C730" s="1" t="s">
        <v>1445</v>
      </c>
      <c r="D730" s="1">
        <v>-16662721</v>
      </c>
    </row>
    <row r="731" spans="1:4" x14ac:dyDescent="0.25">
      <c r="A731" s="1">
        <f>CORREL('IMDB_Movies project 5'!H731:'IMDB_Movies project 5'!H4386,'IMDB_Movies project 5'!C731:'IMDB_Movies project 5'!C4386)</f>
        <v>-6.9644461755743303E-3</v>
      </c>
      <c r="B731" s="1">
        <v>-22520222</v>
      </c>
      <c r="C731" s="1" t="s">
        <v>1447</v>
      </c>
      <c r="D731" s="1">
        <v>-22520222</v>
      </c>
    </row>
    <row r="732" spans="1:4" x14ac:dyDescent="0.25">
      <c r="A732" s="1">
        <f>CORREL('IMDB_Movies project 5'!H732:'IMDB_Movies project 5'!H4387,'IMDB_Movies project 5'!C732:'IMDB_Movies project 5'!C4387)</f>
        <v>-6.9678574755083732E-3</v>
      </c>
      <c r="B732" s="1">
        <v>-19440070</v>
      </c>
      <c r="C732" s="1" t="s">
        <v>1450</v>
      </c>
      <c r="D732" s="1">
        <v>-19440070</v>
      </c>
    </row>
    <row r="733" spans="1:4" x14ac:dyDescent="0.25">
      <c r="A733" s="1">
        <f>CORREL('IMDB_Movies project 5'!H733:'IMDB_Movies project 5'!H4388,'IMDB_Movies project 5'!C733:'IMDB_Movies project 5'!C4388)</f>
        <v>-6.9741168801645643E-3</v>
      </c>
      <c r="B733" s="1">
        <v>-28169943</v>
      </c>
      <c r="C733" s="1" t="s">
        <v>1452</v>
      </c>
      <c r="D733" s="1">
        <v>-28169943</v>
      </c>
    </row>
    <row r="734" spans="1:4" x14ac:dyDescent="0.25">
      <c r="A734" s="1">
        <f>CORREL('IMDB_Movies project 5'!H734:'IMDB_Movies project 5'!H4389,'IMDB_Movies project 5'!C734:'IMDB_Movies project 5'!C4389)</f>
        <v>-6.9774246446862838E-3</v>
      </c>
      <c r="B734" s="1">
        <v>-23720770</v>
      </c>
      <c r="C734" s="1" t="s">
        <v>1453</v>
      </c>
      <c r="D734" s="1">
        <v>-23720770</v>
      </c>
    </row>
    <row r="735" spans="1:4" x14ac:dyDescent="0.25">
      <c r="A735" s="1">
        <f>CORREL('IMDB_Movies project 5'!H735:'IMDB_Movies project 5'!H4390,'IMDB_Movies project 5'!C735:'IMDB_Movies project 5'!C4390)</f>
        <v>-6.9797373572215672E-3</v>
      </c>
      <c r="B735" s="1">
        <v>-27805940</v>
      </c>
      <c r="C735" s="1" t="s">
        <v>1455</v>
      </c>
      <c r="D735" s="1">
        <v>-27805940</v>
      </c>
    </row>
    <row r="736" spans="1:4" x14ac:dyDescent="0.25">
      <c r="A736" s="1">
        <f>CORREL('IMDB_Movies project 5'!H736:'IMDB_Movies project 5'!H4391,'IMDB_Movies project 5'!C736:'IMDB_Movies project 5'!C4391)</f>
        <v>-6.9902076197752077E-3</v>
      </c>
      <c r="B736" s="1">
        <v>-16880121</v>
      </c>
      <c r="C736" s="1" t="s">
        <v>1457</v>
      </c>
      <c r="D736" s="1">
        <v>-16880121</v>
      </c>
    </row>
    <row r="737" spans="1:4" x14ac:dyDescent="0.25">
      <c r="A737" s="1">
        <f>CORREL('IMDB_Movies project 5'!H737:'IMDB_Movies project 5'!H4392,'IMDB_Movies project 5'!C737:'IMDB_Movies project 5'!C4392)</f>
        <v>-6.9988619754348183E-3</v>
      </c>
      <c r="B737" s="1">
        <v>-24903810</v>
      </c>
      <c r="C737" s="1" t="s">
        <v>1460</v>
      </c>
      <c r="D737" s="1">
        <v>-24903810</v>
      </c>
    </row>
    <row r="738" spans="1:4" x14ac:dyDescent="0.25">
      <c r="A738" s="1">
        <f>CORREL('IMDB_Movies project 5'!H738:'IMDB_Movies project 5'!H4393,'IMDB_Movies project 5'!C738:'IMDB_Movies project 5'!C4393)</f>
        <v>-7.0000939046368652E-3</v>
      </c>
      <c r="B738" s="1">
        <v>-36709023</v>
      </c>
      <c r="C738" s="1" t="s">
        <v>1461</v>
      </c>
      <c r="D738" s="1">
        <v>-36709023</v>
      </c>
    </row>
    <row r="739" spans="1:4" x14ac:dyDescent="0.25">
      <c r="A739" s="1">
        <f>CORREL('IMDB_Movies project 5'!H739:'IMDB_Movies project 5'!H4394,'IMDB_Movies project 5'!C739:'IMDB_Movies project 5'!C4394)</f>
        <v>-7.0149886848789537E-3</v>
      </c>
      <c r="B739" s="1">
        <v>-6072524</v>
      </c>
      <c r="C739" s="1" t="s">
        <v>1463</v>
      </c>
      <c r="D739" s="1">
        <v>-6072524</v>
      </c>
    </row>
    <row r="740" spans="1:4" x14ac:dyDescent="0.25">
      <c r="A740" s="1">
        <f>CORREL('IMDB_Movies project 5'!H740:'IMDB_Movies project 5'!H4395,'IMDB_Movies project 5'!C740:'IMDB_Movies project 5'!C4395)</f>
        <v>-7.0150350582733082E-3</v>
      </c>
      <c r="B740" s="1">
        <v>-27877751</v>
      </c>
      <c r="C740" s="1" t="s">
        <v>1464</v>
      </c>
      <c r="D740" s="1">
        <v>-27877751</v>
      </c>
    </row>
    <row r="741" spans="1:4" x14ac:dyDescent="0.25">
      <c r="A741" s="1">
        <f>CORREL('IMDB_Movies project 5'!H741:'IMDB_Movies project 5'!H4396,'IMDB_Movies project 5'!C741:'IMDB_Movies project 5'!C4396)</f>
        <v>-7.0135371213142063E-3</v>
      </c>
      <c r="B741" s="1">
        <v>-19923562</v>
      </c>
      <c r="C741" s="1" t="s">
        <v>1465</v>
      </c>
      <c r="D741" s="1">
        <v>-19923562</v>
      </c>
    </row>
    <row r="742" spans="1:4" x14ac:dyDescent="0.25">
      <c r="A742" s="1">
        <f>CORREL('IMDB_Movies project 5'!H742:'IMDB_Movies project 5'!H4397,'IMDB_Movies project 5'!C742:'IMDB_Movies project 5'!C4397)</f>
        <v>-7.0193810625449422E-3</v>
      </c>
      <c r="B742" s="1">
        <v>-27059493</v>
      </c>
      <c r="C742" s="1" t="s">
        <v>1467</v>
      </c>
      <c r="D742" s="1">
        <v>-27059493</v>
      </c>
    </row>
    <row r="743" spans="1:4" x14ac:dyDescent="0.25">
      <c r="A743" s="1">
        <f>CORREL('IMDB_Movies project 5'!H743:'IMDB_Movies project 5'!H4398,'IMDB_Movies project 5'!C743:'IMDB_Movies project 5'!C4398)</f>
        <v>-7.0186353606325122E-3</v>
      </c>
      <c r="B743" s="1">
        <v>-28329069</v>
      </c>
      <c r="C743" s="1" t="s">
        <v>1469</v>
      </c>
      <c r="D743" s="1">
        <v>-28329069</v>
      </c>
    </row>
    <row r="744" spans="1:4" x14ac:dyDescent="0.25">
      <c r="A744" s="1">
        <f>CORREL('IMDB_Movies project 5'!H744:'IMDB_Movies project 5'!H4399,'IMDB_Movies project 5'!C744:'IMDB_Movies project 5'!C4399)</f>
        <v>-7.0167226739511783E-3</v>
      </c>
      <c r="B744" s="1">
        <v>-29304773</v>
      </c>
      <c r="C744" s="1" t="s">
        <v>1471</v>
      </c>
      <c r="D744" s="1">
        <v>-29304773</v>
      </c>
    </row>
    <row r="745" spans="1:4" x14ac:dyDescent="0.25">
      <c r="A745" s="1">
        <f>CORREL('IMDB_Movies project 5'!H745:'IMDB_Movies project 5'!H4400,'IMDB_Movies project 5'!C745:'IMDB_Movies project 5'!C4400)</f>
        <v>-7.0139133333668854E-3</v>
      </c>
      <c r="B745" s="1">
        <v>-27477648</v>
      </c>
      <c r="C745" s="1" t="s">
        <v>1473</v>
      </c>
      <c r="D745" s="1">
        <v>-27477648</v>
      </c>
    </row>
    <row r="746" spans="1:4" x14ac:dyDescent="0.25">
      <c r="A746" s="1">
        <f>CORREL('IMDB_Movies project 5'!H746:'IMDB_Movies project 5'!H4401,'IMDB_Movies project 5'!C746:'IMDB_Movies project 5'!C4401)</f>
        <v>-7.0127802692955543E-3</v>
      </c>
      <c r="B746" s="1">
        <v>-60917086</v>
      </c>
      <c r="C746" s="1" t="s">
        <v>1475</v>
      </c>
      <c r="D746" s="1">
        <v>-60917086</v>
      </c>
    </row>
    <row r="747" spans="1:4" x14ac:dyDescent="0.25">
      <c r="A747" s="1">
        <f>CORREL('IMDB_Movies project 5'!H747:'IMDB_Movies project 5'!H4402,'IMDB_Movies project 5'!C747:'IMDB_Movies project 5'!C4402)</f>
        <v>-6.9992032783197647E-3</v>
      </c>
      <c r="B747" s="1">
        <v>-30863374</v>
      </c>
      <c r="C747" s="1" t="s">
        <v>1478</v>
      </c>
      <c r="D747" s="1">
        <v>-30863374</v>
      </c>
    </row>
    <row r="748" spans="1:4" x14ac:dyDescent="0.25">
      <c r="A748" s="1">
        <f>CORREL('IMDB_Movies project 5'!H748:'IMDB_Movies project 5'!H4403,'IMDB_Movies project 5'!C748:'IMDB_Movies project 5'!C4403)</f>
        <v>-6.9949566709501714E-3</v>
      </c>
      <c r="B748" s="1">
        <v>-33711680</v>
      </c>
      <c r="C748" s="1" t="s">
        <v>1481</v>
      </c>
      <c r="D748" s="1">
        <v>-33711680</v>
      </c>
    </row>
    <row r="749" spans="1:4" x14ac:dyDescent="0.25">
      <c r="A749" s="1">
        <f>CORREL('IMDB_Movies project 5'!H749:'IMDB_Movies project 5'!H4404,'IMDB_Movies project 5'!C749:'IMDB_Movies project 5'!C4404)</f>
        <v>-6.9881018898494693E-3</v>
      </c>
      <c r="B749" s="1">
        <v>-33383410</v>
      </c>
      <c r="C749" s="1" t="s">
        <v>1483</v>
      </c>
      <c r="D749" s="1">
        <v>-33383410</v>
      </c>
    </row>
    <row r="750" spans="1:4" x14ac:dyDescent="0.25">
      <c r="A750" s="1">
        <f>CORREL('IMDB_Movies project 5'!H750:'IMDB_Movies project 5'!H4405,'IMDB_Movies project 5'!C750:'IMDB_Movies project 5'!C4405)</f>
        <v>-6.9815421106795188E-3</v>
      </c>
      <c r="B750" s="1">
        <v>-29936195</v>
      </c>
      <c r="C750" s="1" t="s">
        <v>1485</v>
      </c>
      <c r="D750" s="1">
        <v>-29936195</v>
      </c>
    </row>
    <row r="751" spans="1:4" x14ac:dyDescent="0.25">
      <c r="A751" s="1">
        <f>CORREL('IMDB_Movies project 5'!H751:'IMDB_Movies project 5'!H4406,'IMDB_Movies project 5'!C751:'IMDB_Movies project 5'!C4406)</f>
        <v>-6.9781358363894819E-3</v>
      </c>
      <c r="B751" s="1">
        <v>-27481675</v>
      </c>
      <c r="C751" s="1" t="s">
        <v>1486</v>
      </c>
      <c r="D751" s="1">
        <v>-27481675</v>
      </c>
    </row>
    <row r="752" spans="1:4" x14ac:dyDescent="0.25">
      <c r="A752" s="1">
        <f>CORREL('IMDB_Movies project 5'!H752:'IMDB_Movies project 5'!H4407,'IMDB_Movies project 5'!C752:'IMDB_Movies project 5'!C4407)</f>
        <v>-6.9713987188219934E-3</v>
      </c>
      <c r="B752" s="1">
        <v>-46917712</v>
      </c>
      <c r="C752" s="1" t="s">
        <v>1489</v>
      </c>
      <c r="D752" s="1">
        <v>-46917712</v>
      </c>
    </row>
    <row r="753" spans="1:4" x14ac:dyDescent="0.25">
      <c r="A753" s="1">
        <f>CORREL('IMDB_Movies project 5'!H753:'IMDB_Movies project 5'!H4408,'IMDB_Movies project 5'!C753:'IMDB_Movies project 5'!C4408)</f>
        <v>-6.9525690744907291E-3</v>
      </c>
      <c r="B753" s="1">
        <v>-41791922</v>
      </c>
      <c r="C753" s="1" t="s">
        <v>1491</v>
      </c>
      <c r="D753" s="1">
        <v>-41791922</v>
      </c>
    </row>
    <row r="754" spans="1:4" x14ac:dyDescent="0.25">
      <c r="A754" s="1">
        <f>CORREL('IMDB_Movies project 5'!H754:'IMDB_Movies project 5'!H4409,'IMDB_Movies project 5'!C754:'IMDB_Movies project 5'!C4409)</f>
        <v>-6.9383407811894147E-3</v>
      </c>
      <c r="B754" s="1">
        <v>-50781132</v>
      </c>
      <c r="C754" s="1" t="s">
        <v>1493</v>
      </c>
      <c r="D754" s="1">
        <v>-50781132</v>
      </c>
    </row>
    <row r="755" spans="1:4" x14ac:dyDescent="0.25">
      <c r="A755" s="1">
        <f>CORREL('IMDB_Movies project 5'!H755:'IMDB_Movies project 5'!H4410,'IMDB_Movies project 5'!C755:'IMDB_Movies project 5'!C4410)</f>
        <v>-6.9174030424178088E-3</v>
      </c>
      <c r="B755" s="1">
        <v>-59977549</v>
      </c>
      <c r="C755" s="1" t="s">
        <v>1496</v>
      </c>
      <c r="D755" s="1">
        <v>-59977549</v>
      </c>
    </row>
    <row r="756" spans="1:4" x14ac:dyDescent="0.25">
      <c r="A756" s="1">
        <f>CORREL('IMDB_Movies project 5'!H756:'IMDB_Movies project 5'!H4411,'IMDB_Movies project 5'!C756:'IMDB_Movies project 5'!C4411)</f>
        <v>-6.8869121766875416E-3</v>
      </c>
      <c r="B756" s="1">
        <v>-28834579</v>
      </c>
      <c r="C756" s="1" t="s">
        <v>1499</v>
      </c>
      <c r="D756" s="1">
        <v>-28834579</v>
      </c>
    </row>
    <row r="757" spans="1:4" x14ac:dyDescent="0.25">
      <c r="A757" s="1">
        <f>CORREL('IMDB_Movies project 5'!H757:'IMDB_Movies project 5'!H4412,'IMDB_Movies project 5'!C757:'IMDB_Movies project 5'!C4412)</f>
        <v>-6.8844795699205099E-3</v>
      </c>
      <c r="B757" s="1">
        <v>-48197944</v>
      </c>
      <c r="C757" s="1" t="s">
        <v>1501</v>
      </c>
      <c r="D757" s="1">
        <v>-48197944</v>
      </c>
    </row>
    <row r="758" spans="1:4" x14ac:dyDescent="0.25">
      <c r="A758" s="1">
        <f>CORREL('IMDB_Movies project 5'!H758:'IMDB_Movies project 5'!H4413,'IMDB_Movies project 5'!C758:'IMDB_Movies project 5'!C4413)</f>
        <v>-6.8644297324176162E-3</v>
      </c>
      <c r="B758" s="1">
        <v>-4527033</v>
      </c>
      <c r="C758" s="1" t="s">
        <v>1504</v>
      </c>
      <c r="D758" s="1">
        <v>-4527033</v>
      </c>
    </row>
    <row r="759" spans="1:4" x14ac:dyDescent="0.25">
      <c r="A759" s="1">
        <f>CORREL('IMDB_Movies project 5'!H759:'IMDB_Movies project 5'!H4414,'IMDB_Movies project 5'!C759:'IMDB_Movies project 5'!C4414)</f>
        <v>-6.8646966754085667E-3</v>
      </c>
      <c r="B759" s="1">
        <v>-32637500</v>
      </c>
      <c r="C759" s="1" t="s">
        <v>1505</v>
      </c>
      <c r="D759" s="1">
        <v>-32637500</v>
      </c>
    </row>
    <row r="760" spans="1:4" x14ac:dyDescent="0.25">
      <c r="A760" s="1">
        <f>CORREL('IMDB_Movies project 5'!H760:'IMDB_Movies project 5'!H4415,'IMDB_Movies project 5'!C760:'IMDB_Movies project 5'!C4415)</f>
        <v>-6.8559955892663867E-3</v>
      </c>
      <c r="B760" s="1">
        <v>-42718168</v>
      </c>
      <c r="C760" s="1" t="s">
        <v>1507</v>
      </c>
      <c r="D760" s="1">
        <v>-42718168</v>
      </c>
    </row>
    <row r="761" spans="1:4" x14ac:dyDescent="0.25">
      <c r="A761" s="1">
        <f>CORREL('IMDB_Movies project 5'!H761:'IMDB_Movies project 5'!H4416,'IMDB_Movies project 5'!C761:'IMDB_Movies project 5'!C4416)</f>
        <v>-6.8408575379759083E-3</v>
      </c>
      <c r="B761" s="1">
        <v>-40218121</v>
      </c>
      <c r="C761" s="1" t="s">
        <v>1508</v>
      </c>
      <c r="D761" s="1">
        <v>-40218121</v>
      </c>
    </row>
    <row r="762" spans="1:4" x14ac:dyDescent="0.25">
      <c r="A762" s="1">
        <f>CORREL('IMDB_Movies project 5'!H762:'IMDB_Movies project 5'!H4417,'IMDB_Movies project 5'!C762:'IMDB_Movies project 5'!C4417)</f>
        <v>-6.8279757454698846E-3</v>
      </c>
      <c r="B762" s="1">
        <v>-52394332</v>
      </c>
      <c r="C762" s="1" t="s">
        <v>1511</v>
      </c>
      <c r="D762" s="1">
        <v>-52394332</v>
      </c>
    </row>
    <row r="763" spans="1:4" x14ac:dyDescent="0.25">
      <c r="A763" s="1">
        <f>CORREL('IMDB_Movies project 5'!H763:'IMDB_Movies project 5'!H4418,'IMDB_Movies project 5'!C763:'IMDB_Movies project 5'!C4418)</f>
        <v>-6.8041112194873457E-3</v>
      </c>
      <c r="B763" s="1">
        <v>-55464883</v>
      </c>
      <c r="C763" s="1" t="s">
        <v>1513</v>
      </c>
      <c r="D763" s="1">
        <v>-55464883</v>
      </c>
    </row>
    <row r="764" spans="1:4" x14ac:dyDescent="0.25">
      <c r="A764" s="1">
        <f>CORREL('IMDB_Movies project 5'!H764:'IMDB_Movies project 5'!H4419,'IMDB_Movies project 5'!C764:'IMDB_Movies project 5'!C4419)</f>
        <v>-6.7774881082360607E-3</v>
      </c>
      <c r="B764" s="1">
        <v>-30573703</v>
      </c>
      <c r="C764" s="1" t="s">
        <v>1514</v>
      </c>
      <c r="D764" s="1">
        <v>-30573703</v>
      </c>
    </row>
    <row r="765" spans="1:4" x14ac:dyDescent="0.25">
      <c r="A765" s="1">
        <f>CORREL('IMDB_Movies project 5'!H765:'IMDB_Movies project 5'!H4420,'IMDB_Movies project 5'!C765:'IMDB_Movies project 5'!C4420)</f>
        <v>-6.7741034213007227E-3</v>
      </c>
      <c r="B765" s="1">
        <v>-69833498</v>
      </c>
      <c r="C765" s="1" t="s">
        <v>1516</v>
      </c>
      <c r="D765" s="1">
        <v>-69833498</v>
      </c>
    </row>
    <row r="766" spans="1:4" x14ac:dyDescent="0.25">
      <c r="A766" s="1">
        <f>CORREL('IMDB_Movies project 5'!H766:'IMDB_Movies project 5'!H4421,'IMDB_Movies project 5'!C766:'IMDB_Movies project 5'!C4421)</f>
        <v>-6.7374494542587057E-3</v>
      </c>
      <c r="B766" s="1">
        <v>305024263</v>
      </c>
      <c r="C766" s="1" t="s">
        <v>1520</v>
      </c>
      <c r="D766" s="1">
        <v>305024263</v>
      </c>
    </row>
    <row r="767" spans="1:4" x14ac:dyDescent="0.25">
      <c r="A767" s="1">
        <f>CORREL('IMDB_Movies project 5'!H767:'IMDB_Movies project 5'!H4422,'IMDB_Movies project 5'!C767:'IMDB_Movies project 5'!C4422)</f>
        <v>-7.0948672790896294E-3</v>
      </c>
      <c r="B767" s="1">
        <v>-47934015</v>
      </c>
      <c r="C767" s="1" t="s">
        <v>1522</v>
      </c>
      <c r="D767" s="1">
        <v>-47934015</v>
      </c>
    </row>
    <row r="768" spans="1:4" x14ac:dyDescent="0.25">
      <c r="A768" s="1">
        <f>CORREL('IMDB_Movies project 5'!H768:'IMDB_Movies project 5'!H4423,'IMDB_Movies project 5'!C768:'IMDB_Movies project 5'!C4423)</f>
        <v>-7.0748405472529736E-3</v>
      </c>
      <c r="B768" s="1">
        <v>291323553</v>
      </c>
      <c r="C768" s="1" t="s">
        <v>1524</v>
      </c>
      <c r="D768" s="1">
        <v>291323553</v>
      </c>
    </row>
    <row r="769" spans="1:4" x14ac:dyDescent="0.25">
      <c r="A769" s="1">
        <f>CORREL('IMDB_Movies project 5'!H769:'IMDB_Movies project 5'!H4424,'IMDB_Movies project 5'!C769:'IMDB_Movies project 5'!C4424)</f>
        <v>-7.4314549150708772E-3</v>
      </c>
      <c r="B769" s="1">
        <v>22021740</v>
      </c>
      <c r="C769" s="1" t="s">
        <v>1526</v>
      </c>
      <c r="D769" s="1">
        <v>22021740</v>
      </c>
    </row>
    <row r="770" spans="1:4" x14ac:dyDescent="0.25">
      <c r="A770" s="1">
        <f>CORREL('IMDB_Movies project 5'!H770:'IMDB_Movies project 5'!H4425,'IMDB_Movies project 5'!C770:'IMDB_Movies project 5'!C4425)</f>
        <v>-7.4739972332482528E-3</v>
      </c>
      <c r="B770" s="1">
        <v>-9708376</v>
      </c>
      <c r="C770" s="1" t="s">
        <v>1527</v>
      </c>
      <c r="D770" s="1">
        <v>-9708376</v>
      </c>
    </row>
    <row r="771" spans="1:4" x14ac:dyDescent="0.25">
      <c r="A771" s="1">
        <f>CORREL('IMDB_Movies project 5'!H771:'IMDB_Movies project 5'!H4426,'IMDB_Movies project 5'!C771:'IMDB_Movies project 5'!C4426)</f>
        <v>-7.4871135101374124E-3</v>
      </c>
      <c r="B771" s="1">
        <v>-24768635</v>
      </c>
      <c r="C771" s="1" t="s">
        <v>1529</v>
      </c>
      <c r="D771" s="1">
        <v>-24768635</v>
      </c>
    </row>
    <row r="772" spans="1:4" x14ac:dyDescent="0.25">
      <c r="A772" s="1">
        <f>CORREL('IMDB_Movies project 5'!H772:'IMDB_Movies project 5'!H4427,'IMDB_Movies project 5'!C772:'IMDB_Movies project 5'!C4427)</f>
        <v>-7.4886403611354744E-3</v>
      </c>
      <c r="B772" s="1">
        <v>-9284389</v>
      </c>
      <c r="C772" s="1" t="s">
        <v>1532</v>
      </c>
      <c r="D772" s="1">
        <v>-9284389</v>
      </c>
    </row>
    <row r="773" spans="1:4" x14ac:dyDescent="0.25">
      <c r="A773" s="1">
        <f>CORREL('IMDB_Movies project 5'!H773:'IMDB_Movies project 5'!H4428,'IMDB_Movies project 5'!C773:'IMDB_Movies project 5'!C4428)</f>
        <v>-7.5099679768884835E-3</v>
      </c>
      <c r="B773" s="1">
        <v>-26800785</v>
      </c>
      <c r="C773" s="1" t="s">
        <v>1534</v>
      </c>
      <c r="D773" s="1">
        <v>-26800785</v>
      </c>
    </row>
    <row r="774" spans="1:4" x14ac:dyDescent="0.25">
      <c r="A774" s="1">
        <f>CORREL('IMDB_Movies project 5'!H774:'IMDB_Movies project 5'!H4429,'IMDB_Movies project 5'!C774:'IMDB_Movies project 5'!C4429)</f>
        <v>-7.5078315837464257E-3</v>
      </c>
      <c r="B774" s="1">
        <v>-28419913</v>
      </c>
      <c r="C774" s="1" t="s">
        <v>1536</v>
      </c>
      <c r="D774" s="1">
        <v>-28419913</v>
      </c>
    </row>
    <row r="775" spans="1:4" x14ac:dyDescent="0.25">
      <c r="A775" s="1">
        <f>CORREL('IMDB_Movies project 5'!H775:'IMDB_Movies project 5'!H4430,'IMDB_Movies project 5'!C775:'IMDB_Movies project 5'!C4430)</f>
        <v>-7.5042680349267331E-3</v>
      </c>
      <c r="B775" s="1">
        <v>-13334037</v>
      </c>
      <c r="C775" s="1" t="s">
        <v>1537</v>
      </c>
      <c r="D775" s="1">
        <v>-13334037</v>
      </c>
    </row>
    <row r="776" spans="1:4" x14ac:dyDescent="0.25">
      <c r="A776" s="1">
        <f>CORREL('IMDB_Movies project 5'!H776:'IMDB_Movies project 5'!H4431,'IMDB_Movies project 5'!C776:'IMDB_Movies project 5'!C4431)</f>
        <v>-7.5141394921216329E-3</v>
      </c>
      <c r="B776" s="1">
        <v>128566</v>
      </c>
      <c r="C776" s="1" t="s">
        <v>1538</v>
      </c>
      <c r="D776" s="1">
        <v>128566</v>
      </c>
    </row>
    <row r="777" spans="1:4" x14ac:dyDescent="0.25">
      <c r="A777" s="1">
        <f>CORREL('IMDB_Movies project 5'!H777:'IMDB_Movies project 5'!H4432,'IMDB_Movies project 5'!C777:'IMDB_Movies project 5'!C4432)</f>
        <v>-7.5398658550474154E-3</v>
      </c>
      <c r="B777" s="1">
        <v>-8124411</v>
      </c>
      <c r="C777" s="1" t="s">
        <v>1540</v>
      </c>
      <c r="D777" s="1">
        <v>-8124411</v>
      </c>
    </row>
    <row r="778" spans="1:4" x14ac:dyDescent="0.25">
      <c r="A778" s="1">
        <f>CORREL('IMDB_Movies project 5'!H778:'IMDB_Movies project 5'!H4433,'IMDB_Movies project 5'!C778:'IMDB_Movies project 5'!C4433)</f>
        <v>-7.5544801712948816E-3</v>
      </c>
      <c r="B778" s="1">
        <v>3984028</v>
      </c>
      <c r="C778" s="1" t="s">
        <v>1541</v>
      </c>
      <c r="D778" s="1">
        <v>3984028</v>
      </c>
    </row>
    <row r="779" spans="1:4" x14ac:dyDescent="0.25">
      <c r="A779" s="1">
        <f>CORREL('IMDB_Movies project 5'!H779:'IMDB_Movies project 5'!H4434,'IMDB_Movies project 5'!C779:'IMDB_Movies project 5'!C4434)</f>
        <v>-7.5784266710528523E-3</v>
      </c>
      <c r="B779" s="1">
        <v>-33068911</v>
      </c>
      <c r="C779" s="1" t="s">
        <v>1543</v>
      </c>
      <c r="D779" s="1">
        <v>-33068911</v>
      </c>
    </row>
    <row r="780" spans="1:4" x14ac:dyDescent="0.25">
      <c r="A780" s="1">
        <f>CORREL('IMDB_Movies project 5'!H780:'IMDB_Movies project 5'!H4435,'IMDB_Movies project 5'!C780:'IMDB_Movies project 5'!C4435)</f>
        <v>-7.5827053266063994E-3</v>
      </c>
      <c r="B780" s="1">
        <v>-5682650</v>
      </c>
      <c r="C780" s="1" t="s">
        <v>1544</v>
      </c>
      <c r="D780" s="1">
        <v>-5682650</v>
      </c>
    </row>
    <row r="781" spans="1:4" x14ac:dyDescent="0.25">
      <c r="A781" s="1">
        <f>CORREL('IMDB_Movies project 5'!H781:'IMDB_Movies project 5'!H4436,'IMDB_Movies project 5'!C781:'IMDB_Movies project 5'!C4436)</f>
        <v>-7.5980950919960965E-3</v>
      </c>
      <c r="B781" s="1">
        <v>-29671868</v>
      </c>
      <c r="C781" s="1" t="s">
        <v>1546</v>
      </c>
      <c r="D781" s="1">
        <v>-29671868</v>
      </c>
    </row>
    <row r="782" spans="1:4" x14ac:dyDescent="0.25">
      <c r="A782" s="1">
        <f>CORREL('IMDB_Movies project 5'!H782:'IMDB_Movies project 5'!H4437,'IMDB_Movies project 5'!C782:'IMDB_Movies project 5'!C4437)</f>
        <v>-7.593449085157934E-3</v>
      </c>
      <c r="B782" s="1">
        <v>-5225998</v>
      </c>
      <c r="C782" s="1" t="s">
        <v>1548</v>
      </c>
      <c r="D782" s="1">
        <v>-5225998</v>
      </c>
    </row>
    <row r="783" spans="1:4" x14ac:dyDescent="0.25">
      <c r="A783" s="1">
        <f>CORREL('IMDB_Movies project 5'!H783:'IMDB_Movies project 5'!H4438,'IMDB_Movies project 5'!C783:'IMDB_Movies project 5'!C4438)</f>
        <v>-7.6092573317813432E-3</v>
      </c>
      <c r="B783" s="1">
        <v>-31471505</v>
      </c>
      <c r="C783" s="1" t="s">
        <v>1551</v>
      </c>
      <c r="D783" s="1">
        <v>-31471505</v>
      </c>
    </row>
    <row r="784" spans="1:4" x14ac:dyDescent="0.25">
      <c r="A784" s="1">
        <f>CORREL('IMDB_Movies project 5'!H784:'IMDB_Movies project 5'!H4439,'IMDB_Movies project 5'!C784:'IMDB_Movies project 5'!C4439)</f>
        <v>-7.6024130913558766E-3</v>
      </c>
      <c r="B784" s="1">
        <v>57006880</v>
      </c>
      <c r="C784" s="1" t="s">
        <v>1553</v>
      </c>
      <c r="D784" s="1">
        <v>57006880</v>
      </c>
    </row>
    <row r="785" spans="1:4" x14ac:dyDescent="0.25">
      <c r="A785" s="1">
        <f>CORREL('IMDB_Movies project 5'!H785:'IMDB_Movies project 5'!H4440,'IMDB_Movies project 5'!C785:'IMDB_Movies project 5'!C4440)</f>
        <v>-7.6725932709468675E-3</v>
      </c>
      <c r="B785" s="1">
        <v>-10139961</v>
      </c>
      <c r="C785" s="1" t="s">
        <v>1556</v>
      </c>
      <c r="D785" s="1">
        <v>-10139961</v>
      </c>
    </row>
    <row r="786" spans="1:4" x14ac:dyDescent="0.25">
      <c r="A786" s="1">
        <f>CORREL('IMDB_Movies project 5'!H786:'IMDB_Movies project 5'!H4441,'IMDB_Movies project 5'!C786:'IMDB_Movies project 5'!C4441)</f>
        <v>-7.6828535649856224E-3</v>
      </c>
      <c r="B786" s="1">
        <v>274691196</v>
      </c>
      <c r="C786" s="1" t="s">
        <v>1557</v>
      </c>
      <c r="D786" s="1">
        <v>274691196</v>
      </c>
    </row>
    <row r="787" spans="1:4" x14ac:dyDescent="0.25">
      <c r="A787" s="1">
        <f>CORREL('IMDB_Movies project 5'!H787:'IMDB_Movies project 5'!H4442,'IMDB_Movies project 5'!C787:'IMDB_Movies project 5'!C4442)</f>
        <v>-7.9866176298260122E-3</v>
      </c>
      <c r="B787" s="1">
        <v>157326336</v>
      </c>
      <c r="C787" s="1" t="s">
        <v>1558</v>
      </c>
      <c r="D787" s="1">
        <v>157326336</v>
      </c>
    </row>
    <row r="788" spans="1:4" x14ac:dyDescent="0.25">
      <c r="A788" s="1">
        <f>CORREL('IMDB_Movies project 5'!H788:'IMDB_Movies project 5'!H4443,'IMDB_Movies project 5'!C788:'IMDB_Movies project 5'!C4443)</f>
        <v>-8.1914768563790853E-3</v>
      </c>
      <c r="B788" s="1">
        <v>111225040</v>
      </c>
      <c r="C788" s="1" t="s">
        <v>1559</v>
      </c>
      <c r="D788" s="1">
        <v>111225040</v>
      </c>
    </row>
    <row r="789" spans="1:4" x14ac:dyDescent="0.25">
      <c r="A789" s="1">
        <f>CORREL('IMDB_Movies project 5'!H789:'IMDB_Movies project 5'!H4444,'IMDB_Movies project 5'!C789:'IMDB_Movies project 5'!C4444)</f>
        <v>-8.3128833140593307E-3</v>
      </c>
      <c r="B789" s="1">
        <v>86600000</v>
      </c>
      <c r="C789" s="1" t="s">
        <v>1562</v>
      </c>
      <c r="D789" s="1">
        <v>86600000</v>
      </c>
    </row>
    <row r="790" spans="1:4" x14ac:dyDescent="0.25">
      <c r="A790" s="1">
        <f>CORREL('IMDB_Movies project 5'!H790:'IMDB_Movies project 5'!H4445,'IMDB_Movies project 5'!C790:'IMDB_Movies project 5'!C4445)</f>
        <v>-8.4099316722399623E-3</v>
      </c>
      <c r="B790" s="1">
        <v>79218018</v>
      </c>
      <c r="C790" s="1" t="s">
        <v>1564</v>
      </c>
      <c r="D790" s="1">
        <v>79218018</v>
      </c>
    </row>
    <row r="791" spans="1:4" x14ac:dyDescent="0.25">
      <c r="A791" s="1">
        <f>CORREL('IMDB_Movies project 5'!H791:'IMDB_Movies project 5'!H4446,'IMDB_Movies project 5'!C791:'IMDB_Movies project 5'!C4446)</f>
        <v>-8.5000043865084626E-3</v>
      </c>
      <c r="B791" s="1">
        <v>74769345</v>
      </c>
      <c r="C791" s="1" t="s">
        <v>1565</v>
      </c>
      <c r="D791" s="1">
        <v>74769345</v>
      </c>
    </row>
    <row r="792" spans="1:4" x14ac:dyDescent="0.25">
      <c r="A792" s="1">
        <f>CORREL('IMDB_Movies project 5'!H792:'IMDB_Movies project 5'!H4447,'IMDB_Movies project 5'!C792:'IMDB_Movies project 5'!C4447)</f>
        <v>-8.5818488716841532E-3</v>
      </c>
      <c r="B792" s="1">
        <v>107575142</v>
      </c>
      <c r="C792" s="1" t="s">
        <v>1566</v>
      </c>
      <c r="D792" s="1">
        <v>107575142</v>
      </c>
    </row>
    <row r="793" spans="1:4" x14ac:dyDescent="0.25">
      <c r="A793" s="1">
        <f>CORREL('IMDB_Movies project 5'!H793:'IMDB_Movies project 5'!H4448,'IMDB_Movies project 5'!C793:'IMDB_Movies project 5'!C4448)</f>
        <v>-8.7885459664941296E-3</v>
      </c>
      <c r="B793" s="1">
        <v>50263257</v>
      </c>
      <c r="C793" s="1" t="s">
        <v>1569</v>
      </c>
      <c r="D793" s="1">
        <v>50263257</v>
      </c>
    </row>
    <row r="794" spans="1:4" x14ac:dyDescent="0.25">
      <c r="A794" s="1">
        <f>CORREL('IMDB_Movies project 5'!H794:'IMDB_Movies project 5'!H4449,'IMDB_Movies project 5'!C794:'IMDB_Movies project 5'!C4449)</f>
        <v>-8.8516257155560746E-3</v>
      </c>
      <c r="B794" s="1">
        <v>49354205</v>
      </c>
      <c r="C794" s="1" t="s">
        <v>1571</v>
      </c>
      <c r="D794" s="1">
        <v>49354205</v>
      </c>
    </row>
    <row r="795" spans="1:4" x14ac:dyDescent="0.25">
      <c r="A795" s="1">
        <f>CORREL('IMDB_Movies project 5'!H795:'IMDB_Movies project 5'!H4450,'IMDB_Movies project 5'!C795:'IMDB_Movies project 5'!C4450)</f>
        <v>-8.9139631432833231E-3</v>
      </c>
      <c r="B795" s="1">
        <v>52100855</v>
      </c>
      <c r="C795" s="1" t="s">
        <v>1572</v>
      </c>
      <c r="D795" s="1">
        <v>52100855</v>
      </c>
    </row>
    <row r="796" spans="1:4" x14ac:dyDescent="0.25">
      <c r="A796" s="1">
        <f>CORREL('IMDB_Movies project 5'!H796:'IMDB_Movies project 5'!H4451,'IMDB_Movies project 5'!C796:'IMDB_Movies project 5'!C4451)</f>
        <v>-8.9790076814247125E-3</v>
      </c>
      <c r="B796" s="1">
        <v>43711404</v>
      </c>
      <c r="C796" s="1" t="s">
        <v>1573</v>
      </c>
      <c r="D796" s="1">
        <v>43711404</v>
      </c>
    </row>
    <row r="797" spans="1:4" x14ac:dyDescent="0.25">
      <c r="A797" s="1">
        <f>CORREL('IMDB_Movies project 5'!H797:'IMDB_Movies project 5'!H4452,'IMDB_Movies project 5'!C797:'IMDB_Movies project 5'!C4452)</f>
        <v>-9.0362719977425936E-3</v>
      </c>
      <c r="B797" s="1">
        <v>50328194</v>
      </c>
      <c r="C797" s="1" t="s">
        <v>1574</v>
      </c>
      <c r="D797" s="1">
        <v>50328194</v>
      </c>
    </row>
    <row r="798" spans="1:4" x14ac:dyDescent="0.25">
      <c r="A798" s="1">
        <f>CORREL('IMDB_Movies project 5'!H798:'IMDB_Movies project 5'!H4453,'IMDB_Movies project 5'!C798:'IMDB_Movies project 5'!C4453)</f>
        <v>-9.0839929424359252E-3</v>
      </c>
      <c r="B798" s="1">
        <v>46530738</v>
      </c>
      <c r="C798" s="1" t="s">
        <v>1575</v>
      </c>
      <c r="D798" s="1">
        <v>46530738</v>
      </c>
    </row>
    <row r="799" spans="1:4" x14ac:dyDescent="0.25">
      <c r="A799" s="1">
        <f>CORREL('IMDB_Movies project 5'!H799:'IMDB_Movies project 5'!H4454,'IMDB_Movies project 5'!C799:'IMDB_Movies project 5'!C4454)</f>
        <v>-9.1440854365977733E-3</v>
      </c>
      <c r="B799" s="1">
        <v>38815117</v>
      </c>
      <c r="C799" s="1" t="s">
        <v>1577</v>
      </c>
      <c r="D799" s="1">
        <v>38815117</v>
      </c>
    </row>
    <row r="800" spans="1:4" x14ac:dyDescent="0.25">
      <c r="A800" s="1">
        <f>CORREL('IMDB_Movies project 5'!H800:'IMDB_Movies project 5'!H4455,'IMDB_Movies project 5'!C800:'IMDB_Movies project 5'!C4455)</f>
        <v>-9.1970536921039941E-3</v>
      </c>
      <c r="B800" s="1">
        <v>38400000</v>
      </c>
      <c r="C800" s="1" t="s">
        <v>1578</v>
      </c>
      <c r="D800" s="1">
        <v>38400000</v>
      </c>
    </row>
    <row r="801" spans="1:4" x14ac:dyDescent="0.25">
      <c r="A801" s="1">
        <f>CORREL('IMDB_Movies project 5'!H801:'IMDB_Movies project 5'!H4456,'IMDB_Movies project 5'!C801:'IMDB_Movies project 5'!C4456)</f>
        <v>-9.2439811001030821E-3</v>
      </c>
      <c r="B801" s="1">
        <v>107586036</v>
      </c>
      <c r="C801" s="1" t="s">
        <v>1580</v>
      </c>
      <c r="D801" s="1">
        <v>107586036</v>
      </c>
    </row>
    <row r="802" spans="1:4" x14ac:dyDescent="0.25">
      <c r="A802" s="1">
        <f>CORREL('IMDB_Movies project 5'!H802:'IMDB_Movies project 5'!H4457,'IMDB_Movies project 5'!C802:'IMDB_Movies project 5'!C4457)</f>
        <v>-9.3658092745110486E-3</v>
      </c>
      <c r="B802" s="1">
        <v>34706988</v>
      </c>
      <c r="C802" s="1" t="s">
        <v>1581</v>
      </c>
      <c r="D802" s="1">
        <v>34706988</v>
      </c>
    </row>
    <row r="803" spans="1:4" x14ac:dyDescent="0.25">
      <c r="A803" s="1">
        <f>CORREL('IMDB_Movies project 5'!H803:'IMDB_Movies project 5'!H4458,'IMDB_Movies project 5'!C803:'IMDB_Movies project 5'!C4458)</f>
        <v>-9.4153068789049749E-3</v>
      </c>
      <c r="B803" s="1">
        <v>28000000</v>
      </c>
      <c r="C803" s="1" t="s">
        <v>1582</v>
      </c>
      <c r="D803" s="1">
        <v>28000000</v>
      </c>
    </row>
    <row r="804" spans="1:4" x14ac:dyDescent="0.25">
      <c r="A804" s="1">
        <f>CORREL('IMDB_Movies project 5'!H804:'IMDB_Movies project 5'!H4459,'IMDB_Movies project 5'!C804:'IMDB_Movies project 5'!C4459)</f>
        <v>-9.4586886553917355E-3</v>
      </c>
      <c r="B804" s="1">
        <v>23745923</v>
      </c>
      <c r="C804" s="1" t="s">
        <v>1583</v>
      </c>
      <c r="D804" s="1">
        <v>23745923</v>
      </c>
    </row>
    <row r="805" spans="1:4" x14ac:dyDescent="0.25">
      <c r="A805" s="1">
        <f>CORREL('IMDB_Movies project 5'!H805:'IMDB_Movies project 5'!H4460,'IMDB_Movies project 5'!C805:'IMDB_Movies project 5'!C4460)</f>
        <v>-9.4982430301125929E-3</v>
      </c>
      <c r="B805" s="1">
        <v>40098138</v>
      </c>
      <c r="C805" s="1" t="s">
        <v>1584</v>
      </c>
      <c r="D805" s="1">
        <v>40098138</v>
      </c>
    </row>
    <row r="806" spans="1:4" x14ac:dyDescent="0.25">
      <c r="A806" s="1">
        <f>CORREL('IMDB_Movies project 5'!H806:'IMDB_Movies project 5'!H4461,'IMDB_Movies project 5'!C806:'IMDB_Movies project 5'!C4461)</f>
        <v>-9.4990952647999033E-3</v>
      </c>
      <c r="B806" s="1">
        <v>11365290</v>
      </c>
      <c r="C806" s="1" t="s">
        <v>1585</v>
      </c>
      <c r="D806" s="1">
        <v>11365290</v>
      </c>
    </row>
    <row r="807" spans="1:4" x14ac:dyDescent="0.25">
      <c r="A807" s="1">
        <f>CORREL('IMDB_Movies project 5'!H807:'IMDB_Movies project 5'!H4462,'IMDB_Movies project 5'!C807:'IMDB_Movies project 5'!C4462)</f>
        <v>-9.5276089574457407E-3</v>
      </c>
      <c r="B807" s="1">
        <v>36207920</v>
      </c>
      <c r="C807" s="1" t="s">
        <v>1586</v>
      </c>
      <c r="D807" s="1">
        <v>36207920</v>
      </c>
    </row>
    <row r="808" spans="1:4" x14ac:dyDescent="0.25">
      <c r="A808" s="1">
        <f>CORREL('IMDB_Movies project 5'!H808:'IMDB_Movies project 5'!H4463,'IMDB_Movies project 5'!C808:'IMDB_Movies project 5'!C4463)</f>
        <v>-9.5282593921807747E-3</v>
      </c>
      <c r="B808" s="1">
        <v>8408614</v>
      </c>
      <c r="C808" s="1" t="s">
        <v>1587</v>
      </c>
      <c r="D808" s="1">
        <v>8408614</v>
      </c>
    </row>
    <row r="809" spans="1:4" x14ac:dyDescent="0.25">
      <c r="A809" s="1">
        <f>CORREL('IMDB_Movies project 5'!H809:'IMDB_Movies project 5'!H4464,'IMDB_Movies project 5'!C809:'IMDB_Movies project 5'!C4464)</f>
        <v>-9.5542046087205637E-3</v>
      </c>
      <c r="B809" s="1">
        <v>3422650</v>
      </c>
      <c r="C809" s="1" t="s">
        <v>1588</v>
      </c>
      <c r="D809" s="1">
        <v>3422650</v>
      </c>
    </row>
    <row r="810" spans="1:4" x14ac:dyDescent="0.25">
      <c r="A810" s="1">
        <f>CORREL('IMDB_Movies project 5'!H810:'IMDB_Movies project 5'!H4465,'IMDB_Movies project 5'!C810:'IMDB_Movies project 5'!C4465)</f>
        <v>-9.5758101772449849E-3</v>
      </c>
      <c r="B810" s="1">
        <v>1932305</v>
      </c>
      <c r="C810" s="1" t="s">
        <v>1591</v>
      </c>
      <c r="D810" s="1">
        <v>1932305</v>
      </c>
    </row>
    <row r="811" spans="1:4" x14ac:dyDescent="0.25">
      <c r="A811" s="1">
        <f>CORREL('IMDB_Movies project 5'!H811:'IMDB_Movies project 5'!H4466,'IMDB_Movies project 5'!C811:'IMDB_Movies project 5'!C4466)</f>
        <v>-9.596138699767753E-3</v>
      </c>
      <c r="B811" s="1">
        <v>13750000</v>
      </c>
      <c r="C811" s="1" t="s">
        <v>1592</v>
      </c>
      <c r="D811" s="1">
        <v>13750000</v>
      </c>
    </row>
    <row r="812" spans="1:4" x14ac:dyDescent="0.25">
      <c r="A812" s="1">
        <f>CORREL('IMDB_Movies project 5'!H812:'IMDB_Movies project 5'!H4467,'IMDB_Movies project 5'!C812:'IMDB_Movies project 5'!C4467)</f>
        <v>-9.6268824139163888E-3</v>
      </c>
      <c r="B812" s="1">
        <v>13218041</v>
      </c>
      <c r="C812" s="1" t="s">
        <v>1593</v>
      </c>
      <c r="D812" s="1">
        <v>13218041</v>
      </c>
    </row>
    <row r="813" spans="1:4" x14ac:dyDescent="0.25">
      <c r="A813" s="1">
        <f>CORREL('IMDB_Movies project 5'!H813:'IMDB_Movies project 5'!H4468,'IMDB_Movies project 5'!C813:'IMDB_Movies project 5'!C4468)</f>
        <v>-9.6571817783716127E-3</v>
      </c>
      <c r="B813" s="1">
        <v>-29959707</v>
      </c>
      <c r="C813" s="1" t="s">
        <v>1594</v>
      </c>
      <c r="D813" s="1">
        <v>-29959707</v>
      </c>
    </row>
    <row r="814" spans="1:4" x14ac:dyDescent="0.25">
      <c r="A814" s="1">
        <f>CORREL('IMDB_Movies project 5'!H814:'IMDB_Movies project 5'!H4469,'IMDB_Movies project 5'!C814:'IMDB_Movies project 5'!C4469)</f>
        <v>-9.6508701252780976E-3</v>
      </c>
      <c r="B814" s="1">
        <v>747724</v>
      </c>
      <c r="C814" s="1" t="s">
        <v>1596</v>
      </c>
      <c r="D814" s="1">
        <v>747724</v>
      </c>
    </row>
    <row r="815" spans="1:4" x14ac:dyDescent="0.25">
      <c r="A815" s="1">
        <f>CORREL('IMDB_Movies project 5'!H815:'IMDB_Movies project 5'!H4470,'IMDB_Movies project 5'!C815:'IMDB_Movies project 5'!C4470)</f>
        <v>-9.6702362655541017E-3</v>
      </c>
      <c r="B815" s="1">
        <v>5473600</v>
      </c>
      <c r="C815" s="1" t="s">
        <v>1598</v>
      </c>
      <c r="D815" s="1">
        <v>5473600</v>
      </c>
    </row>
    <row r="816" spans="1:4" x14ac:dyDescent="0.25">
      <c r="A816" s="1">
        <f>CORREL('IMDB_Movies project 5'!H816:'IMDB_Movies project 5'!H4471,'IMDB_Movies project 5'!C816:'IMDB_Movies project 5'!C4471)</f>
        <v>-9.6856006256043799E-3</v>
      </c>
      <c r="B816" s="1">
        <v>-5005196</v>
      </c>
      <c r="C816" s="1" t="s">
        <v>1601</v>
      </c>
      <c r="D816" s="1">
        <v>-5005196</v>
      </c>
    </row>
    <row r="817" spans="1:4" x14ac:dyDescent="0.25">
      <c r="A817" s="1">
        <f>CORREL('IMDB_Movies project 5'!H817:'IMDB_Movies project 5'!H4472,'IMDB_Movies project 5'!C817:'IMDB_Movies project 5'!C4472)</f>
        <v>-9.7000368946229699E-3</v>
      </c>
      <c r="B817" s="1">
        <v>-13390407</v>
      </c>
      <c r="C817" s="1" t="s">
        <v>1603</v>
      </c>
      <c r="D817" s="1">
        <v>-13390407</v>
      </c>
    </row>
    <row r="818" spans="1:4" x14ac:dyDescent="0.25">
      <c r="A818" s="1">
        <f>CORREL('IMDB_Movies project 5'!H818:'IMDB_Movies project 5'!H4473,'IMDB_Movies project 5'!C818:'IMDB_Movies project 5'!C4473)</f>
        <v>-9.7073712821876979E-3</v>
      </c>
      <c r="B818" s="1">
        <v>-16446167</v>
      </c>
      <c r="C818" s="1" t="s">
        <v>1605</v>
      </c>
      <c r="D818" s="1">
        <v>-16446167</v>
      </c>
    </row>
    <row r="819" spans="1:4" x14ac:dyDescent="0.25">
      <c r="A819" s="1">
        <f>CORREL('IMDB_Movies project 5'!H819:'IMDB_Movies project 5'!H4474,'IMDB_Movies project 5'!C819:'IMDB_Movies project 5'!C4474)</f>
        <v>-9.7121530847084029E-3</v>
      </c>
      <c r="B819" s="1">
        <v>21137505</v>
      </c>
      <c r="C819" s="1" t="s">
        <v>1607</v>
      </c>
      <c r="D819" s="1">
        <v>21137505</v>
      </c>
    </row>
    <row r="820" spans="1:4" x14ac:dyDescent="0.25">
      <c r="A820" s="1">
        <f>CORREL('IMDB_Movies project 5'!H820:'IMDB_Movies project 5'!H4475,'IMDB_Movies project 5'!C820:'IMDB_Movies project 5'!C4475)</f>
        <v>-9.7497216244261786E-3</v>
      </c>
      <c r="B820" s="1">
        <v>-33649447</v>
      </c>
      <c r="C820" s="1" t="s">
        <v>1609</v>
      </c>
      <c r="D820" s="1">
        <v>-33649447</v>
      </c>
    </row>
    <row r="821" spans="1:4" x14ac:dyDescent="0.25">
      <c r="A821" s="1">
        <f>CORREL('IMDB_Movies project 5'!H821:'IMDB_Movies project 5'!H4476,'IMDB_Movies project 5'!C821:'IMDB_Movies project 5'!C4476)</f>
        <v>-9.7517319295642186E-3</v>
      </c>
      <c r="B821" s="1">
        <v>-20761389</v>
      </c>
      <c r="C821" s="1" t="s">
        <v>1611</v>
      </c>
      <c r="D821" s="1">
        <v>-20761389</v>
      </c>
    </row>
    <row r="822" spans="1:4" x14ac:dyDescent="0.25">
      <c r="A822" s="1">
        <f>CORREL('IMDB_Movies project 5'!H822:'IMDB_Movies project 5'!H4477,'IMDB_Movies project 5'!C822:'IMDB_Movies project 5'!C4477)</f>
        <v>-9.7529501745941306E-3</v>
      </c>
      <c r="B822" s="1">
        <v>-20901437</v>
      </c>
      <c r="C822" s="1" t="s">
        <v>1612</v>
      </c>
      <c r="D822" s="1">
        <v>-20901437</v>
      </c>
    </row>
    <row r="823" spans="1:4" x14ac:dyDescent="0.25">
      <c r="A823" s="1">
        <f>CORREL('IMDB_Movies project 5'!H823:'IMDB_Movies project 5'!H4478,'IMDB_Movies project 5'!C823:'IMDB_Movies project 5'!C4478)</f>
        <v>-9.7540535044112128E-3</v>
      </c>
      <c r="B823" s="1">
        <v>-21171682</v>
      </c>
      <c r="C823" s="1" t="s">
        <v>1613</v>
      </c>
      <c r="D823" s="1">
        <v>-21171682</v>
      </c>
    </row>
    <row r="824" spans="1:4" x14ac:dyDescent="0.25">
      <c r="A824" s="1">
        <f>CORREL('IMDB_Movies project 5'!H824:'IMDB_Movies project 5'!H4479,'IMDB_Movies project 5'!C824:'IMDB_Movies project 5'!C4479)</f>
        <v>-9.7549342351642108E-3</v>
      </c>
      <c r="B824" s="1">
        <v>-21527150</v>
      </c>
      <c r="C824" s="1" t="s">
        <v>1615</v>
      </c>
      <c r="D824" s="1">
        <v>-21527150</v>
      </c>
    </row>
    <row r="825" spans="1:4" x14ac:dyDescent="0.25">
      <c r="A825" s="1">
        <f>CORREL('IMDB_Movies project 5'!H825:'IMDB_Movies project 5'!H4480,'IMDB_Movies project 5'!C825:'IMDB_Movies project 5'!C4480)</f>
        <v>-9.7555218850700186E-3</v>
      </c>
      <c r="B825" s="1">
        <v>-23948874</v>
      </c>
      <c r="C825" s="1" t="s">
        <v>1617</v>
      </c>
      <c r="D825" s="1">
        <v>-23948874</v>
      </c>
    </row>
    <row r="826" spans="1:4" x14ac:dyDescent="0.25">
      <c r="A826" s="1">
        <f>CORREL('IMDB_Movies project 5'!H826:'IMDB_Movies project 5'!H4481,'IMDB_Movies project 5'!C826:'IMDB_Movies project 5'!C4481)</f>
        <v>-9.7541150850709961E-3</v>
      </c>
      <c r="B826" s="1">
        <v>-19292673</v>
      </c>
      <c r="C826" s="1" t="s">
        <v>1618</v>
      </c>
      <c r="D826" s="1">
        <v>-19292673</v>
      </c>
    </row>
    <row r="827" spans="1:4" x14ac:dyDescent="0.25">
      <c r="A827" s="1">
        <f>CORREL('IMDB_Movies project 5'!H827:'IMDB_Movies project 5'!H4482,'IMDB_Movies project 5'!C827:'IMDB_Movies project 5'!C4482)</f>
        <v>-9.7565546468477409E-3</v>
      </c>
      <c r="B827" s="1">
        <v>-29449288</v>
      </c>
      <c r="C827" s="1" t="s">
        <v>1619</v>
      </c>
      <c r="D827" s="1">
        <v>-29449288</v>
      </c>
    </row>
    <row r="828" spans="1:4" x14ac:dyDescent="0.25">
      <c r="A828" s="1">
        <f>CORREL('IMDB_Movies project 5'!H828:'IMDB_Movies project 5'!H4483,'IMDB_Movies project 5'!C828:'IMDB_Movies project 5'!C4483)</f>
        <v>-9.7486601241137845E-3</v>
      </c>
      <c r="B828" s="1">
        <v>-36426209</v>
      </c>
      <c r="C828" s="1" t="s">
        <v>1621</v>
      </c>
      <c r="D828" s="1">
        <v>-36426209</v>
      </c>
    </row>
    <row r="829" spans="1:4" x14ac:dyDescent="0.25">
      <c r="A829" s="1">
        <f>CORREL('IMDB_Movies project 5'!H829:'IMDB_Movies project 5'!H4484,'IMDB_Movies project 5'!C829:'IMDB_Movies project 5'!C4484)</f>
        <v>-9.7371477735152378E-3</v>
      </c>
      <c r="B829" s="1">
        <v>-18774204</v>
      </c>
      <c r="C829" s="1" t="s">
        <v>1623</v>
      </c>
      <c r="D829" s="1">
        <v>-18774204</v>
      </c>
    </row>
    <row r="830" spans="1:4" x14ac:dyDescent="0.25">
      <c r="A830" s="1">
        <f>CORREL('IMDB_Movies project 5'!H830:'IMDB_Movies project 5'!H4485,'IMDB_Movies project 5'!C830:'IMDB_Movies project 5'!C4485)</f>
        <v>-9.7619766320039582E-3</v>
      </c>
      <c r="B830" s="1">
        <v>-38735525</v>
      </c>
      <c r="C830" s="1" t="s">
        <v>1625</v>
      </c>
      <c r="D830" s="1">
        <v>-38735525</v>
      </c>
    </row>
    <row r="831" spans="1:4" x14ac:dyDescent="0.25">
      <c r="A831" s="1">
        <f>CORREL('IMDB_Movies project 5'!H831:'IMDB_Movies project 5'!H4486,'IMDB_Movies project 5'!C831:'IMDB_Movies project 5'!C4486)</f>
        <v>-9.7486174064406253E-3</v>
      </c>
      <c r="B831" s="1">
        <v>-36142013</v>
      </c>
      <c r="C831" s="1" t="s">
        <v>1627</v>
      </c>
      <c r="D831" s="1">
        <v>-36142013</v>
      </c>
    </row>
    <row r="832" spans="1:4" x14ac:dyDescent="0.25">
      <c r="A832" s="1">
        <f>CORREL('IMDB_Movies project 5'!H832:'IMDB_Movies project 5'!H4487,'IMDB_Movies project 5'!C832:'IMDB_Movies project 5'!C4487)</f>
        <v>-9.7413461031313105E-3</v>
      </c>
      <c r="B832" s="1">
        <v>-43129431</v>
      </c>
      <c r="C832" s="1" t="s">
        <v>1629</v>
      </c>
      <c r="D832" s="1">
        <v>-43129431</v>
      </c>
    </row>
    <row r="833" spans="1:4" x14ac:dyDescent="0.25">
      <c r="A833" s="1">
        <f>CORREL('IMDB_Movies project 5'!H833:'IMDB_Movies project 5'!H4488,'IMDB_Movies project 5'!C833:'IMDB_Movies project 5'!C4488)</f>
        <v>-9.7246229185922236E-3</v>
      </c>
      <c r="B833" s="1">
        <v>-59533912</v>
      </c>
      <c r="C833" s="1" t="s">
        <v>1631</v>
      </c>
      <c r="D833" s="1">
        <v>-59533912</v>
      </c>
    </row>
    <row r="834" spans="1:4" x14ac:dyDescent="0.25">
      <c r="A834" s="1">
        <f>CORREL('IMDB_Movies project 5'!H834:'IMDB_Movies project 5'!H4489,'IMDB_Movies project 5'!C834:'IMDB_Movies project 5'!C4489)</f>
        <v>-9.6960968459893545E-3</v>
      </c>
      <c r="B834" s="1">
        <v>-38911390</v>
      </c>
      <c r="C834" s="1" t="s">
        <v>1634</v>
      </c>
      <c r="D834" s="1">
        <v>-38911390</v>
      </c>
    </row>
    <row r="835" spans="1:4" x14ac:dyDescent="0.25">
      <c r="A835" s="1">
        <f>CORREL('IMDB_Movies project 5'!H835:'IMDB_Movies project 5'!H4490,'IMDB_Movies project 5'!C835:'IMDB_Movies project 5'!C4490)</f>
        <v>-9.6825519912441746E-3</v>
      </c>
      <c r="B835" s="1">
        <v>1178893</v>
      </c>
      <c r="C835" s="1" t="s">
        <v>1636</v>
      </c>
      <c r="D835" s="1">
        <v>1178893</v>
      </c>
    </row>
    <row r="836" spans="1:4" x14ac:dyDescent="0.25">
      <c r="A836" s="1">
        <f>CORREL('IMDB_Movies project 5'!H836:'IMDB_Movies project 5'!H4491,'IMDB_Movies project 5'!C836:'IMDB_Movies project 5'!C4491)</f>
        <v>-9.6950542082542661E-3</v>
      </c>
      <c r="B836" s="1">
        <v>-50231945</v>
      </c>
      <c r="C836" s="1" t="s">
        <v>1637</v>
      </c>
      <c r="D836" s="1">
        <v>-50231945</v>
      </c>
    </row>
    <row r="837" spans="1:4" x14ac:dyDescent="0.25">
      <c r="A837" s="1">
        <f>CORREL('IMDB_Movies project 5'!H837:'IMDB_Movies project 5'!H4492,'IMDB_Movies project 5'!C837:'IMDB_Movies project 5'!C4492)</f>
        <v>-9.6724433294919331E-3</v>
      </c>
      <c r="B837" s="1">
        <v>-15559345</v>
      </c>
      <c r="C837" s="1" t="s">
        <v>1640</v>
      </c>
      <c r="D837" s="1">
        <v>-15559345</v>
      </c>
    </row>
    <row r="838" spans="1:4" x14ac:dyDescent="0.25">
      <c r="A838" s="1">
        <f>CORREL('IMDB_Movies project 5'!H838:'IMDB_Movies project 5'!H4493,'IMDB_Movies project 5'!C838:'IMDB_Movies project 5'!C4493)</f>
        <v>-9.6779967518413838E-3</v>
      </c>
      <c r="B838" s="1">
        <v>-40832183</v>
      </c>
      <c r="C838" s="1" t="s">
        <v>1642</v>
      </c>
      <c r="D838" s="1">
        <v>-40832183</v>
      </c>
    </row>
    <row r="839" spans="1:4" x14ac:dyDescent="0.25">
      <c r="A839" s="1">
        <f>CORREL('IMDB_Movies project 5'!H839:'IMDB_Movies project 5'!H4494,'IMDB_Movies project 5'!C839:'IMDB_Movies project 5'!C4494)</f>
        <v>-9.6637261645634992E-3</v>
      </c>
      <c r="B839" s="1">
        <v>27645152</v>
      </c>
      <c r="C839" s="1" t="s">
        <v>1646</v>
      </c>
      <c r="D839" s="1">
        <v>27645152</v>
      </c>
    </row>
    <row r="840" spans="1:4" x14ac:dyDescent="0.25">
      <c r="A840" s="1">
        <f>CORREL('IMDB_Movies project 5'!H840:'IMDB_Movies project 5'!H4495,'IMDB_Movies project 5'!C840:'IMDB_Movies project 5'!C4495)</f>
        <v>-9.7050116062778365E-3</v>
      </c>
      <c r="B840" s="1">
        <v>14951824</v>
      </c>
      <c r="C840" s="1" t="s">
        <v>1647</v>
      </c>
      <c r="D840" s="1">
        <v>14951824</v>
      </c>
    </row>
    <row r="841" spans="1:4" x14ac:dyDescent="0.25">
      <c r="A841" s="1">
        <f>CORREL('IMDB_Movies project 5'!H841:'IMDB_Movies project 5'!H4496,'IMDB_Movies project 5'!C841:'IMDB_Movies project 5'!C4496)</f>
        <v>-9.7372543018308336E-3</v>
      </c>
      <c r="B841" s="1">
        <v>-45516179</v>
      </c>
      <c r="C841" s="1" t="s">
        <v>1648</v>
      </c>
      <c r="D841" s="1">
        <v>-45516179</v>
      </c>
    </row>
    <row r="842" spans="1:4" x14ac:dyDescent="0.25">
      <c r="A842" s="1">
        <f>CORREL('IMDB_Movies project 5'!H842:'IMDB_Movies project 5'!H4497,'IMDB_Movies project 5'!C842:'IMDB_Movies project 5'!C4497)</f>
        <v>-9.7184638343037078E-3</v>
      </c>
      <c r="B842" s="1">
        <v>12676062</v>
      </c>
      <c r="C842" s="1" t="s">
        <v>1650</v>
      </c>
      <c r="D842" s="1">
        <v>12676062</v>
      </c>
    </row>
    <row r="843" spans="1:4" x14ac:dyDescent="0.25">
      <c r="A843" s="1">
        <f>CORREL('IMDB_Movies project 5'!H843:'IMDB_Movies project 5'!H4498,'IMDB_Movies project 5'!C843:'IMDB_Movies project 5'!C4498)</f>
        <v>-9.7466532455257205E-3</v>
      </c>
      <c r="B843" s="1">
        <v>-30161611</v>
      </c>
      <c r="C843" s="1" t="s">
        <v>1651</v>
      </c>
      <c r="D843" s="1">
        <v>-30161611</v>
      </c>
    </row>
    <row r="844" spans="1:4" x14ac:dyDescent="0.25">
      <c r="A844" s="1">
        <f>CORREL('IMDB_Movies project 5'!H844:'IMDB_Movies project 5'!H4499,'IMDB_Movies project 5'!C844:'IMDB_Movies project 5'!C4499)</f>
        <v>-9.741367243324044E-3</v>
      </c>
      <c r="B844" s="1">
        <v>21604320</v>
      </c>
      <c r="C844" s="1" t="s">
        <v>1652</v>
      </c>
      <c r="D844" s="1">
        <v>21604320</v>
      </c>
    </row>
    <row r="845" spans="1:4" x14ac:dyDescent="0.25">
      <c r="A845" s="1">
        <f>CORREL('IMDB_Movies project 5'!H845:'IMDB_Movies project 5'!H4500,'IMDB_Movies project 5'!C845:'IMDB_Movies project 5'!C4500)</f>
        <v>-9.7774136732053478E-3</v>
      </c>
      <c r="B845" s="1">
        <v>54200000</v>
      </c>
      <c r="C845" s="1" t="s">
        <v>1654</v>
      </c>
      <c r="D845" s="1">
        <v>54200000</v>
      </c>
    </row>
    <row r="846" spans="1:4" x14ac:dyDescent="0.25">
      <c r="A846" s="1">
        <f>CORREL('IMDB_Movies project 5'!H846:'IMDB_Movies project 5'!H4501,'IMDB_Movies project 5'!C846:'IMDB_Movies project 5'!C4501)</f>
        <v>-9.8434748055005791E-3</v>
      </c>
      <c r="B846" s="1">
        <v>-48339916</v>
      </c>
      <c r="C846" s="1" t="s">
        <v>1655</v>
      </c>
      <c r="D846" s="1">
        <v>-48339916</v>
      </c>
    </row>
    <row r="847" spans="1:4" x14ac:dyDescent="0.25">
      <c r="A847" s="1">
        <f>CORREL('IMDB_Movies project 5'!H847:'IMDB_Movies project 5'!H4502,'IMDB_Movies project 5'!C847:'IMDB_Movies project 5'!C4502)</f>
        <v>-9.8225883755053492E-3</v>
      </c>
      <c r="B847" s="1">
        <v>-47778542</v>
      </c>
      <c r="C847" s="1" t="s">
        <v>1656</v>
      </c>
      <c r="D847" s="1">
        <v>-47778542</v>
      </c>
    </row>
    <row r="848" spans="1:4" x14ac:dyDescent="0.25">
      <c r="A848" s="1">
        <f>CORREL('IMDB_Movies project 5'!H848:'IMDB_Movies project 5'!H4503,'IMDB_Movies project 5'!C848:'IMDB_Movies project 5'!C4503)</f>
        <v>-9.8019975124765107E-3</v>
      </c>
      <c r="B848" s="1">
        <v>24327868</v>
      </c>
      <c r="C848" s="1" t="s">
        <v>1657</v>
      </c>
      <c r="D848" s="1">
        <v>24327868</v>
      </c>
    </row>
    <row r="849" spans="1:4" x14ac:dyDescent="0.25">
      <c r="A849" s="1">
        <f>CORREL('IMDB_Movies project 5'!H849:'IMDB_Movies project 5'!H4504,'IMDB_Movies project 5'!C849:'IMDB_Movies project 5'!C4504)</f>
        <v>-9.8234619963742786E-3</v>
      </c>
      <c r="B849" s="1">
        <v>8297830</v>
      </c>
      <c r="C849" s="1" t="s">
        <v>1659</v>
      </c>
      <c r="D849" s="1">
        <v>8297830</v>
      </c>
    </row>
    <row r="850" spans="1:4" x14ac:dyDescent="0.25">
      <c r="A850" s="1">
        <f>CORREL('IMDB_Movies project 5'!H850:'IMDB_Movies project 5'!H4505,'IMDB_Movies project 5'!C850:'IMDB_Movies project 5'!C4505)</f>
        <v>-9.841172655574399E-3</v>
      </c>
      <c r="B850" s="1">
        <v>4886369</v>
      </c>
      <c r="C850" s="1" t="s">
        <v>1660</v>
      </c>
      <c r="D850" s="1">
        <v>4886369</v>
      </c>
    </row>
    <row r="851" spans="1:4" x14ac:dyDescent="0.25">
      <c r="A851" s="1">
        <f>CORREL('IMDB_Movies project 5'!H851:'IMDB_Movies project 5'!H4506,'IMDB_Movies project 5'!C851:'IMDB_Movies project 5'!C4506)</f>
        <v>-9.8603038901487298E-3</v>
      </c>
      <c r="B851" s="1">
        <v>-7792888</v>
      </c>
      <c r="C851" s="1" t="s">
        <v>1661</v>
      </c>
      <c r="D851" s="1">
        <v>-7792888</v>
      </c>
    </row>
    <row r="852" spans="1:4" x14ac:dyDescent="0.25">
      <c r="A852" s="1">
        <f>CORREL('IMDB_Movies project 5'!H852:'IMDB_Movies project 5'!H4507,'IMDB_Movies project 5'!C852:'IMDB_Movies project 5'!C4507)</f>
        <v>-9.8700508582443194E-3</v>
      </c>
      <c r="B852" s="1">
        <v>9563543</v>
      </c>
      <c r="C852" s="1" t="s">
        <v>1663</v>
      </c>
      <c r="D852" s="1">
        <v>9563543</v>
      </c>
    </row>
    <row r="853" spans="1:4" x14ac:dyDescent="0.25">
      <c r="A853" s="1">
        <f>CORREL('IMDB_Movies project 5'!H853:'IMDB_Movies project 5'!H4508,'IMDB_Movies project 5'!C853:'IMDB_Movies project 5'!C4508)</f>
        <v>-9.8938876110473886E-3</v>
      </c>
      <c r="B853" s="1">
        <v>-56425668</v>
      </c>
      <c r="C853" s="1" t="s">
        <v>1664</v>
      </c>
      <c r="D853" s="1">
        <v>-56425668</v>
      </c>
    </row>
    <row r="854" spans="1:4" x14ac:dyDescent="0.25">
      <c r="A854" s="1">
        <f>CORREL('IMDB_Movies project 5'!H854:'IMDB_Movies project 5'!H4509,'IMDB_Movies project 5'!C854:'IMDB_Movies project 5'!C4509)</f>
        <v>-9.8956977533210741E-3</v>
      </c>
      <c r="B854" s="1">
        <v>23343413</v>
      </c>
      <c r="C854" s="1" t="s">
        <v>1665</v>
      </c>
      <c r="D854" s="1">
        <v>23343413</v>
      </c>
    </row>
    <row r="855" spans="1:4" x14ac:dyDescent="0.25">
      <c r="A855" s="1">
        <f>CORREL('IMDB_Movies project 5'!H855:'IMDB_Movies project 5'!H4510,'IMDB_Movies project 5'!C855:'IMDB_Movies project 5'!C4510)</f>
        <v>-9.9245771586890814E-3</v>
      </c>
      <c r="B855" s="1">
        <v>-27968963</v>
      </c>
      <c r="C855" s="1" t="s">
        <v>1668</v>
      </c>
      <c r="D855" s="1">
        <v>-27968963</v>
      </c>
    </row>
    <row r="856" spans="1:4" x14ac:dyDescent="0.25">
      <c r="A856" s="1">
        <f>CORREL('IMDB_Movies project 5'!H856:'IMDB_Movies project 5'!H4511,'IMDB_Movies project 5'!C856:'IMDB_Movies project 5'!C4511)</f>
        <v>-9.9187493526324971E-3</v>
      </c>
      <c r="B856" s="1">
        <v>-32156953</v>
      </c>
      <c r="C856" s="1" t="s">
        <v>1670</v>
      </c>
      <c r="D856" s="1">
        <v>-32156953</v>
      </c>
    </row>
    <row r="857" spans="1:4" x14ac:dyDescent="0.25">
      <c r="A857" s="1">
        <f>CORREL('IMDB_Movies project 5'!H857:'IMDB_Movies project 5'!H4512,'IMDB_Movies project 5'!C857:'IMDB_Movies project 5'!C4512)</f>
        <v>-9.9106166169589654E-3</v>
      </c>
      <c r="B857" s="1">
        <v>-49244714</v>
      </c>
      <c r="C857" s="1" t="s">
        <v>1673</v>
      </c>
      <c r="D857" s="1">
        <v>-49244714</v>
      </c>
    </row>
    <row r="858" spans="1:4" x14ac:dyDescent="0.25">
      <c r="A858" s="1">
        <f>CORREL('IMDB_Movies project 5'!H858:'IMDB_Movies project 5'!H4513,'IMDB_Movies project 5'!C858:'IMDB_Movies project 5'!C4513)</f>
        <v>-9.8888286936611274E-3</v>
      </c>
      <c r="B858" s="1">
        <v>112435221</v>
      </c>
      <c r="C858" s="1" t="s">
        <v>1674</v>
      </c>
      <c r="D858" s="1">
        <v>112435221</v>
      </c>
    </row>
    <row r="859" spans="1:4" x14ac:dyDescent="0.25">
      <c r="A859" s="1">
        <f>CORREL('IMDB_Movies project 5'!H859:'IMDB_Movies project 5'!H4514,'IMDB_Movies project 5'!C859:'IMDB_Movies project 5'!C4514)</f>
        <v>-1.0003968785611949E-2</v>
      </c>
      <c r="B859" s="1">
        <v>55720716</v>
      </c>
      <c r="C859" s="1" t="s">
        <v>1675</v>
      </c>
      <c r="D859" s="1">
        <v>55720716</v>
      </c>
    </row>
    <row r="860" spans="1:4" x14ac:dyDescent="0.25">
      <c r="A860" s="1">
        <f>CORREL('IMDB_Movies project 5'!H860:'IMDB_Movies project 5'!H4515,'IMDB_Movies project 5'!C860:'IMDB_Movies project 5'!C4515)</f>
        <v>-1.0029367004119241E-2</v>
      </c>
      <c r="B860" s="1">
        <v>66683135</v>
      </c>
      <c r="C860" s="1" t="s">
        <v>1676</v>
      </c>
      <c r="D860" s="1">
        <v>66683135</v>
      </c>
    </row>
    <row r="861" spans="1:4" x14ac:dyDescent="0.25">
      <c r="A861" s="1">
        <f>CORREL('IMDB_Movies project 5'!H861:'IMDB_Movies project 5'!H4516,'IMDB_Movies project 5'!C861:'IMDB_Movies project 5'!C4516)</f>
        <v>-1.0100761538305894E-2</v>
      </c>
      <c r="B861" s="1">
        <v>91704210</v>
      </c>
      <c r="C861" s="1" t="s">
        <v>1679</v>
      </c>
      <c r="D861" s="1">
        <v>91704210</v>
      </c>
    </row>
    <row r="862" spans="1:4" x14ac:dyDescent="0.25">
      <c r="A862" s="1">
        <f>CORREL('IMDB_Movies project 5'!H862:'IMDB_Movies project 5'!H4517,'IMDB_Movies project 5'!C862:'IMDB_Movies project 5'!C4517)</f>
        <v>-1.0196121619771143E-2</v>
      </c>
      <c r="B862" s="1">
        <v>58476776</v>
      </c>
      <c r="C862" s="1" t="s">
        <v>1680</v>
      </c>
      <c r="D862" s="1">
        <v>58476776</v>
      </c>
    </row>
    <row r="863" spans="1:4" x14ac:dyDescent="0.25">
      <c r="A863" s="1">
        <f>CORREL('IMDB_Movies project 5'!H863:'IMDB_Movies project 5'!H4518,'IMDB_Movies project 5'!C863:'IMDB_Movies project 5'!C4518)</f>
        <v>-1.0260384930258302E-2</v>
      </c>
      <c r="B863" s="1">
        <v>30270227</v>
      </c>
      <c r="C863" s="1" t="s">
        <v>1682</v>
      </c>
      <c r="D863" s="1">
        <v>30270227</v>
      </c>
    </row>
    <row r="864" spans="1:4" x14ac:dyDescent="0.25">
      <c r="A864" s="1">
        <f>CORREL('IMDB_Movies project 5'!H864:'IMDB_Movies project 5'!H4519,'IMDB_Movies project 5'!C864:'IMDB_Movies project 5'!C4519)</f>
        <v>-1.0295044459086276E-2</v>
      </c>
      <c r="B864" s="1">
        <v>-15614237</v>
      </c>
      <c r="C864" s="1" t="s">
        <v>1684</v>
      </c>
      <c r="D864" s="1">
        <v>-15614237</v>
      </c>
    </row>
    <row r="865" spans="1:4" x14ac:dyDescent="0.25">
      <c r="A865" s="1">
        <f>CORREL('IMDB_Movies project 5'!H865:'IMDB_Movies project 5'!H4520,'IMDB_Movies project 5'!C865:'IMDB_Movies project 5'!C4520)</f>
        <v>-1.0297931271334776E-2</v>
      </c>
      <c r="B865" s="1">
        <v>-14964155</v>
      </c>
      <c r="C865" s="1" t="s">
        <v>1686</v>
      </c>
      <c r="D865" s="1">
        <v>-14964155</v>
      </c>
    </row>
    <row r="866" spans="1:4" x14ac:dyDescent="0.25">
      <c r="A866" s="1">
        <f>CORREL('IMDB_Movies project 5'!H866:'IMDB_Movies project 5'!H4521,'IMDB_Movies project 5'!C866:'IMDB_Movies project 5'!C4521)</f>
        <v>-1.0301308610383909E-2</v>
      </c>
      <c r="B866" s="1">
        <v>-17419365</v>
      </c>
      <c r="C866" s="1" t="s">
        <v>1688</v>
      </c>
      <c r="D866" s="1">
        <v>-17419365</v>
      </c>
    </row>
    <row r="867" spans="1:4" x14ac:dyDescent="0.25">
      <c r="A867" s="1">
        <f>CORREL('IMDB_Movies project 5'!H867:'IMDB_Movies project 5'!H4522,'IMDB_Movies project 5'!C867:'IMDB_Movies project 5'!C4522)</f>
        <v>-1.0302847788614499E-2</v>
      </c>
      <c r="B867" s="1">
        <v>-9561700</v>
      </c>
      <c r="C867" s="1" t="s">
        <v>1689</v>
      </c>
      <c r="D867" s="1">
        <v>-9561700</v>
      </c>
    </row>
    <row r="868" spans="1:4" x14ac:dyDescent="0.25">
      <c r="A868" s="1">
        <f>CORREL('IMDB_Movies project 5'!H868:'IMDB_Movies project 5'!H4523,'IMDB_Movies project 5'!C868:'IMDB_Movies project 5'!C4523)</f>
        <v>-1.0310326928527114E-2</v>
      </c>
      <c r="B868" s="1">
        <v>-28675334</v>
      </c>
      <c r="C868" s="1" t="s">
        <v>1691</v>
      </c>
      <c r="D868" s="1">
        <v>-28675334</v>
      </c>
    </row>
    <row r="869" spans="1:4" x14ac:dyDescent="0.25">
      <c r="A869" s="1">
        <f>CORREL('IMDB_Movies project 5'!H869:'IMDB_Movies project 5'!H4524,'IMDB_Movies project 5'!C869:'IMDB_Movies project 5'!C4524)</f>
        <v>-1.0303593197690572E-2</v>
      </c>
      <c r="B869" s="1">
        <v>-28979512</v>
      </c>
      <c r="C869" s="1" t="s">
        <v>1693</v>
      </c>
      <c r="D869" s="1">
        <v>-28979512</v>
      </c>
    </row>
    <row r="870" spans="1:4" x14ac:dyDescent="0.25">
      <c r="A870" s="1">
        <f>CORREL('IMDB_Movies project 5'!H870:'IMDB_Movies project 5'!H4525,'IMDB_Movies project 5'!C870:'IMDB_Movies project 5'!C4525)</f>
        <v>-1.0296634540243465E-2</v>
      </c>
      <c r="B870" s="1">
        <v>39567722</v>
      </c>
      <c r="C870" s="1" t="s">
        <v>1694</v>
      </c>
      <c r="D870" s="1">
        <v>39567722</v>
      </c>
    </row>
    <row r="871" spans="1:4" x14ac:dyDescent="0.25">
      <c r="A871" s="1">
        <f>CORREL('IMDB_Movies project 5'!H871:'IMDB_Movies project 5'!H4526,'IMDB_Movies project 5'!C871:'IMDB_Movies project 5'!C4526)</f>
        <v>-1.0341518588271991E-2</v>
      </c>
      <c r="B871" s="1">
        <v>21601713</v>
      </c>
      <c r="C871" s="1" t="s">
        <v>1696</v>
      </c>
      <c r="D871" s="1">
        <v>21601713</v>
      </c>
    </row>
    <row r="872" spans="1:4" x14ac:dyDescent="0.25">
      <c r="A872" s="1">
        <f>CORREL('IMDB_Movies project 5'!H872:'IMDB_Movies project 5'!H4527,'IMDB_Movies project 5'!C872:'IMDB_Movies project 5'!C4527)</f>
        <v>-1.037177128473859E-2</v>
      </c>
      <c r="B872" s="1">
        <v>246623634</v>
      </c>
      <c r="C872" s="1" t="s">
        <v>1698</v>
      </c>
      <c r="D872" s="1">
        <v>246623634</v>
      </c>
    </row>
    <row r="873" spans="1:4" x14ac:dyDescent="0.25">
      <c r="A873" s="1">
        <f>CORREL('IMDB_Movies project 5'!H873:'IMDB_Movies project 5'!H4528,'IMDB_Movies project 5'!C873:'IMDB_Movies project 5'!C4528)</f>
        <v>-1.0629045782522172E-2</v>
      </c>
      <c r="B873" s="1">
        <v>207652016</v>
      </c>
      <c r="C873" s="1" t="s">
        <v>1699</v>
      </c>
      <c r="D873" s="1">
        <v>207652016</v>
      </c>
    </row>
    <row r="874" spans="1:4" x14ac:dyDescent="0.25">
      <c r="A874" s="1">
        <f>CORREL('IMDB_Movies project 5'!H874:'IMDB_Movies project 5'!H4529,'IMDB_Movies project 5'!C874:'IMDB_Movies project 5'!C4529)</f>
        <v>-1.093414848098879E-2</v>
      </c>
      <c r="B874" s="1">
        <v>12253315</v>
      </c>
      <c r="C874" s="1" t="s">
        <v>1702</v>
      </c>
      <c r="D874" s="1">
        <v>12253315</v>
      </c>
    </row>
    <row r="875" spans="1:4" x14ac:dyDescent="0.25">
      <c r="A875" s="1">
        <f>CORREL('IMDB_Movies project 5'!H875:'IMDB_Movies project 5'!H4530,'IMDB_Movies project 5'!C875:'IMDB_Movies project 5'!C4530)</f>
        <v>-1.0956145574881756E-2</v>
      </c>
      <c r="B875" s="1">
        <v>117500000</v>
      </c>
      <c r="C875" s="1" t="s">
        <v>1704</v>
      </c>
      <c r="D875" s="1">
        <v>117500000</v>
      </c>
    </row>
    <row r="876" spans="1:4" x14ac:dyDescent="0.25">
      <c r="A876" s="1">
        <f>CORREL('IMDB_Movies project 5'!H876:'IMDB_Movies project 5'!H4531,'IMDB_Movies project 5'!C876:'IMDB_Movies project 5'!C4531)</f>
        <v>-1.1059877565515403E-2</v>
      </c>
      <c r="B876" s="1">
        <v>103620822</v>
      </c>
      <c r="C876" s="1" t="s">
        <v>1705</v>
      </c>
      <c r="D876" s="1">
        <v>103620822</v>
      </c>
    </row>
    <row r="877" spans="1:4" x14ac:dyDescent="0.25">
      <c r="A877" s="1">
        <f>CORREL('IMDB_Movies project 5'!H877:'IMDB_Movies project 5'!H4532,'IMDB_Movies project 5'!C877:'IMDB_Movies project 5'!C4532)</f>
        <v>-1.1161360949564101E-2</v>
      </c>
      <c r="B877" s="1">
        <v>168628680</v>
      </c>
      <c r="C877" s="1" t="s">
        <v>1707</v>
      </c>
      <c r="D877" s="1">
        <v>168628680</v>
      </c>
    </row>
    <row r="878" spans="1:4" x14ac:dyDescent="0.25">
      <c r="A878" s="1">
        <f>CORREL('IMDB_Movies project 5'!H878:'IMDB_Movies project 5'!H4533,'IMDB_Movies project 5'!C878:'IMDB_Movies project 5'!C4533)</f>
        <v>-1.1333026572802479E-2</v>
      </c>
      <c r="B878" s="1">
        <v>97637474</v>
      </c>
      <c r="C878" s="1" t="s">
        <v>1708</v>
      </c>
      <c r="D878" s="1">
        <v>97637474</v>
      </c>
    </row>
    <row r="879" spans="1:4" x14ac:dyDescent="0.25">
      <c r="A879" s="1">
        <f>CORREL('IMDB_Movies project 5'!H879:'IMDB_Movies project 5'!H4534,'IMDB_Movies project 5'!C879:'IMDB_Movies project 5'!C4534)</f>
        <v>-1.1429833945416299E-2</v>
      </c>
      <c r="B879" s="1">
        <v>85014968</v>
      </c>
      <c r="C879" s="1" t="s">
        <v>1710</v>
      </c>
      <c r="D879" s="1">
        <v>85014968</v>
      </c>
    </row>
    <row r="880" spans="1:4" x14ac:dyDescent="0.25">
      <c r="A880" s="1">
        <f>CORREL('IMDB_Movies project 5'!H880:'IMDB_Movies project 5'!H4535,'IMDB_Movies project 5'!C880:'IMDB_Movies project 5'!C4535)</f>
        <v>-1.1514738021015781E-2</v>
      </c>
      <c r="B880" s="1">
        <v>-47824688</v>
      </c>
      <c r="C880" s="1" t="s">
        <v>1711</v>
      </c>
      <c r="D880" s="1">
        <v>-47824688</v>
      </c>
    </row>
    <row r="881" spans="1:4" x14ac:dyDescent="0.25">
      <c r="A881" s="1">
        <f>CORREL('IMDB_Movies project 5'!H881:'IMDB_Movies project 5'!H4536,'IMDB_Movies project 5'!C881:'IMDB_Movies project 5'!C4536)</f>
        <v>-1.1495091013248818E-2</v>
      </c>
      <c r="B881" s="1">
        <v>76203320</v>
      </c>
      <c r="C881" s="1" t="s">
        <v>1712</v>
      </c>
      <c r="D881" s="1">
        <v>76203320</v>
      </c>
    </row>
    <row r="882" spans="1:4" x14ac:dyDescent="0.25">
      <c r="A882" s="1">
        <f>CORREL('IMDB_Movies project 5'!H882:'IMDB_Movies project 5'!H4537,'IMDB_Movies project 5'!C882:'IMDB_Movies project 5'!C4537)</f>
        <v>-1.1571912502488855E-2</v>
      </c>
      <c r="B882" s="1">
        <v>76975169</v>
      </c>
      <c r="C882" s="1" t="s">
        <v>1714</v>
      </c>
      <c r="D882" s="1">
        <v>76975169</v>
      </c>
    </row>
    <row r="883" spans="1:4" x14ac:dyDescent="0.25">
      <c r="A883" s="1">
        <f>CORREL('IMDB_Movies project 5'!H883:'IMDB_Movies project 5'!H4538,'IMDB_Movies project 5'!C883:'IMDB_Movies project 5'!C4538)</f>
        <v>-1.1649678097984872E-2</v>
      </c>
      <c r="B883" s="1">
        <v>73548685</v>
      </c>
      <c r="C883" s="1" t="s">
        <v>1715</v>
      </c>
      <c r="D883" s="1">
        <v>73548685</v>
      </c>
    </row>
    <row r="884" spans="1:4" x14ac:dyDescent="0.25">
      <c r="A884" s="1">
        <f>CORREL('IMDB_Movies project 5'!H884:'IMDB_Movies project 5'!H4539,'IMDB_Movies project 5'!C884:'IMDB_Movies project 5'!C4539)</f>
        <v>-1.1732778198099364E-2</v>
      </c>
      <c r="B884" s="1">
        <v>55807520</v>
      </c>
      <c r="C884" s="1" t="s">
        <v>1716</v>
      </c>
      <c r="D884" s="1">
        <v>55807520</v>
      </c>
    </row>
    <row r="885" spans="1:4" x14ac:dyDescent="0.25">
      <c r="A885" s="1">
        <f>CORREL('IMDB_Movies project 5'!H885:'IMDB_Movies project 5'!H4540,'IMDB_Movies project 5'!C885:'IMDB_Movies project 5'!C4540)</f>
        <v>-1.1791506615871162E-2</v>
      </c>
      <c r="B885" s="1">
        <v>141616238</v>
      </c>
      <c r="C885" s="1" t="s">
        <v>1717</v>
      </c>
      <c r="D885" s="1">
        <v>141616238</v>
      </c>
    </row>
    <row r="886" spans="1:4" x14ac:dyDescent="0.25">
      <c r="A886" s="1">
        <f>CORREL('IMDB_Movies project 5'!H886:'IMDB_Movies project 5'!H4541,'IMDB_Movies project 5'!C886:'IMDB_Movies project 5'!C4541)</f>
        <v>-1.1937043309085224E-2</v>
      </c>
      <c r="B886" s="1">
        <v>45264608</v>
      </c>
      <c r="C886" s="1" t="s">
        <v>1720</v>
      </c>
      <c r="D886" s="1">
        <v>45264608</v>
      </c>
    </row>
    <row r="887" spans="1:4" x14ac:dyDescent="0.25">
      <c r="A887" s="1">
        <f>CORREL('IMDB_Movies project 5'!H887:'IMDB_Movies project 5'!H4542,'IMDB_Movies project 5'!C887:'IMDB_Movies project 5'!C4542)</f>
        <v>-1.202118315234737E-2</v>
      </c>
      <c r="B887" s="1">
        <v>27680195</v>
      </c>
      <c r="C887" s="1" t="s">
        <v>1721</v>
      </c>
      <c r="D887" s="1">
        <v>27680195</v>
      </c>
    </row>
    <row r="888" spans="1:4" x14ac:dyDescent="0.25">
      <c r="A888" s="1">
        <f>CORREL('IMDB_Movies project 5'!H888:'IMDB_Movies project 5'!H4543,'IMDB_Movies project 5'!C888:'IMDB_Movies project 5'!C4543)</f>
        <v>-1.2118933298765578E-2</v>
      </c>
      <c r="B888" s="1">
        <v>76088877</v>
      </c>
      <c r="C888" s="1" t="s">
        <v>1723</v>
      </c>
      <c r="D888" s="1">
        <v>76088877</v>
      </c>
    </row>
    <row r="889" spans="1:4" x14ac:dyDescent="0.25">
      <c r="A889" s="1">
        <f>CORREL('IMDB_Movies project 5'!H889:'IMDB_Movies project 5'!H4544,'IMDB_Movies project 5'!C889:'IMDB_Movies project 5'!C4544)</f>
        <v>-1.2197361223587687E-2</v>
      </c>
      <c r="B889" s="1">
        <v>41030827</v>
      </c>
      <c r="C889" s="1" t="s">
        <v>1724</v>
      </c>
      <c r="D889" s="1">
        <v>41030827</v>
      </c>
    </row>
    <row r="890" spans="1:4" x14ac:dyDescent="0.25">
      <c r="A890" s="1">
        <f>CORREL('IMDB_Movies project 5'!H890:'IMDB_Movies project 5'!H4545,'IMDB_Movies project 5'!C890:'IMDB_Movies project 5'!C4545)</f>
        <v>-1.2243895323018446E-2</v>
      </c>
      <c r="B890" s="1">
        <v>100315155</v>
      </c>
      <c r="C890" s="1" t="s">
        <v>1725</v>
      </c>
      <c r="D890" s="1">
        <v>100315155</v>
      </c>
    </row>
    <row r="891" spans="1:4" x14ac:dyDescent="0.25">
      <c r="A891" s="1">
        <f>CORREL('IMDB_Movies project 5'!H891:'IMDB_Movies project 5'!H4546,'IMDB_Movies project 5'!C891:'IMDB_Movies project 5'!C4546)</f>
        <v>-1.234693278170854E-2</v>
      </c>
      <c r="B891" s="1">
        <v>77997349</v>
      </c>
      <c r="C891" s="1" t="s">
        <v>1727</v>
      </c>
      <c r="D891" s="1">
        <v>77997349</v>
      </c>
    </row>
    <row r="892" spans="1:4" x14ac:dyDescent="0.25">
      <c r="A892" s="1">
        <f>CORREL('IMDB_Movies project 5'!H892:'IMDB_Movies project 5'!H4547,'IMDB_Movies project 5'!C892:'IMDB_Movies project 5'!C4547)</f>
        <v>-1.2427886423660961E-2</v>
      </c>
      <c r="B892" s="1">
        <v>43504640</v>
      </c>
      <c r="C892" s="1" t="s">
        <v>1729</v>
      </c>
      <c r="D892" s="1">
        <v>43504640</v>
      </c>
    </row>
    <row r="893" spans="1:4" x14ac:dyDescent="0.25">
      <c r="A893" s="1">
        <f>CORREL('IMDB_Movies project 5'!H893:'IMDB_Movies project 5'!H4548,'IMDB_Movies project 5'!C893:'IMDB_Movies project 5'!C4548)</f>
        <v>-1.2462707748334837E-2</v>
      </c>
      <c r="B893" s="1">
        <v>31517441</v>
      </c>
      <c r="C893" s="1" t="s">
        <v>1732</v>
      </c>
      <c r="D893" s="1">
        <v>31517441</v>
      </c>
    </row>
    <row r="894" spans="1:4" x14ac:dyDescent="0.25">
      <c r="A894" s="1">
        <f>CORREL('IMDB_Movies project 5'!H894:'IMDB_Movies project 5'!H4549,'IMDB_Movies project 5'!C894:'IMDB_Movies project 5'!C4549)</f>
        <v>-1.2501481383443027E-2</v>
      </c>
      <c r="B894" s="1">
        <v>31022333</v>
      </c>
      <c r="C894" s="1" t="s">
        <v>1734</v>
      </c>
      <c r="D894" s="1">
        <v>31022333</v>
      </c>
    </row>
    <row r="895" spans="1:4" x14ac:dyDescent="0.25">
      <c r="A895" s="1">
        <f>CORREL('IMDB_Movies project 5'!H895:'IMDB_Movies project 5'!H4550,'IMDB_Movies project 5'!C895:'IMDB_Movies project 5'!C4550)</f>
        <v>-1.2539885649522272E-2</v>
      </c>
      <c r="B895" s="1">
        <v>29948113</v>
      </c>
      <c r="C895" s="1" t="s">
        <v>1735</v>
      </c>
      <c r="D895" s="1">
        <v>29948113</v>
      </c>
    </row>
    <row r="896" spans="1:4" x14ac:dyDescent="0.25">
      <c r="A896" s="1">
        <f>CORREL('IMDB_Movies project 5'!H896:'IMDB_Movies project 5'!H4551,'IMDB_Movies project 5'!C896:'IMDB_Movies project 5'!C4551)</f>
        <v>-1.2577429371302431E-2</v>
      </c>
      <c r="B896" s="1">
        <v>38658172</v>
      </c>
      <c r="C896" s="1" t="s">
        <v>1736</v>
      </c>
      <c r="D896" s="1">
        <v>38658172</v>
      </c>
    </row>
    <row r="897" spans="1:4" x14ac:dyDescent="0.25">
      <c r="A897" s="1">
        <f>CORREL('IMDB_Movies project 5'!H897:'IMDB_Movies project 5'!H4552,'IMDB_Movies project 5'!C897:'IMDB_Movies project 5'!C4552)</f>
        <v>-1.2622508578523192E-2</v>
      </c>
      <c r="B897" s="1">
        <v>34244877</v>
      </c>
      <c r="C897" s="1" t="s">
        <v>1738</v>
      </c>
      <c r="D897" s="1">
        <v>34244877</v>
      </c>
    </row>
    <row r="898" spans="1:4" x14ac:dyDescent="0.25">
      <c r="A898" s="1">
        <f>CORREL('IMDB_Movies project 5'!H898:'IMDB_Movies project 5'!H4553,'IMDB_Movies project 5'!C898:'IMDB_Movies project 5'!C4553)</f>
        <v>-1.2663828821585043E-2</v>
      </c>
      <c r="B898" s="1">
        <v>40367693</v>
      </c>
      <c r="C898" s="1" t="s">
        <v>1740</v>
      </c>
      <c r="D898" s="1">
        <v>40367693</v>
      </c>
    </row>
    <row r="899" spans="1:4" x14ac:dyDescent="0.25">
      <c r="A899" s="1">
        <f>CORREL('IMDB_Movies project 5'!H899:'IMDB_Movies project 5'!H4554,'IMDB_Movies project 5'!C899:'IMDB_Movies project 5'!C4554)</f>
        <v>-1.2674761656887719E-2</v>
      </c>
      <c r="B899" s="1">
        <v>13701902</v>
      </c>
      <c r="C899" s="1" t="s">
        <v>1742</v>
      </c>
      <c r="D899" s="1">
        <v>13701902</v>
      </c>
    </row>
    <row r="900" spans="1:4" x14ac:dyDescent="0.25">
      <c r="A900" s="1">
        <f>CORREL('IMDB_Movies project 5'!H900:'IMDB_Movies project 5'!H4555,'IMDB_Movies project 5'!C900:'IMDB_Movies project 5'!C4555)</f>
        <v>-1.2721948589422888E-2</v>
      </c>
      <c r="B900" s="1">
        <v>25605492</v>
      </c>
      <c r="C900" s="1" t="s">
        <v>1744</v>
      </c>
      <c r="D900" s="1">
        <v>25605492</v>
      </c>
    </row>
    <row r="901" spans="1:4" x14ac:dyDescent="0.25">
      <c r="A901" s="1">
        <f>CORREL('IMDB_Movies project 5'!H901:'IMDB_Movies project 5'!H4556,'IMDB_Movies project 5'!C901:'IMDB_Movies project 5'!C4556)</f>
        <v>-1.2756063137462265E-2</v>
      </c>
      <c r="B901" s="1">
        <v>17823573</v>
      </c>
      <c r="C901" s="1" t="s">
        <v>1745</v>
      </c>
      <c r="D901" s="1">
        <v>17823573</v>
      </c>
    </row>
    <row r="902" spans="1:4" x14ac:dyDescent="0.25">
      <c r="A902" s="1">
        <f>CORREL('IMDB_Movies project 5'!H902:'IMDB_Movies project 5'!H4557,'IMDB_Movies project 5'!C902:'IMDB_Movies project 5'!C4557)</f>
        <v>-1.2783776424104437E-2</v>
      </c>
      <c r="B902" s="1">
        <v>41439400</v>
      </c>
      <c r="C902" s="1" t="s">
        <v>1747</v>
      </c>
      <c r="D902" s="1">
        <v>41439400</v>
      </c>
    </row>
    <row r="903" spans="1:4" x14ac:dyDescent="0.25">
      <c r="A903" s="1">
        <f>CORREL('IMDB_Movies project 5'!H903:'IMDB_Movies project 5'!H4558,'IMDB_Movies project 5'!C903:'IMDB_Movies project 5'!C4558)</f>
        <v>-1.2831631686220129E-2</v>
      </c>
      <c r="B903" s="1">
        <v>2128202</v>
      </c>
      <c r="C903" s="1" t="s">
        <v>1750</v>
      </c>
      <c r="D903" s="1">
        <v>2128202</v>
      </c>
    </row>
    <row r="904" spans="1:4" x14ac:dyDescent="0.25">
      <c r="A904" s="1">
        <f>CORREL('IMDB_Movies project 5'!H904:'IMDB_Movies project 5'!H4559,'IMDB_Movies project 5'!C904:'IMDB_Movies project 5'!C4559)</f>
        <v>-1.2877530040715901E-2</v>
      </c>
      <c r="B904" s="1">
        <v>16496802</v>
      </c>
      <c r="C904" s="1" t="s">
        <v>1752</v>
      </c>
      <c r="D904" s="1">
        <v>16496802</v>
      </c>
    </row>
    <row r="905" spans="1:4" x14ac:dyDescent="0.25">
      <c r="A905" s="1">
        <f>CORREL('IMDB_Movies project 5'!H905:'IMDB_Movies project 5'!H4560,'IMDB_Movies project 5'!C905:'IMDB_Movies project 5'!C4560)</f>
        <v>-1.291300970915926E-2</v>
      </c>
      <c r="B905" s="1">
        <v>10470220</v>
      </c>
      <c r="C905" s="1" t="s">
        <v>1753</v>
      </c>
      <c r="D905" s="1">
        <v>10470220</v>
      </c>
    </row>
    <row r="906" spans="1:4" x14ac:dyDescent="0.25">
      <c r="A906" s="1">
        <f>CORREL('IMDB_Movies project 5'!H906:'IMDB_Movies project 5'!H4561,'IMDB_Movies project 5'!C906:'IMDB_Movies project 5'!C4561)</f>
        <v>-1.2934920089185153E-2</v>
      </c>
      <c r="B906" s="1">
        <v>8336565</v>
      </c>
      <c r="C906" s="1" t="s">
        <v>1755</v>
      </c>
      <c r="D906" s="1">
        <v>8336565</v>
      </c>
    </row>
    <row r="907" spans="1:4" x14ac:dyDescent="0.25">
      <c r="A907" s="1">
        <f>CORREL('IMDB_Movies project 5'!H907:'IMDB_Movies project 5'!H4562,'IMDB_Movies project 5'!C907:'IMDB_Movies project 5'!C4562)</f>
        <v>-1.2955153156790201E-2</v>
      </c>
      <c r="B907" s="1">
        <v>16002004</v>
      </c>
      <c r="C907" s="1" t="s">
        <v>1758</v>
      </c>
      <c r="D907" s="1">
        <v>16002004</v>
      </c>
    </row>
    <row r="908" spans="1:4" x14ac:dyDescent="0.25">
      <c r="A908" s="1">
        <f>CORREL('IMDB_Movies project 5'!H908:'IMDB_Movies project 5'!H4563,'IMDB_Movies project 5'!C908:'IMDB_Movies project 5'!C4563)</f>
        <v>-1.2981569825851216E-2</v>
      </c>
      <c r="B908" s="1">
        <v>4997476</v>
      </c>
      <c r="C908" s="1" t="s">
        <v>1760</v>
      </c>
      <c r="D908" s="1">
        <v>4997476</v>
      </c>
    </row>
    <row r="909" spans="1:4" x14ac:dyDescent="0.25">
      <c r="A909" s="1">
        <f>CORREL('IMDB_Movies project 5'!H909:'IMDB_Movies project 5'!H4564,'IMDB_Movies project 5'!C909:'IMDB_Movies project 5'!C4564)</f>
        <v>-1.2999209984075052E-2</v>
      </c>
      <c r="B909" s="1">
        <v>5682070</v>
      </c>
      <c r="C909" s="1" t="s">
        <v>1762</v>
      </c>
      <c r="D909" s="1">
        <v>5682070</v>
      </c>
    </row>
    <row r="910" spans="1:4" x14ac:dyDescent="0.25">
      <c r="A910" s="1">
        <f>CORREL('IMDB_Movies project 5'!H910:'IMDB_Movies project 5'!H4565,'IMDB_Movies project 5'!C910:'IMDB_Movies project 5'!C4565)</f>
        <v>-1.3017402756085455E-2</v>
      </c>
      <c r="B910" s="1">
        <v>2752475</v>
      </c>
      <c r="C910" s="1" t="s">
        <v>1764</v>
      </c>
      <c r="D910" s="1">
        <v>2752475</v>
      </c>
    </row>
    <row r="911" spans="1:4" x14ac:dyDescent="0.25">
      <c r="A911" s="1">
        <f>CORREL('IMDB_Movies project 5'!H911:'IMDB_Movies project 5'!H4566,'IMDB_Movies project 5'!C911:'IMDB_Movies project 5'!C4566)</f>
        <v>-1.3033319831761127E-2</v>
      </c>
      <c r="B911" s="1">
        <v>-4907170</v>
      </c>
      <c r="C911" s="1" t="s">
        <v>1765</v>
      </c>
      <c r="D911" s="1">
        <v>-4907170</v>
      </c>
    </row>
    <row r="912" spans="1:4" x14ac:dyDescent="0.25">
      <c r="A912" s="1">
        <f>CORREL('IMDB_Movies project 5'!H912:'IMDB_Movies project 5'!H4567,'IMDB_Movies project 5'!C912:'IMDB_Movies project 5'!C4567)</f>
        <v>-1.3059364207752394E-2</v>
      </c>
      <c r="B912" s="1">
        <v>815288</v>
      </c>
      <c r="C912" s="1" t="s">
        <v>1767</v>
      </c>
      <c r="D912" s="1">
        <v>815288</v>
      </c>
    </row>
    <row r="913" spans="1:4" x14ac:dyDescent="0.25">
      <c r="A913" s="1">
        <f>CORREL('IMDB_Movies project 5'!H913:'IMDB_Movies project 5'!H4568,'IMDB_Movies project 5'!C913:'IMDB_Movies project 5'!C4568)</f>
        <v>-1.3073808928431595E-2</v>
      </c>
      <c r="B913" s="1">
        <v>2822418</v>
      </c>
      <c r="C913" s="1" t="s">
        <v>1768</v>
      </c>
      <c r="D913" s="1">
        <v>2822418</v>
      </c>
    </row>
    <row r="914" spans="1:4" x14ac:dyDescent="0.25">
      <c r="A914" s="1">
        <f>CORREL('IMDB_Movies project 5'!H914:'IMDB_Movies project 5'!H4569,'IMDB_Movies project 5'!C914:'IMDB_Movies project 5'!C4569)</f>
        <v>-1.308982385275239E-2</v>
      </c>
      <c r="B914" s="1">
        <v>150619</v>
      </c>
      <c r="C914" s="1" t="s">
        <v>1770</v>
      </c>
      <c r="D914" s="1">
        <v>150619</v>
      </c>
    </row>
    <row r="915" spans="1:4" x14ac:dyDescent="0.25">
      <c r="A915" s="1">
        <f>CORREL('IMDB_Movies project 5'!H915:'IMDB_Movies project 5'!H4570,'IMDB_Movies project 5'!C915:'IMDB_Movies project 5'!C4570)</f>
        <v>-1.3103779328510649E-2</v>
      </c>
      <c r="B915" s="1">
        <v>-1254850</v>
      </c>
      <c r="C915" s="1" t="s">
        <v>1772</v>
      </c>
      <c r="D915" s="1">
        <v>-1254850</v>
      </c>
    </row>
    <row r="916" spans="1:4" x14ac:dyDescent="0.25">
      <c r="A916" s="1">
        <f>CORREL('IMDB_Movies project 5'!H916:'IMDB_Movies project 5'!H4571,'IMDB_Movies project 5'!C916:'IMDB_Movies project 5'!C4571)</f>
        <v>-1.3116663788429937E-2</v>
      </c>
      <c r="B916" s="1">
        <v>7168</v>
      </c>
      <c r="C916" s="1" t="s">
        <v>1773</v>
      </c>
      <c r="D916" s="1">
        <v>7168</v>
      </c>
    </row>
    <row r="917" spans="1:4" x14ac:dyDescent="0.25">
      <c r="A917" s="1">
        <f>CORREL('IMDB_Movies project 5'!H917:'IMDB_Movies project 5'!H4572,'IMDB_Movies project 5'!C917:'IMDB_Movies project 5'!C4572)</f>
        <v>-1.3130530653022165E-2</v>
      </c>
      <c r="B917" s="1">
        <v>-1845268</v>
      </c>
      <c r="C917" s="1" t="s">
        <v>1774</v>
      </c>
      <c r="D917" s="1">
        <v>-1845268</v>
      </c>
    </row>
    <row r="918" spans="1:4" x14ac:dyDescent="0.25">
      <c r="A918" s="1">
        <f>CORREL('IMDB_Movies project 5'!H918:'IMDB_Movies project 5'!H4573,'IMDB_Movies project 5'!C918:'IMDB_Movies project 5'!C4573)</f>
        <v>-1.3142982886840451E-2</v>
      </c>
      <c r="B918" s="1">
        <v>-1734419</v>
      </c>
      <c r="C918" s="1" t="s">
        <v>1775</v>
      </c>
      <c r="D918" s="1">
        <v>-1734419</v>
      </c>
    </row>
    <row r="919" spans="1:4" x14ac:dyDescent="0.25">
      <c r="A919" s="1">
        <f>CORREL('IMDB_Movies project 5'!H919:'IMDB_Movies project 5'!H4574,'IMDB_Movies project 5'!C919:'IMDB_Movies project 5'!C4574)</f>
        <v>-1.3155530126782335E-2</v>
      </c>
      <c r="B919" s="1">
        <v>-3017368</v>
      </c>
      <c r="C919" s="1" t="s">
        <v>1778</v>
      </c>
      <c r="D919" s="1">
        <v>-3017368</v>
      </c>
    </row>
    <row r="920" spans="1:4" x14ac:dyDescent="0.25">
      <c r="A920" s="1">
        <f>CORREL('IMDB_Movies project 5'!H920:'IMDB_Movies project 5'!H4575,'IMDB_Movies project 5'!C920:'IMDB_Movies project 5'!C4575)</f>
        <v>-1.3167104547222593E-2</v>
      </c>
      <c r="B920" s="1">
        <v>-5262941</v>
      </c>
      <c r="C920" s="1" t="s">
        <v>1780</v>
      </c>
      <c r="D920" s="1">
        <v>-5262941</v>
      </c>
    </row>
    <row r="921" spans="1:4" x14ac:dyDescent="0.25">
      <c r="A921" s="1">
        <f>CORREL('IMDB_Movies project 5'!H921:'IMDB_Movies project 5'!H4576,'IMDB_Movies project 5'!C921:'IMDB_Movies project 5'!C4576)</f>
        <v>-1.3176978952983536E-2</v>
      </c>
      <c r="B921" s="1">
        <v>6724080</v>
      </c>
      <c r="C921" s="1" t="s">
        <v>1782</v>
      </c>
      <c r="D921" s="1">
        <v>6724080</v>
      </c>
    </row>
    <row r="922" spans="1:4" x14ac:dyDescent="0.25">
      <c r="A922" s="1">
        <f>CORREL('IMDB_Movies project 5'!H922:'IMDB_Movies project 5'!H4577,'IMDB_Movies project 5'!C922:'IMDB_Movies project 5'!C4577)</f>
        <v>-1.3196164294939054E-2</v>
      </c>
      <c r="B922" s="1">
        <v>-5515935</v>
      </c>
      <c r="C922" s="1" t="s">
        <v>1783</v>
      </c>
      <c r="D922" s="1">
        <v>-5515935</v>
      </c>
    </row>
    <row r="923" spans="1:4" x14ac:dyDescent="0.25">
      <c r="A923" s="1">
        <f>CORREL('IMDB_Movies project 5'!H923:'IMDB_Movies project 5'!H4578,'IMDB_Movies project 5'!C923:'IMDB_Movies project 5'!C4578)</f>
        <v>-1.3205866270613728E-2</v>
      </c>
      <c r="B923" s="1">
        <v>-2446488</v>
      </c>
      <c r="C923" s="1" t="s">
        <v>1785</v>
      </c>
      <c r="D923" s="1">
        <v>-2446488</v>
      </c>
    </row>
    <row r="924" spans="1:4" x14ac:dyDescent="0.25">
      <c r="A924" s="1">
        <f>CORREL('IMDB_Movies project 5'!H924:'IMDB_Movies project 5'!H4579,'IMDB_Movies project 5'!C924:'IMDB_Movies project 5'!C4579)</f>
        <v>-1.3217916713648123E-2</v>
      </c>
      <c r="B924" s="1">
        <v>-12390000</v>
      </c>
      <c r="C924" s="1" t="s">
        <v>1787</v>
      </c>
      <c r="D924" s="1">
        <v>-12390000</v>
      </c>
    </row>
    <row r="925" spans="1:4" x14ac:dyDescent="0.25">
      <c r="A925" s="1">
        <f>CORREL('IMDB_Movies project 5'!H925:'IMDB_Movies project 5'!H4580,'IMDB_Movies project 5'!C925:'IMDB_Movies project 5'!C4580)</f>
        <v>-1.3228195578904232E-2</v>
      </c>
      <c r="B925" s="1">
        <v>-8517793</v>
      </c>
      <c r="C925" s="1" t="s">
        <v>1788</v>
      </c>
      <c r="D925" s="1">
        <v>-8517793</v>
      </c>
    </row>
    <row r="926" spans="1:4" x14ac:dyDescent="0.25">
      <c r="A926" s="1">
        <f>CORREL('IMDB_Movies project 5'!H926:'IMDB_Movies project 5'!H4581,'IMDB_Movies project 5'!C926:'IMDB_Movies project 5'!C4581)</f>
        <v>-1.3235657300229705E-2</v>
      </c>
      <c r="B926" s="1">
        <v>-2894915</v>
      </c>
      <c r="C926" s="1" t="s">
        <v>1789</v>
      </c>
      <c r="D926" s="1">
        <v>-2894915</v>
      </c>
    </row>
    <row r="927" spans="1:4" x14ac:dyDescent="0.25">
      <c r="A927" s="1">
        <f>CORREL('IMDB_Movies project 5'!H927:'IMDB_Movies project 5'!H4582,'IMDB_Movies project 5'!C927:'IMDB_Movies project 5'!C4582)</f>
        <v>-1.3247389598772858E-2</v>
      </c>
      <c r="B927" s="1">
        <v>-8743723</v>
      </c>
      <c r="C927" s="1" t="s">
        <v>1790</v>
      </c>
      <c r="D927" s="1">
        <v>-8743723</v>
      </c>
    </row>
    <row r="928" spans="1:4" x14ac:dyDescent="0.25">
      <c r="A928" s="1">
        <f>CORREL('IMDB_Movies project 5'!H928:'IMDB_Movies project 5'!H4583,'IMDB_Movies project 5'!C928:'IMDB_Movies project 5'!C4583)</f>
        <v>-1.3254694923699413E-2</v>
      </c>
      <c r="B928" s="1">
        <v>5740078</v>
      </c>
      <c r="C928" s="1" t="s">
        <v>1792</v>
      </c>
      <c r="D928" s="1">
        <v>5740078</v>
      </c>
    </row>
    <row r="929" spans="1:4" x14ac:dyDescent="0.25">
      <c r="A929" s="1">
        <f>CORREL('IMDB_Movies project 5'!H929:'IMDB_Movies project 5'!H4584,'IMDB_Movies project 5'!C929:'IMDB_Movies project 5'!C4584)</f>
        <v>-1.3265854862464999E-2</v>
      </c>
      <c r="B929" s="1">
        <v>203020</v>
      </c>
      <c r="C929" s="1" t="s">
        <v>1794</v>
      </c>
      <c r="D929" s="1">
        <v>203020</v>
      </c>
    </row>
    <row r="930" spans="1:4" x14ac:dyDescent="0.25">
      <c r="A930" s="1">
        <f>CORREL('IMDB_Movies project 5'!H930:'IMDB_Movies project 5'!H4585,'IMDB_Movies project 5'!C930:'IMDB_Movies project 5'!C4585)</f>
        <v>-1.326926916139106E-2</v>
      </c>
      <c r="B930" s="1">
        <v>-9094723</v>
      </c>
      <c r="C930" s="1" t="s">
        <v>1797</v>
      </c>
      <c r="D930" s="1">
        <v>-9094723</v>
      </c>
    </row>
    <row r="931" spans="1:4" x14ac:dyDescent="0.25">
      <c r="A931" s="1">
        <f>CORREL('IMDB_Movies project 5'!H931:'IMDB_Movies project 5'!H4586,'IMDB_Movies project 5'!C931:'IMDB_Movies project 5'!C4586)</f>
        <v>-1.3276328523929777E-2</v>
      </c>
      <c r="B931" s="1">
        <v>-11409500</v>
      </c>
      <c r="C931" s="1" t="s">
        <v>1800</v>
      </c>
      <c r="D931" s="1">
        <v>-11409500</v>
      </c>
    </row>
    <row r="932" spans="1:4" x14ac:dyDescent="0.25">
      <c r="A932" s="1">
        <f>CORREL('IMDB_Movies project 5'!H932:'IMDB_Movies project 5'!H4587,'IMDB_Movies project 5'!C932:'IMDB_Movies project 5'!C4587)</f>
        <v>-1.3281666135303153E-2</v>
      </c>
      <c r="B932" s="1">
        <v>-10822459</v>
      </c>
      <c r="C932" s="1" t="s">
        <v>1801</v>
      </c>
      <c r="D932" s="1">
        <v>-10822459</v>
      </c>
    </row>
    <row r="933" spans="1:4" x14ac:dyDescent="0.25">
      <c r="A933" s="1">
        <f>CORREL('IMDB_Movies project 5'!H933:'IMDB_Movies project 5'!H4588,'IMDB_Movies project 5'!C933:'IMDB_Movies project 5'!C4588)</f>
        <v>-1.3287444374870429E-2</v>
      </c>
      <c r="B933" s="1">
        <v>-10221401</v>
      </c>
      <c r="C933" s="1" t="s">
        <v>1803</v>
      </c>
      <c r="D933" s="1">
        <v>-10221401</v>
      </c>
    </row>
    <row r="934" spans="1:4" x14ac:dyDescent="0.25">
      <c r="A934" s="1">
        <f>CORREL('IMDB_Movies project 5'!H934:'IMDB_Movies project 5'!H4589,'IMDB_Movies project 5'!C934:'IMDB_Movies project 5'!C4589)</f>
        <v>-1.3293675268203775E-2</v>
      </c>
      <c r="B934" s="1">
        <v>-12513862</v>
      </c>
      <c r="C934" s="1" t="s">
        <v>1804</v>
      </c>
      <c r="D934" s="1">
        <v>-12513862</v>
      </c>
    </row>
    <row r="935" spans="1:4" x14ac:dyDescent="0.25">
      <c r="A935" s="1">
        <f>CORREL('IMDB_Movies project 5'!H935:'IMDB_Movies project 5'!H4590,'IMDB_Movies project 5'!C935:'IMDB_Movies project 5'!C4590)</f>
        <v>-1.3298206167272932E-2</v>
      </c>
      <c r="B935" s="1">
        <v>-1894923</v>
      </c>
      <c r="C935" s="1" t="s">
        <v>1805</v>
      </c>
      <c r="D935" s="1">
        <v>-1894923</v>
      </c>
    </row>
    <row r="936" spans="1:4" x14ac:dyDescent="0.25">
      <c r="A936" s="1">
        <f>CORREL('IMDB_Movies project 5'!H936:'IMDB_Movies project 5'!H4591,'IMDB_Movies project 5'!C936:'IMDB_Movies project 5'!C4591)</f>
        <v>-1.3300810522546285E-2</v>
      </c>
      <c r="B936" s="1">
        <v>-14831605</v>
      </c>
      <c r="C936" s="1" t="s">
        <v>1806</v>
      </c>
      <c r="D936" s="1">
        <v>-14831605</v>
      </c>
    </row>
    <row r="937" spans="1:4" x14ac:dyDescent="0.25">
      <c r="A937" s="1">
        <f>CORREL('IMDB_Movies project 5'!H937:'IMDB_Movies project 5'!H4592,'IMDB_Movies project 5'!C937:'IMDB_Movies project 5'!C4592)</f>
        <v>-1.3303639254050974E-2</v>
      </c>
      <c r="B937" s="1">
        <v>-7200000</v>
      </c>
      <c r="C937" s="1" t="s">
        <v>1809</v>
      </c>
      <c r="D937" s="1">
        <v>-7200000</v>
      </c>
    </row>
    <row r="938" spans="1:4" x14ac:dyDescent="0.25">
      <c r="A938" s="1">
        <f>CORREL('IMDB_Movies project 5'!H938:'IMDB_Movies project 5'!H4593,'IMDB_Movies project 5'!C938:'IMDB_Movies project 5'!C4593)</f>
        <v>-1.3304205220869336E-2</v>
      </c>
      <c r="B938" s="1">
        <v>-16356539</v>
      </c>
      <c r="C938" s="1" t="s">
        <v>1810</v>
      </c>
      <c r="D938" s="1">
        <v>-16356539</v>
      </c>
    </row>
    <row r="939" spans="1:4" x14ac:dyDescent="0.25">
      <c r="A939" s="1">
        <f>CORREL('IMDB_Movies project 5'!H939:'IMDB_Movies project 5'!H4594,'IMDB_Movies project 5'!C939:'IMDB_Movies project 5'!C4594)</f>
        <v>-1.3305921299433157E-2</v>
      </c>
      <c r="B939" s="1">
        <v>-17258404</v>
      </c>
      <c r="C939" s="1" t="s">
        <v>1812</v>
      </c>
      <c r="D939" s="1">
        <v>-17258404</v>
      </c>
    </row>
    <row r="940" spans="1:4" x14ac:dyDescent="0.25">
      <c r="A940" s="1">
        <f>CORREL('IMDB_Movies project 5'!H940:'IMDB_Movies project 5'!H4595,'IMDB_Movies project 5'!C940:'IMDB_Movies project 5'!C4595)</f>
        <v>-1.3306981887810869E-2</v>
      </c>
      <c r="B940" s="1">
        <v>-18125131</v>
      </c>
      <c r="C940" s="1" t="s">
        <v>1814</v>
      </c>
      <c r="D940" s="1">
        <v>-18125131</v>
      </c>
    </row>
    <row r="941" spans="1:4" x14ac:dyDescent="0.25">
      <c r="A941" s="1">
        <f>CORREL('IMDB_Movies project 5'!H941:'IMDB_Movies project 5'!H4596,'IMDB_Movies project 5'!C941:'IMDB_Movies project 5'!C4596)</f>
        <v>-1.3307414180869212E-2</v>
      </c>
      <c r="B941" s="1">
        <v>-19693732</v>
      </c>
      <c r="C941" s="1" t="s">
        <v>1815</v>
      </c>
      <c r="D941" s="1">
        <v>-19693732</v>
      </c>
    </row>
    <row r="942" spans="1:4" x14ac:dyDescent="0.25">
      <c r="A942" s="1">
        <f>CORREL('IMDB_Movies project 5'!H942:'IMDB_Movies project 5'!H4597,'IMDB_Movies project 5'!C942:'IMDB_Movies project 5'!C4597)</f>
        <v>-1.3306713660243842E-2</v>
      </c>
      <c r="B942" s="1">
        <v>-22332053</v>
      </c>
      <c r="C942" s="1" t="s">
        <v>1817</v>
      </c>
      <c r="D942" s="1">
        <v>-22332053</v>
      </c>
    </row>
    <row r="943" spans="1:4" x14ac:dyDescent="0.25">
      <c r="A943" s="1">
        <f>CORREL('IMDB_Movies project 5'!H943:'IMDB_Movies project 5'!H4598,'IMDB_Movies project 5'!C943:'IMDB_Movies project 5'!C4598)</f>
        <v>-1.3304122863254841E-2</v>
      </c>
      <c r="B943" s="1">
        <v>-22932840</v>
      </c>
      <c r="C943" s="1" t="s">
        <v>1818</v>
      </c>
      <c r="D943" s="1">
        <v>-22932840</v>
      </c>
    </row>
    <row r="944" spans="1:4" x14ac:dyDescent="0.25">
      <c r="A944" s="1">
        <f>CORREL('IMDB_Movies project 5'!H944:'IMDB_Movies project 5'!H4599,'IMDB_Movies project 5'!C944:'IMDB_Movies project 5'!C4599)</f>
        <v>-1.3301102604796234E-2</v>
      </c>
      <c r="B944" s="1">
        <v>-13383001</v>
      </c>
      <c r="C944" s="1" t="s">
        <v>1820</v>
      </c>
      <c r="D944" s="1">
        <v>-13383001</v>
      </c>
    </row>
    <row r="945" spans="1:4" x14ac:dyDescent="0.25">
      <c r="A945" s="1">
        <f>CORREL('IMDB_Movies project 5'!H945:'IMDB_Movies project 5'!H4600,'IMDB_Movies project 5'!C945:'IMDB_Movies project 5'!C4600)</f>
        <v>-1.3299386980979681E-2</v>
      </c>
      <c r="B945" s="1">
        <v>-23463880</v>
      </c>
      <c r="C945" s="1" t="s">
        <v>1821</v>
      </c>
      <c r="D945" s="1">
        <v>-23463880</v>
      </c>
    </row>
    <row r="946" spans="1:4" x14ac:dyDescent="0.25">
      <c r="A946" s="1">
        <f>CORREL('IMDB_Movies project 5'!H946:'IMDB_Movies project 5'!H4601,'IMDB_Movies project 5'!C946:'IMDB_Movies project 5'!C4601)</f>
        <v>-1.329598544794526E-2</v>
      </c>
      <c r="B946" s="1">
        <v>-23800483</v>
      </c>
      <c r="C946" s="1" t="s">
        <v>1822</v>
      </c>
      <c r="D946" s="1">
        <v>-23800483</v>
      </c>
    </row>
    <row r="947" spans="1:4" x14ac:dyDescent="0.25">
      <c r="A947" s="1">
        <f>CORREL('IMDB_Movies project 5'!H947:'IMDB_Movies project 5'!H4602,'IMDB_Movies project 5'!C947:'IMDB_Movies project 5'!C4602)</f>
        <v>-1.3292342636211509E-2</v>
      </c>
      <c r="B947" s="1">
        <v>-24549473</v>
      </c>
      <c r="C947" s="1" t="s">
        <v>1823</v>
      </c>
      <c r="D947" s="1">
        <v>-24549473</v>
      </c>
    </row>
    <row r="948" spans="1:4" x14ac:dyDescent="0.25">
      <c r="A948" s="1">
        <f>CORREL('IMDB_Movies project 5'!H948:'IMDB_Movies project 5'!H4603,'IMDB_Movies project 5'!C948:'IMDB_Movies project 5'!C4603)</f>
        <v>-1.3288166896172987E-2</v>
      </c>
      <c r="B948" s="1">
        <v>-24592750</v>
      </c>
      <c r="C948" s="1" t="s">
        <v>1825</v>
      </c>
      <c r="D948" s="1">
        <v>-24592750</v>
      </c>
    </row>
    <row r="949" spans="1:4" x14ac:dyDescent="0.25">
      <c r="A949" s="1">
        <f>CORREL('IMDB_Movies project 5'!H949:'IMDB_Movies project 5'!H4604,'IMDB_Movies project 5'!C949:'IMDB_Movies project 5'!C4604)</f>
        <v>-1.328395743548841E-2</v>
      </c>
      <c r="B949" s="1">
        <v>-46840695</v>
      </c>
      <c r="C949" s="1" t="s">
        <v>1826</v>
      </c>
      <c r="D949" s="1">
        <v>-46840695</v>
      </c>
    </row>
    <row r="950" spans="1:4" x14ac:dyDescent="0.25">
      <c r="A950" s="1">
        <f>CORREL('IMDB_Movies project 5'!H950:'IMDB_Movies project 5'!H4605,'IMDB_Movies project 5'!C950:'IMDB_Movies project 5'!C4605)</f>
        <v>-1.3272506161344401E-2</v>
      </c>
      <c r="B950" s="1">
        <v>-25993274</v>
      </c>
      <c r="C950" s="1" t="s">
        <v>1829</v>
      </c>
      <c r="D950" s="1">
        <v>-25993274</v>
      </c>
    </row>
    <row r="951" spans="1:4" x14ac:dyDescent="0.25">
      <c r="A951" s="1">
        <f>CORREL('IMDB_Movies project 5'!H951:'IMDB_Movies project 5'!H4606,'IMDB_Movies project 5'!C951:'IMDB_Movies project 5'!C4606)</f>
        <v>-1.3267300014992461E-2</v>
      </c>
      <c r="B951" s="1">
        <v>-29610033</v>
      </c>
      <c r="C951" s="1" t="s">
        <v>1831</v>
      </c>
      <c r="D951" s="1">
        <v>-29610033</v>
      </c>
    </row>
    <row r="952" spans="1:4" x14ac:dyDescent="0.25">
      <c r="A952" s="1">
        <f>CORREL('IMDB_Movies project 5'!H952:'IMDB_Movies project 5'!H4607,'IMDB_Movies project 5'!C952:'IMDB_Movies project 5'!C4607)</f>
        <v>-1.3259564373024604E-2</v>
      </c>
      <c r="B952" s="1">
        <v>-30406260</v>
      </c>
      <c r="C952" s="1" t="s">
        <v>1832</v>
      </c>
      <c r="D952" s="1">
        <v>-30406260</v>
      </c>
    </row>
    <row r="953" spans="1:4" x14ac:dyDescent="0.25">
      <c r="A953" s="1">
        <f>CORREL('IMDB_Movies project 5'!H953:'IMDB_Movies project 5'!H4608,'IMDB_Movies project 5'!C953:'IMDB_Movies project 5'!C4608)</f>
        <v>-1.3251271858435412E-2</v>
      </c>
      <c r="B953" s="1">
        <v>-20881753</v>
      </c>
      <c r="C953" s="1" t="s">
        <v>1833</v>
      </c>
      <c r="D953" s="1">
        <v>-20881753</v>
      </c>
    </row>
    <row r="954" spans="1:4" x14ac:dyDescent="0.25">
      <c r="A954" s="1">
        <f>CORREL('IMDB_Movies project 5'!H954:'IMDB_Movies project 5'!H4609,'IMDB_Movies project 5'!C954:'IMDB_Movies project 5'!C4609)</f>
        <v>-1.324690174385167E-2</v>
      </c>
      <c r="B954" s="1">
        <v>-23557749</v>
      </c>
      <c r="C954" s="1" t="s">
        <v>1834</v>
      </c>
      <c r="D954" s="1">
        <v>-23557749</v>
      </c>
    </row>
    <row r="955" spans="1:4" x14ac:dyDescent="0.25">
      <c r="A955" s="1">
        <f>CORREL('IMDB_Movies project 5'!H955:'IMDB_Movies project 5'!H4610,'IMDB_Movies project 5'!C955:'IMDB_Movies project 5'!C4610)</f>
        <v>-1.324340196302339E-2</v>
      </c>
      <c r="B955" s="1">
        <v>-7885118</v>
      </c>
      <c r="C955" s="1" t="s">
        <v>1836</v>
      </c>
      <c r="D955" s="1">
        <v>-7885118</v>
      </c>
    </row>
    <row r="956" spans="1:4" x14ac:dyDescent="0.25">
      <c r="A956" s="1">
        <f>CORREL('IMDB_Movies project 5'!H956:'IMDB_Movies project 5'!H4611,'IMDB_Movies project 5'!C956:'IMDB_Movies project 5'!C4611)</f>
        <v>-1.3245801850487357E-2</v>
      </c>
      <c r="B956" s="1">
        <v>-31527637</v>
      </c>
      <c r="C956" s="1" t="s">
        <v>1838</v>
      </c>
      <c r="D956" s="1">
        <v>-31527637</v>
      </c>
    </row>
    <row r="957" spans="1:4" x14ac:dyDescent="0.25">
      <c r="A957" s="1">
        <f>CORREL('IMDB_Movies project 5'!H957:'IMDB_Movies project 5'!H4612,'IMDB_Movies project 5'!C957:'IMDB_Movies project 5'!C4612)</f>
        <v>-1.3236716934054874E-2</v>
      </c>
      <c r="B957" s="1">
        <v>-375868702</v>
      </c>
      <c r="C957" s="1" t="s">
        <v>1839</v>
      </c>
      <c r="D957" s="1">
        <v>-375868702</v>
      </c>
    </row>
    <row r="958" spans="1:4" x14ac:dyDescent="0.25">
      <c r="A958" s="1">
        <f>CORREL('IMDB_Movies project 5'!H958:'IMDB_Movies project 5'!H4613,'IMDB_Movies project 5'!C958:'IMDB_Movies project 5'!C4613)</f>
        <v>-1.3024580874072772E-2</v>
      </c>
      <c r="B958" s="1">
        <v>-28342760</v>
      </c>
      <c r="C958" s="1" t="s">
        <v>1842</v>
      </c>
      <c r="D958" s="1">
        <v>-28342760</v>
      </c>
    </row>
    <row r="959" spans="1:4" x14ac:dyDescent="0.25">
      <c r="A959" s="1">
        <f>CORREL('IMDB_Movies project 5'!H959:'IMDB_Movies project 5'!H4614,'IMDB_Movies project 5'!C959:'IMDB_Movies project 5'!C4614)</f>
        <v>-1.3017605294128791E-2</v>
      </c>
      <c r="B959" s="1">
        <v>-33716560</v>
      </c>
      <c r="C959" s="1" t="s">
        <v>1844</v>
      </c>
      <c r="D959" s="1">
        <v>-33716560</v>
      </c>
    </row>
    <row r="960" spans="1:4" x14ac:dyDescent="0.25">
      <c r="A960" s="1">
        <f>CORREL('IMDB_Movies project 5'!H960:'IMDB_Movies project 5'!H4615,'IMDB_Movies project 5'!C960:'IMDB_Movies project 5'!C4615)</f>
        <v>-1.3008644997842277E-2</v>
      </c>
      <c r="B960" s="1">
        <v>-39443804</v>
      </c>
      <c r="C960" s="1" t="s">
        <v>1846</v>
      </c>
      <c r="D960" s="1">
        <v>-39443804</v>
      </c>
    </row>
    <row r="961" spans="1:4" x14ac:dyDescent="0.25">
      <c r="A961" s="1">
        <f>CORREL('IMDB_Movies project 5'!H961:'IMDB_Movies project 5'!H4616,'IMDB_Movies project 5'!C961:'IMDB_Movies project 5'!C4616)</f>
        <v>-1.2994062364375647E-2</v>
      </c>
      <c r="B961" s="1">
        <v>-33328495</v>
      </c>
      <c r="C961" s="1" t="s">
        <v>1849</v>
      </c>
      <c r="D961" s="1">
        <v>-33328495</v>
      </c>
    </row>
    <row r="962" spans="1:4" x14ac:dyDescent="0.25">
      <c r="A962" s="1">
        <f>CORREL('IMDB_Movies project 5'!H962:'IMDB_Movies project 5'!H4617,'IMDB_Movies project 5'!C962:'IMDB_Movies project 5'!C4617)</f>
        <v>-1.2983628660238885E-2</v>
      </c>
      <c r="B962" s="1">
        <v>-39600000</v>
      </c>
      <c r="C962" s="1" t="s">
        <v>1850</v>
      </c>
      <c r="D962" s="1">
        <v>-39600000</v>
      </c>
    </row>
    <row r="963" spans="1:4" x14ac:dyDescent="0.25">
      <c r="A963" s="1">
        <f>CORREL('IMDB_Movies project 5'!H963:'IMDB_Movies project 5'!H4618,'IMDB_Movies project 5'!C963:'IMDB_Movies project 5'!C4618)</f>
        <v>-1.2968918679392177E-2</v>
      </c>
      <c r="B963" s="1">
        <v>-12471908</v>
      </c>
      <c r="C963" s="1" t="s">
        <v>1851</v>
      </c>
      <c r="D963" s="1">
        <v>-12471908</v>
      </c>
    </row>
    <row r="964" spans="1:4" x14ac:dyDescent="0.25">
      <c r="A964" s="1">
        <f>CORREL('IMDB_Movies project 5'!H964:'IMDB_Movies project 5'!H4619,'IMDB_Movies project 5'!C964:'IMDB_Movies project 5'!C4619)</f>
        <v>-1.2975001957205714E-2</v>
      </c>
      <c r="B964" s="1">
        <v>-39862768</v>
      </c>
      <c r="C964" s="1" t="s">
        <v>1853</v>
      </c>
      <c r="D964" s="1">
        <v>-39862768</v>
      </c>
    </row>
    <row r="965" spans="1:4" x14ac:dyDescent="0.25">
      <c r="A965" s="1">
        <f>CORREL('IMDB_Movies project 5'!H965:'IMDB_Movies project 5'!H4620,'IMDB_Movies project 5'!C965:'IMDB_Movies project 5'!C4620)</f>
        <v>-1.2960099230437743E-2</v>
      </c>
      <c r="B965" s="1">
        <v>-40204983</v>
      </c>
      <c r="C965" s="1" t="s">
        <v>1854</v>
      </c>
      <c r="D965" s="1">
        <v>-40204983</v>
      </c>
    </row>
    <row r="966" spans="1:4" x14ac:dyDescent="0.25">
      <c r="A966" s="1">
        <f>CORREL('IMDB_Movies project 5'!H966:'IMDB_Movies project 5'!H4621,'IMDB_Movies project 5'!C966:'IMDB_Movies project 5'!C4621)</f>
        <v>-1.2944954405048715E-2</v>
      </c>
      <c r="B966" s="1">
        <v>-29511421</v>
      </c>
      <c r="C966" s="1" t="s">
        <v>1855</v>
      </c>
      <c r="D966" s="1">
        <v>-29511421</v>
      </c>
    </row>
    <row r="967" spans="1:4" x14ac:dyDescent="0.25">
      <c r="A967" s="1">
        <f>CORREL('IMDB_Movies project 5'!H967:'IMDB_Movies project 5'!H4622,'IMDB_Movies project 5'!C967:'IMDB_Movies project 5'!C4622)</f>
        <v>-1.293713456913744E-2</v>
      </c>
      <c r="B967" s="1">
        <v>-40554783</v>
      </c>
      <c r="C967" s="1" t="s">
        <v>1857</v>
      </c>
      <c r="D967" s="1">
        <v>-40554783</v>
      </c>
    </row>
    <row r="968" spans="1:4" x14ac:dyDescent="0.25">
      <c r="A968" s="1">
        <f>CORREL('IMDB_Movies project 5'!H968:'IMDB_Movies project 5'!H4623,'IMDB_Movies project 5'!C968:'IMDB_Movies project 5'!C4623)</f>
        <v>-1.2924410800209694E-2</v>
      </c>
      <c r="B968" s="1">
        <v>-46644185</v>
      </c>
      <c r="C968" s="1" t="s">
        <v>1859</v>
      </c>
      <c r="D968" s="1">
        <v>-46644185</v>
      </c>
    </row>
    <row r="969" spans="1:4" x14ac:dyDescent="0.25">
      <c r="A969" s="1">
        <f>CORREL('IMDB_Movies project 5'!H969:'IMDB_Movies project 5'!H4624,'IMDB_Movies project 5'!C969:'IMDB_Movies project 5'!C4624)</f>
        <v>-1.2904242690474535E-2</v>
      </c>
      <c r="B969" s="1">
        <v>-21162885</v>
      </c>
      <c r="C969" s="1" t="s">
        <v>1860</v>
      </c>
      <c r="D969" s="1">
        <v>-21162885</v>
      </c>
    </row>
    <row r="970" spans="1:4" x14ac:dyDescent="0.25">
      <c r="A970" s="1">
        <f>CORREL('IMDB_Movies project 5'!H970:'IMDB_Movies project 5'!H4625,'IMDB_Movies project 5'!C970:'IMDB_Movies project 5'!C4625)</f>
        <v>-1.2902370613195597E-2</v>
      </c>
      <c r="B970" s="1">
        <v>-43528606</v>
      </c>
      <c r="C970" s="1" t="s">
        <v>1863</v>
      </c>
      <c r="D970" s="1">
        <v>-43528606</v>
      </c>
    </row>
    <row r="971" spans="1:4" x14ac:dyDescent="0.25">
      <c r="A971" s="1">
        <f>CORREL('IMDB_Movies project 5'!H971:'IMDB_Movies project 5'!H4626,'IMDB_Movies project 5'!C971:'IMDB_Movies project 5'!C4626)</f>
        <v>-1.288495215071667E-2</v>
      </c>
      <c r="B971" s="1">
        <v>-43708398</v>
      </c>
      <c r="C971" s="1" t="s">
        <v>1865</v>
      </c>
      <c r="D971" s="1">
        <v>-43708398</v>
      </c>
    </row>
    <row r="972" spans="1:4" x14ac:dyDescent="0.25">
      <c r="A972" s="1">
        <f>CORREL('IMDB_Movies project 5'!H972:'IMDB_Movies project 5'!H4627,'IMDB_Movies project 5'!C972:'IMDB_Movies project 5'!C4627)</f>
        <v>-1.2867399181800118E-2</v>
      </c>
      <c r="B972" s="1">
        <v>-39293214</v>
      </c>
      <c r="C972" s="1" t="s">
        <v>1867</v>
      </c>
      <c r="D972" s="1">
        <v>-39293214</v>
      </c>
    </row>
    <row r="973" spans="1:4" x14ac:dyDescent="0.25">
      <c r="A973" s="1">
        <f>CORREL('IMDB_Movies project 5'!H973:'IMDB_Movies project 5'!H4628,'IMDB_Movies project 5'!C973:'IMDB_Movies project 5'!C4628)</f>
        <v>-1.2852784020225886E-2</v>
      </c>
      <c r="B973" s="1">
        <v>-9257739</v>
      </c>
      <c r="C973" s="1" t="s">
        <v>1868</v>
      </c>
      <c r="D973" s="1">
        <v>-9257739</v>
      </c>
    </row>
    <row r="974" spans="1:4" x14ac:dyDescent="0.25">
      <c r="A974" s="1">
        <f>CORREL('IMDB_Movies project 5'!H974:'IMDB_Movies project 5'!H4629,'IMDB_Movies project 5'!C974:'IMDB_Movies project 5'!C4629)</f>
        <v>-1.2862253090689609E-2</v>
      </c>
      <c r="B974" s="1">
        <v>-5094254</v>
      </c>
      <c r="C974" s="1" t="s">
        <v>1870</v>
      </c>
      <c r="D974" s="1">
        <v>-5094254</v>
      </c>
    </row>
    <row r="975" spans="1:4" x14ac:dyDescent="0.25">
      <c r="A975" s="1">
        <f>CORREL('IMDB_Movies project 5'!H975:'IMDB_Movies project 5'!H4630,'IMDB_Movies project 5'!C975:'IMDB_Movies project 5'!C4630)</f>
        <v>-1.2871228438182163E-2</v>
      </c>
      <c r="B975" s="1">
        <v>-18586498</v>
      </c>
      <c r="C975" s="1" t="s">
        <v>1873</v>
      </c>
      <c r="D975" s="1">
        <v>-18586498</v>
      </c>
    </row>
    <row r="976" spans="1:4" x14ac:dyDescent="0.25">
      <c r="A976" s="1">
        <f>CORREL('IMDB_Movies project 5'!H976:'IMDB_Movies project 5'!H4631,'IMDB_Movies project 5'!C976:'IMDB_Movies project 5'!C4631)</f>
        <v>-1.2867500985651651E-2</v>
      </c>
      <c r="B976" s="1">
        <v>76107476</v>
      </c>
      <c r="C976" s="1" t="s">
        <v>1876</v>
      </c>
      <c r="D976" s="1">
        <v>76107476</v>
      </c>
    </row>
    <row r="977" spans="1:4" x14ac:dyDescent="0.25">
      <c r="A977" s="1">
        <f>CORREL('IMDB_Movies project 5'!H977:'IMDB_Movies project 5'!H4632,'IMDB_Movies project 5'!C977:'IMDB_Movies project 5'!C4632)</f>
        <v>-1.2941982356762983E-2</v>
      </c>
      <c r="B977" s="1">
        <v>149171806</v>
      </c>
      <c r="C977" s="1" t="s">
        <v>1877</v>
      </c>
      <c r="D977" s="1">
        <v>149171806</v>
      </c>
    </row>
    <row r="978" spans="1:4" x14ac:dyDescent="0.25">
      <c r="A978" s="1">
        <f>CORREL('IMDB_Movies project 5'!H978:'IMDB_Movies project 5'!H4633,'IMDB_Movies project 5'!C978:'IMDB_Movies project 5'!C4633)</f>
        <v>-1.3093873627409E-2</v>
      </c>
      <c r="B978" s="1">
        <v>-17430732</v>
      </c>
      <c r="C978" s="1" t="s">
        <v>1879</v>
      </c>
      <c r="D978" s="1">
        <v>-17430732</v>
      </c>
    </row>
    <row r="979" spans="1:4" x14ac:dyDescent="0.25">
      <c r="A979" s="1">
        <f>CORREL('IMDB_Movies project 5'!H979:'IMDB_Movies project 5'!H4634,'IMDB_Movies project 5'!C979:'IMDB_Movies project 5'!C4634)</f>
        <v>-1.3094038253976082E-2</v>
      </c>
      <c r="B979" s="1">
        <v>18488090</v>
      </c>
      <c r="C979" s="1" t="s">
        <v>1880</v>
      </c>
      <c r="D979" s="1">
        <v>18488090</v>
      </c>
    </row>
    <row r="980" spans="1:4" x14ac:dyDescent="0.25">
      <c r="A980" s="1">
        <f>CORREL('IMDB_Movies project 5'!H980:'IMDB_Movies project 5'!H4635,'IMDB_Movies project 5'!C980:'IMDB_Movies project 5'!C4635)</f>
        <v>-1.3119464281812633E-2</v>
      </c>
      <c r="B980" s="1">
        <v>47308367</v>
      </c>
      <c r="C980" s="1" t="s">
        <v>1881</v>
      </c>
      <c r="D980" s="1">
        <v>47308367</v>
      </c>
    </row>
    <row r="981" spans="1:4" x14ac:dyDescent="0.25">
      <c r="A981" s="1">
        <f>CORREL('IMDB_Movies project 5'!H981:'IMDB_Movies project 5'!H4636,'IMDB_Movies project 5'!C981:'IMDB_Movies project 5'!C4636)</f>
        <v>-1.3168580276190002E-2</v>
      </c>
      <c r="B981" s="1">
        <v>12652036</v>
      </c>
      <c r="C981" s="1" t="s">
        <v>1884</v>
      </c>
      <c r="D981" s="1">
        <v>12652036</v>
      </c>
    </row>
    <row r="982" spans="1:4" x14ac:dyDescent="0.25">
      <c r="A982" s="1">
        <f>CORREL('IMDB_Movies project 5'!H982:'IMDB_Movies project 5'!H4637,'IMDB_Movies project 5'!C982:'IMDB_Movies project 5'!C4637)</f>
        <v>-1.3189590070276971E-2</v>
      </c>
      <c r="B982" s="1">
        <v>-48793865</v>
      </c>
      <c r="C982" s="1" t="s">
        <v>1885</v>
      </c>
      <c r="D982" s="1">
        <v>-48793865</v>
      </c>
    </row>
    <row r="983" spans="1:4" x14ac:dyDescent="0.25">
      <c r="A983" s="1">
        <f>CORREL('IMDB_Movies project 5'!H983:'IMDB_Movies project 5'!H4638,'IMDB_Movies project 5'!C983:'IMDB_Movies project 5'!C4638)</f>
        <v>-1.3168648761036815E-2</v>
      </c>
      <c r="B983" s="1">
        <v>8607223</v>
      </c>
      <c r="C983" s="1" t="s">
        <v>1887</v>
      </c>
      <c r="D983" s="1">
        <v>8607223</v>
      </c>
    </row>
    <row r="984" spans="1:4" x14ac:dyDescent="0.25">
      <c r="A984" s="1">
        <f>CORREL('IMDB_Movies project 5'!H984:'IMDB_Movies project 5'!H4639,'IMDB_Movies project 5'!C984:'IMDB_Movies project 5'!C4639)</f>
        <v>-1.3186624603916369E-2</v>
      </c>
      <c r="B984" s="1">
        <v>2173190</v>
      </c>
      <c r="C984" s="1" t="s">
        <v>1889</v>
      </c>
      <c r="D984" s="1">
        <v>2173190</v>
      </c>
    </row>
    <row r="985" spans="1:4" x14ac:dyDescent="0.25">
      <c r="A985" s="1">
        <f>CORREL('IMDB_Movies project 5'!H985:'IMDB_Movies project 5'!H4640,'IMDB_Movies project 5'!C985:'IMDB_Movies project 5'!C4640)</f>
        <v>-1.3199858959362962E-2</v>
      </c>
      <c r="B985" s="1">
        <v>-904547</v>
      </c>
      <c r="C985" s="1" t="s">
        <v>1890</v>
      </c>
      <c r="D985" s="1">
        <v>-904547</v>
      </c>
    </row>
    <row r="986" spans="1:4" x14ac:dyDescent="0.25">
      <c r="A986" s="1">
        <f>CORREL('IMDB_Movies project 5'!H986:'IMDB_Movies project 5'!H4641,'IMDB_Movies project 5'!C986:'IMDB_Movies project 5'!C4641)</f>
        <v>-1.3210872055893965E-2</v>
      </c>
      <c r="B986" s="1">
        <v>-10120004</v>
      </c>
      <c r="C986" s="1" t="s">
        <v>1891</v>
      </c>
      <c r="D986" s="1">
        <v>-10120004</v>
      </c>
    </row>
    <row r="987" spans="1:4" x14ac:dyDescent="0.25">
      <c r="A987" s="1">
        <f>CORREL('IMDB_Movies project 5'!H987:'IMDB_Movies project 5'!H4642,'IMDB_Movies project 5'!C987:'IMDB_Movies project 5'!C4642)</f>
        <v>-1.3215379909520458E-2</v>
      </c>
      <c r="B987" s="1">
        <v>-32100000</v>
      </c>
      <c r="C987" s="1" t="s">
        <v>1893</v>
      </c>
      <c r="D987" s="1">
        <v>-32100000</v>
      </c>
    </row>
    <row r="988" spans="1:4" x14ac:dyDescent="0.25">
      <c r="A988" s="1">
        <f>CORREL('IMDB_Movies project 5'!H988:'IMDB_Movies project 5'!H4643,'IMDB_Movies project 5'!C988:'IMDB_Movies project 5'!C4643)</f>
        <v>-1.3209926024839313E-2</v>
      </c>
      <c r="B988" s="1">
        <v>-1425912</v>
      </c>
      <c r="C988" s="1" t="s">
        <v>1895</v>
      </c>
      <c r="D988" s="1">
        <v>-1425912</v>
      </c>
    </row>
    <row r="989" spans="1:4" x14ac:dyDescent="0.25">
      <c r="A989" s="1">
        <f>CORREL('IMDB_Movies project 5'!H989:'IMDB_Movies project 5'!H4644,'IMDB_Movies project 5'!C989:'IMDB_Movies project 5'!C4644)</f>
        <v>-1.3231195904039086E-2</v>
      </c>
      <c r="B989" s="1">
        <v>41253340</v>
      </c>
      <c r="C989" s="1" t="s">
        <v>1897</v>
      </c>
      <c r="D989" s="1">
        <v>41253340</v>
      </c>
    </row>
    <row r="990" spans="1:4" x14ac:dyDescent="0.25">
      <c r="A990" s="1">
        <f>CORREL('IMDB_Movies project 5'!H990:'IMDB_Movies project 5'!H4645,'IMDB_Movies project 5'!C990:'IMDB_Movies project 5'!C4645)</f>
        <v>-1.3275409463742895E-2</v>
      </c>
      <c r="B990" s="1">
        <v>-10660475</v>
      </c>
      <c r="C990" s="1" t="s">
        <v>1898</v>
      </c>
      <c r="D990" s="1">
        <v>-10660475</v>
      </c>
    </row>
    <row r="991" spans="1:4" x14ac:dyDescent="0.25">
      <c r="A991" s="1">
        <f>CORREL('IMDB_Movies project 5'!H991:'IMDB_Movies project 5'!H4646,'IMDB_Movies project 5'!C991:'IMDB_Movies project 5'!C4646)</f>
        <v>-1.3279574218629676E-2</v>
      </c>
      <c r="B991" s="1">
        <v>13154431</v>
      </c>
      <c r="C991" s="1" t="s">
        <v>1900</v>
      </c>
      <c r="D991" s="1">
        <v>13154431</v>
      </c>
    </row>
    <row r="992" spans="1:4" x14ac:dyDescent="0.25">
      <c r="A992" s="1">
        <f>CORREL('IMDB_Movies project 5'!H992:'IMDB_Movies project 5'!H4647,'IMDB_Movies project 5'!C992:'IMDB_Movies project 5'!C4647)</f>
        <v>-1.3299338136553429E-2</v>
      </c>
      <c r="B992" s="1">
        <v>3738726</v>
      </c>
      <c r="C992" s="1" t="s">
        <v>1905</v>
      </c>
      <c r="D992" s="1">
        <v>3738726</v>
      </c>
    </row>
    <row r="993" spans="1:4" x14ac:dyDescent="0.25">
      <c r="A993" s="1">
        <f>CORREL('IMDB_Movies project 5'!H993:'IMDB_Movies project 5'!H4648,'IMDB_Movies project 5'!C993:'IMDB_Movies project 5'!C4648)</f>
        <v>-1.3489313811683397E-2</v>
      </c>
      <c r="B993" s="1">
        <v>21304264</v>
      </c>
      <c r="C993" s="1" t="s">
        <v>1907</v>
      </c>
      <c r="D993" s="1">
        <v>21304264</v>
      </c>
    </row>
    <row r="994" spans="1:4" x14ac:dyDescent="0.25">
      <c r="A994" s="1">
        <f>CORREL('IMDB_Movies project 5'!H994:'IMDB_Movies project 5'!H4649,'IMDB_Movies project 5'!C994:'IMDB_Movies project 5'!C4649)</f>
        <v>-1.3517341536441943E-2</v>
      </c>
      <c r="B994" s="1">
        <v>-18218547</v>
      </c>
      <c r="C994" s="1" t="s">
        <v>1909</v>
      </c>
      <c r="D994" s="1">
        <v>-18218547</v>
      </c>
    </row>
    <row r="995" spans="1:4" x14ac:dyDescent="0.25">
      <c r="A995" s="1">
        <f>CORREL('IMDB_Movies project 5'!H995:'IMDB_Movies project 5'!H4650,'IMDB_Movies project 5'!C995:'IMDB_Movies project 5'!C4650)</f>
        <v>-1.3516390489231561E-2</v>
      </c>
      <c r="B995" s="1">
        <v>-31480159</v>
      </c>
      <c r="C995" s="1" t="s">
        <v>1912</v>
      </c>
      <c r="D995" s="1">
        <v>-31480159</v>
      </c>
    </row>
    <row r="996" spans="1:4" x14ac:dyDescent="0.25">
      <c r="A996" s="1">
        <f>CORREL('IMDB_Movies project 5'!H996:'IMDB_Movies project 5'!H4651,'IMDB_Movies project 5'!C996:'IMDB_Movies project 5'!C4651)</f>
        <v>-1.3506718849143373E-2</v>
      </c>
      <c r="B996" s="1">
        <v>-41400000</v>
      </c>
      <c r="C996" s="1" t="s">
        <v>1914</v>
      </c>
      <c r="D996" s="1">
        <v>-41400000</v>
      </c>
    </row>
    <row r="997" spans="1:4" x14ac:dyDescent="0.25">
      <c r="A997" s="1">
        <f>CORREL('IMDB_Movies project 5'!H997:'IMDB_Movies project 5'!H4652,'IMDB_Movies project 5'!C997:'IMDB_Movies project 5'!C4652)</f>
        <v>-1.3491311409896244E-2</v>
      </c>
      <c r="B997" s="1">
        <v>80805112</v>
      </c>
      <c r="C997" s="1" t="s">
        <v>1916</v>
      </c>
      <c r="D997" s="1">
        <v>80805112</v>
      </c>
    </row>
    <row r="998" spans="1:4" x14ac:dyDescent="0.25">
      <c r="A998" s="1">
        <f>CORREL('IMDB_Movies project 5'!H998:'IMDB_Movies project 5'!H4653,'IMDB_Movies project 5'!C998:'IMDB_Movies project 5'!C4653)</f>
        <v>-1.3563665428210385E-2</v>
      </c>
      <c r="B998" s="1">
        <v>45607673</v>
      </c>
      <c r="C998" s="1" t="s">
        <v>1917</v>
      </c>
      <c r="D998" s="1">
        <v>45607673</v>
      </c>
    </row>
    <row r="999" spans="1:4" x14ac:dyDescent="0.25">
      <c r="A999" s="1">
        <f>CORREL('IMDB_Movies project 5'!H999:'IMDB_Movies project 5'!H4654,'IMDB_Movies project 5'!C999:'IMDB_Movies project 5'!C4654)</f>
        <v>-1.361216430973918E-2</v>
      </c>
      <c r="B999" s="1">
        <v>21263182</v>
      </c>
      <c r="C999" s="1" t="s">
        <v>1918</v>
      </c>
      <c r="D999" s="1">
        <v>21263182</v>
      </c>
    </row>
    <row r="1000" spans="1:4" x14ac:dyDescent="0.25">
      <c r="A1000" s="1">
        <f>CORREL('IMDB_Movies project 5'!H1000:'IMDB_Movies project 5'!H4655,'IMDB_Movies project 5'!C1000:'IMDB_Movies project 5'!C4655)</f>
        <v>-1.3636193128681806E-2</v>
      </c>
      <c r="B1000" s="1">
        <v>47001027</v>
      </c>
      <c r="C1000" s="1" t="s">
        <v>1920</v>
      </c>
      <c r="D1000" s="1">
        <v>47001027</v>
      </c>
    </row>
    <row r="1001" spans="1:4" x14ac:dyDescent="0.25">
      <c r="A1001" s="1">
        <f>CORREL('IMDB_Movies project 5'!H1001:'IMDB_Movies project 5'!H4656,'IMDB_Movies project 5'!C1001:'IMDB_Movies project 5'!C4656)</f>
        <v>-1.3676964964441209E-2</v>
      </c>
      <c r="B1001" s="1">
        <v>-36460586</v>
      </c>
      <c r="C1001" s="1" t="s">
        <v>1922</v>
      </c>
      <c r="D1001" s="1">
        <v>-36460586</v>
      </c>
    </row>
    <row r="1002" spans="1:4" x14ac:dyDescent="0.25">
      <c r="A1002" s="1">
        <f>CORREL('IMDB_Movies project 5'!H1002:'IMDB_Movies project 5'!H4657,'IMDB_Movies project 5'!C1002:'IMDB_Movies project 5'!C4657)</f>
        <v>-1.3664379782574666E-2</v>
      </c>
      <c r="B1002" s="1">
        <v>12918501</v>
      </c>
      <c r="C1002" s="1" t="s">
        <v>1924</v>
      </c>
      <c r="D1002" s="1">
        <v>12918501</v>
      </c>
    </row>
    <row r="1003" spans="1:4" x14ac:dyDescent="0.25">
      <c r="A1003" s="1">
        <f>CORREL('IMDB_Movies project 5'!H1003:'IMDB_Movies project 5'!H4658,'IMDB_Movies project 5'!C1003:'IMDB_Movies project 5'!C4658)</f>
        <v>-1.3682545191317463E-2</v>
      </c>
      <c r="B1003" s="1">
        <v>136395380</v>
      </c>
      <c r="C1003" s="1" t="s">
        <v>1925</v>
      </c>
      <c r="D1003" s="1">
        <v>136395380</v>
      </c>
    </row>
    <row r="1004" spans="1:4" x14ac:dyDescent="0.25">
      <c r="A1004" s="1">
        <f>CORREL('IMDB_Movies project 5'!H1004:'IMDB_Movies project 5'!H4659,'IMDB_Movies project 5'!C1004:'IMDB_Movies project 5'!C4659)</f>
        <v>-1.3805117536396298E-2</v>
      </c>
      <c r="B1004" s="1">
        <v>85512915</v>
      </c>
      <c r="C1004" s="1" t="s">
        <v>1930</v>
      </c>
      <c r="D1004" s="1">
        <v>85512915</v>
      </c>
    </row>
    <row r="1005" spans="1:4" x14ac:dyDescent="0.25">
      <c r="A1005" s="1">
        <f>CORREL('IMDB_Movies project 5'!H1005:'IMDB_Movies project 5'!H4660,'IMDB_Movies project 5'!C1005:'IMDB_Movies project 5'!C4660)</f>
        <v>-1.3878448109283861E-2</v>
      </c>
      <c r="B1005" s="1">
        <v>94852971</v>
      </c>
      <c r="C1005" s="1" t="s">
        <v>1931</v>
      </c>
      <c r="D1005" s="1">
        <v>94852971</v>
      </c>
    </row>
    <row r="1006" spans="1:4" x14ac:dyDescent="0.25">
      <c r="A1006" s="1">
        <f>CORREL('IMDB_Movies project 5'!H1006:'IMDB_Movies project 5'!H4661,'IMDB_Movies project 5'!C1006:'IMDB_Movies project 5'!C4661)</f>
        <v>-1.3960604595804648E-2</v>
      </c>
      <c r="B1006" s="1">
        <v>62000082</v>
      </c>
      <c r="C1006" s="1" t="s">
        <v>1933</v>
      </c>
      <c r="D1006" s="1">
        <v>62000082</v>
      </c>
    </row>
    <row r="1007" spans="1:4" x14ac:dyDescent="0.25">
      <c r="A1007" s="1">
        <f>CORREL('IMDB_Movies project 5'!H1007:'IMDB_Movies project 5'!H4662,'IMDB_Movies project 5'!C1007:'IMDB_Movies project 5'!C4662)</f>
        <v>-1.4024975412307484E-2</v>
      </c>
      <c r="B1007" s="1">
        <v>61807667</v>
      </c>
      <c r="C1007" s="1" t="s">
        <v>1935</v>
      </c>
      <c r="D1007" s="1">
        <v>61807667</v>
      </c>
    </row>
    <row r="1008" spans="1:4" x14ac:dyDescent="0.25">
      <c r="A1008" s="1">
        <f>CORREL('IMDB_Movies project 5'!H1008:'IMDB_Movies project 5'!H4663,'IMDB_Movies project 5'!C1008:'IMDB_Movies project 5'!C4663)</f>
        <v>-1.4078395916844472E-2</v>
      </c>
      <c r="B1008" s="1">
        <v>56702060</v>
      </c>
      <c r="C1008" s="1" t="s">
        <v>1937</v>
      </c>
      <c r="D1008" s="1">
        <v>56702060</v>
      </c>
    </row>
    <row r="1009" spans="1:4" x14ac:dyDescent="0.25">
      <c r="A1009" s="1">
        <f>CORREL('IMDB_Movies project 5'!H1009:'IMDB_Movies project 5'!H4664,'IMDB_Movies project 5'!C1009:'IMDB_Movies project 5'!C4664)</f>
        <v>-1.412772960738287E-2</v>
      </c>
      <c r="B1009" s="1">
        <v>55149435</v>
      </c>
      <c r="C1009" s="1" t="s">
        <v>1938</v>
      </c>
      <c r="D1009" s="1">
        <v>55149435</v>
      </c>
    </row>
    <row r="1010" spans="1:4" x14ac:dyDescent="0.25">
      <c r="A1010" s="1">
        <f>CORREL('IMDB_Movies project 5'!H1010:'IMDB_Movies project 5'!H4665,'IMDB_Movies project 5'!C1010:'IMDB_Movies project 5'!C4665)</f>
        <v>-1.4160447288243174E-2</v>
      </c>
      <c r="B1010" s="1">
        <v>55768056</v>
      </c>
      <c r="C1010" s="1" t="s">
        <v>1939</v>
      </c>
      <c r="D1010" s="1">
        <v>55768056</v>
      </c>
    </row>
    <row r="1011" spans="1:4" x14ac:dyDescent="0.25">
      <c r="A1011" s="1">
        <f>CORREL('IMDB_Movies project 5'!H1011:'IMDB_Movies project 5'!H4666,'IMDB_Movies project 5'!C1011:'IMDB_Movies project 5'!C4666)</f>
        <v>-1.4209196902083551E-2</v>
      </c>
      <c r="B1011" s="1">
        <v>47115211</v>
      </c>
      <c r="C1011" s="1" t="s">
        <v>1940</v>
      </c>
      <c r="D1011" s="1">
        <v>47115211</v>
      </c>
    </row>
    <row r="1012" spans="1:4" x14ac:dyDescent="0.25">
      <c r="A1012" s="1">
        <f>CORREL('IMDB_Movies project 5'!H1012:'IMDB_Movies project 5'!H4667,'IMDB_Movies project 5'!C1012:'IMDB_Movies project 5'!C4667)</f>
        <v>-1.4251103625516152E-2</v>
      </c>
      <c r="B1012" s="1">
        <v>48452056</v>
      </c>
      <c r="C1012" s="1" t="s">
        <v>1941</v>
      </c>
      <c r="D1012" s="1">
        <v>48452056</v>
      </c>
    </row>
    <row r="1013" spans="1:4" x14ac:dyDescent="0.25">
      <c r="A1013" s="1">
        <f>CORREL('IMDB_Movies project 5'!H1013:'IMDB_Movies project 5'!H4668,'IMDB_Movies project 5'!C1013:'IMDB_Movies project 5'!C4668)</f>
        <v>-1.4294139671259313E-2</v>
      </c>
      <c r="B1013" s="1">
        <v>38287363</v>
      </c>
      <c r="C1013" s="1" t="s">
        <v>1942</v>
      </c>
      <c r="D1013" s="1">
        <v>38287363</v>
      </c>
    </row>
    <row r="1014" spans="1:4" x14ac:dyDescent="0.25">
      <c r="A1014" s="1">
        <f>CORREL('IMDB_Movies project 5'!H1014:'IMDB_Movies project 5'!H4669,'IMDB_Movies project 5'!C1014:'IMDB_Movies project 5'!C4669)</f>
        <v>-1.4329349518030405E-2</v>
      </c>
      <c r="B1014" s="1">
        <v>22931301</v>
      </c>
      <c r="C1014" s="1" t="s">
        <v>1943</v>
      </c>
      <c r="D1014" s="1">
        <v>22931301</v>
      </c>
    </row>
    <row r="1015" spans="1:4" x14ac:dyDescent="0.25">
      <c r="A1015" s="1">
        <f>CORREL('IMDB_Movies project 5'!H1015:'IMDB_Movies project 5'!H4670,'IMDB_Movies project 5'!C1015:'IMDB_Movies project 5'!C4670)</f>
        <v>-1.4392258498100987E-2</v>
      </c>
      <c r="B1015" s="1">
        <v>14962878</v>
      </c>
      <c r="C1015" s="1" t="s">
        <v>1945</v>
      </c>
      <c r="D1015" s="1">
        <v>14962878</v>
      </c>
    </row>
    <row r="1016" spans="1:4" x14ac:dyDescent="0.25">
      <c r="A1016" s="1">
        <f>CORREL('IMDB_Movies project 5'!H1016:'IMDB_Movies project 5'!H4671,'IMDB_Movies project 5'!C1016:'IMDB_Movies project 5'!C4671)</f>
        <v>-1.4412499227325714E-2</v>
      </c>
      <c r="B1016" s="1">
        <v>31261036</v>
      </c>
      <c r="C1016" s="1" t="s">
        <v>1946</v>
      </c>
      <c r="D1016" s="1">
        <v>31261036</v>
      </c>
    </row>
    <row r="1017" spans="1:4" x14ac:dyDescent="0.25">
      <c r="A1017" s="1">
        <f>CORREL('IMDB_Movies project 5'!H1017:'IMDB_Movies project 5'!H4672,'IMDB_Movies project 5'!C1017:'IMDB_Movies project 5'!C4672)</f>
        <v>-1.4442585211278959E-2</v>
      </c>
      <c r="B1017" s="1">
        <v>26423726</v>
      </c>
      <c r="C1017" s="1" t="s">
        <v>1947</v>
      </c>
      <c r="D1017" s="1">
        <v>26423726</v>
      </c>
    </row>
    <row r="1018" spans="1:4" x14ac:dyDescent="0.25">
      <c r="A1018" s="1">
        <f>CORREL('IMDB_Movies project 5'!H1018:'IMDB_Movies project 5'!H4673,'IMDB_Movies project 5'!C1018:'IMDB_Movies project 5'!C4673)</f>
        <v>-1.4469170980728596E-2</v>
      </c>
      <c r="B1018" s="1">
        <v>26277420</v>
      </c>
      <c r="C1018" s="1" t="s">
        <v>1948</v>
      </c>
      <c r="D1018" s="1">
        <v>26277420</v>
      </c>
    </row>
    <row r="1019" spans="1:4" x14ac:dyDescent="0.25">
      <c r="A1019" s="1">
        <f>CORREL('IMDB_Movies project 5'!H1019:'IMDB_Movies project 5'!H4674,'IMDB_Movies project 5'!C1019:'IMDB_Movies project 5'!C4674)</f>
        <v>-1.4495682064553176E-2</v>
      </c>
      <c r="B1019" s="1">
        <v>43625922</v>
      </c>
      <c r="C1019" s="1" t="s">
        <v>1950</v>
      </c>
      <c r="D1019" s="1">
        <v>43625922</v>
      </c>
    </row>
    <row r="1020" spans="1:4" x14ac:dyDescent="0.25">
      <c r="A1020" s="1">
        <f>CORREL('IMDB_Movies project 5'!H1020:'IMDB_Movies project 5'!H4675,'IMDB_Movies project 5'!C1020:'IMDB_Movies project 5'!C4675)</f>
        <v>-1.4535307865020667E-2</v>
      </c>
      <c r="B1020" s="1">
        <v>25001065</v>
      </c>
      <c r="C1020" s="1" t="s">
        <v>1952</v>
      </c>
      <c r="D1020" s="1">
        <v>25001065</v>
      </c>
    </row>
    <row r="1021" spans="1:4" x14ac:dyDescent="0.25">
      <c r="A1021" s="1">
        <f>CORREL('IMDB_Movies project 5'!H1021:'IMDB_Movies project 5'!H4676,'IMDB_Movies project 5'!C1021:'IMDB_Movies project 5'!C4676)</f>
        <v>-1.4560971708210911E-2</v>
      </c>
      <c r="B1021" s="1">
        <v>37253092</v>
      </c>
      <c r="C1021" s="1" t="s">
        <v>1954</v>
      </c>
      <c r="D1021" s="1">
        <v>37253092</v>
      </c>
    </row>
    <row r="1022" spans="1:4" x14ac:dyDescent="0.25">
      <c r="A1022" s="1">
        <f>CORREL('IMDB_Movies project 5'!H1022:'IMDB_Movies project 5'!H4677,'IMDB_Movies project 5'!C1022:'IMDB_Movies project 5'!C4677)</f>
        <v>-1.4565089772374949E-2</v>
      </c>
      <c r="B1022" s="1">
        <v>21790248</v>
      </c>
      <c r="C1022" s="1" t="s">
        <v>1956</v>
      </c>
      <c r="D1022" s="1">
        <v>21790248</v>
      </c>
    </row>
    <row r="1023" spans="1:4" x14ac:dyDescent="0.25">
      <c r="A1023" s="1">
        <f>CORREL('IMDB_Movies project 5'!H1023:'IMDB_Movies project 5'!H4678,'IMDB_Movies project 5'!C1023:'IMDB_Movies project 5'!C4678)</f>
        <v>-1.4588500082773364E-2</v>
      </c>
      <c r="B1023" s="1">
        <v>20557989</v>
      </c>
      <c r="C1023" s="1" t="s">
        <v>1959</v>
      </c>
      <c r="D1023" s="1">
        <v>20557989</v>
      </c>
    </row>
    <row r="1024" spans="1:4" x14ac:dyDescent="0.25">
      <c r="A1024" s="1">
        <f>CORREL('IMDB_Movies project 5'!H1024:'IMDB_Movies project 5'!H4679,'IMDB_Movies project 5'!C1024:'IMDB_Movies project 5'!C4679)</f>
        <v>-1.4611062304613341E-2</v>
      </c>
      <c r="B1024" s="1">
        <v>15786269</v>
      </c>
      <c r="C1024" s="1" t="s">
        <v>1961</v>
      </c>
      <c r="D1024" s="1">
        <v>15786269</v>
      </c>
    </row>
    <row r="1025" spans="1:4" x14ac:dyDescent="0.25">
      <c r="A1025" s="1">
        <f>CORREL('IMDB_Movies project 5'!H1025:'IMDB_Movies project 5'!H4680,'IMDB_Movies project 5'!C1025:'IMDB_Movies project 5'!C4680)</f>
        <v>-1.4630313245150513E-2</v>
      </c>
      <c r="B1025" s="1">
        <v>14365105</v>
      </c>
      <c r="C1025" s="1" t="s">
        <v>1962</v>
      </c>
      <c r="D1025" s="1">
        <v>14365105</v>
      </c>
    </row>
    <row r="1026" spans="1:4" x14ac:dyDescent="0.25">
      <c r="A1026" s="1">
        <f>CORREL('IMDB_Movies project 5'!H1026:'IMDB_Movies project 5'!H4681,'IMDB_Movies project 5'!C1026:'IMDB_Movies project 5'!C4681)</f>
        <v>-1.4648604496412124E-2</v>
      </c>
      <c r="B1026" s="1">
        <v>42792677</v>
      </c>
      <c r="C1026" s="1" t="s">
        <v>1963</v>
      </c>
      <c r="D1026" s="1">
        <v>42792677</v>
      </c>
    </row>
    <row r="1027" spans="1:4" x14ac:dyDescent="0.25">
      <c r="A1027" s="1">
        <f>CORREL('IMDB_Movies project 5'!H1027:'IMDB_Movies project 5'!H4682,'IMDB_Movies project 5'!C1027:'IMDB_Movies project 5'!C4682)</f>
        <v>-1.5112109894045701E-2</v>
      </c>
      <c r="B1027" s="1">
        <v>-3401692</v>
      </c>
      <c r="C1027" s="1" t="s">
        <v>1964</v>
      </c>
      <c r="D1027" s="1">
        <v>-3401692</v>
      </c>
    </row>
    <row r="1028" spans="1:4" x14ac:dyDescent="0.25">
      <c r="A1028" s="1">
        <f>CORREL('IMDB_Movies project 5'!H1028:'IMDB_Movies project 5'!H4683,'IMDB_Movies project 5'!C1028:'IMDB_Movies project 5'!C4683)</f>
        <v>-1.5112352523089073E-2</v>
      </c>
      <c r="B1028" s="1">
        <v>12362581</v>
      </c>
      <c r="C1028" s="1" t="s">
        <v>1966</v>
      </c>
      <c r="D1028" s="1">
        <v>12362581</v>
      </c>
    </row>
    <row r="1029" spans="1:4" x14ac:dyDescent="0.25">
      <c r="A1029" s="1">
        <f>CORREL('IMDB_Movies project 5'!H1029:'IMDB_Movies project 5'!H4684,'IMDB_Movies project 5'!C1029:'IMDB_Movies project 5'!C4684)</f>
        <v>-1.5129442093351828E-2</v>
      </c>
      <c r="B1029" s="1">
        <v>8854588</v>
      </c>
      <c r="C1029" s="1" t="s">
        <v>1968</v>
      </c>
      <c r="D1029" s="1">
        <v>8854588</v>
      </c>
    </row>
    <row r="1030" spans="1:4" x14ac:dyDescent="0.25">
      <c r="A1030" s="1">
        <f>CORREL('IMDB_Movies project 5'!H1030:'IMDB_Movies project 5'!H4685,'IMDB_Movies project 5'!C1030:'IMDB_Movies project 5'!C4685)</f>
        <v>-1.5144162997416532E-2</v>
      </c>
      <c r="B1030" s="1">
        <v>7580895</v>
      </c>
      <c r="C1030" s="1" t="s">
        <v>1970</v>
      </c>
      <c r="D1030" s="1">
        <v>7580895</v>
      </c>
    </row>
    <row r="1031" spans="1:4" x14ac:dyDescent="0.25">
      <c r="A1031" s="1">
        <f>CORREL('IMDB_Movies project 5'!H1031:'IMDB_Movies project 5'!H4686,'IMDB_Movies project 5'!C1031:'IMDB_Movies project 5'!C4686)</f>
        <v>-1.5158041797868093E-2</v>
      </c>
      <c r="B1031" s="1">
        <v>1019112</v>
      </c>
      <c r="C1031" s="1" t="s">
        <v>1972</v>
      </c>
      <c r="D1031" s="1">
        <v>1019112</v>
      </c>
    </row>
    <row r="1032" spans="1:4" x14ac:dyDescent="0.25">
      <c r="A1032" s="1">
        <f>CORREL('IMDB_Movies project 5'!H1032:'IMDB_Movies project 5'!H4687,'IMDB_Movies project 5'!C1032:'IMDB_Movies project 5'!C4687)</f>
        <v>-1.5174567926020392E-2</v>
      </c>
      <c r="B1032" s="1">
        <v>22114556</v>
      </c>
      <c r="C1032" s="1" t="s">
        <v>1974</v>
      </c>
      <c r="D1032" s="1">
        <v>22114556</v>
      </c>
    </row>
    <row r="1033" spans="1:4" x14ac:dyDescent="0.25">
      <c r="A1033" s="1">
        <f>CORREL('IMDB_Movies project 5'!H1033:'IMDB_Movies project 5'!H4688,'IMDB_Movies project 5'!C1033:'IMDB_Movies project 5'!C4688)</f>
        <v>-1.5173535345493813E-2</v>
      </c>
      <c r="B1033" s="1">
        <v>5648679</v>
      </c>
      <c r="C1033" s="1" t="s">
        <v>1976</v>
      </c>
      <c r="D1033" s="1">
        <v>5648679</v>
      </c>
    </row>
    <row r="1034" spans="1:4" x14ac:dyDescent="0.25">
      <c r="A1034" s="1">
        <f>CORREL('IMDB_Movies project 5'!H1034:'IMDB_Movies project 5'!H4689,'IMDB_Movies project 5'!C1034:'IMDB_Movies project 5'!C4689)</f>
        <v>-1.5186156169043062E-2</v>
      </c>
      <c r="B1034" s="1">
        <v>6280507</v>
      </c>
      <c r="C1034" s="1" t="s">
        <v>1977</v>
      </c>
      <c r="D1034" s="1">
        <v>6280507</v>
      </c>
    </row>
    <row r="1035" spans="1:4" x14ac:dyDescent="0.25">
      <c r="A1035" s="1">
        <f>CORREL('IMDB_Movies project 5'!H1035:'IMDB_Movies project 5'!H4690,'IMDB_Movies project 5'!C1035:'IMDB_Movies project 5'!C4690)</f>
        <v>-1.5193094922936272E-2</v>
      </c>
      <c r="B1035" s="1">
        <v>-6639805</v>
      </c>
      <c r="C1035" s="1" t="s">
        <v>1978</v>
      </c>
      <c r="D1035" s="1">
        <v>-6639805</v>
      </c>
    </row>
    <row r="1036" spans="1:4" x14ac:dyDescent="0.25">
      <c r="A1036" s="1">
        <f>CORREL('IMDB_Movies project 5'!H1036:'IMDB_Movies project 5'!H4691,'IMDB_Movies project 5'!C1036:'IMDB_Movies project 5'!C4691)</f>
        <v>-1.5197854767149901E-2</v>
      </c>
      <c r="B1036" s="1">
        <v>1815748</v>
      </c>
      <c r="C1036" s="1" t="s">
        <v>1979</v>
      </c>
      <c r="D1036" s="1">
        <v>1815748</v>
      </c>
    </row>
    <row r="1037" spans="1:4" x14ac:dyDescent="0.25">
      <c r="A1037" s="1">
        <f>CORREL('IMDB_Movies project 5'!H1037:'IMDB_Movies project 5'!H4692,'IMDB_Movies project 5'!C1037:'IMDB_Movies project 5'!C4692)</f>
        <v>-1.5207983492112043E-2</v>
      </c>
      <c r="B1037" s="1">
        <v>-9382401</v>
      </c>
      <c r="C1037" s="1" t="s">
        <v>1981</v>
      </c>
      <c r="D1037" s="1">
        <v>-9382401</v>
      </c>
    </row>
    <row r="1038" spans="1:4" x14ac:dyDescent="0.25">
      <c r="A1038" s="1">
        <f>CORREL('IMDB_Movies project 5'!H1038:'IMDB_Movies project 5'!H4693,'IMDB_Movies project 5'!C1038:'IMDB_Movies project 5'!C4693)</f>
        <v>-1.5211067777328297E-2</v>
      </c>
      <c r="B1038" s="1">
        <v>2307550</v>
      </c>
      <c r="C1038" s="1" t="s">
        <v>1982</v>
      </c>
      <c r="D1038" s="1">
        <v>2307550</v>
      </c>
    </row>
    <row r="1039" spans="1:4" x14ac:dyDescent="0.25">
      <c r="A1039" s="1">
        <f>CORREL('IMDB_Movies project 5'!H1039:'IMDB_Movies project 5'!H4694,'IMDB_Movies project 5'!C1039:'IMDB_Movies project 5'!C4694)</f>
        <v>-1.5221530348088959E-2</v>
      </c>
      <c r="B1039" s="1">
        <v>7003620</v>
      </c>
      <c r="C1039" s="1" t="s">
        <v>1984</v>
      </c>
      <c r="D1039" s="1">
        <v>7003620</v>
      </c>
    </row>
    <row r="1040" spans="1:4" x14ac:dyDescent="0.25">
      <c r="A1040" s="1">
        <f>CORREL('IMDB_Movies project 5'!H1040:'IMDB_Movies project 5'!H4695,'IMDB_Movies project 5'!C1040:'IMDB_Movies project 5'!C4695)</f>
        <v>-1.5221345309673286E-2</v>
      </c>
      <c r="B1040" s="1">
        <v>-7027590</v>
      </c>
      <c r="C1040" s="1" t="s">
        <v>1986</v>
      </c>
      <c r="D1040" s="1">
        <v>-7027590</v>
      </c>
    </row>
    <row r="1041" spans="1:4" x14ac:dyDescent="0.25">
      <c r="A1041" s="1">
        <f>CORREL('IMDB_Movies project 5'!H1041:'IMDB_Movies project 5'!H4696,'IMDB_Movies project 5'!C1041:'IMDB_Movies project 5'!C4696)</f>
        <v>-1.5220772464895485E-2</v>
      </c>
      <c r="B1041" s="1">
        <v>-21866841</v>
      </c>
      <c r="C1041" s="1" t="s">
        <v>1988</v>
      </c>
      <c r="D1041" s="1">
        <v>-21866841</v>
      </c>
    </row>
    <row r="1042" spans="1:4" x14ac:dyDescent="0.25">
      <c r="A1042" s="1">
        <f>CORREL('IMDB_Movies project 5'!H1042:'IMDB_Movies project 5'!H4697,'IMDB_Movies project 5'!C1042:'IMDB_Movies project 5'!C4697)</f>
        <v>-1.521898653383409E-2</v>
      </c>
      <c r="B1042" s="1">
        <v>-12600000</v>
      </c>
      <c r="C1042" s="1" t="s">
        <v>1990</v>
      </c>
      <c r="D1042" s="1">
        <v>-12600000</v>
      </c>
    </row>
    <row r="1043" spans="1:4" x14ac:dyDescent="0.25">
      <c r="A1043" s="1">
        <f>CORREL('IMDB_Movies project 5'!H1043:'IMDB_Movies project 5'!H4698,'IMDB_Movies project 5'!C1043:'IMDB_Movies project 5'!C4698)</f>
        <v>-1.5217734795875735E-2</v>
      </c>
      <c r="B1043" s="1">
        <v>-20656327</v>
      </c>
      <c r="C1043" s="1" t="s">
        <v>1993</v>
      </c>
      <c r="D1043" s="1">
        <v>-20656327</v>
      </c>
    </row>
    <row r="1044" spans="1:4" x14ac:dyDescent="0.25">
      <c r="A1044" s="1">
        <f>CORREL('IMDB_Movies project 5'!H1044:'IMDB_Movies project 5'!H4699,'IMDB_Movies project 5'!C1044:'IMDB_Movies project 5'!C4699)</f>
        <v>-1.5214176795059348E-2</v>
      </c>
      <c r="B1044" s="1">
        <v>-12122192</v>
      </c>
      <c r="C1044" s="1" t="s">
        <v>1994</v>
      </c>
      <c r="D1044" s="1">
        <v>-12122192</v>
      </c>
    </row>
    <row r="1045" spans="1:4" x14ac:dyDescent="0.25">
      <c r="A1045" s="1">
        <f>CORREL('IMDB_Movies project 5'!H1045:'IMDB_Movies project 5'!H4700,'IMDB_Movies project 5'!C1045:'IMDB_Movies project 5'!C4700)</f>
        <v>-1.5212503751508068E-2</v>
      </c>
      <c r="B1045" s="1">
        <v>-15116461</v>
      </c>
      <c r="C1045" s="1" t="s">
        <v>1995</v>
      </c>
      <c r="D1045" s="1">
        <v>-15116461</v>
      </c>
    </row>
    <row r="1046" spans="1:4" x14ac:dyDescent="0.25">
      <c r="A1046" s="1">
        <f>CORREL('IMDB_Movies project 5'!H1046:'IMDB_Movies project 5'!H4701,'IMDB_Movies project 5'!C1046:'IMDB_Movies project 5'!C4701)</f>
        <v>-1.5217984514095733E-2</v>
      </c>
      <c r="B1046" s="1">
        <v>-47468302</v>
      </c>
      <c r="C1046" s="1" t="s">
        <v>1997</v>
      </c>
      <c r="D1046" s="1">
        <v>-47468302</v>
      </c>
    </row>
    <row r="1047" spans="1:4" x14ac:dyDescent="0.25">
      <c r="A1047" s="1">
        <f>CORREL('IMDB_Movies project 5'!H1047:'IMDB_Movies project 5'!H4702,'IMDB_Movies project 5'!C1047:'IMDB_Movies project 5'!C4702)</f>
        <v>-1.5206321997800249E-2</v>
      </c>
      <c r="B1047" s="1">
        <v>-24599087</v>
      </c>
      <c r="C1047" s="1" t="s">
        <v>1999</v>
      </c>
      <c r="D1047" s="1">
        <v>-24599087</v>
      </c>
    </row>
    <row r="1048" spans="1:4" x14ac:dyDescent="0.25">
      <c r="A1048" s="1">
        <f>CORREL('IMDB_Movies project 5'!H1048:'IMDB_Movies project 5'!H4703,'IMDB_Movies project 5'!C1048:'IMDB_Movies project 5'!C4703)</f>
        <v>-1.5200531351402879E-2</v>
      </c>
      <c r="B1048" s="1">
        <v>-24898139</v>
      </c>
      <c r="C1048" s="1" t="s">
        <v>2000</v>
      </c>
      <c r="D1048" s="1">
        <v>-24898139</v>
      </c>
    </row>
    <row r="1049" spans="1:4" x14ac:dyDescent="0.25">
      <c r="A1049" s="1">
        <f>CORREL('IMDB_Movies project 5'!H1049:'IMDB_Movies project 5'!H4704,'IMDB_Movies project 5'!C1049:'IMDB_Movies project 5'!C4704)</f>
        <v>-1.519456983627804E-2</v>
      </c>
      <c r="B1049" s="1">
        <v>-19799588</v>
      </c>
      <c r="C1049" s="1" t="s">
        <v>2003</v>
      </c>
      <c r="D1049" s="1">
        <v>-19799588</v>
      </c>
    </row>
    <row r="1050" spans="1:4" x14ac:dyDescent="0.25">
      <c r="A1050" s="1">
        <f>CORREL('IMDB_Movies project 5'!H1050:'IMDB_Movies project 5'!H4705,'IMDB_Movies project 5'!C1050:'IMDB_Movies project 5'!C4705)</f>
        <v>-1.5191484140763961E-2</v>
      </c>
      <c r="B1050" s="1">
        <v>-25280070</v>
      </c>
      <c r="C1050" s="1" t="s">
        <v>2005</v>
      </c>
      <c r="D1050" s="1">
        <v>-25280070</v>
      </c>
    </row>
    <row r="1051" spans="1:4" x14ac:dyDescent="0.25">
      <c r="A1051" s="1">
        <f>CORREL('IMDB_Movies project 5'!H1051:'IMDB_Movies project 5'!H4706,'IMDB_Movies project 5'!C1051:'IMDB_Movies project 5'!C4706)</f>
        <v>-1.518530226569524E-2</v>
      </c>
      <c r="B1051" s="1">
        <v>-25622273</v>
      </c>
      <c r="C1051" s="1" t="s">
        <v>2008</v>
      </c>
      <c r="D1051" s="1">
        <v>-25622273</v>
      </c>
    </row>
    <row r="1052" spans="1:4" x14ac:dyDescent="0.25">
      <c r="A1052" s="1">
        <f>CORREL('IMDB_Movies project 5'!H1052:'IMDB_Movies project 5'!H4707,'IMDB_Movies project 5'!C1052:'IMDB_Movies project 5'!C4707)</f>
        <v>-1.5178925824628393E-2</v>
      </c>
      <c r="B1052" s="1">
        <v>-27699111</v>
      </c>
      <c r="C1052" s="1" t="s">
        <v>2010</v>
      </c>
      <c r="D1052" s="1">
        <v>-27699111</v>
      </c>
    </row>
    <row r="1053" spans="1:4" x14ac:dyDescent="0.25">
      <c r="A1053" s="1">
        <f>CORREL('IMDB_Movies project 5'!H1053:'IMDB_Movies project 5'!H4708,'IMDB_Movies project 5'!C1053:'IMDB_Movies project 5'!C4708)</f>
        <v>-1.5171401957285528E-2</v>
      </c>
      <c r="B1053" s="1">
        <v>-41472875</v>
      </c>
      <c r="C1053" s="1" t="s">
        <v>2012</v>
      </c>
      <c r="D1053" s="1">
        <v>-41472875</v>
      </c>
    </row>
    <row r="1054" spans="1:4" x14ac:dyDescent="0.25">
      <c r="A1054" s="1">
        <f>CORREL('IMDB_Movies project 5'!H1054:'IMDB_Movies project 5'!H4709,'IMDB_Movies project 5'!C1054:'IMDB_Movies project 5'!C4709)</f>
        <v>-1.5156483905265951E-2</v>
      </c>
      <c r="B1054" s="1">
        <v>-36439040</v>
      </c>
      <c r="C1054" s="1" t="s">
        <v>2014</v>
      </c>
      <c r="D1054" s="1">
        <v>-36439040</v>
      </c>
    </row>
    <row r="1055" spans="1:4" x14ac:dyDescent="0.25">
      <c r="A1055" s="1">
        <f>CORREL('IMDB_Movies project 5'!H1055:'IMDB_Movies project 5'!H4710,'IMDB_Movies project 5'!C1055:'IMDB_Movies project 5'!C4710)</f>
        <v>-1.5143893178349204E-2</v>
      </c>
      <c r="B1055" s="1">
        <v>-29476832</v>
      </c>
      <c r="C1055" s="1" t="s">
        <v>2015</v>
      </c>
      <c r="D1055" s="1">
        <v>-29476832</v>
      </c>
    </row>
    <row r="1056" spans="1:4" x14ac:dyDescent="0.25">
      <c r="A1056" s="1">
        <f>CORREL('IMDB_Movies project 5'!H1056:'IMDB_Movies project 5'!H4711,'IMDB_Movies project 5'!C1056:'IMDB_Movies project 5'!C4711)</f>
        <v>-1.5135379120444872E-2</v>
      </c>
      <c r="B1056" s="1">
        <v>-33853591</v>
      </c>
      <c r="C1056" s="1" t="s">
        <v>2016</v>
      </c>
      <c r="D1056" s="1">
        <v>-33853591</v>
      </c>
    </row>
    <row r="1057" spans="1:4" x14ac:dyDescent="0.25">
      <c r="A1057" s="1">
        <f>CORREL('IMDB_Movies project 5'!H1057:'IMDB_Movies project 5'!H4712,'IMDB_Movies project 5'!C1057:'IMDB_Movies project 5'!C4712)</f>
        <v>-1.5124524375776072E-2</v>
      </c>
      <c r="B1057" s="1">
        <v>-37083113</v>
      </c>
      <c r="C1057" s="1" t="s">
        <v>2018</v>
      </c>
      <c r="D1057" s="1">
        <v>-37083113</v>
      </c>
    </row>
    <row r="1058" spans="1:4" x14ac:dyDescent="0.25">
      <c r="A1058" s="1">
        <f>CORREL('IMDB_Movies project 5'!H1058:'IMDB_Movies project 5'!H4713,'IMDB_Movies project 5'!C1058:'IMDB_Movies project 5'!C4713)</f>
        <v>-1.5111981823867819E-2</v>
      </c>
      <c r="B1058" s="1">
        <v>-38434505</v>
      </c>
      <c r="C1058" s="1" t="s">
        <v>2019</v>
      </c>
      <c r="D1058" s="1">
        <v>-38434505</v>
      </c>
    </row>
    <row r="1059" spans="1:4" x14ac:dyDescent="0.25">
      <c r="A1059" s="1">
        <f>CORREL('IMDB_Movies project 5'!H1059:'IMDB_Movies project 5'!H4714,'IMDB_Movies project 5'!C1059:'IMDB_Movies project 5'!C4714)</f>
        <v>-1.509873652970423E-2</v>
      </c>
      <c r="B1059" s="1">
        <v>-24720320</v>
      </c>
      <c r="C1059" s="1" t="s">
        <v>2021</v>
      </c>
      <c r="D1059" s="1">
        <v>-24720320</v>
      </c>
    </row>
    <row r="1060" spans="1:4" x14ac:dyDescent="0.25">
      <c r="A1060" s="1">
        <f>CORREL('IMDB_Movies project 5'!H1060:'IMDB_Movies project 5'!H4715,'IMDB_Movies project 5'!C1060:'IMDB_Movies project 5'!C4715)</f>
        <v>-1.5092790252742691E-2</v>
      </c>
      <c r="B1060" s="1">
        <v>-32737712</v>
      </c>
      <c r="C1060" s="1" t="s">
        <v>2023</v>
      </c>
      <c r="D1060" s="1">
        <v>-32737712</v>
      </c>
    </row>
    <row r="1061" spans="1:4" x14ac:dyDescent="0.25">
      <c r="A1061" s="1">
        <f>CORREL('IMDB_Movies project 5'!H1061:'IMDB_Movies project 5'!H4716,'IMDB_Movies project 5'!C1061:'IMDB_Movies project 5'!C4716)</f>
        <v>-1.5084052687433671E-2</v>
      </c>
      <c r="B1061" s="1">
        <v>-40415114</v>
      </c>
      <c r="C1061" s="1" t="s">
        <v>2024</v>
      </c>
      <c r="D1061" s="1">
        <v>-40415114</v>
      </c>
    </row>
    <row r="1062" spans="1:4" x14ac:dyDescent="0.25">
      <c r="A1062" s="1">
        <f>CORREL('IMDB_Movies project 5'!H1062:'IMDB_Movies project 5'!H4717,'IMDB_Movies project 5'!C1062:'IMDB_Movies project 5'!C4717)</f>
        <v>-1.5069774892621015E-2</v>
      </c>
      <c r="B1062" s="1">
        <v>-42845460</v>
      </c>
      <c r="C1062" s="1" t="s">
        <v>2027</v>
      </c>
      <c r="D1062" s="1">
        <v>-42845460</v>
      </c>
    </row>
    <row r="1063" spans="1:4" x14ac:dyDescent="0.25">
      <c r="A1063" s="1">
        <f>CORREL('IMDB_Movies project 5'!H1063:'IMDB_Movies project 5'!H4718,'IMDB_Movies project 5'!C1063:'IMDB_Movies project 5'!C4718)</f>
        <v>-1.5054271530311324E-2</v>
      </c>
      <c r="B1063" s="1">
        <v>-36870545</v>
      </c>
      <c r="C1063" s="1" t="s">
        <v>2029</v>
      </c>
      <c r="D1063" s="1">
        <v>-36870545</v>
      </c>
    </row>
    <row r="1064" spans="1:4" x14ac:dyDescent="0.25">
      <c r="A1064" s="1">
        <f>CORREL('IMDB_Movies project 5'!H1064:'IMDB_Movies project 5'!H4719,'IMDB_Movies project 5'!C1064:'IMDB_Movies project 5'!C4719)</f>
        <v>-1.5041773834980348E-2</v>
      </c>
      <c r="B1064" s="1">
        <v>91519448</v>
      </c>
      <c r="C1064" s="1" t="s">
        <v>2032</v>
      </c>
      <c r="D1064" s="1">
        <v>91519448</v>
      </c>
    </row>
    <row r="1065" spans="1:4" x14ac:dyDescent="0.25">
      <c r="A1065" s="1">
        <f>CORREL('IMDB_Movies project 5'!H1065:'IMDB_Movies project 5'!H4720,'IMDB_Movies project 5'!C1065:'IMDB_Movies project 5'!C4720)</f>
        <v>-1.512299657564754E-2</v>
      </c>
      <c r="B1065" s="1">
        <v>139875760</v>
      </c>
      <c r="C1065" s="1" t="s">
        <v>2034</v>
      </c>
      <c r="D1065" s="1">
        <v>139875760</v>
      </c>
    </row>
    <row r="1066" spans="1:4" x14ac:dyDescent="0.25">
      <c r="A1066" s="1">
        <f>CORREL('IMDB_Movies project 5'!H1066:'IMDB_Movies project 5'!H4721,'IMDB_Movies project 5'!C1066:'IMDB_Movies project 5'!C4721)</f>
        <v>-1.5252332846718243E-2</v>
      </c>
      <c r="B1066" s="1">
        <v>27061228</v>
      </c>
      <c r="C1066" s="1" t="s">
        <v>2035</v>
      </c>
      <c r="D1066" s="1">
        <v>27061228</v>
      </c>
    </row>
    <row r="1067" spans="1:4" x14ac:dyDescent="0.25">
      <c r="A1067" s="1">
        <f>CORREL('IMDB_Movies project 5'!H1067:'IMDB_Movies project 5'!H4722,'IMDB_Movies project 5'!C1067:'IMDB_Movies project 5'!C4722)</f>
        <v>-1.5270166094142515E-2</v>
      </c>
      <c r="B1067" s="1">
        <v>9300852</v>
      </c>
      <c r="C1067" s="1" t="s">
        <v>2036</v>
      </c>
      <c r="D1067" s="1">
        <v>9300852</v>
      </c>
    </row>
    <row r="1068" spans="1:4" x14ac:dyDescent="0.25">
      <c r="A1068" s="1">
        <f>CORREL('IMDB_Movies project 5'!H1068:'IMDB_Movies project 5'!H4723,'IMDB_Movies project 5'!C1068:'IMDB_Movies project 5'!C4723)</f>
        <v>-1.5284012783344519E-2</v>
      </c>
      <c r="B1068" s="1">
        <v>106415432</v>
      </c>
      <c r="C1068" s="1" t="s">
        <v>2037</v>
      </c>
      <c r="D1068" s="1">
        <v>106415432</v>
      </c>
    </row>
    <row r="1069" spans="1:4" x14ac:dyDescent="0.25">
      <c r="A1069" s="1">
        <f>CORREL('IMDB_Movies project 5'!H1069:'IMDB_Movies project 5'!H4724,'IMDB_Movies project 5'!C1069:'IMDB_Movies project 5'!C4724)</f>
        <v>-1.537849871795228E-2</v>
      </c>
      <c r="B1069" s="1">
        <v>834712</v>
      </c>
      <c r="C1069" s="1" t="s">
        <v>2039</v>
      </c>
      <c r="D1069" s="1">
        <v>834712</v>
      </c>
    </row>
    <row r="1070" spans="1:4" x14ac:dyDescent="0.25">
      <c r="A1070" s="1">
        <f>CORREL('IMDB_Movies project 5'!H1070:'IMDB_Movies project 5'!H4725,'IMDB_Movies project 5'!C1070:'IMDB_Movies project 5'!C4725)</f>
        <v>-1.5387044105895337E-2</v>
      </c>
      <c r="B1070" s="1">
        <v>81700000</v>
      </c>
      <c r="C1070" s="1" t="s">
        <v>2042</v>
      </c>
      <c r="D1070" s="1">
        <v>81700000</v>
      </c>
    </row>
    <row r="1071" spans="1:4" x14ac:dyDescent="0.25">
      <c r="A1071" s="1">
        <f>CORREL('IMDB_Movies project 5'!H1071:'IMDB_Movies project 5'!H4726,'IMDB_Movies project 5'!C1071:'IMDB_Movies project 5'!C4726)</f>
        <v>-1.5342526798587254E-2</v>
      </c>
      <c r="B1071" s="1">
        <v>-42500000</v>
      </c>
      <c r="C1071" s="1" t="s">
        <v>2045</v>
      </c>
      <c r="D1071" s="1">
        <v>-42500000</v>
      </c>
    </row>
    <row r="1072" spans="1:4" x14ac:dyDescent="0.25">
      <c r="A1072" s="1">
        <f>CORREL('IMDB_Movies project 5'!H1072:'IMDB_Movies project 5'!H4727,'IMDB_Movies project 5'!C1072:'IMDB_Movies project 5'!C4727)</f>
        <v>-1.5327722370349328E-2</v>
      </c>
      <c r="B1072" s="1">
        <v>12318875</v>
      </c>
      <c r="C1072" s="1" t="s">
        <v>2046</v>
      </c>
      <c r="D1072" s="1">
        <v>12318875</v>
      </c>
    </row>
    <row r="1073" spans="1:4" x14ac:dyDescent="0.25">
      <c r="A1073" s="1">
        <f>CORREL('IMDB_Movies project 5'!H1073:'IMDB_Movies project 5'!H4728,'IMDB_Movies project 5'!C1073:'IMDB_Movies project 5'!C4728)</f>
        <v>-1.5354608495426175E-2</v>
      </c>
      <c r="B1073" s="1">
        <v>-34226481</v>
      </c>
      <c r="C1073" s="1" t="s">
        <v>2048</v>
      </c>
      <c r="D1073" s="1">
        <v>-34226481</v>
      </c>
    </row>
    <row r="1074" spans="1:4" x14ac:dyDescent="0.25">
      <c r="A1074" s="1">
        <f>CORREL('IMDB_Movies project 5'!H1074:'IMDB_Movies project 5'!H4729,'IMDB_Movies project 5'!C1074:'IMDB_Movies project 5'!C4729)</f>
        <v>-1.5345336949994227E-2</v>
      </c>
      <c r="B1074" s="1">
        <v>8768623</v>
      </c>
      <c r="C1074" s="1" t="s">
        <v>2050</v>
      </c>
      <c r="D1074" s="1">
        <v>8768623</v>
      </c>
    </row>
    <row r="1075" spans="1:4" x14ac:dyDescent="0.25">
      <c r="A1075" s="1">
        <f>CORREL('IMDB_Movies project 5'!H1075:'IMDB_Movies project 5'!H4730,'IMDB_Movies project 5'!C1075:'IMDB_Movies project 5'!C4730)</f>
        <v>-1.5357528419714744E-2</v>
      </c>
      <c r="B1075" s="1">
        <v>-5964485</v>
      </c>
      <c r="C1075" s="1" t="s">
        <v>2051</v>
      </c>
      <c r="D1075" s="1">
        <v>-5964485</v>
      </c>
    </row>
    <row r="1076" spans="1:4" x14ac:dyDescent="0.25">
      <c r="A1076" s="1">
        <f>CORREL('IMDB_Movies project 5'!H1076:'IMDB_Movies project 5'!H4731,'IMDB_Movies project 5'!C1076:'IMDB_Movies project 5'!C4731)</f>
        <v>-1.536113666855313E-2</v>
      </c>
      <c r="B1076" s="1">
        <v>-20479108</v>
      </c>
      <c r="C1076" s="1" t="s">
        <v>2052</v>
      </c>
      <c r="D1076" s="1">
        <v>-20479108</v>
      </c>
    </row>
    <row r="1077" spans="1:4" x14ac:dyDescent="0.25">
      <c r="A1077" s="1">
        <f>CORREL('IMDB_Movies project 5'!H1077:'IMDB_Movies project 5'!H4732,'IMDB_Movies project 5'!C1077:'IMDB_Movies project 5'!C4732)</f>
        <v>-1.5357658464250079E-2</v>
      </c>
      <c r="B1077" s="1">
        <v>-18569728</v>
      </c>
      <c r="C1077" s="1" t="s">
        <v>2054</v>
      </c>
      <c r="D1077" s="1">
        <v>-18569728</v>
      </c>
    </row>
    <row r="1078" spans="1:4" x14ac:dyDescent="0.25">
      <c r="A1078" s="1">
        <f>CORREL('IMDB_Movies project 5'!H1078:'IMDB_Movies project 5'!H4733,'IMDB_Movies project 5'!C1078:'IMDB_Movies project 5'!C4733)</f>
        <v>-1.5354554123177277E-2</v>
      </c>
      <c r="B1078" s="1">
        <v>116348400</v>
      </c>
      <c r="C1078" s="1" t="s">
        <v>2055</v>
      </c>
      <c r="D1078" s="1">
        <v>116348400</v>
      </c>
    </row>
    <row r="1079" spans="1:4" x14ac:dyDescent="0.25">
      <c r="A1079" s="1">
        <f>CORREL('IMDB_Movies project 5'!H1079:'IMDB_Movies project 5'!H4734,'IMDB_Movies project 5'!C1079:'IMDB_Movies project 5'!C4734)</f>
        <v>-1.544869119116001E-2</v>
      </c>
      <c r="B1079" s="1">
        <v>-12863050</v>
      </c>
      <c r="C1079" s="1" t="s">
        <v>2057</v>
      </c>
      <c r="D1079" s="1">
        <v>-12863050</v>
      </c>
    </row>
    <row r="1080" spans="1:4" x14ac:dyDescent="0.25">
      <c r="A1080" s="1">
        <f>CORREL('IMDB_Movies project 5'!H1080:'IMDB_Movies project 5'!H4735,'IMDB_Movies project 5'!C1080:'IMDB_Movies project 5'!C4735)</f>
        <v>-1.5449141900728951E-2</v>
      </c>
      <c r="B1080" s="1">
        <v>-10886412</v>
      </c>
      <c r="C1080" s="1" t="s">
        <v>2058</v>
      </c>
      <c r="D1080" s="1">
        <v>-10886412</v>
      </c>
    </row>
    <row r="1081" spans="1:4" x14ac:dyDescent="0.25">
      <c r="A1081" s="1">
        <f>CORREL('IMDB_Movies project 5'!H1081:'IMDB_Movies project 5'!H4736,'IMDB_Movies project 5'!C1081:'IMDB_Movies project 5'!C4736)</f>
        <v>-1.5448619102778314E-2</v>
      </c>
      <c r="B1081" s="1">
        <v>96447667</v>
      </c>
      <c r="C1081" s="1" t="s">
        <v>2059</v>
      </c>
      <c r="D1081" s="1">
        <v>96447667</v>
      </c>
    </row>
    <row r="1082" spans="1:4" x14ac:dyDescent="0.25">
      <c r="A1082" s="1">
        <f>CORREL('IMDB_Movies project 5'!H1082:'IMDB_Movies project 5'!H4737,'IMDB_Movies project 5'!C1082:'IMDB_Movies project 5'!C4737)</f>
        <v>-1.5524482420745401E-2</v>
      </c>
      <c r="B1082" s="1">
        <v>74006080</v>
      </c>
      <c r="C1082" s="1" t="s">
        <v>2060</v>
      </c>
      <c r="D1082" s="1">
        <v>74006080</v>
      </c>
    </row>
    <row r="1083" spans="1:4" x14ac:dyDescent="0.25">
      <c r="A1083" s="1">
        <f>CORREL('IMDB_Movies project 5'!H1083:'IMDB_Movies project 5'!H4738,'IMDB_Movies project 5'!C1083:'IMDB_Movies project 5'!C4738)</f>
        <v>-1.5581156466204168E-2</v>
      </c>
      <c r="B1083" s="1">
        <v>61793915</v>
      </c>
      <c r="C1083" s="1" t="s">
        <v>2061</v>
      </c>
      <c r="D1083" s="1">
        <v>61793915</v>
      </c>
    </row>
    <row r="1084" spans="1:4" x14ac:dyDescent="0.25">
      <c r="A1084" s="1">
        <f>CORREL('IMDB_Movies project 5'!H1084:'IMDB_Movies project 5'!H4739,'IMDB_Movies project 5'!C1084:'IMDB_Movies project 5'!C4739)</f>
        <v>-1.5638856817806669E-2</v>
      </c>
      <c r="B1084" s="1">
        <v>45856565</v>
      </c>
      <c r="C1084" s="1" t="s">
        <v>2063</v>
      </c>
      <c r="D1084" s="1">
        <v>45856565</v>
      </c>
    </row>
    <row r="1085" spans="1:4" x14ac:dyDescent="0.25">
      <c r="A1085" s="1">
        <f>CORREL('IMDB_Movies project 5'!H1085:'IMDB_Movies project 5'!H4740,'IMDB_Movies project 5'!C1085:'IMDB_Movies project 5'!C4740)</f>
        <v>-1.5674002680923147E-2</v>
      </c>
      <c r="B1085" s="1">
        <v>30100000</v>
      </c>
      <c r="C1085" s="1" t="s">
        <v>2065</v>
      </c>
      <c r="D1085" s="1">
        <v>30100000</v>
      </c>
    </row>
    <row r="1086" spans="1:4" x14ac:dyDescent="0.25">
      <c r="A1086" s="1">
        <f>CORREL('IMDB_Movies project 5'!H1086:'IMDB_Movies project 5'!H4741,'IMDB_Movies project 5'!C1086:'IMDB_Movies project 5'!C4741)</f>
        <v>-1.5694097058649287E-2</v>
      </c>
      <c r="B1086" s="1">
        <v>116578352</v>
      </c>
      <c r="C1086" s="1" t="s">
        <v>2066</v>
      </c>
      <c r="D1086" s="1">
        <v>116578352</v>
      </c>
    </row>
    <row r="1087" spans="1:4" x14ac:dyDescent="0.25">
      <c r="A1087" s="1">
        <f>CORREL('IMDB_Movies project 5'!H1087:'IMDB_Movies project 5'!H4742,'IMDB_Movies project 5'!C1087:'IMDB_Movies project 5'!C4742)</f>
        <v>-1.5795958802273569E-2</v>
      </c>
      <c r="B1087" s="1">
        <v>26635000</v>
      </c>
      <c r="C1087" s="1" t="s">
        <v>2069</v>
      </c>
      <c r="D1087" s="1">
        <v>26635000</v>
      </c>
    </row>
    <row r="1088" spans="1:4" x14ac:dyDescent="0.25">
      <c r="A1088" s="1">
        <f>CORREL('IMDB_Movies project 5'!H1088:'IMDB_Movies project 5'!H4743,'IMDB_Movies project 5'!C1088:'IMDB_Movies project 5'!C4743)</f>
        <v>-1.5800344622009896E-2</v>
      </c>
      <c r="B1088" s="1">
        <v>3290318</v>
      </c>
      <c r="C1088" s="1" t="s">
        <v>2070</v>
      </c>
      <c r="D1088" s="1">
        <v>3290318</v>
      </c>
    </row>
    <row r="1089" spans="1:4" x14ac:dyDescent="0.25">
      <c r="A1089" s="1">
        <f>CORREL('IMDB_Movies project 5'!H1089:'IMDB_Movies project 5'!H4744,'IMDB_Movies project 5'!C1089:'IMDB_Movies project 5'!C4744)</f>
        <v>-1.5808383961230094E-2</v>
      </c>
      <c r="B1089" s="1">
        <v>-456793</v>
      </c>
      <c r="C1089" s="1" t="s">
        <v>2071</v>
      </c>
      <c r="D1089" s="1">
        <v>-456793</v>
      </c>
    </row>
    <row r="1090" spans="1:4" x14ac:dyDescent="0.25">
      <c r="A1090" s="1">
        <f>CORREL('IMDB_Movies project 5'!H1090:'IMDB_Movies project 5'!H4745,'IMDB_Movies project 5'!C1090:'IMDB_Movies project 5'!C4745)</f>
        <v>-1.5814356734128898E-2</v>
      </c>
      <c r="B1090" s="1">
        <v>-747572</v>
      </c>
      <c r="C1090" s="1" t="s">
        <v>2073</v>
      </c>
      <c r="D1090" s="1">
        <v>-747572</v>
      </c>
    </row>
    <row r="1091" spans="1:4" x14ac:dyDescent="0.25">
      <c r="A1091" s="1">
        <f>CORREL('IMDB_Movies project 5'!H1091:'IMDB_Movies project 5'!H4746,'IMDB_Movies project 5'!C1091:'IMDB_Movies project 5'!C4746)</f>
        <v>-1.5820175693183315E-2</v>
      </c>
      <c r="B1091" s="1">
        <v>3228696</v>
      </c>
      <c r="C1091" s="1" t="s">
        <v>2076</v>
      </c>
      <c r="D1091" s="1">
        <v>3228696</v>
      </c>
    </row>
    <row r="1092" spans="1:4" x14ac:dyDescent="0.25">
      <c r="A1092" s="1">
        <f>CORREL('IMDB_Movies project 5'!H1092:'IMDB_Movies project 5'!H4747,'IMDB_Movies project 5'!C1092:'IMDB_Movies project 5'!C4747)</f>
        <v>-1.5820928805196078E-2</v>
      </c>
      <c r="B1092" s="1">
        <v>17992760</v>
      </c>
      <c r="C1092" s="1" t="s">
        <v>2077</v>
      </c>
      <c r="D1092" s="1">
        <v>17992760</v>
      </c>
    </row>
    <row r="1093" spans="1:4" x14ac:dyDescent="0.25">
      <c r="A1093" s="1">
        <f>CORREL('IMDB_Movies project 5'!H1093:'IMDB_Movies project 5'!H4748,'IMDB_Movies project 5'!C1093:'IMDB_Movies project 5'!C4748)</f>
        <v>-1.5837661538205542E-2</v>
      </c>
      <c r="B1093" s="1">
        <v>2667015</v>
      </c>
      <c r="C1093" s="1" t="s">
        <v>2079</v>
      </c>
      <c r="D1093" s="1">
        <v>2667015</v>
      </c>
    </row>
    <row r="1094" spans="1:4" x14ac:dyDescent="0.25">
      <c r="A1094" s="1">
        <f>CORREL('IMDB_Movies project 5'!H1094:'IMDB_Movies project 5'!H4749,'IMDB_Movies project 5'!C1094:'IMDB_Movies project 5'!C4749)</f>
        <v>-1.5838329908848151E-2</v>
      </c>
      <c r="B1094" s="1">
        <v>-4347435</v>
      </c>
      <c r="C1094" s="1" t="s">
        <v>2081</v>
      </c>
      <c r="D1094" s="1">
        <v>-4347435</v>
      </c>
    </row>
    <row r="1095" spans="1:4" x14ac:dyDescent="0.25">
      <c r="A1095" s="1">
        <f>CORREL('IMDB_Movies project 5'!H1095:'IMDB_Movies project 5'!H4750,'IMDB_Movies project 5'!C1095:'IMDB_Movies project 5'!C4750)</f>
        <v>-1.5842226820492616E-2</v>
      </c>
      <c r="B1095" s="1">
        <v>-17624564</v>
      </c>
      <c r="C1095" s="1" t="s">
        <v>2083</v>
      </c>
      <c r="D1095" s="1">
        <v>-17624564</v>
      </c>
    </row>
    <row r="1096" spans="1:4" x14ac:dyDescent="0.25">
      <c r="A1096" s="1">
        <f>CORREL('IMDB_Movies project 5'!H1096:'IMDB_Movies project 5'!H4751,'IMDB_Movies project 5'!C1096:'IMDB_Movies project 5'!C4751)</f>
        <v>-1.5839408337360601E-2</v>
      </c>
      <c r="B1096" s="1">
        <v>-21084535</v>
      </c>
      <c r="C1096" s="1" t="s">
        <v>2085</v>
      </c>
      <c r="D1096" s="1">
        <v>-21084535</v>
      </c>
    </row>
    <row r="1097" spans="1:4" x14ac:dyDescent="0.25">
      <c r="A1097" s="1">
        <f>CORREL('IMDB_Movies project 5'!H1097:'IMDB_Movies project 5'!H4752,'IMDB_Movies project 5'!C1097:'IMDB_Movies project 5'!C4752)</f>
        <v>-1.5834949234254388E-2</v>
      </c>
      <c r="B1097" s="1">
        <v>-25872105</v>
      </c>
      <c r="C1097" s="1" t="s">
        <v>2086</v>
      </c>
      <c r="D1097" s="1">
        <v>-25872105</v>
      </c>
    </row>
    <row r="1098" spans="1:4" x14ac:dyDescent="0.25">
      <c r="A1098" s="1">
        <f>CORREL('IMDB_Movies project 5'!H1098:'IMDB_Movies project 5'!H4753,'IMDB_Movies project 5'!C1098:'IMDB_Movies project 5'!C4753)</f>
        <v>-1.5830270402347666E-2</v>
      </c>
      <c r="B1098" s="1">
        <v>-30915039</v>
      </c>
      <c r="C1098" s="1" t="s">
        <v>2087</v>
      </c>
      <c r="D1098" s="1">
        <v>-30915039</v>
      </c>
    </row>
    <row r="1099" spans="1:4" x14ac:dyDescent="0.25">
      <c r="A1099" s="1">
        <f>CORREL('IMDB_Movies project 5'!H1099:'IMDB_Movies project 5'!H4754,'IMDB_Movies project 5'!C1099:'IMDB_Movies project 5'!C4754)</f>
        <v>-1.5828938294387154E-2</v>
      </c>
      <c r="B1099" s="1">
        <v>-13595247</v>
      </c>
      <c r="C1099" s="1" t="s">
        <v>2089</v>
      </c>
      <c r="D1099" s="1">
        <v>-13595247</v>
      </c>
    </row>
    <row r="1100" spans="1:4" x14ac:dyDescent="0.25">
      <c r="A1100" s="1">
        <f>CORREL('IMDB_Movies project 5'!H1100:'IMDB_Movies project 5'!H4755,'IMDB_Movies project 5'!C1100:'IMDB_Movies project 5'!C4755)</f>
        <v>-1.5827359646917984E-2</v>
      </c>
      <c r="B1100" s="1">
        <v>-37894825</v>
      </c>
      <c r="C1100" s="1" t="s">
        <v>2091</v>
      </c>
      <c r="D1100" s="1">
        <v>-37894825</v>
      </c>
    </row>
    <row r="1101" spans="1:4" x14ac:dyDescent="0.25">
      <c r="A1101" s="1">
        <f>CORREL('IMDB_Movies project 5'!H1101:'IMDB_Movies project 5'!H4756,'IMDB_Movies project 5'!C1101:'IMDB_Movies project 5'!C4756)</f>
        <v>-1.5814640512471483E-2</v>
      </c>
      <c r="B1101" s="1">
        <v>-39335749</v>
      </c>
      <c r="C1101" s="1" t="s">
        <v>2094</v>
      </c>
      <c r="D1101" s="1">
        <v>-39335749</v>
      </c>
    </row>
    <row r="1102" spans="1:4" x14ac:dyDescent="0.25">
      <c r="A1102" s="1">
        <f>CORREL('IMDB_Movies project 5'!H1102:'IMDB_Movies project 5'!H4757,'IMDB_Movies project 5'!C1102:'IMDB_Movies project 5'!C4757)</f>
        <v>-1.5800806967954401E-2</v>
      </c>
      <c r="B1102" s="1">
        <v>-25739083</v>
      </c>
      <c r="C1102" s="1" t="s">
        <v>2096</v>
      </c>
      <c r="D1102" s="1">
        <v>-25739083</v>
      </c>
    </row>
    <row r="1103" spans="1:4" x14ac:dyDescent="0.25">
      <c r="A1103" s="1">
        <f>CORREL('IMDB_Movies project 5'!H1103:'IMDB_Movies project 5'!H4758,'IMDB_Movies project 5'!C1103:'IMDB_Movies project 5'!C4758)</f>
        <v>-1.5803647491186765E-2</v>
      </c>
      <c r="B1103" s="1">
        <v>75724075</v>
      </c>
      <c r="C1103" s="1" t="s">
        <v>2098</v>
      </c>
      <c r="D1103" s="1">
        <v>75724075</v>
      </c>
    </row>
    <row r="1104" spans="1:4" x14ac:dyDescent="0.25">
      <c r="A1104" s="1">
        <f>CORREL('IMDB_Movies project 5'!H1104:'IMDB_Movies project 5'!H4759,'IMDB_Movies project 5'!C1104:'IMDB_Movies project 5'!C4759)</f>
        <v>-1.5858795766775083E-2</v>
      </c>
      <c r="B1104" s="1">
        <v>-8916034</v>
      </c>
      <c r="C1104" s="1" t="s">
        <v>2099</v>
      </c>
      <c r="D1104" s="1">
        <v>-8916034</v>
      </c>
    </row>
    <row r="1105" spans="1:4" x14ac:dyDescent="0.25">
      <c r="A1105" s="1">
        <f>CORREL('IMDB_Movies project 5'!H1105:'IMDB_Movies project 5'!H4760,'IMDB_Movies project 5'!C1105:'IMDB_Movies project 5'!C4760)</f>
        <v>-1.5895004314592176E-2</v>
      </c>
      <c r="B1105" s="1">
        <v>-18891023</v>
      </c>
      <c r="C1105" s="1" t="s">
        <v>2101</v>
      </c>
      <c r="D1105" s="1">
        <v>-18891023</v>
      </c>
    </row>
    <row r="1106" spans="1:4" x14ac:dyDescent="0.25">
      <c r="A1106" s="1">
        <f>CORREL('IMDB_Movies project 5'!H1106:'IMDB_Movies project 5'!H4761,'IMDB_Movies project 5'!C1106:'IMDB_Movies project 5'!C4761)</f>
        <v>-1.5891374108328304E-2</v>
      </c>
      <c r="B1106" s="1">
        <v>253501675</v>
      </c>
      <c r="C1106" s="1" t="s">
        <v>2102</v>
      </c>
      <c r="D1106" s="1">
        <v>253501675</v>
      </c>
    </row>
    <row r="1107" spans="1:4" x14ac:dyDescent="0.25">
      <c r="A1107" s="1">
        <f>CORREL('IMDB_Movies project 5'!H1107:'IMDB_Movies project 5'!H4762,'IMDB_Movies project 5'!C1107:'IMDB_Movies project 5'!C4762)</f>
        <v>-1.614437742703349E-2</v>
      </c>
      <c r="B1107" s="1">
        <v>-23399089</v>
      </c>
      <c r="C1107" s="1" t="s">
        <v>2104</v>
      </c>
      <c r="D1107" s="1">
        <v>-23399089</v>
      </c>
    </row>
    <row r="1108" spans="1:4" x14ac:dyDescent="0.25">
      <c r="A1108" s="1">
        <f>CORREL('IMDB_Movies project 5'!H1108:'IMDB_Movies project 5'!H4763,'IMDB_Movies project 5'!C1108:'IMDB_Movies project 5'!C4763)</f>
        <v>-1.613881839735885E-2</v>
      </c>
      <c r="B1108" s="1">
        <v>-33795862</v>
      </c>
      <c r="C1108" s="1" t="s">
        <v>2105</v>
      </c>
      <c r="D1108" s="1">
        <v>-33795862</v>
      </c>
    </row>
    <row r="1109" spans="1:4" x14ac:dyDescent="0.25">
      <c r="A1109" s="1">
        <f>CORREL('IMDB_Movies project 5'!H1109:'IMDB_Movies project 5'!H4764,'IMDB_Movies project 5'!C1109:'IMDB_Movies project 5'!C4764)</f>
        <v>-1.6129069992063958E-2</v>
      </c>
      <c r="B1109" s="1">
        <v>82800000</v>
      </c>
      <c r="C1109" s="1" t="s">
        <v>2108</v>
      </c>
      <c r="D1109" s="1">
        <v>82800000</v>
      </c>
    </row>
    <row r="1110" spans="1:4" x14ac:dyDescent="0.25">
      <c r="A1110" s="1">
        <f>CORREL('IMDB_Movies project 5'!H1110:'IMDB_Movies project 5'!H4765,'IMDB_Movies project 5'!C1110:'IMDB_Movies project 5'!C4765)</f>
        <v>-1.6091650017381262E-2</v>
      </c>
      <c r="B1110" s="1">
        <v>110117807</v>
      </c>
      <c r="C1110" s="1" t="s">
        <v>2109</v>
      </c>
      <c r="D1110" s="1">
        <v>110117807</v>
      </c>
    </row>
    <row r="1111" spans="1:4" x14ac:dyDescent="0.25">
      <c r="A1111" s="1">
        <f>CORREL('IMDB_Movies project 5'!H1111:'IMDB_Movies project 5'!H4766,'IMDB_Movies project 5'!C1111:'IMDB_Movies project 5'!C4766)</f>
        <v>-1.6173529126915775E-2</v>
      </c>
      <c r="B1111" s="1">
        <v>123947053</v>
      </c>
      <c r="C1111" s="1" t="s">
        <v>2111</v>
      </c>
      <c r="D1111" s="1">
        <v>123947053</v>
      </c>
    </row>
    <row r="1112" spans="1:4" x14ac:dyDescent="0.25">
      <c r="A1112" s="1">
        <f>CORREL('IMDB_Movies project 5'!H1112:'IMDB_Movies project 5'!H4767,'IMDB_Movies project 5'!C1112:'IMDB_Movies project 5'!C4767)</f>
        <v>-1.6269147225417804E-2</v>
      </c>
      <c r="B1112" s="1">
        <v>46735231</v>
      </c>
      <c r="C1112" s="1" t="s">
        <v>2113</v>
      </c>
      <c r="D1112" s="1">
        <v>46735231</v>
      </c>
    </row>
    <row r="1113" spans="1:4" x14ac:dyDescent="0.25">
      <c r="A1113" s="1">
        <f>CORREL('IMDB_Movies project 5'!H1113:'IMDB_Movies project 5'!H4768,'IMDB_Movies project 5'!C1113:'IMDB_Movies project 5'!C4768)</f>
        <v>-1.6419224048642624E-2</v>
      </c>
      <c r="B1113" s="1">
        <v>78500000</v>
      </c>
      <c r="C1113" s="1" t="s">
        <v>2115</v>
      </c>
      <c r="D1113" s="1">
        <v>78500000</v>
      </c>
    </row>
    <row r="1114" spans="1:4" x14ac:dyDescent="0.25">
      <c r="A1114" s="1">
        <f>CORREL('IMDB_Movies project 5'!H1114:'IMDB_Movies project 5'!H4769,'IMDB_Movies project 5'!C1114:'IMDB_Movies project 5'!C4769)</f>
        <v>-1.6474689035766071E-2</v>
      </c>
      <c r="B1114" s="1">
        <v>86546825</v>
      </c>
      <c r="C1114" s="1" t="s">
        <v>2116</v>
      </c>
      <c r="D1114" s="1">
        <v>86546825</v>
      </c>
    </row>
    <row r="1115" spans="1:4" x14ac:dyDescent="0.25">
      <c r="A1115" s="1">
        <f>CORREL('IMDB_Movies project 5'!H1115:'IMDB_Movies project 5'!H4770,'IMDB_Movies project 5'!C1115:'IMDB_Movies project 5'!C4770)</f>
        <v>-1.6537025680173203E-2</v>
      </c>
      <c r="B1115" s="1">
        <v>126147885</v>
      </c>
      <c r="C1115" s="1" t="s">
        <v>2118</v>
      </c>
      <c r="D1115" s="1">
        <v>126147885</v>
      </c>
    </row>
    <row r="1116" spans="1:4" x14ac:dyDescent="0.25">
      <c r="A1116" s="1">
        <f>CORREL('IMDB_Movies project 5'!H1116:'IMDB_Movies project 5'!H4771,'IMDB_Movies project 5'!C1116:'IMDB_Movies project 5'!C4771)</f>
        <v>-1.6636763705079504E-2</v>
      </c>
      <c r="B1116" s="1">
        <v>73760631</v>
      </c>
      <c r="C1116" s="1" t="s">
        <v>2119</v>
      </c>
      <c r="D1116" s="1">
        <v>73760631</v>
      </c>
    </row>
    <row r="1117" spans="1:4" x14ac:dyDescent="0.25">
      <c r="A1117" s="1">
        <f>CORREL('IMDB_Movies project 5'!H1117:'IMDB_Movies project 5'!H4772,'IMDB_Movies project 5'!C1117:'IMDB_Movies project 5'!C4772)</f>
        <v>-1.6681376953203056E-2</v>
      </c>
      <c r="B1117" s="1">
        <v>68706165</v>
      </c>
      <c r="C1117" s="1" t="s">
        <v>2120</v>
      </c>
      <c r="D1117" s="1">
        <v>68706165</v>
      </c>
    </row>
    <row r="1118" spans="1:4" x14ac:dyDescent="0.25">
      <c r="A1118" s="1">
        <f>CORREL('IMDB_Movies project 5'!H1118:'IMDB_Movies project 5'!H4773,'IMDB_Movies project 5'!C1118:'IMDB_Movies project 5'!C4773)</f>
        <v>-1.6729804651634532E-2</v>
      </c>
      <c r="B1118" s="1">
        <v>98614544</v>
      </c>
      <c r="C1118" s="1" t="s">
        <v>2121</v>
      </c>
      <c r="D1118" s="1">
        <v>98614544</v>
      </c>
    </row>
    <row r="1119" spans="1:4" x14ac:dyDescent="0.25">
      <c r="A1119" s="1">
        <f>CORREL('IMDB_Movies project 5'!H1119:'IMDB_Movies project 5'!H4774,'IMDB_Movies project 5'!C1119:'IMDB_Movies project 5'!C4774)</f>
        <v>-1.6803829650987433E-2</v>
      </c>
      <c r="B1119" s="1">
        <v>85069696</v>
      </c>
      <c r="C1119" s="1" t="s">
        <v>2123</v>
      </c>
      <c r="D1119" s="1">
        <v>85069696</v>
      </c>
    </row>
    <row r="1120" spans="1:4" x14ac:dyDescent="0.25">
      <c r="A1120" s="1">
        <f>CORREL('IMDB_Movies project 5'!H1120:'IMDB_Movies project 5'!H4775,'IMDB_Movies project 5'!C1120:'IMDB_Movies project 5'!C4775)</f>
        <v>-1.6866099652322109E-2</v>
      </c>
      <c r="B1120" s="1">
        <v>67458785</v>
      </c>
      <c r="C1120" s="1" t="s">
        <v>2125</v>
      </c>
      <c r="D1120" s="1">
        <v>67458785</v>
      </c>
    </row>
    <row r="1121" spans="1:4" x14ac:dyDescent="0.25">
      <c r="A1121" s="1">
        <f>CORREL('IMDB_Movies project 5'!H1121:'IMDB_Movies project 5'!H4776,'IMDB_Movies project 5'!C1121:'IMDB_Movies project 5'!C4776)</f>
        <v>-1.6914039433755856E-2</v>
      </c>
      <c r="B1121" s="1">
        <v>62310175</v>
      </c>
      <c r="C1121" s="1" t="s">
        <v>2126</v>
      </c>
      <c r="D1121" s="1">
        <v>62310175</v>
      </c>
    </row>
    <row r="1122" spans="1:4" x14ac:dyDescent="0.25">
      <c r="A1122" s="1">
        <f>CORREL('IMDB_Movies project 5'!H1122:'IMDB_Movies project 5'!H4777,'IMDB_Movies project 5'!C1122:'IMDB_Movies project 5'!C4777)</f>
        <v>-1.6958098014090928E-2</v>
      </c>
      <c r="B1122" s="1">
        <v>56917897</v>
      </c>
      <c r="C1122" s="1" t="s">
        <v>2127</v>
      </c>
      <c r="D1122" s="1">
        <v>56917897</v>
      </c>
    </row>
    <row r="1123" spans="1:4" x14ac:dyDescent="0.25">
      <c r="A1123" s="1">
        <f>CORREL('IMDB_Movies project 5'!H1123:'IMDB_Movies project 5'!H4778,'IMDB_Movies project 5'!C1123:'IMDB_Movies project 5'!C4778)</f>
        <v>-1.6998181774358287E-2</v>
      </c>
      <c r="B1123" s="1">
        <v>53952276</v>
      </c>
      <c r="C1123" s="1" t="s">
        <v>2129</v>
      </c>
      <c r="D1123" s="1">
        <v>53952276</v>
      </c>
    </row>
    <row r="1124" spans="1:4" x14ac:dyDescent="0.25">
      <c r="A1124" s="1">
        <f>CORREL('IMDB_Movies project 5'!H1124:'IMDB_Movies project 5'!H4779,'IMDB_Movies project 5'!C1124:'IMDB_Movies project 5'!C4779)</f>
        <v>-1.7036158035066268E-2</v>
      </c>
      <c r="B1124" s="1">
        <v>45703745</v>
      </c>
      <c r="C1124" s="1" t="s">
        <v>2130</v>
      </c>
      <c r="D1124" s="1">
        <v>45703745</v>
      </c>
    </row>
    <row r="1125" spans="1:4" x14ac:dyDescent="0.25">
      <c r="A1125" s="1">
        <f>CORREL('IMDB_Movies project 5'!H1125:'IMDB_Movies project 5'!H4780,'IMDB_Movies project 5'!C1125:'IMDB_Movies project 5'!C4780)</f>
        <v>-1.708330203026915E-2</v>
      </c>
      <c r="B1125" s="1">
        <v>49138076</v>
      </c>
      <c r="C1125" s="1" t="s">
        <v>2132</v>
      </c>
      <c r="D1125" s="1">
        <v>49138076</v>
      </c>
    </row>
    <row r="1126" spans="1:4" x14ac:dyDescent="0.25">
      <c r="A1126" s="1">
        <f>CORREL('IMDB_Movies project 5'!H1126:'IMDB_Movies project 5'!H4781,'IMDB_Movies project 5'!C1126:'IMDB_Movies project 5'!C4781)</f>
        <v>-1.7117946756687229E-2</v>
      </c>
      <c r="B1126" s="1">
        <v>47666629</v>
      </c>
      <c r="C1126" s="1" t="s">
        <v>2134</v>
      </c>
      <c r="D1126" s="1">
        <v>47666629</v>
      </c>
    </row>
    <row r="1127" spans="1:4" x14ac:dyDescent="0.25">
      <c r="A1127" s="1">
        <f>CORREL('IMDB_Movies project 5'!H1127:'IMDB_Movies project 5'!H4782,'IMDB_Movies project 5'!C1127:'IMDB_Movies project 5'!C4782)</f>
        <v>-1.7151606923604429E-2</v>
      </c>
      <c r="B1127" s="1">
        <v>50353764</v>
      </c>
      <c r="C1127" s="1" t="s">
        <v>2136</v>
      </c>
      <c r="D1127" s="1">
        <v>50353764</v>
      </c>
    </row>
    <row r="1128" spans="1:4" x14ac:dyDescent="0.25">
      <c r="A1128" s="1">
        <f>CORREL('IMDB_Movies project 5'!H1128:'IMDB_Movies project 5'!H4783,'IMDB_Movies project 5'!C1128:'IMDB_Movies project 5'!C4783)</f>
        <v>-1.7187251193189122E-2</v>
      </c>
      <c r="B1128" s="1">
        <v>42522790</v>
      </c>
      <c r="C1128" s="1" t="s">
        <v>2138</v>
      </c>
      <c r="D1128" s="1">
        <v>42522790</v>
      </c>
    </row>
    <row r="1129" spans="1:4" x14ac:dyDescent="0.25">
      <c r="A1129" s="1">
        <f>CORREL('IMDB_Movies project 5'!H1129:'IMDB_Movies project 5'!H4784,'IMDB_Movies project 5'!C1129:'IMDB_Movies project 5'!C4784)</f>
        <v>-1.7217435391566033E-2</v>
      </c>
      <c r="B1129" s="1">
        <v>54125426</v>
      </c>
      <c r="C1129" s="1" t="s">
        <v>2140</v>
      </c>
      <c r="D1129" s="1">
        <v>54125426</v>
      </c>
    </row>
    <row r="1130" spans="1:4" x14ac:dyDescent="0.25">
      <c r="A1130" s="1">
        <f>CORREL('IMDB_Movies project 5'!H1130:'IMDB_Movies project 5'!H4785,'IMDB_Movies project 5'!C1130:'IMDB_Movies project 5'!C4785)</f>
        <v>-1.7255969001023348E-2</v>
      </c>
      <c r="B1130" s="1">
        <v>55001343</v>
      </c>
      <c r="C1130" s="1" t="s">
        <v>2141</v>
      </c>
      <c r="D1130" s="1">
        <v>55001343</v>
      </c>
    </row>
    <row r="1131" spans="1:4" x14ac:dyDescent="0.25">
      <c r="A1131" s="1">
        <f>CORREL('IMDB_Movies project 5'!H1131:'IMDB_Movies project 5'!H4786,'IMDB_Movies project 5'!C1131:'IMDB_Movies project 5'!C4786)</f>
        <v>-1.7295233515186446E-2</v>
      </c>
      <c r="B1131" s="1">
        <v>41292135</v>
      </c>
      <c r="C1131" s="1" t="s">
        <v>2142</v>
      </c>
      <c r="D1131" s="1">
        <v>41292135</v>
      </c>
    </row>
    <row r="1132" spans="1:4" x14ac:dyDescent="0.25">
      <c r="A1132" s="1">
        <f>CORREL('IMDB_Movies project 5'!H1132:'IMDB_Movies project 5'!H4787,'IMDB_Movies project 5'!C1132:'IMDB_Movies project 5'!C4787)</f>
        <v>-1.7324742569255605E-2</v>
      </c>
      <c r="B1132" s="1">
        <v>51208010</v>
      </c>
      <c r="C1132" s="1" t="s">
        <v>2143</v>
      </c>
      <c r="D1132" s="1">
        <v>51208010</v>
      </c>
    </row>
    <row r="1133" spans="1:4" x14ac:dyDescent="0.25">
      <c r="A1133" s="1">
        <f>CORREL('IMDB_Movies project 5'!H1133:'IMDB_Movies project 5'!H4788,'IMDB_Movies project 5'!C1133:'IMDB_Movies project 5'!C4788)</f>
        <v>-1.734704762685129E-2</v>
      </c>
      <c r="B1133" s="1">
        <v>41593527</v>
      </c>
      <c r="C1133" s="1" t="s">
        <v>2144</v>
      </c>
      <c r="D1133" s="1">
        <v>41593527</v>
      </c>
    </row>
    <row r="1134" spans="1:4" x14ac:dyDescent="0.25">
      <c r="A1134" s="1">
        <f>CORREL('IMDB_Movies project 5'!H1134:'IMDB_Movies project 5'!H4789,'IMDB_Movies project 5'!C1134:'IMDB_Movies project 5'!C4789)</f>
        <v>-1.7376854773507172E-2</v>
      </c>
      <c r="B1134" s="1">
        <v>40274748</v>
      </c>
      <c r="C1134" s="1" t="s">
        <v>2145</v>
      </c>
      <c r="D1134" s="1">
        <v>40274748</v>
      </c>
    </row>
    <row r="1135" spans="1:4" x14ac:dyDescent="0.25">
      <c r="A1135" s="1">
        <f>CORREL('IMDB_Movies project 5'!H1135:'IMDB_Movies project 5'!H4790,'IMDB_Movies project 5'!C1135:'IMDB_Movies project 5'!C4790)</f>
        <v>-1.7393793009911538E-2</v>
      </c>
      <c r="B1135" s="1">
        <v>50835030</v>
      </c>
      <c r="C1135" s="1" t="s">
        <v>2146</v>
      </c>
      <c r="D1135" s="1">
        <v>50835030</v>
      </c>
    </row>
    <row r="1136" spans="1:4" x14ac:dyDescent="0.25">
      <c r="A1136" s="1">
        <f>CORREL('IMDB_Movies project 5'!H1136:'IMDB_Movies project 5'!H4791,'IMDB_Movies project 5'!C1136:'IMDB_Movies project 5'!C4791)</f>
        <v>-1.7430265960364497E-2</v>
      </c>
      <c r="B1136" s="1">
        <v>32455275</v>
      </c>
      <c r="C1136" s="1" t="s">
        <v>2148</v>
      </c>
      <c r="D1136" s="1">
        <v>32455275</v>
      </c>
    </row>
    <row r="1137" spans="1:4" x14ac:dyDescent="0.25">
      <c r="A1137" s="1">
        <f>CORREL('IMDB_Movies project 5'!H1137:'IMDB_Movies project 5'!H4792,'IMDB_Movies project 5'!C1137:'IMDB_Movies project 5'!C4792)</f>
        <v>-1.7454077393638221E-2</v>
      </c>
      <c r="B1137" s="1">
        <v>35305995</v>
      </c>
      <c r="C1137" s="1" t="s">
        <v>2149</v>
      </c>
      <c r="D1137" s="1">
        <v>35305995</v>
      </c>
    </row>
    <row r="1138" spans="1:4" x14ac:dyDescent="0.25">
      <c r="A1138" s="1">
        <f>CORREL('IMDB_Movies project 5'!H1138:'IMDB_Movies project 5'!H4793,'IMDB_Movies project 5'!C1138:'IMDB_Movies project 5'!C4793)</f>
        <v>-1.7479795067939376E-2</v>
      </c>
      <c r="B1138" s="1">
        <v>34098862</v>
      </c>
      <c r="C1138" s="1" t="s">
        <v>2150</v>
      </c>
      <c r="D1138" s="1">
        <v>34098862</v>
      </c>
    </row>
    <row r="1139" spans="1:4" x14ac:dyDescent="0.25">
      <c r="A1139" s="1">
        <f>CORREL('IMDB_Movies project 5'!H1139:'IMDB_Movies project 5'!H4794,'IMDB_Movies project 5'!C1139:'IMDB_Movies project 5'!C4794)</f>
        <v>-1.7504749614176324E-2</v>
      </c>
      <c r="B1139" s="1">
        <v>32266306</v>
      </c>
      <c r="C1139" s="1" t="s">
        <v>2151</v>
      </c>
      <c r="D1139" s="1">
        <v>32266306</v>
      </c>
    </row>
    <row r="1140" spans="1:4" x14ac:dyDescent="0.25">
      <c r="A1140" s="1">
        <f>CORREL('IMDB_Movies project 5'!H1140:'IMDB_Movies project 5'!H4795,'IMDB_Movies project 5'!C1140:'IMDB_Movies project 5'!C4795)</f>
        <v>-1.7528536493038243E-2</v>
      </c>
      <c r="B1140" s="1">
        <v>31347010</v>
      </c>
      <c r="C1140" s="1" t="s">
        <v>2152</v>
      </c>
      <c r="D1140" s="1">
        <v>31347010</v>
      </c>
    </row>
    <row r="1141" spans="1:4" x14ac:dyDescent="0.25">
      <c r="A1141" s="1">
        <f>CORREL('IMDB_Movies project 5'!H1141:'IMDB_Movies project 5'!H4796,'IMDB_Movies project 5'!C1141:'IMDB_Movies project 5'!C4796)</f>
        <v>-1.7551757203140134E-2</v>
      </c>
      <c r="B1141" s="1">
        <v>30836296</v>
      </c>
      <c r="C1141" s="1" t="s">
        <v>2153</v>
      </c>
      <c r="D1141" s="1">
        <v>30836296</v>
      </c>
    </row>
    <row r="1142" spans="1:4" x14ac:dyDescent="0.25">
      <c r="A1142" s="1">
        <f>CORREL('IMDB_Movies project 5'!H1142:'IMDB_Movies project 5'!H4797,'IMDB_Movies project 5'!C1142:'IMDB_Movies project 5'!C4797)</f>
        <v>-1.7574677498178669E-2</v>
      </c>
      <c r="B1142" s="1">
        <v>30405498</v>
      </c>
      <c r="C1142" s="1" t="s">
        <v>2154</v>
      </c>
      <c r="D1142" s="1">
        <v>30405498</v>
      </c>
    </row>
    <row r="1143" spans="1:4" x14ac:dyDescent="0.25">
      <c r="A1143" s="1">
        <f>CORREL('IMDB_Movies project 5'!H1143:'IMDB_Movies project 5'!H4798,'IMDB_Movies project 5'!C1143:'IMDB_Movies project 5'!C4798)</f>
        <v>-1.7597349117512651E-2</v>
      </c>
      <c r="B1143" s="1">
        <v>30163652</v>
      </c>
      <c r="C1143" s="1" t="s">
        <v>2155</v>
      </c>
      <c r="D1143" s="1">
        <v>30163652</v>
      </c>
    </row>
    <row r="1144" spans="1:4" x14ac:dyDescent="0.25">
      <c r="A1144" s="1">
        <f>CORREL('IMDB_Movies project 5'!H1144:'IMDB_Movies project 5'!H4799,'IMDB_Movies project 5'!C1144:'IMDB_Movies project 5'!C4799)</f>
        <v>-1.7619893828623629E-2</v>
      </c>
      <c r="B1144" s="1">
        <v>32808615</v>
      </c>
      <c r="C1144" s="1" t="s">
        <v>2157</v>
      </c>
      <c r="D1144" s="1">
        <v>32808615</v>
      </c>
    </row>
    <row r="1145" spans="1:4" x14ac:dyDescent="0.25">
      <c r="A1145" s="1">
        <f>CORREL('IMDB_Movies project 5'!H1145:'IMDB_Movies project 5'!H4800,'IMDB_Movies project 5'!C1145:'IMDB_Movies project 5'!C4800)</f>
        <v>-1.7631800180967161E-2</v>
      </c>
      <c r="B1145" s="1">
        <v>44149837</v>
      </c>
      <c r="C1145" s="1" t="s">
        <v>2159</v>
      </c>
      <c r="D1145" s="1">
        <v>44149837</v>
      </c>
    </row>
    <row r="1146" spans="1:4" x14ac:dyDescent="0.25">
      <c r="A1146" s="1">
        <f>CORREL('IMDB_Movies project 5'!H1146:'IMDB_Movies project 5'!H4801,'IMDB_Movies project 5'!C1146:'IMDB_Movies project 5'!C4801)</f>
        <v>-1.762416897432649E-2</v>
      </c>
      <c r="B1146" s="1">
        <v>43906114</v>
      </c>
      <c r="C1146" s="1" t="s">
        <v>2161</v>
      </c>
      <c r="D1146" s="1">
        <v>43906114</v>
      </c>
    </row>
    <row r="1147" spans="1:4" x14ac:dyDescent="0.25">
      <c r="A1147" s="1">
        <f>CORREL('IMDB_Movies project 5'!H1147:'IMDB_Movies project 5'!H4802,'IMDB_Movies project 5'!C1147:'IMDB_Movies project 5'!C4802)</f>
        <v>-1.7656088808811594E-2</v>
      </c>
      <c r="B1147" s="1">
        <v>26466372</v>
      </c>
      <c r="C1147" s="1" t="s">
        <v>2163</v>
      </c>
      <c r="D1147" s="1">
        <v>26466372</v>
      </c>
    </row>
    <row r="1148" spans="1:4" x14ac:dyDescent="0.25">
      <c r="A1148" s="1">
        <f>CORREL('IMDB_Movies project 5'!H1148:'IMDB_Movies project 5'!H4803,'IMDB_Movies project 5'!C1148:'IMDB_Movies project 5'!C4803)</f>
        <v>-1.7676370024145793E-2</v>
      </c>
      <c r="B1148" s="1">
        <v>32306065</v>
      </c>
      <c r="C1148" s="1" t="s">
        <v>2164</v>
      </c>
      <c r="D1148" s="1">
        <v>32306065</v>
      </c>
    </row>
    <row r="1149" spans="1:4" x14ac:dyDescent="0.25">
      <c r="A1149" s="1">
        <f>CORREL('IMDB_Movies project 5'!H1149:'IMDB_Movies project 5'!H4804,'IMDB_Movies project 5'!C1149:'IMDB_Movies project 5'!C4804)</f>
        <v>-1.7700435192772021E-2</v>
      </c>
      <c r="B1149" s="1">
        <v>19068786</v>
      </c>
      <c r="C1149" s="1" t="s">
        <v>2165</v>
      </c>
      <c r="D1149" s="1">
        <v>19068786</v>
      </c>
    </row>
    <row r="1150" spans="1:4" x14ac:dyDescent="0.25">
      <c r="A1150" s="1">
        <f>CORREL('IMDB_Movies project 5'!H1150:'IMDB_Movies project 5'!H4805,'IMDB_Movies project 5'!C1150:'IMDB_Movies project 5'!C4805)</f>
        <v>-1.7716231243071423E-2</v>
      </c>
      <c r="B1150" s="1">
        <v>7887882</v>
      </c>
      <c r="C1150" s="1" t="s">
        <v>2168</v>
      </c>
      <c r="D1150" s="1">
        <v>7887882</v>
      </c>
    </row>
    <row r="1151" spans="1:4" x14ac:dyDescent="0.25">
      <c r="A1151" s="1">
        <f>CORREL('IMDB_Movies project 5'!H1151:'IMDB_Movies project 5'!H4806,'IMDB_Movies project 5'!C1151:'IMDB_Movies project 5'!C4806)</f>
        <v>-1.7742252830399624E-2</v>
      </c>
      <c r="B1151" s="1">
        <v>13955614</v>
      </c>
      <c r="C1151" s="1" t="s">
        <v>2169</v>
      </c>
      <c r="D1151" s="1">
        <v>13955614</v>
      </c>
    </row>
    <row r="1152" spans="1:4" x14ac:dyDescent="0.25">
      <c r="A1152" s="1">
        <f>CORREL('IMDB_Movies project 5'!H1152:'IMDB_Movies project 5'!H4807,'IMDB_Movies project 5'!C1152:'IMDB_Movies project 5'!C4807)</f>
        <v>-1.7755096098522171E-2</v>
      </c>
      <c r="B1152" s="1">
        <v>14967359</v>
      </c>
      <c r="C1152" s="1" t="s">
        <v>2171</v>
      </c>
      <c r="D1152" s="1">
        <v>14967359</v>
      </c>
    </row>
    <row r="1153" spans="1:4" x14ac:dyDescent="0.25">
      <c r="A1153" s="1">
        <f>CORREL('IMDB_Movies project 5'!H1153:'IMDB_Movies project 5'!H4808,'IMDB_Movies project 5'!C1153:'IMDB_Movies project 5'!C4808)</f>
        <v>-1.7768534385980358E-2</v>
      </c>
      <c r="B1153" s="1">
        <v>19228104</v>
      </c>
      <c r="C1153" s="1" t="s">
        <v>2173</v>
      </c>
      <c r="D1153" s="1">
        <v>19228104</v>
      </c>
    </row>
    <row r="1154" spans="1:4" x14ac:dyDescent="0.25">
      <c r="A1154" s="1">
        <f>CORREL('IMDB_Movies project 5'!H1154:'IMDB_Movies project 5'!H4809,'IMDB_Movies project 5'!C1154:'IMDB_Movies project 5'!C4809)</f>
        <v>-1.7776791103125786E-2</v>
      </c>
      <c r="B1154" s="1">
        <v>17981889</v>
      </c>
      <c r="C1154" s="1" t="s">
        <v>2174</v>
      </c>
      <c r="D1154" s="1">
        <v>17981889</v>
      </c>
    </row>
    <row r="1155" spans="1:4" x14ac:dyDescent="0.25">
      <c r="A1155" s="1">
        <f>CORREL('IMDB_Movies project 5'!H1155:'IMDB_Movies project 5'!H4810,'IMDB_Movies project 5'!C1155:'IMDB_Movies project 5'!C4810)</f>
        <v>-1.7792019580820807E-2</v>
      </c>
      <c r="B1155" s="1">
        <v>31094903</v>
      </c>
      <c r="C1155" s="1" t="s">
        <v>2175</v>
      </c>
      <c r="D1155" s="1">
        <v>31094903</v>
      </c>
    </row>
    <row r="1156" spans="1:4" x14ac:dyDescent="0.25">
      <c r="A1156" s="1">
        <f>CORREL('IMDB_Movies project 5'!H1156:'IMDB_Movies project 5'!H4811,'IMDB_Movies project 5'!C1156:'IMDB_Movies project 5'!C4811)</f>
        <v>-1.7796997927424067E-2</v>
      </c>
      <c r="B1156" s="1">
        <v>13082743</v>
      </c>
      <c r="C1156" s="1" t="s">
        <v>2176</v>
      </c>
      <c r="D1156" s="1">
        <v>13082743</v>
      </c>
    </row>
    <row r="1157" spans="1:4" x14ac:dyDescent="0.25">
      <c r="A1157" s="1">
        <f>CORREL('IMDB_Movies project 5'!H1157:'IMDB_Movies project 5'!H4812,'IMDB_Movies project 5'!C1157:'IMDB_Movies project 5'!C4812)</f>
        <v>-1.7809401829676517E-2</v>
      </c>
      <c r="B1157" s="1">
        <v>12414716</v>
      </c>
      <c r="C1157" s="1" t="s">
        <v>2177</v>
      </c>
      <c r="D1157" s="1">
        <v>12414716</v>
      </c>
    </row>
    <row r="1158" spans="1:4" x14ac:dyDescent="0.25">
      <c r="A1158" s="1">
        <f>CORREL('IMDB_Movies project 5'!H1158:'IMDB_Movies project 5'!H4813,'IMDB_Movies project 5'!C1158:'IMDB_Movies project 5'!C4813)</f>
        <v>-1.7824508566051521E-2</v>
      </c>
      <c r="B1158" s="1">
        <v>17011847</v>
      </c>
      <c r="C1158" s="1" t="s">
        <v>2179</v>
      </c>
      <c r="D1158" s="1">
        <v>17011847</v>
      </c>
    </row>
    <row r="1159" spans="1:4" x14ac:dyDescent="0.25">
      <c r="A1159" s="1">
        <f>CORREL('IMDB_Movies project 5'!H1159:'IMDB_Movies project 5'!H4814,'IMDB_Movies project 5'!C1159:'IMDB_Movies project 5'!C4814)</f>
        <v>-1.7839219054804928E-2</v>
      </c>
      <c r="B1159" s="1">
        <v>10859889</v>
      </c>
      <c r="C1159" s="1" t="s">
        <v>2180</v>
      </c>
      <c r="D1159" s="1">
        <v>10859889</v>
      </c>
    </row>
    <row r="1160" spans="1:4" x14ac:dyDescent="0.25">
      <c r="A1160" s="1">
        <f>CORREL('IMDB_Movies project 5'!H1160:'IMDB_Movies project 5'!H4815,'IMDB_Movies project 5'!C1160:'IMDB_Movies project 5'!C4815)</f>
        <v>-1.7850402624907762E-2</v>
      </c>
      <c r="B1160" s="1">
        <v>21185897</v>
      </c>
      <c r="C1160" s="1" t="s">
        <v>2182</v>
      </c>
      <c r="D1160" s="1">
        <v>21185897</v>
      </c>
    </row>
    <row r="1161" spans="1:4" x14ac:dyDescent="0.25">
      <c r="A1161" s="1">
        <f>CORREL('IMDB_Movies project 5'!H1161:'IMDB_Movies project 5'!H4816,'IMDB_Movies project 5'!C1161:'IMDB_Movies project 5'!C4816)</f>
        <v>-1.7853359516234363E-2</v>
      </c>
      <c r="B1161" s="1">
        <v>12000688</v>
      </c>
      <c r="C1161" s="1" t="s">
        <v>2184</v>
      </c>
      <c r="D1161" s="1">
        <v>12000688</v>
      </c>
    </row>
    <row r="1162" spans="1:4" x14ac:dyDescent="0.25">
      <c r="A1162" s="1">
        <f>CORREL('IMDB_Movies project 5'!H1162:'IMDB_Movies project 5'!H4817,'IMDB_Movies project 5'!C1162:'IMDB_Movies project 5'!C4817)</f>
        <v>-1.7865204065491601E-2</v>
      </c>
      <c r="B1162" s="1">
        <v>9851591</v>
      </c>
      <c r="C1162" s="1" t="s">
        <v>2185</v>
      </c>
      <c r="D1162" s="1">
        <v>9851591</v>
      </c>
    </row>
    <row r="1163" spans="1:4" x14ac:dyDescent="0.25">
      <c r="A1163" s="1">
        <f>CORREL('IMDB_Movies project 5'!H1163:'IMDB_Movies project 5'!H4818,'IMDB_Movies project 5'!C1163:'IMDB_Movies project 5'!C4818)</f>
        <v>-1.7875851494759249E-2</v>
      </c>
      <c r="B1163" s="1">
        <v>7781388</v>
      </c>
      <c r="C1163" s="1" t="s">
        <v>2186</v>
      </c>
      <c r="D1163" s="1">
        <v>7781388</v>
      </c>
    </row>
    <row r="1164" spans="1:4" x14ac:dyDescent="0.25">
      <c r="A1164" s="1">
        <f>CORREL('IMDB_Movies project 5'!H1164:'IMDB_Movies project 5'!H4819,'IMDB_Movies project 5'!C1164:'IMDB_Movies project 5'!C4819)</f>
        <v>-1.7885364839425297E-2</v>
      </c>
      <c r="B1164" s="1">
        <v>12320979</v>
      </c>
      <c r="C1164" s="1" t="s">
        <v>2188</v>
      </c>
      <c r="D1164" s="1">
        <v>12320979</v>
      </c>
    </row>
    <row r="1165" spans="1:4" x14ac:dyDescent="0.25">
      <c r="A1165" s="1">
        <f>CORREL('IMDB_Movies project 5'!H1165:'IMDB_Movies project 5'!H4820,'IMDB_Movies project 5'!C1165:'IMDB_Movies project 5'!C4820)</f>
        <v>-1.7897423258491269E-2</v>
      </c>
      <c r="B1165" s="1">
        <v>4806295</v>
      </c>
      <c r="C1165" s="1" t="s">
        <v>2189</v>
      </c>
      <c r="D1165" s="1">
        <v>4806295</v>
      </c>
    </row>
    <row r="1166" spans="1:4" x14ac:dyDescent="0.25">
      <c r="A1166" s="1">
        <f>CORREL('IMDB_Movies project 5'!H1166:'IMDB_Movies project 5'!H4821,'IMDB_Movies project 5'!C1166:'IMDB_Movies project 5'!C4821)</f>
        <v>-1.7909119678109285E-2</v>
      </c>
      <c r="B1166" s="1">
        <v>26853450</v>
      </c>
      <c r="C1166" s="1" t="s">
        <v>2191</v>
      </c>
      <c r="D1166" s="1">
        <v>26853450</v>
      </c>
    </row>
    <row r="1167" spans="1:4" x14ac:dyDescent="0.25">
      <c r="A1167" s="1">
        <f>CORREL('IMDB_Movies project 5'!H1167:'IMDB_Movies project 5'!H4822,'IMDB_Movies project 5'!C1167:'IMDB_Movies project 5'!C4822)</f>
        <v>-1.7907895809177704E-2</v>
      </c>
      <c r="B1167" s="1">
        <v>6012734</v>
      </c>
      <c r="C1167" s="1" t="s">
        <v>2193</v>
      </c>
      <c r="D1167" s="1">
        <v>6012734</v>
      </c>
    </row>
    <row r="1168" spans="1:4" x14ac:dyDescent="0.25">
      <c r="A1168" s="1">
        <f>CORREL('IMDB_Movies project 5'!H1168:'IMDB_Movies project 5'!H4823,'IMDB_Movies project 5'!C1168:'IMDB_Movies project 5'!C4823)</f>
        <v>-1.7916479248677085E-2</v>
      </c>
      <c r="B1168" s="1">
        <v>7034272</v>
      </c>
      <c r="C1168" s="1" t="s">
        <v>2195</v>
      </c>
      <c r="D1168" s="1">
        <v>7034272</v>
      </c>
    </row>
    <row r="1169" spans="1:4" x14ac:dyDescent="0.25">
      <c r="A1169" s="1">
        <f>CORREL('IMDB_Movies project 5'!H1169:'IMDB_Movies project 5'!H4824,'IMDB_Movies project 5'!C1169:'IMDB_Movies project 5'!C4824)</f>
        <v>-1.7925624954299016E-2</v>
      </c>
      <c r="B1169" s="1">
        <v>5856732</v>
      </c>
      <c r="C1169" s="1" t="s">
        <v>2196</v>
      </c>
      <c r="D1169" s="1">
        <v>5856732</v>
      </c>
    </row>
    <row r="1170" spans="1:4" x14ac:dyDescent="0.25">
      <c r="A1170" s="1">
        <f>CORREL('IMDB_Movies project 5'!H1170:'IMDB_Movies project 5'!H4825,'IMDB_Movies project 5'!C1170:'IMDB_Movies project 5'!C4825)</f>
        <v>-1.7934139589818637E-2</v>
      </c>
      <c r="B1170" s="1">
        <v>19588068</v>
      </c>
      <c r="C1170" s="1" t="s">
        <v>2197</v>
      </c>
      <c r="D1170" s="1">
        <v>19588068</v>
      </c>
    </row>
    <row r="1171" spans="1:4" x14ac:dyDescent="0.25">
      <c r="A1171" s="1">
        <f>CORREL('IMDB_Movies project 5'!H1171:'IMDB_Movies project 5'!H4826,'IMDB_Movies project 5'!C1171:'IMDB_Movies project 5'!C4826)</f>
        <v>-1.7950531759034872E-2</v>
      </c>
      <c r="B1171" s="1">
        <v>8175394</v>
      </c>
      <c r="C1171" s="1" t="s">
        <v>2199</v>
      </c>
      <c r="D1171" s="1">
        <v>8175394</v>
      </c>
    </row>
    <row r="1172" spans="1:4" x14ac:dyDescent="0.25">
      <c r="A1172" s="1">
        <f>CORREL('IMDB_Movies project 5'!H1172:'IMDB_Movies project 5'!H4827,'IMDB_Movies project 5'!C1172:'IMDB_Movies project 5'!C4827)</f>
        <v>-1.795583669187735E-2</v>
      </c>
      <c r="B1172" s="1">
        <v>5500797</v>
      </c>
      <c r="C1172" s="1" t="s">
        <v>2200</v>
      </c>
      <c r="D1172" s="1">
        <v>5500797</v>
      </c>
    </row>
    <row r="1173" spans="1:4" x14ac:dyDescent="0.25">
      <c r="A1173" s="1">
        <f>CORREL('IMDB_Movies project 5'!H1173:'IMDB_Movies project 5'!H4828,'IMDB_Movies project 5'!C1173:'IMDB_Movies project 5'!C4828)</f>
        <v>-1.7964184230073729E-2</v>
      </c>
      <c r="B1173" s="1">
        <v>1797066</v>
      </c>
      <c r="C1173" s="1" t="s">
        <v>2202</v>
      </c>
      <c r="D1173" s="1">
        <v>1797066</v>
      </c>
    </row>
    <row r="1174" spans="1:4" x14ac:dyDescent="0.25">
      <c r="A1174" s="1">
        <f>CORREL('IMDB_Movies project 5'!H1174:'IMDB_Movies project 5'!H4829,'IMDB_Movies project 5'!C1174:'IMDB_Movies project 5'!C4829)</f>
        <v>-1.7970573671829485E-2</v>
      </c>
      <c r="B1174" s="1">
        <v>-1912244</v>
      </c>
      <c r="C1174" s="1" t="s">
        <v>2203</v>
      </c>
      <c r="D1174" s="1">
        <v>-1912244</v>
      </c>
    </row>
    <row r="1175" spans="1:4" x14ac:dyDescent="0.25">
      <c r="A1175" s="1">
        <f>CORREL('IMDB_Movies project 5'!H1175:'IMDB_Movies project 5'!H4830,'IMDB_Movies project 5'!C1175:'IMDB_Movies project 5'!C4830)</f>
        <v>-1.7975064954593657E-2</v>
      </c>
      <c r="B1175" s="1">
        <v>-2247069</v>
      </c>
      <c r="C1175" s="1" t="s">
        <v>2204</v>
      </c>
      <c r="D1175" s="1">
        <v>-2247069</v>
      </c>
    </row>
    <row r="1176" spans="1:4" x14ac:dyDescent="0.25">
      <c r="A1176" s="1">
        <f>CORREL('IMDB_Movies project 5'!H1176:'IMDB_Movies project 5'!H4831,'IMDB_Movies project 5'!C1176:'IMDB_Movies project 5'!C4831)</f>
        <v>-1.7979391297277419E-2</v>
      </c>
      <c r="B1176" s="1">
        <v>-2628615</v>
      </c>
      <c r="C1176" s="1" t="s">
        <v>2207</v>
      </c>
      <c r="D1176" s="1">
        <v>-2628615</v>
      </c>
    </row>
    <row r="1177" spans="1:4" x14ac:dyDescent="0.25">
      <c r="A1177" s="1">
        <f>CORREL('IMDB_Movies project 5'!H1177:'IMDB_Movies project 5'!H4832,'IMDB_Movies project 5'!C1177:'IMDB_Movies project 5'!C4832)</f>
        <v>-1.7983529591374368E-2</v>
      </c>
      <c r="B1177" s="1">
        <v>-2898989</v>
      </c>
      <c r="C1177" s="1" t="s">
        <v>2208</v>
      </c>
      <c r="D1177" s="1">
        <v>-2898989</v>
      </c>
    </row>
    <row r="1178" spans="1:4" x14ac:dyDescent="0.25">
      <c r="A1178" s="1">
        <f>CORREL('IMDB_Movies project 5'!H1178:'IMDB_Movies project 5'!H4833,'IMDB_Movies project 5'!C1178:'IMDB_Movies project 5'!C4833)</f>
        <v>-1.7987535874576979E-2</v>
      </c>
      <c r="B1178" s="1">
        <v>-1823108</v>
      </c>
      <c r="C1178" s="1" t="s">
        <v>2209</v>
      </c>
      <c r="D1178" s="1">
        <v>-1823108</v>
      </c>
    </row>
    <row r="1179" spans="1:4" x14ac:dyDescent="0.25">
      <c r="A1179" s="1">
        <f>CORREL('IMDB_Movies project 5'!H1179:'IMDB_Movies project 5'!H4834,'IMDB_Movies project 5'!C1179:'IMDB_Movies project 5'!C4834)</f>
        <v>-1.7992086699241919E-2</v>
      </c>
      <c r="B1179" s="1">
        <v>-3716496</v>
      </c>
      <c r="C1179" s="1" t="s">
        <v>2210</v>
      </c>
      <c r="D1179" s="1">
        <v>-3716496</v>
      </c>
    </row>
    <row r="1180" spans="1:4" x14ac:dyDescent="0.25">
      <c r="A1180" s="1">
        <f>CORREL('IMDB_Movies project 5'!H1180:'IMDB_Movies project 5'!H4835,'IMDB_Movies project 5'!C1180:'IMDB_Movies project 5'!C4835)</f>
        <v>-1.7995692110371154E-2</v>
      </c>
      <c r="B1180" s="1">
        <v>-2816208</v>
      </c>
      <c r="C1180" s="1" t="s">
        <v>2211</v>
      </c>
      <c r="D1180" s="1">
        <v>-2816208</v>
      </c>
    </row>
    <row r="1181" spans="1:4" x14ac:dyDescent="0.25">
      <c r="A1181" s="1">
        <f>CORREL('IMDB_Movies project 5'!H1181:'IMDB_Movies project 5'!H4836,'IMDB_Movies project 5'!C1181:'IMDB_Movies project 5'!C4836)</f>
        <v>-1.7998269696074404E-2</v>
      </c>
      <c r="B1181" s="1">
        <v>-1456527</v>
      </c>
      <c r="C1181" s="1" t="s">
        <v>2213</v>
      </c>
      <c r="D1181" s="1">
        <v>-1456527</v>
      </c>
    </row>
    <row r="1182" spans="1:4" x14ac:dyDescent="0.25">
      <c r="A1182" s="1">
        <f>CORREL('IMDB_Movies project 5'!H1182:'IMDB_Movies project 5'!H4837,'IMDB_Movies project 5'!C1182:'IMDB_Movies project 5'!C4837)</f>
        <v>-1.800301642154848E-2</v>
      </c>
      <c r="B1182" s="1">
        <v>-23962091</v>
      </c>
      <c r="C1182" s="1" t="s">
        <v>2216</v>
      </c>
      <c r="D1182" s="1">
        <v>-23962091</v>
      </c>
    </row>
    <row r="1183" spans="1:4" x14ac:dyDescent="0.25">
      <c r="A1183" s="1">
        <f>CORREL('IMDB_Movies project 5'!H1183:'IMDB_Movies project 5'!H4838,'IMDB_Movies project 5'!C1183:'IMDB_Movies project 5'!C4838)</f>
        <v>-1.8012051765909743E-2</v>
      </c>
      <c r="B1183" s="1">
        <v>2575718</v>
      </c>
      <c r="C1183" s="1" t="s">
        <v>2217</v>
      </c>
      <c r="D1183" s="1">
        <v>2575718</v>
      </c>
    </row>
    <row r="1184" spans="1:4" x14ac:dyDescent="0.25">
      <c r="A1184" s="1">
        <f>CORREL('IMDB_Movies project 5'!H1184:'IMDB_Movies project 5'!H4839,'IMDB_Movies project 5'!C1184:'IMDB_Movies project 5'!C4839)</f>
        <v>-1.8018899356215964E-2</v>
      </c>
      <c r="B1184" s="1">
        <v>-6135658</v>
      </c>
      <c r="C1184" s="1" t="s">
        <v>2219</v>
      </c>
      <c r="D1184" s="1">
        <v>-6135658</v>
      </c>
    </row>
    <row r="1185" spans="1:4" x14ac:dyDescent="0.25">
      <c r="A1185" s="1">
        <f>CORREL('IMDB_Movies project 5'!H1185:'IMDB_Movies project 5'!H4840,'IMDB_Movies project 5'!C1185:'IMDB_Movies project 5'!C4840)</f>
        <v>-1.8021332198235721E-2</v>
      </c>
      <c r="B1185" s="1">
        <v>-6491078</v>
      </c>
      <c r="C1185" s="1" t="s">
        <v>2220</v>
      </c>
      <c r="D1185" s="1">
        <v>-6491078</v>
      </c>
    </row>
    <row r="1186" spans="1:4" x14ac:dyDescent="0.25">
      <c r="A1186" s="1">
        <f>CORREL('IMDB_Movies project 5'!H1186:'IMDB_Movies project 5'!H4841,'IMDB_Movies project 5'!C1186:'IMDB_Movies project 5'!C4841)</f>
        <v>-1.8023594318873286E-2</v>
      </c>
      <c r="B1186" s="1">
        <v>12071069</v>
      </c>
      <c r="C1186" s="1" t="s">
        <v>2221</v>
      </c>
      <c r="D1186" s="1">
        <v>12071069</v>
      </c>
    </row>
    <row r="1187" spans="1:4" x14ac:dyDescent="0.25">
      <c r="A1187" s="1">
        <f>CORREL('IMDB_Movies project 5'!H1187:'IMDB_Movies project 5'!H4842,'IMDB_Movies project 5'!C1187:'IMDB_Movies project 5'!C4842)</f>
        <v>-1.8025147591577431E-2</v>
      </c>
      <c r="B1187" s="1">
        <v>-7146360</v>
      </c>
      <c r="C1187" s="1" t="s">
        <v>2222</v>
      </c>
      <c r="D1187" s="1">
        <v>-7146360</v>
      </c>
    </row>
    <row r="1188" spans="1:4" x14ac:dyDescent="0.25">
      <c r="A1188" s="1">
        <f>CORREL('IMDB_Movies project 5'!H1188:'IMDB_Movies project 5'!H4843,'IMDB_Movies project 5'!C1188:'IMDB_Movies project 5'!C4843)</f>
        <v>-1.8027097387122975E-2</v>
      </c>
      <c r="B1188" s="1">
        <v>2615685</v>
      </c>
      <c r="C1188" s="1" t="s">
        <v>2223</v>
      </c>
      <c r="D1188" s="1">
        <v>2615685</v>
      </c>
    </row>
    <row r="1189" spans="1:4" x14ac:dyDescent="0.25">
      <c r="A1189" s="1">
        <f>CORREL('IMDB_Movies project 5'!H1189:'IMDB_Movies project 5'!H4844,'IMDB_Movies project 5'!C1189:'IMDB_Movies project 5'!C4844)</f>
        <v>-1.8033986584171435E-2</v>
      </c>
      <c r="B1189" s="1">
        <v>7055248</v>
      </c>
      <c r="C1189" s="1" t="s">
        <v>2225</v>
      </c>
      <c r="D1189" s="1">
        <v>7055248</v>
      </c>
    </row>
    <row r="1190" spans="1:4" x14ac:dyDescent="0.25">
      <c r="A1190" s="1">
        <f>CORREL('IMDB_Movies project 5'!H1190:'IMDB_Movies project 5'!H4845,'IMDB_Movies project 5'!C1190:'IMDB_Movies project 5'!C4845)</f>
        <v>-1.8033668373490262E-2</v>
      </c>
      <c r="B1190" s="1">
        <v>-8163255</v>
      </c>
      <c r="C1190" s="1" t="s">
        <v>2228</v>
      </c>
      <c r="D1190" s="1">
        <v>-8163255</v>
      </c>
    </row>
    <row r="1191" spans="1:4" x14ac:dyDescent="0.25">
      <c r="A1191" s="1">
        <f>CORREL('IMDB_Movies project 5'!H1191:'IMDB_Movies project 5'!H4846,'IMDB_Movies project 5'!C1191:'IMDB_Movies project 5'!C4846)</f>
        <v>-1.8035135512416426E-2</v>
      </c>
      <c r="B1191" s="1">
        <v>-9006456</v>
      </c>
      <c r="C1191" s="1" t="s">
        <v>2229</v>
      </c>
      <c r="D1191" s="1">
        <v>-9006456</v>
      </c>
    </row>
    <row r="1192" spans="1:4" x14ac:dyDescent="0.25">
      <c r="A1192" s="1">
        <f>CORREL('IMDB_Movies project 5'!H1192:'IMDB_Movies project 5'!H4847,'IMDB_Movies project 5'!C1192:'IMDB_Movies project 5'!C4847)</f>
        <v>-1.8036202561898966E-2</v>
      </c>
      <c r="B1192" s="1">
        <v>-9018150</v>
      </c>
      <c r="C1192" s="1" t="s">
        <v>2231</v>
      </c>
      <c r="D1192" s="1">
        <v>-9018150</v>
      </c>
    </row>
    <row r="1193" spans="1:4" x14ac:dyDescent="0.25">
      <c r="A1193" s="1">
        <f>CORREL('IMDB_Movies project 5'!H1193:'IMDB_Movies project 5'!H4848,'IMDB_Movies project 5'!C1193:'IMDB_Movies project 5'!C4848)</f>
        <v>-1.8037264935927031E-2</v>
      </c>
      <c r="B1193" s="1">
        <v>-9800895</v>
      </c>
      <c r="C1193" s="1" t="s">
        <v>2233</v>
      </c>
      <c r="D1193" s="1">
        <v>-9800895</v>
      </c>
    </row>
    <row r="1194" spans="1:4" x14ac:dyDescent="0.25">
      <c r="A1194" s="1">
        <f>CORREL('IMDB_Movies project 5'!H1194:'IMDB_Movies project 5'!H4849,'IMDB_Movies project 5'!C1194:'IMDB_Movies project 5'!C4849)</f>
        <v>-1.803795845473204E-2</v>
      </c>
      <c r="B1194" s="1">
        <v>-10922453</v>
      </c>
      <c r="C1194" s="1" t="s">
        <v>2234</v>
      </c>
      <c r="D1194" s="1">
        <v>-10922453</v>
      </c>
    </row>
    <row r="1195" spans="1:4" x14ac:dyDescent="0.25">
      <c r="A1195" s="1">
        <f>CORREL('IMDB_Movies project 5'!H1195:'IMDB_Movies project 5'!H4850,'IMDB_Movies project 5'!C1195:'IMDB_Movies project 5'!C4850)</f>
        <v>-1.8038127690716065E-2</v>
      </c>
      <c r="B1195" s="1">
        <v>-10625822</v>
      </c>
      <c r="C1195" s="1" t="s">
        <v>2236</v>
      </c>
      <c r="D1195" s="1">
        <v>-10625822</v>
      </c>
    </row>
    <row r="1196" spans="1:4" x14ac:dyDescent="0.25">
      <c r="A1196" s="1">
        <f>CORREL('IMDB_Movies project 5'!H1196:'IMDB_Movies project 5'!H4851,'IMDB_Movies project 5'!C1196:'IMDB_Movies project 5'!C4851)</f>
        <v>-1.8038435345785496E-2</v>
      </c>
      <c r="B1196" s="1">
        <v>-11464232</v>
      </c>
      <c r="C1196" s="1" t="s">
        <v>2237</v>
      </c>
      <c r="D1196" s="1">
        <v>-11464232</v>
      </c>
    </row>
    <row r="1197" spans="1:4" x14ac:dyDescent="0.25">
      <c r="A1197" s="1">
        <f>CORREL('IMDB_Movies project 5'!H1197:'IMDB_Movies project 5'!H4852,'IMDB_Movies project 5'!C1197:'IMDB_Movies project 5'!C4852)</f>
        <v>-1.803835333677406E-2</v>
      </c>
      <c r="B1197" s="1">
        <v>-12336018</v>
      </c>
      <c r="C1197" s="1" t="s">
        <v>2238</v>
      </c>
      <c r="D1197" s="1">
        <v>-12336018</v>
      </c>
    </row>
    <row r="1198" spans="1:4" x14ac:dyDescent="0.25">
      <c r="A1198" s="1">
        <f>CORREL('IMDB_Movies project 5'!H1198:'IMDB_Movies project 5'!H4853,'IMDB_Movies project 5'!C1198:'IMDB_Movies project 5'!C4853)</f>
        <v>-1.8037869235525222E-2</v>
      </c>
      <c r="B1198" s="1">
        <v>-12946185</v>
      </c>
      <c r="C1198" s="1" t="s">
        <v>2239</v>
      </c>
      <c r="D1198" s="1">
        <v>-12946185</v>
      </c>
    </row>
    <row r="1199" spans="1:4" x14ac:dyDescent="0.25">
      <c r="A1199" s="1">
        <f>CORREL('IMDB_Movies project 5'!H1199:'IMDB_Movies project 5'!H4854,'IMDB_Movies project 5'!C1199:'IMDB_Movies project 5'!C4854)</f>
        <v>-1.8037105414519486E-2</v>
      </c>
      <c r="B1199" s="1">
        <v>-8185043</v>
      </c>
      <c r="C1199" s="1" t="s">
        <v>2241</v>
      </c>
      <c r="D1199" s="1">
        <v>-8185043</v>
      </c>
    </row>
    <row r="1200" spans="1:4" x14ac:dyDescent="0.25">
      <c r="A1200" s="1">
        <f>CORREL('IMDB_Movies project 5'!H1200:'IMDB_Movies project 5'!H4855,'IMDB_Movies project 5'!C1200:'IMDB_Movies project 5'!C4855)</f>
        <v>-1.8036589055319109E-2</v>
      </c>
      <c r="B1200" s="1">
        <v>-14821835</v>
      </c>
      <c r="C1200" s="1" t="s">
        <v>2243</v>
      </c>
      <c r="D1200" s="1">
        <v>-14821835</v>
      </c>
    </row>
    <row r="1201" spans="1:4" x14ac:dyDescent="0.25">
      <c r="A1201" s="1">
        <f>CORREL('IMDB_Movies project 5'!H1201:'IMDB_Movies project 5'!H4856,'IMDB_Movies project 5'!C1201:'IMDB_Movies project 5'!C4856)</f>
        <v>-1.8034976049559254E-2</v>
      </c>
      <c r="B1201" s="1">
        <v>-14882502</v>
      </c>
      <c r="C1201" s="1" t="s">
        <v>2244</v>
      </c>
      <c r="D1201" s="1">
        <v>-14882502</v>
      </c>
    </row>
    <row r="1202" spans="1:4" x14ac:dyDescent="0.25">
      <c r="A1202" s="1">
        <f>CORREL('IMDB_Movies project 5'!H1202:'IMDB_Movies project 5'!H4857,'IMDB_Movies project 5'!C1202:'IMDB_Movies project 5'!C4857)</f>
        <v>-1.8033334565140721E-2</v>
      </c>
      <c r="B1202" s="1">
        <v>-467355</v>
      </c>
      <c r="C1202" s="1" t="s">
        <v>2245</v>
      </c>
      <c r="D1202" s="1">
        <v>-467355</v>
      </c>
    </row>
    <row r="1203" spans="1:4" x14ac:dyDescent="0.25">
      <c r="A1203" s="1">
        <f>CORREL('IMDB_Movies project 5'!H1203:'IMDB_Movies project 5'!H4858,'IMDB_Movies project 5'!C1203:'IMDB_Movies project 5'!C4858)</f>
        <v>-1.8064837950503045E-2</v>
      </c>
      <c r="B1203" s="1">
        <v>-15667676</v>
      </c>
      <c r="C1203" s="1" t="s">
        <v>2246</v>
      </c>
      <c r="D1203" s="1">
        <v>-15667676</v>
      </c>
    </row>
    <row r="1204" spans="1:4" x14ac:dyDescent="0.25">
      <c r="A1204" s="1">
        <f>CORREL('IMDB_Movies project 5'!H1204:'IMDB_Movies project 5'!H4859,'IMDB_Movies project 5'!C1204:'IMDB_Movies project 5'!C4859)</f>
        <v>-1.8062841593878609E-2</v>
      </c>
      <c r="B1204" s="1">
        <v>-3334146</v>
      </c>
      <c r="C1204" s="1" t="s">
        <v>2247</v>
      </c>
      <c r="D1204" s="1">
        <v>-3334146</v>
      </c>
    </row>
    <row r="1205" spans="1:4" x14ac:dyDescent="0.25">
      <c r="A1205" s="1">
        <f>CORREL('IMDB_Movies project 5'!H1205:'IMDB_Movies project 5'!H4860,'IMDB_Movies project 5'!C1205:'IMDB_Movies project 5'!C4860)</f>
        <v>-1.806668083715364E-2</v>
      </c>
      <c r="B1205" s="1">
        <v>-17282242</v>
      </c>
      <c r="C1205" s="1" t="s">
        <v>2250</v>
      </c>
      <c r="D1205" s="1">
        <v>-17282242</v>
      </c>
    </row>
    <row r="1206" spans="1:4" x14ac:dyDescent="0.25">
      <c r="A1206" s="1">
        <f>CORREL('IMDB_Movies project 5'!H1206:'IMDB_Movies project 5'!H4861,'IMDB_Movies project 5'!C1206:'IMDB_Movies project 5'!C4861)</f>
        <v>-1.8063973049243436E-2</v>
      </c>
      <c r="B1206" s="1">
        <v>-37566085</v>
      </c>
      <c r="C1206" s="1" t="s">
        <v>2251</v>
      </c>
      <c r="D1206" s="1">
        <v>-37566085</v>
      </c>
    </row>
    <row r="1207" spans="1:4" x14ac:dyDescent="0.25">
      <c r="A1207" s="1">
        <f>CORREL('IMDB_Movies project 5'!H1207:'IMDB_Movies project 5'!H4862,'IMDB_Movies project 5'!C1207:'IMDB_Movies project 5'!C4862)</f>
        <v>-1.8056411901462028E-2</v>
      </c>
      <c r="B1207" s="1">
        <v>-37673753</v>
      </c>
      <c r="C1207" s="1" t="s">
        <v>2253</v>
      </c>
      <c r="D1207" s="1">
        <v>-37673753</v>
      </c>
    </row>
    <row r="1208" spans="1:4" x14ac:dyDescent="0.25">
      <c r="A1208" s="1">
        <f>CORREL('IMDB_Movies project 5'!H1208:'IMDB_Movies project 5'!H4863,'IMDB_Movies project 5'!C1208:'IMDB_Movies project 5'!C4863)</f>
        <v>-1.8048716226585337E-2</v>
      </c>
      <c r="B1208" s="1">
        <v>-18823678</v>
      </c>
      <c r="C1208" s="1" t="s">
        <v>2255</v>
      </c>
      <c r="D1208" s="1">
        <v>-18823678</v>
      </c>
    </row>
    <row r="1209" spans="1:4" x14ac:dyDescent="0.25">
      <c r="A1209" s="1">
        <f>CORREL('IMDB_Movies project 5'!H1209:'IMDB_Movies project 5'!H4864,'IMDB_Movies project 5'!C1209:'IMDB_Movies project 5'!C4864)</f>
        <v>-1.804532945974234E-2</v>
      </c>
      <c r="B1209" s="1">
        <v>-19700000</v>
      </c>
      <c r="C1209" s="1" t="s">
        <v>2256</v>
      </c>
      <c r="D1209" s="1">
        <v>-19700000</v>
      </c>
    </row>
    <row r="1210" spans="1:4" x14ac:dyDescent="0.25">
      <c r="A1210" s="1">
        <f>CORREL('IMDB_Movies project 5'!H1210:'IMDB_Movies project 5'!H4865,'IMDB_Movies project 5'!C1210:'IMDB_Movies project 5'!C4865)</f>
        <v>-1.8041564818687135E-2</v>
      </c>
      <c r="B1210" s="1">
        <v>-24697039</v>
      </c>
      <c r="C1210" s="1" t="s">
        <v>2257</v>
      </c>
      <c r="D1210" s="1">
        <v>-24697039</v>
      </c>
    </row>
    <row r="1211" spans="1:4" x14ac:dyDescent="0.25">
      <c r="A1211" s="1">
        <f>CORREL('IMDB_Movies project 5'!H1211:'IMDB_Movies project 5'!H4866,'IMDB_Movies project 5'!C1211:'IMDB_Movies project 5'!C4866)</f>
        <v>-1.8036207866074606E-2</v>
      </c>
      <c r="B1211" s="1">
        <v>-24037529</v>
      </c>
      <c r="C1211" s="1" t="s">
        <v>2259</v>
      </c>
      <c r="D1211" s="1">
        <v>-24037529</v>
      </c>
    </row>
    <row r="1212" spans="1:4" x14ac:dyDescent="0.25">
      <c r="A1212" s="1">
        <f>CORREL('IMDB_Movies project 5'!H1212:'IMDB_Movies project 5'!H4867,'IMDB_Movies project 5'!C1212:'IMDB_Movies project 5'!C4867)</f>
        <v>-1.8030632094032637E-2</v>
      </c>
      <c r="B1212" s="1">
        <v>-25057578</v>
      </c>
      <c r="C1212" s="1" t="s">
        <v>2260</v>
      </c>
      <c r="D1212" s="1">
        <v>-25057578</v>
      </c>
    </row>
    <row r="1213" spans="1:4" x14ac:dyDescent="0.25">
      <c r="A1213" s="1">
        <f>CORREL('IMDB_Movies project 5'!H1213:'IMDB_Movies project 5'!H4868,'IMDB_Movies project 5'!C1213:'IMDB_Movies project 5'!C4868)</f>
        <v>-1.8024640141505552E-2</v>
      </c>
      <c r="B1213" s="1">
        <v>-25032818</v>
      </c>
      <c r="C1213" s="1" t="s">
        <v>2262</v>
      </c>
      <c r="D1213" s="1">
        <v>-25032818</v>
      </c>
    </row>
    <row r="1214" spans="1:4" x14ac:dyDescent="0.25">
      <c r="A1214" s="1">
        <f>CORREL('IMDB_Movies project 5'!H1214:'IMDB_Movies project 5'!H4869,'IMDB_Movies project 5'!C1214:'IMDB_Movies project 5'!C4869)</f>
        <v>-1.8018652918327327E-2</v>
      </c>
      <c r="B1214" s="1">
        <v>-26003245</v>
      </c>
      <c r="C1214" s="1" t="s">
        <v>2264</v>
      </c>
      <c r="D1214" s="1">
        <v>-26003245</v>
      </c>
    </row>
    <row r="1215" spans="1:4" x14ac:dyDescent="0.25">
      <c r="A1215" s="1">
        <f>CORREL('IMDB_Movies project 5'!H1215:'IMDB_Movies project 5'!H4870,'IMDB_Movies project 5'!C1215:'IMDB_Movies project 5'!C4870)</f>
        <v>-1.8012475502730406E-2</v>
      </c>
      <c r="B1215" s="1">
        <v>-36624819</v>
      </c>
      <c r="C1215" s="1" t="s">
        <v>2267</v>
      </c>
      <c r="D1215" s="1">
        <v>-36624819</v>
      </c>
    </row>
    <row r="1216" spans="1:4" x14ac:dyDescent="0.25">
      <c r="A1216" s="1">
        <f>CORREL('IMDB_Movies project 5'!H1216:'IMDB_Movies project 5'!H4871,'IMDB_Movies project 5'!C1216:'IMDB_Movies project 5'!C4871)</f>
        <v>-1.8000269961339747E-2</v>
      </c>
      <c r="B1216" s="1">
        <v>-19000897</v>
      </c>
      <c r="C1216" s="1" t="s">
        <v>2269</v>
      </c>
      <c r="D1216" s="1">
        <v>-19000897</v>
      </c>
    </row>
    <row r="1217" spans="1:4" x14ac:dyDescent="0.25">
      <c r="A1217" s="1">
        <f>CORREL('IMDB_Movies project 5'!H1217:'IMDB_Movies project 5'!H4872,'IMDB_Movies project 5'!C1217:'IMDB_Movies project 5'!C4872)</f>
        <v>-1.7996776180040218E-2</v>
      </c>
      <c r="B1217" s="1">
        <v>-25551411</v>
      </c>
      <c r="C1217" s="1" t="s">
        <v>2270</v>
      </c>
      <c r="D1217" s="1">
        <v>-25551411</v>
      </c>
    </row>
    <row r="1218" spans="1:4" x14ac:dyDescent="0.25">
      <c r="A1218" s="1">
        <f>CORREL('IMDB_Movies project 5'!H1218:'IMDB_Movies project 5'!H4873,'IMDB_Movies project 5'!C1218:'IMDB_Movies project 5'!C4873)</f>
        <v>-1.7990558363028836E-2</v>
      </c>
      <c r="B1218" s="1">
        <v>-25641967</v>
      </c>
      <c r="C1218" s="1" t="s">
        <v>2272</v>
      </c>
      <c r="D1218" s="1">
        <v>-25641967</v>
      </c>
    </row>
    <row r="1219" spans="1:4" x14ac:dyDescent="0.25">
      <c r="A1219" s="1">
        <f>CORREL('IMDB_Movies project 5'!H1219:'IMDB_Movies project 5'!H4874,'IMDB_Movies project 5'!C1219:'IMDB_Movies project 5'!C4874)</f>
        <v>-1.7984298917898621E-2</v>
      </c>
      <c r="B1219" s="1">
        <v>-43798339</v>
      </c>
      <c r="C1219" s="1" t="s">
        <v>2273</v>
      </c>
      <c r="D1219" s="1">
        <v>-43798339</v>
      </c>
    </row>
    <row r="1220" spans="1:4" x14ac:dyDescent="0.25">
      <c r="A1220" s="1">
        <f>CORREL('IMDB_Movies project 5'!H1220:'IMDB_Movies project 5'!H4875,'IMDB_Movies project 5'!C1220:'IMDB_Movies project 5'!C4875)</f>
        <v>-1.7992677469559331E-2</v>
      </c>
      <c r="B1220" s="1">
        <v>-15981636</v>
      </c>
      <c r="C1220" s="1" t="s">
        <v>2277</v>
      </c>
      <c r="D1220" s="1">
        <v>-15981636</v>
      </c>
    </row>
    <row r="1221" spans="1:4" x14ac:dyDescent="0.25">
      <c r="A1221" s="1">
        <f>CORREL('IMDB_Movies project 5'!H1221:'IMDB_Movies project 5'!H4876,'IMDB_Movies project 5'!C1221:'IMDB_Movies project 5'!C4876)</f>
        <v>-1.7991847294248707E-2</v>
      </c>
      <c r="B1221" s="1">
        <v>-46604061</v>
      </c>
      <c r="C1221" s="1" t="s">
        <v>2279</v>
      </c>
      <c r="D1221" s="1">
        <v>-46604061</v>
      </c>
    </row>
    <row r="1222" spans="1:4" x14ac:dyDescent="0.25">
      <c r="A1222" s="1">
        <f>CORREL('IMDB_Movies project 5'!H1222:'IMDB_Movies project 5'!H4877,'IMDB_Movies project 5'!C1222:'IMDB_Movies project 5'!C4877)</f>
        <v>-1.7973578176712426E-2</v>
      </c>
      <c r="B1222" s="1">
        <v>-19886035</v>
      </c>
      <c r="C1222" s="1" t="s">
        <v>2280</v>
      </c>
      <c r="D1222" s="1">
        <v>-19886035</v>
      </c>
    </row>
    <row r="1223" spans="1:4" x14ac:dyDescent="0.25">
      <c r="A1223" s="1">
        <f>CORREL('IMDB_Movies project 5'!H1223:'IMDB_Movies project 5'!H4878,'IMDB_Movies project 5'!C1223:'IMDB_Movies project 5'!C4878)</f>
        <v>-1.7969676850278633E-2</v>
      </c>
      <c r="B1223" s="1">
        <v>-26623494</v>
      </c>
      <c r="C1223" s="1" t="s">
        <v>2282</v>
      </c>
      <c r="D1223" s="1">
        <v>-26623494</v>
      </c>
    </row>
    <row r="1224" spans="1:4" x14ac:dyDescent="0.25">
      <c r="A1224" s="1">
        <f>CORREL('IMDB_Movies project 5'!H1224:'IMDB_Movies project 5'!H4879,'IMDB_Movies project 5'!C1224:'IMDB_Movies project 5'!C4879)</f>
        <v>-1.7962992224718838E-2</v>
      </c>
      <c r="B1224" s="1">
        <v>-28791977</v>
      </c>
      <c r="C1224" s="1" t="s">
        <v>2285</v>
      </c>
      <c r="D1224" s="1">
        <v>-28791977</v>
      </c>
    </row>
    <row r="1225" spans="1:4" x14ac:dyDescent="0.25">
      <c r="A1225" s="1">
        <f>CORREL('IMDB_Movies project 5'!H1225:'IMDB_Movies project 5'!H4880,'IMDB_Movies project 5'!C1225:'IMDB_Movies project 5'!C4880)</f>
        <v>-1.7955056872609593E-2</v>
      </c>
      <c r="B1225" s="1">
        <v>-26161870</v>
      </c>
      <c r="C1225" s="1" t="s">
        <v>2286</v>
      </c>
      <c r="D1225" s="1">
        <v>-26161870</v>
      </c>
    </row>
    <row r="1226" spans="1:4" x14ac:dyDescent="0.25">
      <c r="A1226" s="1">
        <f>CORREL('IMDB_Movies project 5'!H1226:'IMDB_Movies project 5'!H4881,'IMDB_Movies project 5'!C1226:'IMDB_Movies project 5'!C4881)</f>
        <v>-1.7948543628660447E-2</v>
      </c>
      <c r="B1226" s="1">
        <v>-30348000</v>
      </c>
      <c r="C1226" s="1" t="s">
        <v>2287</v>
      </c>
      <c r="D1226" s="1">
        <v>-30348000</v>
      </c>
    </row>
    <row r="1227" spans="1:4" x14ac:dyDescent="0.25">
      <c r="A1227" s="1">
        <f>CORREL('IMDB_Movies project 5'!H1227:'IMDB_Movies project 5'!H4882,'IMDB_Movies project 5'!C1227:'IMDB_Movies project 5'!C4882)</f>
        <v>-1.7940394655310631E-2</v>
      </c>
      <c r="B1227" s="1">
        <v>-29000000</v>
      </c>
      <c r="C1227" s="1" t="s">
        <v>2290</v>
      </c>
      <c r="D1227" s="1">
        <v>-29000000</v>
      </c>
    </row>
    <row r="1228" spans="1:4" x14ac:dyDescent="0.25">
      <c r="A1228" s="1">
        <f>CORREL('IMDB_Movies project 5'!H1228:'IMDB_Movies project 5'!H4883,'IMDB_Movies project 5'!C1228:'IMDB_Movies project 5'!C4883)</f>
        <v>-1.7934547854744704E-2</v>
      </c>
      <c r="B1228" s="1">
        <v>-13568780</v>
      </c>
      <c r="C1228" s="1" t="s">
        <v>2292</v>
      </c>
      <c r="D1228" s="1">
        <v>-13568780</v>
      </c>
    </row>
    <row r="1229" spans="1:4" x14ac:dyDescent="0.25">
      <c r="A1229" s="1">
        <f>CORREL('IMDB_Movies project 5'!H1229:'IMDB_Movies project 5'!H4884,'IMDB_Movies project 5'!C1229:'IMDB_Movies project 5'!C4884)</f>
        <v>-1.79378198242011E-2</v>
      </c>
      <c r="B1229" s="1">
        <v>-22673938</v>
      </c>
      <c r="C1229" s="1" t="s">
        <v>2295</v>
      </c>
      <c r="D1229" s="1">
        <v>-22673938</v>
      </c>
    </row>
    <row r="1230" spans="1:4" x14ac:dyDescent="0.25">
      <c r="A1230" s="1">
        <f>CORREL('IMDB_Movies project 5'!H1230:'IMDB_Movies project 5'!H4885,'IMDB_Movies project 5'!C1230:'IMDB_Movies project 5'!C4885)</f>
        <v>-1.7934811484452372E-2</v>
      </c>
      <c r="B1230" s="1">
        <v>-33885763</v>
      </c>
      <c r="C1230" s="1" t="s">
        <v>2296</v>
      </c>
      <c r="D1230" s="1">
        <v>-33885763</v>
      </c>
    </row>
    <row r="1231" spans="1:4" x14ac:dyDescent="0.25">
      <c r="A1231" s="1">
        <f>CORREL('IMDB_Movies project 5'!H1231:'IMDB_Movies project 5'!H4886,'IMDB_Movies project 5'!C1231:'IMDB_Movies project 5'!C4886)</f>
        <v>-1.7925327820599777E-2</v>
      </c>
      <c r="B1231" s="1">
        <v>-35164032</v>
      </c>
      <c r="C1231" s="1" t="s">
        <v>2297</v>
      </c>
      <c r="D1231" s="1">
        <v>-35164032</v>
      </c>
    </row>
    <row r="1232" spans="1:4" x14ac:dyDescent="0.25">
      <c r="A1232" s="1">
        <f>CORREL('IMDB_Movies project 5'!H1232:'IMDB_Movies project 5'!H4887,'IMDB_Movies project 5'!C1232:'IMDB_Movies project 5'!C4887)</f>
        <v>-1.7915374896081925E-2</v>
      </c>
      <c r="B1232" s="1">
        <v>-35222993</v>
      </c>
      <c r="C1232" s="1" t="s">
        <v>2300</v>
      </c>
      <c r="D1232" s="1">
        <v>-35222993</v>
      </c>
    </row>
    <row r="1233" spans="1:4" x14ac:dyDescent="0.25">
      <c r="A1233" s="1">
        <f>CORREL('IMDB_Movies project 5'!H1233:'IMDB_Movies project 5'!H4888,'IMDB_Movies project 5'!C1233:'IMDB_Movies project 5'!C4888)</f>
        <v>-1.7905391272562705E-2</v>
      </c>
      <c r="B1233" s="1">
        <v>-22324928</v>
      </c>
      <c r="C1233" s="1" t="s">
        <v>2301</v>
      </c>
      <c r="D1233" s="1">
        <v>-22324928</v>
      </c>
    </row>
    <row r="1234" spans="1:4" x14ac:dyDescent="0.25">
      <c r="A1234" s="1">
        <f>CORREL('IMDB_Movies project 5'!H1234:'IMDB_Movies project 5'!H4889,'IMDB_Movies project 5'!C1234:'IMDB_Movies project 5'!C4889)</f>
        <v>-1.7908356180491563E-2</v>
      </c>
      <c r="B1234" s="1">
        <v>-21561851</v>
      </c>
      <c r="C1234" s="1" t="s">
        <v>2303</v>
      </c>
      <c r="D1234" s="1">
        <v>-21561851</v>
      </c>
    </row>
    <row r="1235" spans="1:4" x14ac:dyDescent="0.25">
      <c r="A1235" s="1">
        <f>CORREL('IMDB_Movies project 5'!H1235:'IMDB_Movies project 5'!H4890,'IMDB_Movies project 5'!C1235:'IMDB_Movies project 5'!C4890)</f>
        <v>-1.7903682157213191E-2</v>
      </c>
      <c r="B1235" s="1">
        <v>-39488080</v>
      </c>
      <c r="C1235" s="1" t="s">
        <v>2306</v>
      </c>
      <c r="D1235" s="1">
        <v>-39488080</v>
      </c>
    </row>
    <row r="1236" spans="1:4" x14ac:dyDescent="0.25">
      <c r="A1236" s="1">
        <f>CORREL('IMDB_Movies project 5'!H1236:'IMDB_Movies project 5'!H4891,'IMDB_Movies project 5'!C1236:'IMDB_Movies project 5'!C4891)</f>
        <v>-1.7892197905036576E-2</v>
      </c>
      <c r="B1236" s="1">
        <v>-29359355</v>
      </c>
      <c r="C1236" s="1" t="s">
        <v>2307</v>
      </c>
      <c r="D1236" s="1">
        <v>-29359355</v>
      </c>
    </row>
    <row r="1237" spans="1:4" x14ac:dyDescent="0.25">
      <c r="A1237" s="1">
        <f>CORREL('IMDB_Movies project 5'!H1237:'IMDB_Movies project 5'!H4892,'IMDB_Movies project 5'!C1237:'IMDB_Movies project 5'!C4892)</f>
        <v>-1.7884361806623721E-2</v>
      </c>
      <c r="B1237" s="1">
        <v>-39347474</v>
      </c>
      <c r="C1237" s="1" t="s">
        <v>2310</v>
      </c>
      <c r="D1237" s="1">
        <v>-39347474</v>
      </c>
    </row>
    <row r="1238" spans="1:4" x14ac:dyDescent="0.25">
      <c r="A1238" s="1">
        <f>CORREL('IMDB_Movies project 5'!H1238:'IMDB_Movies project 5'!H4893,'IMDB_Movies project 5'!C1238:'IMDB_Movies project 5'!C4893)</f>
        <v>-1.7872903916157642E-2</v>
      </c>
      <c r="B1238" s="1">
        <v>60050171</v>
      </c>
      <c r="C1238" s="1" t="s">
        <v>2311</v>
      </c>
      <c r="D1238" s="1">
        <v>60050171</v>
      </c>
    </row>
    <row r="1239" spans="1:4" x14ac:dyDescent="0.25">
      <c r="A1239" s="1">
        <f>CORREL('IMDB_Movies project 5'!H1239:'IMDB_Movies project 5'!H4894,'IMDB_Movies project 5'!C1239:'IMDB_Movies project 5'!C4894)</f>
        <v>-1.7864629676081836E-2</v>
      </c>
      <c r="B1239" s="1">
        <v>-12436000</v>
      </c>
      <c r="C1239" s="1" t="s">
        <v>2312</v>
      </c>
      <c r="D1239" s="1">
        <v>-12436000</v>
      </c>
    </row>
    <row r="1240" spans="1:4" x14ac:dyDescent="0.25">
      <c r="A1240" s="1">
        <f>CORREL('IMDB_Movies project 5'!H1240:'IMDB_Movies project 5'!H4895,'IMDB_Movies project 5'!C1240:'IMDB_Movies project 5'!C4895)</f>
        <v>-1.7871782690028006E-2</v>
      </c>
      <c r="B1240" s="1">
        <v>-24123329</v>
      </c>
      <c r="C1240" s="1" t="s">
        <v>2315</v>
      </c>
      <c r="D1240" s="1">
        <v>-24123329</v>
      </c>
    </row>
    <row r="1241" spans="1:4" x14ac:dyDescent="0.25">
      <c r="A1241" s="1">
        <f>CORREL('IMDB_Movies project 5'!H1241:'IMDB_Movies project 5'!H4896,'IMDB_Movies project 5'!C1241:'IMDB_Movies project 5'!C4896)</f>
        <v>-1.7876318132337681E-2</v>
      </c>
      <c r="B1241" s="1">
        <v>-27130631</v>
      </c>
      <c r="C1241" s="1" t="s">
        <v>2316</v>
      </c>
      <c r="D1241" s="1">
        <v>-27130631</v>
      </c>
    </row>
    <row r="1242" spans="1:4" x14ac:dyDescent="0.25">
      <c r="A1242" s="1">
        <f>CORREL('IMDB_Movies project 5'!H1242:'IMDB_Movies project 5'!H4897,'IMDB_Movies project 5'!C1242:'IMDB_Movies project 5'!C4897)</f>
        <v>-1.7875476788323349E-2</v>
      </c>
      <c r="B1242" s="1">
        <v>-39871022</v>
      </c>
      <c r="C1242" s="1" t="s">
        <v>2318</v>
      </c>
      <c r="D1242" s="1">
        <v>-39871022</v>
      </c>
    </row>
    <row r="1243" spans="1:4" x14ac:dyDescent="0.25">
      <c r="A1243" s="1">
        <f>CORREL('IMDB_Movies project 5'!H1243:'IMDB_Movies project 5'!H4898,'IMDB_Movies project 5'!C1243:'IMDB_Movies project 5'!C4898)</f>
        <v>-1.7863828459353626E-2</v>
      </c>
      <c r="B1243" s="1">
        <v>-24922769</v>
      </c>
      <c r="C1243" s="1" t="s">
        <v>2319</v>
      </c>
      <c r="D1243" s="1">
        <v>-24922769</v>
      </c>
    </row>
    <row r="1244" spans="1:4" x14ac:dyDescent="0.25">
      <c r="A1244" s="1">
        <f>CORREL('IMDB_Movies project 5'!H1244:'IMDB_Movies project 5'!H4899,'IMDB_Movies project 5'!C1244:'IMDB_Movies project 5'!C4899)</f>
        <v>-1.7868551672138386E-2</v>
      </c>
      <c r="B1244" s="1">
        <v>-34636971</v>
      </c>
      <c r="C1244" s="1" t="s">
        <v>2322</v>
      </c>
      <c r="D1244" s="1">
        <v>-34636971</v>
      </c>
    </row>
    <row r="1245" spans="1:4" x14ac:dyDescent="0.25">
      <c r="A1245" s="1">
        <f>CORREL('IMDB_Movies project 5'!H1245:'IMDB_Movies project 5'!H4900,'IMDB_Movies project 5'!C1245:'IMDB_Movies project 5'!C4900)</f>
        <v>-1.785916252753619E-2</v>
      </c>
      <c r="B1245" s="1">
        <v>27693162</v>
      </c>
      <c r="C1245" s="1" t="s">
        <v>2324</v>
      </c>
      <c r="D1245" s="1">
        <v>27693162</v>
      </c>
    </row>
    <row r="1246" spans="1:4" x14ac:dyDescent="0.25">
      <c r="A1246" s="1">
        <f>CORREL('IMDB_Movies project 5'!H1246:'IMDB_Movies project 5'!H4901,'IMDB_Movies project 5'!C1246:'IMDB_Movies project 5'!C4901)</f>
        <v>-1.7856592394861082E-2</v>
      </c>
      <c r="B1246" s="1">
        <v>24411478</v>
      </c>
      <c r="C1246" s="1" t="s">
        <v>2326</v>
      </c>
      <c r="D1246" s="1">
        <v>24411478</v>
      </c>
    </row>
    <row r="1247" spans="1:4" x14ac:dyDescent="0.25">
      <c r="A1247" s="1">
        <f>CORREL('IMDB_Movies project 5'!H1247:'IMDB_Movies project 5'!H4902,'IMDB_Movies project 5'!C1247:'IMDB_Movies project 5'!C4902)</f>
        <v>-1.7874430686268993E-2</v>
      </c>
      <c r="B1247" s="1">
        <v>-3712212</v>
      </c>
      <c r="C1247" s="1" t="s">
        <v>2328</v>
      </c>
      <c r="D1247" s="1">
        <v>-3712212</v>
      </c>
    </row>
    <row r="1248" spans="1:4" x14ac:dyDescent="0.25">
      <c r="A1248" s="1">
        <f>CORREL('IMDB_Movies project 5'!H1248:'IMDB_Movies project 5'!H4903,'IMDB_Movies project 5'!C1248:'IMDB_Movies project 5'!C4903)</f>
        <v>-1.7877289361306833E-2</v>
      </c>
      <c r="B1248" s="1">
        <v>-14664065</v>
      </c>
      <c r="C1248" s="1" t="s">
        <v>2329</v>
      </c>
      <c r="D1248" s="1">
        <v>-14664065</v>
      </c>
    </row>
    <row r="1249" spans="1:4" x14ac:dyDescent="0.25">
      <c r="A1249" s="1">
        <f>CORREL('IMDB_Movies project 5'!H1249:'IMDB_Movies project 5'!H4904,'IMDB_Movies project 5'!C1249:'IMDB_Movies project 5'!C4904)</f>
        <v>-1.7875610054697441E-2</v>
      </c>
      <c r="B1249" s="1">
        <v>-33118496</v>
      </c>
      <c r="C1249" s="1" t="s">
        <v>2331</v>
      </c>
      <c r="D1249" s="1">
        <v>-33118496</v>
      </c>
    </row>
    <row r="1250" spans="1:4" x14ac:dyDescent="0.25">
      <c r="A1250" s="1">
        <f>CORREL('IMDB_Movies project 5'!H1250:'IMDB_Movies project 5'!H4905,'IMDB_Movies project 5'!C1250:'IMDB_Movies project 5'!C4905)</f>
        <v>-1.7866817784935842E-2</v>
      </c>
      <c r="B1250" s="1">
        <v>21000000</v>
      </c>
      <c r="C1250" s="1" t="s">
        <v>2332</v>
      </c>
      <c r="D1250" s="1">
        <v>21000000</v>
      </c>
    </row>
    <row r="1251" spans="1:4" x14ac:dyDescent="0.25">
      <c r="A1251" s="1">
        <f>CORREL('IMDB_Movies project 5'!H1251:'IMDB_Movies project 5'!H4906,'IMDB_Movies project 5'!C1251:'IMDB_Movies project 5'!C4906)</f>
        <v>-1.7882668466124328E-2</v>
      </c>
      <c r="B1251" s="1">
        <v>-10197239</v>
      </c>
      <c r="C1251" s="1" t="s">
        <v>2333</v>
      </c>
      <c r="D1251" s="1">
        <v>-10197239</v>
      </c>
    </row>
    <row r="1252" spans="1:4" x14ac:dyDescent="0.25">
      <c r="A1252" s="1">
        <f>CORREL('IMDB_Movies project 5'!H1252:'IMDB_Movies project 5'!H4907,'IMDB_Movies project 5'!C1252:'IMDB_Movies project 5'!C4907)</f>
        <v>-1.7883078084769122E-2</v>
      </c>
      <c r="B1252" s="1">
        <v>-553005191</v>
      </c>
      <c r="C1252" s="1" t="s">
        <v>2334</v>
      </c>
      <c r="D1252" s="1">
        <v>-553005191</v>
      </c>
    </row>
    <row r="1253" spans="1:4" x14ac:dyDescent="0.25">
      <c r="A1253" s="1">
        <f>CORREL('IMDB_Movies project 5'!H1253:'IMDB_Movies project 5'!H4908,'IMDB_Movies project 5'!C1253:'IMDB_Movies project 5'!C4908)</f>
        <v>-1.7333046141110944E-2</v>
      </c>
      <c r="B1253" s="1">
        <v>89214072</v>
      </c>
      <c r="C1253" s="1" t="s">
        <v>2335</v>
      </c>
      <c r="D1253" s="1">
        <v>89214072</v>
      </c>
    </row>
    <row r="1254" spans="1:4" x14ac:dyDescent="0.25">
      <c r="A1254" s="1">
        <f>CORREL('IMDB_Movies project 5'!H1254:'IMDB_Movies project 5'!H4909,'IMDB_Movies project 5'!C1254:'IMDB_Movies project 5'!C4909)</f>
        <v>-1.739556199228795E-2</v>
      </c>
      <c r="B1254" s="1">
        <v>50915214</v>
      </c>
      <c r="C1254" s="1" t="s">
        <v>2336</v>
      </c>
      <c r="D1254" s="1">
        <v>50915214</v>
      </c>
    </row>
    <row r="1255" spans="1:4" x14ac:dyDescent="0.25">
      <c r="A1255" s="1">
        <f>CORREL('IMDB_Movies project 5'!H1255:'IMDB_Movies project 5'!H4910,'IMDB_Movies project 5'!C1255:'IMDB_Movies project 5'!C4910)</f>
        <v>-1.7428471298136225E-2</v>
      </c>
      <c r="B1255" s="1">
        <v>-8600000</v>
      </c>
      <c r="C1255" s="1" t="s">
        <v>2338</v>
      </c>
      <c r="D1255" s="1">
        <v>-8600000</v>
      </c>
    </row>
    <row r="1256" spans="1:4" x14ac:dyDescent="0.25">
      <c r="A1256" s="1">
        <f>CORREL('IMDB_Movies project 5'!H1256:'IMDB_Movies project 5'!H4911,'IMDB_Movies project 5'!C1256:'IMDB_Movies project 5'!C4911)</f>
        <v>-1.7429150979741868E-2</v>
      </c>
      <c r="B1256" s="1">
        <v>47570368</v>
      </c>
      <c r="C1256" s="1" t="s">
        <v>2339</v>
      </c>
      <c r="D1256" s="1">
        <v>47570368</v>
      </c>
    </row>
    <row r="1257" spans="1:4" x14ac:dyDescent="0.25">
      <c r="A1257" s="1">
        <f>CORREL('IMDB_Movies project 5'!H1257:'IMDB_Movies project 5'!H4912,'IMDB_Movies project 5'!C1257:'IMDB_Movies project 5'!C4912)</f>
        <v>-1.7459852116037424E-2</v>
      </c>
      <c r="B1257" s="1">
        <v>40668868</v>
      </c>
      <c r="C1257" s="1" t="s">
        <v>2341</v>
      </c>
      <c r="D1257" s="1">
        <v>40668868</v>
      </c>
    </row>
    <row r="1258" spans="1:4" x14ac:dyDescent="0.25">
      <c r="A1258" s="1">
        <f>CORREL('IMDB_Movies project 5'!H1258:'IMDB_Movies project 5'!H4913,'IMDB_Movies project 5'!C1258:'IMDB_Movies project 5'!C4913)</f>
        <v>-1.7478808877716343E-2</v>
      </c>
      <c r="B1258" s="1">
        <v>-32005864</v>
      </c>
      <c r="C1258" s="1" t="s">
        <v>2344</v>
      </c>
      <c r="D1258" s="1">
        <v>-32005864</v>
      </c>
    </row>
    <row r="1259" spans="1:4" x14ac:dyDescent="0.25">
      <c r="A1259" s="1">
        <f>CORREL('IMDB_Movies project 5'!H1259:'IMDB_Movies project 5'!H4914,'IMDB_Movies project 5'!C1259:'IMDB_Movies project 5'!C4914)</f>
        <v>-1.7470351664144724E-2</v>
      </c>
      <c r="B1259" s="1">
        <v>20700247</v>
      </c>
      <c r="C1259" s="1" t="s">
        <v>2345</v>
      </c>
      <c r="D1259" s="1">
        <v>20700247</v>
      </c>
    </row>
    <row r="1260" spans="1:4" x14ac:dyDescent="0.25">
      <c r="A1260" s="1">
        <f>CORREL('IMDB_Movies project 5'!H1260:'IMDB_Movies project 5'!H4915,'IMDB_Movies project 5'!C1260:'IMDB_Movies project 5'!C4915)</f>
        <v>-1.7484670198097078E-2</v>
      </c>
      <c r="B1260" s="1">
        <v>12668906</v>
      </c>
      <c r="C1260" s="1" t="s">
        <v>2347</v>
      </c>
      <c r="D1260" s="1">
        <v>12668906</v>
      </c>
    </row>
    <row r="1261" spans="1:4" x14ac:dyDescent="0.25">
      <c r="A1261" s="1">
        <f>CORREL('IMDB_Movies project 5'!H1261:'IMDB_Movies project 5'!H4916,'IMDB_Movies project 5'!C1261:'IMDB_Movies project 5'!C4916)</f>
        <v>-1.749473586964162E-2</v>
      </c>
      <c r="B1261" s="1">
        <v>1177215</v>
      </c>
      <c r="C1261" s="1" t="s">
        <v>2348</v>
      </c>
      <c r="D1261" s="1">
        <v>1177215</v>
      </c>
    </row>
    <row r="1262" spans="1:4" x14ac:dyDescent="0.25">
      <c r="A1262" s="1">
        <f>CORREL('IMDB_Movies project 5'!H1262:'IMDB_Movies project 5'!H4917,'IMDB_Movies project 5'!C1262:'IMDB_Movies project 5'!C4917)</f>
        <v>-1.7499228551138755E-2</v>
      </c>
      <c r="B1262" s="1">
        <v>5334024</v>
      </c>
      <c r="C1262" s="1" t="s">
        <v>2350</v>
      </c>
      <c r="D1262" s="1">
        <v>5334024</v>
      </c>
    </row>
    <row r="1263" spans="1:4" x14ac:dyDescent="0.25">
      <c r="A1263" s="1">
        <f>CORREL('IMDB_Movies project 5'!H1263:'IMDB_Movies project 5'!H4918,'IMDB_Movies project 5'!C1263:'IMDB_Movies project 5'!C4918)</f>
        <v>-1.7502945945448781E-2</v>
      </c>
      <c r="B1263" s="1">
        <v>41038190</v>
      </c>
      <c r="C1263" s="1" t="s">
        <v>2351</v>
      </c>
      <c r="D1263" s="1">
        <v>41038190</v>
      </c>
    </row>
    <row r="1264" spans="1:4" x14ac:dyDescent="0.25">
      <c r="A1264" s="1">
        <f>CORREL('IMDB_Movies project 5'!H1264:'IMDB_Movies project 5'!H4919,'IMDB_Movies project 5'!C1264:'IMDB_Movies project 5'!C4919)</f>
        <v>-1.751162298198735E-2</v>
      </c>
      <c r="B1264" s="1">
        <v>-13955468</v>
      </c>
      <c r="C1264" s="1" t="s">
        <v>2353</v>
      </c>
      <c r="D1264" s="1">
        <v>-13955468</v>
      </c>
    </row>
    <row r="1265" spans="1:4" x14ac:dyDescent="0.25">
      <c r="A1265" s="1">
        <f>CORREL('IMDB_Movies project 5'!H1265:'IMDB_Movies project 5'!H4920,'IMDB_Movies project 5'!C1265:'IMDB_Movies project 5'!C4920)</f>
        <v>-1.7509720491019343E-2</v>
      </c>
      <c r="B1265" s="1">
        <v>-15229136</v>
      </c>
      <c r="C1265" s="1" t="s">
        <v>2354</v>
      </c>
      <c r="D1265" s="1">
        <v>-15229136</v>
      </c>
    </row>
    <row r="1266" spans="1:4" x14ac:dyDescent="0.25">
      <c r="A1266" s="1">
        <f>CORREL('IMDB_Movies project 5'!H1266:'IMDB_Movies project 5'!H4921,'IMDB_Movies project 5'!C1266:'IMDB_Movies project 5'!C4921)</f>
        <v>-1.750732567498902E-2</v>
      </c>
      <c r="B1266" s="1">
        <v>-19346254</v>
      </c>
      <c r="C1266" s="1" t="s">
        <v>2355</v>
      </c>
      <c r="D1266" s="1">
        <v>-19346254</v>
      </c>
    </row>
    <row r="1267" spans="1:4" x14ac:dyDescent="0.25">
      <c r="A1267" s="1">
        <f>CORREL('IMDB_Movies project 5'!H1267:'IMDB_Movies project 5'!H4922,'IMDB_Movies project 5'!C1267:'IMDB_Movies project 5'!C4922)</f>
        <v>-1.7503394130369072E-2</v>
      </c>
      <c r="B1267" s="1">
        <v>-20694789</v>
      </c>
      <c r="C1267" s="1" t="s">
        <v>2356</v>
      </c>
      <c r="D1267" s="1">
        <v>-20694789</v>
      </c>
    </row>
    <row r="1268" spans="1:4" x14ac:dyDescent="0.25">
      <c r="A1268" s="1">
        <f>CORREL('IMDB_Movies project 5'!H1268:'IMDB_Movies project 5'!H4923,'IMDB_Movies project 5'!C1268:'IMDB_Movies project 5'!C4923)</f>
        <v>-1.7498973623395368E-2</v>
      </c>
      <c r="B1268" s="1">
        <v>-40008098</v>
      </c>
      <c r="C1268" s="1" t="s">
        <v>2357</v>
      </c>
      <c r="D1268" s="1">
        <v>-40008098</v>
      </c>
    </row>
    <row r="1269" spans="1:4" x14ac:dyDescent="0.25">
      <c r="A1269" s="1">
        <f>CORREL('IMDB_Movies project 5'!H1269:'IMDB_Movies project 5'!H4924,'IMDB_Movies project 5'!C1269:'IMDB_Movies project 5'!C4924)</f>
        <v>-1.7485914702302596E-2</v>
      </c>
      <c r="B1269" s="1">
        <v>37536959</v>
      </c>
      <c r="C1269" s="1" t="s">
        <v>2359</v>
      </c>
      <c r="D1269" s="1">
        <v>37536959</v>
      </c>
    </row>
    <row r="1270" spans="1:4" x14ac:dyDescent="0.25">
      <c r="A1270" s="1">
        <f>CORREL('IMDB_Movies project 5'!H1270:'IMDB_Movies project 5'!H4925,'IMDB_Movies project 5'!C1270:'IMDB_Movies project 5'!C4925)</f>
        <v>-1.7474537732049676E-2</v>
      </c>
      <c r="B1270" s="1">
        <v>-27700000</v>
      </c>
      <c r="C1270" s="1" t="s">
        <v>2361</v>
      </c>
      <c r="D1270" s="1">
        <v>-27700000</v>
      </c>
    </row>
    <row r="1271" spans="1:4" x14ac:dyDescent="0.25">
      <c r="A1271" s="1">
        <f>CORREL('IMDB_Movies project 5'!H1271:'IMDB_Movies project 5'!H4926,'IMDB_Movies project 5'!C1271:'IMDB_Movies project 5'!C4926)</f>
        <v>-1.746772311478903E-2</v>
      </c>
      <c r="B1271" s="1">
        <v>-1217162</v>
      </c>
      <c r="C1271" s="1" t="s">
        <v>2363</v>
      </c>
      <c r="D1271" s="1">
        <v>-1217162</v>
      </c>
    </row>
    <row r="1272" spans="1:4" x14ac:dyDescent="0.25">
      <c r="A1272" s="1">
        <f>CORREL('IMDB_Movies project 5'!H1272:'IMDB_Movies project 5'!H4927,'IMDB_Movies project 5'!C1272:'IMDB_Movies project 5'!C4927)</f>
        <v>-1.7475237299872336E-2</v>
      </c>
      <c r="B1272" s="1">
        <v>3997790</v>
      </c>
      <c r="C1272" s="1" t="s">
        <v>2364</v>
      </c>
      <c r="D1272" s="1">
        <v>3997790</v>
      </c>
    </row>
    <row r="1273" spans="1:4" x14ac:dyDescent="0.25">
      <c r="A1273" s="1">
        <f>CORREL('IMDB_Movies project 5'!H1273:'IMDB_Movies project 5'!H4928,'IMDB_Movies project 5'!C1273:'IMDB_Movies project 5'!C4928)</f>
        <v>-1.748106185914201E-2</v>
      </c>
      <c r="B1273" s="1">
        <v>-30517805</v>
      </c>
      <c r="C1273" s="1" t="s">
        <v>2366</v>
      </c>
      <c r="D1273" s="1">
        <v>-30517805</v>
      </c>
    </row>
    <row r="1274" spans="1:4" x14ac:dyDescent="0.25">
      <c r="A1274" s="1">
        <f>CORREL('IMDB_Movies project 5'!H1274:'IMDB_Movies project 5'!H4929,'IMDB_Movies project 5'!C1274:'IMDB_Movies project 5'!C4929)</f>
        <v>-1.7473886112654005E-2</v>
      </c>
      <c r="B1274" s="1">
        <v>-37376626</v>
      </c>
      <c r="C1274" s="1" t="s">
        <v>2369</v>
      </c>
      <c r="D1274" s="1">
        <v>-37376626</v>
      </c>
    </row>
    <row r="1275" spans="1:4" x14ac:dyDescent="0.25">
      <c r="A1275" s="1">
        <f>CORREL('IMDB_Movies project 5'!H1275:'IMDB_Movies project 5'!H4930,'IMDB_Movies project 5'!C1275:'IMDB_Movies project 5'!C4930)</f>
        <v>-1.7464136502683719E-2</v>
      </c>
      <c r="B1275" s="1">
        <v>-47128307</v>
      </c>
      <c r="C1275" s="1" t="s">
        <v>2371</v>
      </c>
      <c r="D1275" s="1">
        <v>-47128307</v>
      </c>
    </row>
    <row r="1276" spans="1:4" x14ac:dyDescent="0.25">
      <c r="A1276" s="1">
        <f>CORREL('IMDB_Movies project 5'!H1276:'IMDB_Movies project 5'!H4931,'IMDB_Movies project 5'!C1276:'IMDB_Movies project 5'!C4931)</f>
        <v>-1.7442978745594927E-2</v>
      </c>
      <c r="B1276" s="1">
        <v>-15622726</v>
      </c>
      <c r="C1276" s="1" t="s">
        <v>2373</v>
      </c>
      <c r="D1276" s="1">
        <v>-15622726</v>
      </c>
    </row>
    <row r="1277" spans="1:4" x14ac:dyDescent="0.25">
      <c r="A1277" s="1">
        <f>CORREL('IMDB_Movies project 5'!H1277:'IMDB_Movies project 5'!H4932,'IMDB_Movies project 5'!C1277:'IMDB_Movies project 5'!C4932)</f>
        <v>-1.7441043521500891E-2</v>
      </c>
      <c r="B1277" s="1">
        <v>-30410125</v>
      </c>
      <c r="C1277" s="1" t="s">
        <v>2375</v>
      </c>
      <c r="D1277" s="1">
        <v>-30410125</v>
      </c>
    </row>
    <row r="1278" spans="1:4" x14ac:dyDescent="0.25">
      <c r="A1278" s="1">
        <f>CORREL('IMDB_Movies project 5'!H1278:'IMDB_Movies project 5'!H4933,'IMDB_Movies project 5'!C1278:'IMDB_Movies project 5'!C4933)</f>
        <v>-1.7432496743245575E-2</v>
      </c>
      <c r="B1278" s="1">
        <v>-3087018</v>
      </c>
      <c r="C1278" s="1" t="s">
        <v>2377</v>
      </c>
      <c r="D1278" s="1">
        <v>-3087018</v>
      </c>
    </row>
    <row r="1279" spans="1:4" x14ac:dyDescent="0.25">
      <c r="A1279" s="1">
        <f>CORREL('IMDB_Movies project 5'!H1279:'IMDB_Movies project 5'!H4934,'IMDB_Movies project 5'!C1279:'IMDB_Movies project 5'!C4934)</f>
        <v>-1.7435076742836723E-2</v>
      </c>
      <c r="B1279" s="1">
        <v>74712885</v>
      </c>
      <c r="C1279" s="1" t="s">
        <v>2379</v>
      </c>
      <c r="D1279" s="1">
        <v>74712885</v>
      </c>
    </row>
    <row r="1280" spans="1:4" x14ac:dyDescent="0.25">
      <c r="A1280" s="1">
        <f>CORREL('IMDB_Movies project 5'!H1280:'IMDB_Movies project 5'!H4935,'IMDB_Movies project 5'!C1280:'IMDB_Movies project 5'!C4935)</f>
        <v>-1.7474619427050048E-2</v>
      </c>
      <c r="B1280" s="1">
        <v>55173235</v>
      </c>
      <c r="C1280" s="1" t="s">
        <v>2380</v>
      </c>
      <c r="D1280" s="1">
        <v>55173235</v>
      </c>
    </row>
    <row r="1281" spans="1:4" x14ac:dyDescent="0.25">
      <c r="A1281" s="1">
        <f>CORREL('IMDB_Movies project 5'!H1281:'IMDB_Movies project 5'!H4936,'IMDB_Movies project 5'!C1281:'IMDB_Movies project 5'!C4936)</f>
        <v>-1.7507873050014652E-2</v>
      </c>
      <c r="B1281" s="1">
        <v>1102171</v>
      </c>
      <c r="C1281" s="1" t="s">
        <v>2382</v>
      </c>
      <c r="D1281" s="1">
        <v>1102171</v>
      </c>
    </row>
    <row r="1282" spans="1:4" x14ac:dyDescent="0.25">
      <c r="A1282" s="1">
        <f>CORREL('IMDB_Movies project 5'!H1282:'IMDB_Movies project 5'!H4937,'IMDB_Movies project 5'!C1282:'IMDB_Movies project 5'!C4937)</f>
        <v>-1.7514257192262052E-2</v>
      </c>
      <c r="B1282" s="1">
        <v>23338891</v>
      </c>
      <c r="C1282" s="1" t="s">
        <v>2384</v>
      </c>
      <c r="D1282" s="1">
        <v>23338891</v>
      </c>
    </row>
    <row r="1283" spans="1:4" x14ac:dyDescent="0.25">
      <c r="A1283" s="1">
        <f>CORREL('IMDB_Movies project 5'!H1283:'IMDB_Movies project 5'!H4938,'IMDB_Movies project 5'!C1283:'IMDB_Movies project 5'!C4938)</f>
        <v>-1.7528468298022102E-2</v>
      </c>
      <c r="B1283" s="1">
        <v>11006503</v>
      </c>
      <c r="C1283" s="1" t="s">
        <v>2386</v>
      </c>
      <c r="D1283" s="1">
        <v>11006503</v>
      </c>
    </row>
    <row r="1284" spans="1:4" x14ac:dyDescent="0.25">
      <c r="A1284" s="1">
        <f>CORREL('IMDB_Movies project 5'!H1284:'IMDB_Movies project 5'!H4939,'IMDB_Movies project 5'!C1284:'IMDB_Movies project 5'!C4939)</f>
        <v>-1.7536572189844727E-2</v>
      </c>
      <c r="B1284" s="1">
        <v>-11096291</v>
      </c>
      <c r="C1284" s="1" t="s">
        <v>2388</v>
      </c>
      <c r="D1284" s="1">
        <v>-11096291</v>
      </c>
    </row>
    <row r="1285" spans="1:4" x14ac:dyDescent="0.25">
      <c r="A1285" s="1">
        <f>CORREL('IMDB_Movies project 5'!H1285:'IMDB_Movies project 5'!H4940,'IMDB_Movies project 5'!C1285:'IMDB_Movies project 5'!C4940)</f>
        <v>-1.7535802118626199E-2</v>
      </c>
      <c r="B1285" s="1">
        <v>-14549025</v>
      </c>
      <c r="C1285" s="1" t="s">
        <v>2389</v>
      </c>
      <c r="D1285" s="1">
        <v>-14549025</v>
      </c>
    </row>
    <row r="1286" spans="1:4" x14ac:dyDescent="0.25">
      <c r="A1286" s="1">
        <f>CORREL('IMDB_Movies project 5'!H1286:'IMDB_Movies project 5'!H4941,'IMDB_Movies project 5'!C1286:'IMDB_Movies project 5'!C4941)</f>
        <v>-1.7533512315123009E-2</v>
      </c>
      <c r="B1286" s="1">
        <v>7867349</v>
      </c>
      <c r="C1286" s="1" t="s">
        <v>2391</v>
      </c>
      <c r="D1286" s="1">
        <v>7867349</v>
      </c>
    </row>
    <row r="1287" spans="1:4" x14ac:dyDescent="0.25">
      <c r="A1287" s="1">
        <f>CORREL('IMDB_Movies project 5'!H1287:'IMDB_Movies project 5'!H4942,'IMDB_Movies project 5'!C1287:'IMDB_Movies project 5'!C4942)</f>
        <v>-1.7540183338890361E-2</v>
      </c>
      <c r="B1287" s="1">
        <v>8813366</v>
      </c>
      <c r="C1287" s="1" t="s">
        <v>2393</v>
      </c>
      <c r="D1287" s="1">
        <v>8813366</v>
      </c>
    </row>
    <row r="1288" spans="1:4" x14ac:dyDescent="0.25">
      <c r="A1288" s="1">
        <f>CORREL('IMDB_Movies project 5'!H1288:'IMDB_Movies project 5'!H4943,'IMDB_Movies project 5'!C1288:'IMDB_Movies project 5'!C4943)</f>
        <v>-1.7548439319416947E-2</v>
      </c>
      <c r="B1288" s="1">
        <v>35279690</v>
      </c>
      <c r="C1288" s="1" t="s">
        <v>2396</v>
      </c>
      <c r="D1288" s="1">
        <v>35279690</v>
      </c>
    </row>
    <row r="1289" spans="1:4" x14ac:dyDescent="0.25">
      <c r="A1289" s="1">
        <f>CORREL('IMDB_Movies project 5'!H1289:'IMDB_Movies project 5'!H4944,'IMDB_Movies project 5'!C1289:'IMDB_Movies project 5'!C4944)</f>
        <v>-1.7569339337176977E-2</v>
      </c>
      <c r="B1289" s="1">
        <v>154449475</v>
      </c>
      <c r="C1289" s="1" t="s">
        <v>2397</v>
      </c>
      <c r="D1289" s="1">
        <v>154449475</v>
      </c>
    </row>
    <row r="1290" spans="1:4" x14ac:dyDescent="0.25">
      <c r="A1290" s="1">
        <f>CORREL('IMDB_Movies project 5'!H1290:'IMDB_Movies project 5'!H4945,'IMDB_Movies project 5'!C1290:'IMDB_Movies project 5'!C4945)</f>
        <v>-1.7694146574807126E-2</v>
      </c>
      <c r="B1290" s="1">
        <v>35026631</v>
      </c>
      <c r="C1290" s="1" t="s">
        <v>2398</v>
      </c>
      <c r="D1290" s="1">
        <v>35026631</v>
      </c>
    </row>
    <row r="1291" spans="1:4" x14ac:dyDescent="0.25">
      <c r="A1291" s="1">
        <f>CORREL('IMDB_Movies project 5'!H1291:'IMDB_Movies project 5'!H4946,'IMDB_Movies project 5'!C1291:'IMDB_Movies project 5'!C4946)</f>
        <v>-1.7712891571690904E-2</v>
      </c>
      <c r="B1291" s="1">
        <v>3208190</v>
      </c>
      <c r="C1291" s="1" t="s">
        <v>2399</v>
      </c>
      <c r="D1291" s="1">
        <v>3208190</v>
      </c>
    </row>
    <row r="1292" spans="1:4" x14ac:dyDescent="0.25">
      <c r="A1292" s="1">
        <f>CORREL('IMDB_Movies project 5'!H1292:'IMDB_Movies project 5'!H4947,'IMDB_Movies project 5'!C1292:'IMDB_Movies project 5'!C4947)</f>
        <v>-1.7774094310781176E-2</v>
      </c>
      <c r="B1292" s="1">
        <v>113368971</v>
      </c>
      <c r="C1292" s="1" t="s">
        <v>2400</v>
      </c>
      <c r="D1292" s="1">
        <v>113368971</v>
      </c>
    </row>
    <row r="1293" spans="1:4" x14ac:dyDescent="0.25">
      <c r="A1293" s="1">
        <f>CORREL('IMDB_Movies project 5'!H1293:'IMDB_Movies project 5'!H4948,'IMDB_Movies project 5'!C1293:'IMDB_Movies project 5'!C4948)</f>
        <v>-1.7856404866978065E-2</v>
      </c>
      <c r="B1293" s="1">
        <v>14129186</v>
      </c>
      <c r="C1293" s="1" t="s">
        <v>2402</v>
      </c>
      <c r="D1293" s="1">
        <v>14129186</v>
      </c>
    </row>
    <row r="1294" spans="1:4" x14ac:dyDescent="0.25">
      <c r="A1294" s="1">
        <f>CORREL('IMDB_Movies project 5'!H1294:'IMDB_Movies project 5'!H4949,'IMDB_Movies project 5'!C1294:'IMDB_Movies project 5'!C4949)</f>
        <v>-1.7864908980013805E-2</v>
      </c>
      <c r="B1294" s="1">
        <v>19500000</v>
      </c>
      <c r="C1294" s="1" t="s">
        <v>2404</v>
      </c>
      <c r="D1294" s="1">
        <v>19500000</v>
      </c>
    </row>
    <row r="1295" spans="1:4" x14ac:dyDescent="0.25">
      <c r="A1295" s="1">
        <f>CORREL('IMDB_Movies project 5'!H1295:'IMDB_Movies project 5'!H4950,'IMDB_Movies project 5'!C1295:'IMDB_Movies project 5'!C4950)</f>
        <v>-1.7875897813800178E-2</v>
      </c>
      <c r="B1295" s="1">
        <v>14213619</v>
      </c>
      <c r="C1295" s="1" t="s">
        <v>2406</v>
      </c>
      <c r="D1295" s="1">
        <v>14213619</v>
      </c>
    </row>
    <row r="1296" spans="1:4" x14ac:dyDescent="0.25">
      <c r="A1296" s="1">
        <f>CORREL('IMDB_Movies project 5'!H1296:'IMDB_Movies project 5'!H4951,'IMDB_Movies project 5'!C1296:'IMDB_Movies project 5'!C4951)</f>
        <v>-1.7884458026668399E-2</v>
      </c>
      <c r="B1296" s="1">
        <v>6019483</v>
      </c>
      <c r="C1296" s="1" t="s">
        <v>2407</v>
      </c>
      <c r="D1296" s="1">
        <v>6019483</v>
      </c>
    </row>
    <row r="1297" spans="1:4" x14ac:dyDescent="0.25">
      <c r="A1297" s="1">
        <f>CORREL('IMDB_Movies project 5'!H1297:'IMDB_Movies project 5'!H4952,'IMDB_Movies project 5'!C1297:'IMDB_Movies project 5'!C4952)</f>
        <v>-1.7889512621327024E-2</v>
      </c>
      <c r="B1297" s="1">
        <v>-10639221</v>
      </c>
      <c r="C1297" s="1" t="s">
        <v>2409</v>
      </c>
      <c r="D1297" s="1">
        <v>-10639221</v>
      </c>
    </row>
    <row r="1298" spans="1:4" x14ac:dyDescent="0.25">
      <c r="A1298" s="1">
        <f>CORREL('IMDB_Movies project 5'!H1298:'IMDB_Movies project 5'!H4953,'IMDB_Movies project 5'!C1298:'IMDB_Movies project 5'!C4953)</f>
        <v>-1.7888192442055802E-2</v>
      </c>
      <c r="B1298" s="1">
        <v>-9816803</v>
      </c>
      <c r="C1298" s="1" t="s">
        <v>2410</v>
      </c>
      <c r="D1298" s="1">
        <v>-9816803</v>
      </c>
    </row>
    <row r="1299" spans="1:4" x14ac:dyDescent="0.25">
      <c r="A1299" s="1">
        <f>CORREL('IMDB_Movies project 5'!H1299:'IMDB_Movies project 5'!H4954,'IMDB_Movies project 5'!C1299:'IMDB_Movies project 5'!C4954)</f>
        <v>-1.7887388408778026E-2</v>
      </c>
      <c r="B1299" s="1">
        <v>-16008503</v>
      </c>
      <c r="C1299" s="1" t="s">
        <v>2411</v>
      </c>
      <c r="D1299" s="1">
        <v>-16008503</v>
      </c>
    </row>
    <row r="1300" spans="1:4" x14ac:dyDescent="0.25">
      <c r="A1300" s="1">
        <f>CORREL('IMDB_Movies project 5'!H1300:'IMDB_Movies project 5'!H4955,'IMDB_Movies project 5'!C1300:'IMDB_Movies project 5'!C4955)</f>
        <v>-1.7884637681785144E-2</v>
      </c>
      <c r="B1300" s="1">
        <v>-22947259</v>
      </c>
      <c r="C1300" s="1" t="s">
        <v>2412</v>
      </c>
      <c r="D1300" s="1">
        <v>-22947259</v>
      </c>
    </row>
    <row r="1301" spans="1:4" x14ac:dyDescent="0.25">
      <c r="A1301" s="1">
        <f>CORREL('IMDB_Movies project 5'!H1301:'IMDB_Movies project 5'!H4956,'IMDB_Movies project 5'!C1301:'IMDB_Movies project 5'!C4956)</f>
        <v>-1.7879896889623475E-2</v>
      </c>
      <c r="B1301" s="1">
        <v>-21621647</v>
      </c>
      <c r="C1301" s="1" t="s">
        <v>2414</v>
      </c>
      <c r="D1301" s="1">
        <v>-21621647</v>
      </c>
    </row>
    <row r="1302" spans="1:4" x14ac:dyDescent="0.25">
      <c r="A1302" s="1">
        <f>CORREL('IMDB_Movies project 5'!H1302:'IMDB_Movies project 5'!H4957,'IMDB_Movies project 5'!C1302:'IMDB_Movies project 5'!C4957)</f>
        <v>-1.7875510900482589E-2</v>
      </c>
      <c r="B1302" s="1">
        <v>-3962246</v>
      </c>
      <c r="C1302" s="1" t="s">
        <v>2415</v>
      </c>
      <c r="D1302" s="1">
        <v>-3962246</v>
      </c>
    </row>
    <row r="1303" spans="1:4" x14ac:dyDescent="0.25">
      <c r="A1303" s="1">
        <f>CORREL('IMDB_Movies project 5'!H1303:'IMDB_Movies project 5'!H4958,'IMDB_Movies project 5'!C1303:'IMDB_Movies project 5'!C4958)</f>
        <v>-1.7877262155024824E-2</v>
      </c>
      <c r="B1303" s="1">
        <v>-23660367</v>
      </c>
      <c r="C1303" s="1" t="s">
        <v>2416</v>
      </c>
      <c r="D1303" s="1">
        <v>-23660367</v>
      </c>
    </row>
    <row r="1304" spans="1:4" x14ac:dyDescent="0.25">
      <c r="A1304" s="1">
        <f>CORREL('IMDB_Movies project 5'!H1304:'IMDB_Movies project 5'!H4959,'IMDB_Movies project 5'!C1304:'IMDB_Movies project 5'!C4959)</f>
        <v>-1.7872321081160828E-2</v>
      </c>
      <c r="B1304" s="1">
        <v>-33045595</v>
      </c>
      <c r="C1304" s="1" t="s">
        <v>2418</v>
      </c>
      <c r="D1304" s="1">
        <v>-33045595</v>
      </c>
    </row>
    <row r="1305" spans="1:4" x14ac:dyDescent="0.25">
      <c r="A1305" s="1">
        <f>CORREL('IMDB_Movies project 5'!H1305:'IMDB_Movies project 5'!H4960,'IMDB_Movies project 5'!C1305:'IMDB_Movies project 5'!C4960)</f>
        <v>-1.7865107251099476E-2</v>
      </c>
      <c r="B1305" s="1">
        <v>-6894032</v>
      </c>
      <c r="C1305" s="1" t="s">
        <v>2419</v>
      </c>
      <c r="D1305" s="1">
        <v>-6894032</v>
      </c>
    </row>
    <row r="1306" spans="1:4" x14ac:dyDescent="0.25">
      <c r="A1306" s="1">
        <f>CORREL('IMDB_Movies project 5'!H1306:'IMDB_Movies project 5'!H4961,'IMDB_Movies project 5'!C1306:'IMDB_Movies project 5'!C4961)</f>
        <v>-1.7865689768445627E-2</v>
      </c>
      <c r="B1306" s="1">
        <v>2588228</v>
      </c>
      <c r="C1306" s="1" t="s">
        <v>2421</v>
      </c>
      <c r="D1306" s="1">
        <v>2588228</v>
      </c>
    </row>
    <row r="1307" spans="1:4" x14ac:dyDescent="0.25">
      <c r="A1307" s="1">
        <f>CORREL('IMDB_Movies project 5'!H1307:'IMDB_Movies project 5'!H4962,'IMDB_Movies project 5'!C1307:'IMDB_Movies project 5'!C4962)</f>
        <v>-1.7868779224869243E-2</v>
      </c>
      <c r="B1307" s="1">
        <v>242313371</v>
      </c>
      <c r="C1307" s="1" t="s">
        <v>2422</v>
      </c>
      <c r="D1307" s="1">
        <v>242313371</v>
      </c>
    </row>
    <row r="1308" spans="1:4" x14ac:dyDescent="0.25">
      <c r="A1308" s="1">
        <f>CORREL('IMDB_Movies project 5'!H1308:'IMDB_Movies project 5'!H4963,'IMDB_Movies project 5'!C1308:'IMDB_Movies project 5'!C4963)</f>
        <v>-1.8098897823263533E-2</v>
      </c>
      <c r="B1308" s="1">
        <v>-33873489</v>
      </c>
      <c r="C1308" s="1" t="s">
        <v>2425</v>
      </c>
      <c r="D1308" s="1">
        <v>-33873489</v>
      </c>
    </row>
    <row r="1309" spans="1:4" x14ac:dyDescent="0.25">
      <c r="A1309" s="1">
        <f>CORREL('IMDB_Movies project 5'!H1309:'IMDB_Movies project 5'!H4964,'IMDB_Movies project 5'!C1309:'IMDB_Movies project 5'!C4964)</f>
        <v>-1.8091483588792753E-2</v>
      </c>
      <c r="B1309" s="1">
        <v>172399422</v>
      </c>
      <c r="C1309" s="1" t="s">
        <v>2427</v>
      </c>
      <c r="D1309" s="1">
        <v>172399422</v>
      </c>
    </row>
    <row r="1310" spans="1:4" x14ac:dyDescent="0.25">
      <c r="A1310" s="1">
        <f>CORREL('IMDB_Movies project 5'!H1310:'IMDB_Movies project 5'!H4965,'IMDB_Movies project 5'!C1310:'IMDB_Movies project 5'!C4965)</f>
        <v>-1.8212044166311947E-2</v>
      </c>
      <c r="B1310" s="1">
        <v>216188924</v>
      </c>
      <c r="C1310" s="1" t="s">
        <v>2428</v>
      </c>
      <c r="D1310" s="1">
        <v>216188924</v>
      </c>
    </row>
    <row r="1311" spans="1:4" x14ac:dyDescent="0.25">
      <c r="A1311" s="1">
        <f>CORREL('IMDB_Movies project 5'!H1311:'IMDB_Movies project 5'!H4966,'IMDB_Movies project 5'!C1311:'IMDB_Movies project 5'!C4966)</f>
        <v>-1.8410077189628251E-2</v>
      </c>
      <c r="B1311" s="1">
        <v>-34931608</v>
      </c>
      <c r="C1311" s="1" t="s">
        <v>2430</v>
      </c>
      <c r="D1311" s="1">
        <v>-34931608</v>
      </c>
    </row>
    <row r="1312" spans="1:4" x14ac:dyDescent="0.25">
      <c r="A1312" s="1">
        <f>CORREL('IMDB_Movies project 5'!H1312:'IMDB_Movies project 5'!H4967,'IMDB_Movies project 5'!C1312:'IMDB_Movies project 5'!C4967)</f>
        <v>-1.8402428391952486E-2</v>
      </c>
      <c r="B1312" s="1">
        <v>109731527</v>
      </c>
      <c r="C1312" s="1" t="s">
        <v>2431</v>
      </c>
      <c r="D1312" s="1">
        <v>109731527</v>
      </c>
    </row>
    <row r="1313" spans="1:4" x14ac:dyDescent="0.25">
      <c r="A1313" s="1">
        <f>CORREL('IMDB_Movies project 5'!H1313:'IMDB_Movies project 5'!H4968,'IMDB_Movies project 5'!C1313:'IMDB_Movies project 5'!C4968)</f>
        <v>-1.8474581881037427E-2</v>
      </c>
      <c r="B1313" s="1">
        <v>226950375</v>
      </c>
      <c r="C1313" s="1" t="s">
        <v>2432</v>
      </c>
      <c r="D1313" s="1">
        <v>226950375</v>
      </c>
    </row>
    <row r="1314" spans="1:4" x14ac:dyDescent="0.25">
      <c r="A1314" s="1">
        <f>CORREL('IMDB_Movies project 5'!H1314:'IMDB_Movies project 5'!H4969,'IMDB_Movies project 5'!C1314:'IMDB_Movies project 5'!C4969)</f>
        <v>-1.8631141328028514E-2</v>
      </c>
      <c r="B1314" s="1">
        <v>77692062</v>
      </c>
      <c r="C1314" s="1" t="s">
        <v>2433</v>
      </c>
      <c r="D1314" s="1">
        <v>77692062</v>
      </c>
    </row>
    <row r="1315" spans="1:4" x14ac:dyDescent="0.25">
      <c r="A1315" s="1">
        <f>CORREL('IMDB_Movies project 5'!H1315:'IMDB_Movies project 5'!H4970,'IMDB_Movies project 5'!C1315:'IMDB_Movies project 5'!C4970)</f>
        <v>-1.867724267818531E-2</v>
      </c>
      <c r="B1315" s="1">
        <v>82528646</v>
      </c>
      <c r="C1315" s="1" t="s">
        <v>2434</v>
      </c>
      <c r="D1315" s="1">
        <v>82528646</v>
      </c>
    </row>
    <row r="1316" spans="1:4" x14ac:dyDescent="0.25">
      <c r="A1316" s="1">
        <f>CORREL('IMDB_Movies project 5'!H1316:'IMDB_Movies project 5'!H4971,'IMDB_Movies project 5'!C1316:'IMDB_Movies project 5'!C4971)</f>
        <v>-1.872733074214139E-2</v>
      </c>
      <c r="B1316" s="1">
        <v>133031347</v>
      </c>
      <c r="C1316" s="1" t="s">
        <v>2435</v>
      </c>
      <c r="D1316" s="1">
        <v>133031347</v>
      </c>
    </row>
    <row r="1317" spans="1:4" x14ac:dyDescent="0.25">
      <c r="A1317" s="1">
        <f>CORREL('IMDB_Movies project 5'!H1317:'IMDB_Movies project 5'!H4972,'IMDB_Movies project 5'!C1317:'IMDB_Movies project 5'!C4972)</f>
        <v>-1.8845890232626908E-2</v>
      </c>
      <c r="B1317" s="1">
        <v>89732962</v>
      </c>
      <c r="C1317" s="1" t="s">
        <v>2436</v>
      </c>
      <c r="D1317" s="1">
        <v>89732962</v>
      </c>
    </row>
    <row r="1318" spans="1:4" x14ac:dyDescent="0.25">
      <c r="A1318" s="1">
        <f>CORREL('IMDB_Movies project 5'!H1318:'IMDB_Movies project 5'!H4973,'IMDB_Movies project 5'!C1318:'IMDB_Movies project 5'!C4973)</f>
        <v>-1.8902611908073113E-2</v>
      </c>
      <c r="B1318" s="1">
        <v>47300000</v>
      </c>
      <c r="C1318" s="1" t="s">
        <v>2438</v>
      </c>
      <c r="D1318" s="1">
        <v>47300000</v>
      </c>
    </row>
    <row r="1319" spans="1:4" x14ac:dyDescent="0.25">
      <c r="A1319" s="1">
        <f>CORREL('IMDB_Movies project 5'!H1319:'IMDB_Movies project 5'!H4974,'IMDB_Movies project 5'!C1319:'IMDB_Movies project 5'!C4974)</f>
        <v>-1.8928132845399487E-2</v>
      </c>
      <c r="B1319" s="1">
        <v>99455175</v>
      </c>
      <c r="C1319" s="1" t="s">
        <v>2439</v>
      </c>
      <c r="D1319" s="1">
        <v>99455175</v>
      </c>
    </row>
    <row r="1320" spans="1:4" x14ac:dyDescent="0.25">
      <c r="A1320" s="1">
        <f>CORREL('IMDB_Movies project 5'!H1320:'IMDB_Movies project 5'!H4975,'IMDB_Movies project 5'!C1320:'IMDB_Movies project 5'!C4975)</f>
        <v>-1.8993850931449938E-2</v>
      </c>
      <c r="B1320" s="1">
        <v>44100000</v>
      </c>
      <c r="C1320" s="1" t="s">
        <v>2440</v>
      </c>
      <c r="D1320" s="1">
        <v>44100000</v>
      </c>
    </row>
    <row r="1321" spans="1:4" x14ac:dyDescent="0.25">
      <c r="A1321" s="1">
        <f>CORREL('IMDB_Movies project 5'!H1321:'IMDB_Movies project 5'!H4976,'IMDB_Movies project 5'!C1321:'IMDB_Movies project 5'!C4976)</f>
        <v>-1.9017566920996924E-2</v>
      </c>
      <c r="B1321" s="1">
        <v>46159365</v>
      </c>
      <c r="C1321" s="1" t="s">
        <v>2441</v>
      </c>
      <c r="D1321" s="1">
        <v>46159365</v>
      </c>
    </row>
    <row r="1322" spans="1:4" x14ac:dyDescent="0.25">
      <c r="A1322" s="1">
        <f>CORREL('IMDB_Movies project 5'!H1322:'IMDB_Movies project 5'!H4977,'IMDB_Movies project 5'!C1322:'IMDB_Movies project 5'!C4977)</f>
        <v>-1.904259003364471E-2</v>
      </c>
      <c r="B1322" s="1">
        <v>75008260</v>
      </c>
      <c r="C1322" s="1" t="s">
        <v>2442</v>
      </c>
      <c r="D1322" s="1">
        <v>75008260</v>
      </c>
    </row>
    <row r="1323" spans="1:4" x14ac:dyDescent="0.25">
      <c r="A1323" s="1">
        <f>CORREL('IMDB_Movies project 5'!H1323:'IMDB_Movies project 5'!H4978,'IMDB_Movies project 5'!C1323:'IMDB_Movies project 5'!C4978)</f>
        <v>-1.9087952693211476E-2</v>
      </c>
      <c r="B1323" s="1">
        <v>32962333</v>
      </c>
      <c r="C1323" s="1" t="s">
        <v>2444</v>
      </c>
      <c r="D1323" s="1">
        <v>32962333</v>
      </c>
    </row>
    <row r="1324" spans="1:4" x14ac:dyDescent="0.25">
      <c r="A1324" s="1">
        <f>CORREL('IMDB_Movies project 5'!H1324:'IMDB_Movies project 5'!H4979,'IMDB_Movies project 5'!C1324:'IMDB_Movies project 5'!C4979)</f>
        <v>-1.9105371841344729E-2</v>
      </c>
      <c r="B1324" s="1">
        <v>51651430</v>
      </c>
      <c r="C1324" s="1" t="s">
        <v>2445</v>
      </c>
      <c r="D1324" s="1">
        <v>51651430</v>
      </c>
    </row>
    <row r="1325" spans="1:4" x14ac:dyDescent="0.25">
      <c r="A1325" s="1">
        <f>CORREL('IMDB_Movies project 5'!H1325:'IMDB_Movies project 5'!H4980,'IMDB_Movies project 5'!C1325:'IMDB_Movies project 5'!C4980)</f>
        <v>-1.9112764582242071E-2</v>
      </c>
      <c r="B1325" s="1">
        <v>29604977</v>
      </c>
      <c r="C1325" s="1" t="s">
        <v>2446</v>
      </c>
      <c r="D1325" s="1">
        <v>29604977</v>
      </c>
    </row>
    <row r="1326" spans="1:4" x14ac:dyDescent="0.25">
      <c r="A1326" s="1">
        <f>CORREL('IMDB_Movies project 5'!H1326:'IMDB_Movies project 5'!H4981,'IMDB_Movies project 5'!C1326:'IMDB_Movies project 5'!C4981)</f>
        <v>-1.9128417801222094E-2</v>
      </c>
      <c r="B1326" s="1">
        <v>28939454</v>
      </c>
      <c r="C1326" s="1" t="s">
        <v>2448</v>
      </c>
      <c r="D1326" s="1">
        <v>28939454</v>
      </c>
    </row>
    <row r="1327" spans="1:4" x14ac:dyDescent="0.25">
      <c r="A1327" s="1">
        <f>CORREL('IMDB_Movies project 5'!H1327:'IMDB_Movies project 5'!H4982,'IMDB_Movies project 5'!C1327:'IMDB_Movies project 5'!C4982)</f>
        <v>-1.9143739508641906E-2</v>
      </c>
      <c r="B1327" s="1">
        <v>28826569</v>
      </c>
      <c r="C1327" s="1" t="s">
        <v>2449</v>
      </c>
      <c r="D1327" s="1">
        <v>28826569</v>
      </c>
    </row>
    <row r="1328" spans="1:4" x14ac:dyDescent="0.25">
      <c r="A1328" s="1">
        <f>CORREL('IMDB_Movies project 5'!H1328:'IMDB_Movies project 5'!H4983,'IMDB_Movies project 5'!C1328:'IMDB_Movies project 5'!C4983)</f>
        <v>-1.9159021523540182E-2</v>
      </c>
      <c r="B1328" s="1">
        <v>25054449</v>
      </c>
      <c r="C1328" s="1" t="s">
        <v>2450</v>
      </c>
      <c r="D1328" s="1">
        <v>25054449</v>
      </c>
    </row>
    <row r="1329" spans="1:4" x14ac:dyDescent="0.25">
      <c r="A1329" s="1">
        <f>CORREL('IMDB_Movies project 5'!H1329:'IMDB_Movies project 5'!H4984,'IMDB_Movies project 5'!C1329:'IMDB_Movies project 5'!C4984)</f>
        <v>-1.9172374346918767E-2</v>
      </c>
      <c r="B1329" s="1">
        <v>24705000</v>
      </c>
      <c r="C1329" s="1" t="s">
        <v>2451</v>
      </c>
      <c r="D1329" s="1">
        <v>24705000</v>
      </c>
    </row>
    <row r="1330" spans="1:4" x14ac:dyDescent="0.25">
      <c r="A1330" s="1">
        <f>CORREL('IMDB_Movies project 5'!H1330:'IMDB_Movies project 5'!H4985,'IMDB_Movies project 5'!C1330:'IMDB_Movies project 5'!C4985)</f>
        <v>-1.9173695818414372E-2</v>
      </c>
      <c r="B1330" s="1">
        <v>28280963</v>
      </c>
      <c r="C1330" s="1" t="s">
        <v>2452</v>
      </c>
      <c r="D1330" s="1">
        <v>28280963</v>
      </c>
    </row>
    <row r="1331" spans="1:4" x14ac:dyDescent="0.25">
      <c r="A1331" s="1">
        <f>CORREL('IMDB_Movies project 5'!H1331:'IMDB_Movies project 5'!H4986,'IMDB_Movies project 5'!C1331:'IMDB_Movies project 5'!C4986)</f>
        <v>-1.918499366565057E-2</v>
      </c>
      <c r="B1331" s="1">
        <v>21876365</v>
      </c>
      <c r="C1331" s="1" t="s">
        <v>2453</v>
      </c>
      <c r="D1331" s="1">
        <v>21876365</v>
      </c>
    </row>
    <row r="1332" spans="1:4" x14ac:dyDescent="0.25">
      <c r="A1332" s="1">
        <f>CORREL('IMDB_Movies project 5'!H1332:'IMDB_Movies project 5'!H4987,'IMDB_Movies project 5'!C1332:'IMDB_Movies project 5'!C4987)</f>
        <v>-1.919678344227611E-2</v>
      </c>
      <c r="B1332" s="1">
        <v>24699513</v>
      </c>
      <c r="C1332" s="1" t="s">
        <v>2455</v>
      </c>
      <c r="D1332" s="1">
        <v>24699513</v>
      </c>
    </row>
    <row r="1333" spans="1:4" x14ac:dyDescent="0.25">
      <c r="A1333" s="1">
        <f>CORREL('IMDB_Movies project 5'!H1333:'IMDB_Movies project 5'!H4988,'IMDB_Movies project 5'!C1333:'IMDB_Movies project 5'!C4988)</f>
        <v>-1.9209988669856976E-2</v>
      </c>
      <c r="B1333" s="1">
        <v>20132596</v>
      </c>
      <c r="C1333" s="1" t="s">
        <v>2457</v>
      </c>
      <c r="D1333" s="1">
        <v>20132596</v>
      </c>
    </row>
    <row r="1334" spans="1:4" x14ac:dyDescent="0.25">
      <c r="A1334" s="1">
        <f>CORREL('IMDB_Movies project 5'!H1334:'IMDB_Movies project 5'!H4989,'IMDB_Movies project 5'!C1334:'IMDB_Movies project 5'!C4989)</f>
        <v>-1.9219429424435996E-2</v>
      </c>
      <c r="B1334" s="1">
        <v>17277485</v>
      </c>
      <c r="C1334" s="1" t="s">
        <v>2459</v>
      </c>
      <c r="D1334" s="1">
        <v>17277485</v>
      </c>
    </row>
    <row r="1335" spans="1:4" x14ac:dyDescent="0.25">
      <c r="A1335" s="1">
        <f>CORREL('IMDB_Movies project 5'!H1335:'IMDB_Movies project 5'!H4990,'IMDB_Movies project 5'!C1335:'IMDB_Movies project 5'!C4990)</f>
        <v>-1.9229069446255083E-2</v>
      </c>
      <c r="B1335" s="1">
        <v>20802754</v>
      </c>
      <c r="C1335" s="1" t="s">
        <v>2460</v>
      </c>
      <c r="D1335" s="1">
        <v>20802754</v>
      </c>
    </row>
    <row r="1336" spans="1:4" x14ac:dyDescent="0.25">
      <c r="A1336" s="1">
        <f>CORREL('IMDB_Movies project 5'!H1336:'IMDB_Movies project 5'!H4991,'IMDB_Movies project 5'!C1336:'IMDB_Movies project 5'!C4991)</f>
        <v>-1.92403883657528E-2</v>
      </c>
      <c r="B1336" s="1">
        <v>20291815</v>
      </c>
      <c r="C1336" s="1" t="s">
        <v>2461</v>
      </c>
      <c r="D1336" s="1">
        <v>20291815</v>
      </c>
    </row>
    <row r="1337" spans="1:4" x14ac:dyDescent="0.25">
      <c r="A1337" s="1">
        <f>CORREL('IMDB_Movies project 5'!H1337:'IMDB_Movies project 5'!H4992,'IMDB_Movies project 5'!C1337:'IMDB_Movies project 5'!C4992)</f>
        <v>-1.9251473501716975E-2</v>
      </c>
      <c r="B1337" s="1">
        <v>48299761</v>
      </c>
      <c r="C1337" s="1" t="s">
        <v>2463</v>
      </c>
      <c r="D1337" s="1">
        <v>48299761</v>
      </c>
    </row>
    <row r="1338" spans="1:4" x14ac:dyDescent="0.25">
      <c r="A1338" s="1">
        <f>CORREL('IMDB_Movies project 5'!H1338:'IMDB_Movies project 5'!H4993,'IMDB_Movies project 5'!C1338:'IMDB_Movies project 5'!C4993)</f>
        <v>-1.92783095007673E-2</v>
      </c>
      <c r="B1338" s="1">
        <v>15169908</v>
      </c>
      <c r="C1338" s="1" t="s">
        <v>2464</v>
      </c>
      <c r="D1338" s="1">
        <v>15169908</v>
      </c>
    </row>
    <row r="1339" spans="1:4" x14ac:dyDescent="0.25">
      <c r="A1339" s="1">
        <f>CORREL('IMDB_Movies project 5'!H1339:'IMDB_Movies project 5'!H4994,'IMDB_Movies project 5'!C1339:'IMDB_Movies project 5'!C4994)</f>
        <v>-1.9284500681206903E-2</v>
      </c>
      <c r="B1339" s="1">
        <v>32523385</v>
      </c>
      <c r="C1339" s="1" t="s">
        <v>2465</v>
      </c>
      <c r="D1339" s="1">
        <v>32523385</v>
      </c>
    </row>
    <row r="1340" spans="1:4" x14ac:dyDescent="0.25">
      <c r="A1340" s="1">
        <f>CORREL('IMDB_Movies project 5'!H1340:'IMDB_Movies project 5'!H4995,'IMDB_Movies project 5'!C1340:'IMDB_Movies project 5'!C4995)</f>
        <v>-1.9301962689971194E-2</v>
      </c>
      <c r="B1340" s="1">
        <v>14474048</v>
      </c>
      <c r="C1340" s="1" t="s">
        <v>2466</v>
      </c>
      <c r="D1340" s="1">
        <v>14474048</v>
      </c>
    </row>
    <row r="1341" spans="1:4" x14ac:dyDescent="0.25">
      <c r="A1341" s="1">
        <f>CORREL('IMDB_Movies project 5'!H1341:'IMDB_Movies project 5'!H4996,'IMDB_Movies project 5'!C1341:'IMDB_Movies project 5'!C4996)</f>
        <v>-1.9310399257656229E-2</v>
      </c>
      <c r="B1341" s="1">
        <v>10802315</v>
      </c>
      <c r="C1341" s="1" t="s">
        <v>2468</v>
      </c>
      <c r="D1341" s="1">
        <v>10802315</v>
      </c>
    </row>
    <row r="1342" spans="1:4" x14ac:dyDescent="0.25">
      <c r="A1342" s="1">
        <f>CORREL('IMDB_Movies project 5'!H1342:'IMDB_Movies project 5'!H4997,'IMDB_Movies project 5'!C1342:'IMDB_Movies project 5'!C4997)</f>
        <v>-1.9317232629681162E-2</v>
      </c>
      <c r="B1342" s="1">
        <v>8792641</v>
      </c>
      <c r="C1342" s="1" t="s">
        <v>2469</v>
      </c>
      <c r="D1342" s="1">
        <v>8792641</v>
      </c>
    </row>
    <row r="1343" spans="1:4" x14ac:dyDescent="0.25">
      <c r="A1343" s="1">
        <f>CORREL('IMDB_Movies project 5'!H1343:'IMDB_Movies project 5'!H4998,'IMDB_Movies project 5'!C1343:'IMDB_Movies project 5'!C4998)</f>
        <v>-1.932322289998633E-2</v>
      </c>
      <c r="B1343" s="1">
        <v>24651794</v>
      </c>
      <c r="C1343" s="1" t="s">
        <v>2470</v>
      </c>
      <c r="D1343" s="1">
        <v>24651794</v>
      </c>
    </row>
    <row r="1344" spans="1:4" x14ac:dyDescent="0.25">
      <c r="A1344" s="1">
        <f>CORREL('IMDB_Movies project 5'!H1344:'IMDB_Movies project 5'!H4999,'IMDB_Movies project 5'!C1344:'IMDB_Movies project 5'!C4999)</f>
        <v>-1.9333147884039805E-2</v>
      </c>
      <c r="B1344" s="1">
        <v>13894863</v>
      </c>
      <c r="C1344" s="1" t="s">
        <v>2472</v>
      </c>
      <c r="D1344" s="1">
        <v>13894863</v>
      </c>
    </row>
    <row r="1345" spans="1:4" x14ac:dyDescent="0.25">
      <c r="A1345" s="1">
        <f>CORREL('IMDB_Movies project 5'!H1345:'IMDB_Movies project 5'!H5000,'IMDB_Movies project 5'!C1345:'IMDB_Movies project 5'!C5000)</f>
        <v>-1.9335928269560841E-2</v>
      </c>
      <c r="B1345" s="1">
        <v>6954997</v>
      </c>
      <c r="C1345" s="1" t="s">
        <v>2473</v>
      </c>
      <c r="D1345" s="1">
        <v>6954997</v>
      </c>
    </row>
    <row r="1346" spans="1:4" x14ac:dyDescent="0.25">
      <c r="A1346" s="1">
        <f>CORREL('IMDB_Movies project 5'!H1346:'IMDB_Movies project 5'!H5001,'IMDB_Movies project 5'!C1346:'IMDB_Movies project 5'!C5001)</f>
        <v>-1.9341179055632159E-2</v>
      </c>
      <c r="B1346" s="1">
        <v>6532308</v>
      </c>
      <c r="C1346" s="1" t="s">
        <v>2474</v>
      </c>
      <c r="D1346" s="1">
        <v>6532308</v>
      </c>
    </row>
    <row r="1347" spans="1:4" x14ac:dyDescent="0.25">
      <c r="A1347" s="1">
        <f>CORREL('IMDB_Movies project 5'!H1347:'IMDB_Movies project 5'!H5002,'IMDB_Movies project 5'!C1347:'IMDB_Movies project 5'!C5002)</f>
        <v>-1.9344506624021564E-2</v>
      </c>
      <c r="B1347" s="1">
        <v>65900000</v>
      </c>
      <c r="C1347" s="1" t="s">
        <v>2477</v>
      </c>
      <c r="D1347" s="1">
        <v>65900000</v>
      </c>
    </row>
    <row r="1348" spans="1:4" x14ac:dyDescent="0.25">
      <c r="A1348" s="1">
        <f>CORREL('IMDB_Movies project 5'!H1348:'IMDB_Movies project 5'!H5003,'IMDB_Movies project 5'!C1348:'IMDB_Movies project 5'!C5003)</f>
        <v>-1.9319614770776754E-2</v>
      </c>
      <c r="B1348" s="1">
        <v>4692139</v>
      </c>
      <c r="C1348" s="1" t="s">
        <v>2478</v>
      </c>
      <c r="D1348" s="1">
        <v>4692139</v>
      </c>
    </row>
    <row r="1349" spans="1:4" x14ac:dyDescent="0.25">
      <c r="A1349" s="1">
        <f>CORREL('IMDB_Movies project 5'!H1349:'IMDB_Movies project 5'!H5004,'IMDB_Movies project 5'!C1349:'IMDB_Movies project 5'!C5004)</f>
        <v>-1.9323973285848089E-2</v>
      </c>
      <c r="B1349" s="1">
        <v>5687294</v>
      </c>
      <c r="C1349" s="1" t="s">
        <v>2479</v>
      </c>
      <c r="D1349" s="1">
        <v>5687294</v>
      </c>
    </row>
    <row r="1350" spans="1:4" x14ac:dyDescent="0.25">
      <c r="A1350" s="1">
        <f>CORREL('IMDB_Movies project 5'!H1350:'IMDB_Movies project 5'!H5005,'IMDB_Movies project 5'!C1350:'IMDB_Movies project 5'!C5005)</f>
        <v>-1.93287311823628E-2</v>
      </c>
      <c r="B1350" s="1">
        <v>-2446068</v>
      </c>
      <c r="C1350" s="1" t="s">
        <v>2480</v>
      </c>
      <c r="D1350" s="1">
        <v>-2446068</v>
      </c>
    </row>
    <row r="1351" spans="1:4" x14ac:dyDescent="0.25">
      <c r="A1351" s="1">
        <f>CORREL('IMDB_Movies project 5'!H1351:'IMDB_Movies project 5'!H5006,'IMDB_Movies project 5'!C1351:'IMDB_Movies project 5'!C5006)</f>
        <v>-1.9334276902826433E-2</v>
      </c>
      <c r="B1351" s="1">
        <v>2481242</v>
      </c>
      <c r="C1351" s="1" t="s">
        <v>2482</v>
      </c>
      <c r="D1351" s="1">
        <v>2481242</v>
      </c>
    </row>
    <row r="1352" spans="1:4" x14ac:dyDescent="0.25">
      <c r="A1352" s="1">
        <f>CORREL('IMDB_Movies project 5'!H1352:'IMDB_Movies project 5'!H5007,'IMDB_Movies project 5'!C1352:'IMDB_Movies project 5'!C5007)</f>
        <v>-1.9337789233432195E-2</v>
      </c>
      <c r="B1352" s="1">
        <v>4026186</v>
      </c>
      <c r="C1352" s="1" t="s">
        <v>2484</v>
      </c>
      <c r="D1352" s="1">
        <v>4026186</v>
      </c>
    </row>
    <row r="1353" spans="1:4" x14ac:dyDescent="0.25">
      <c r="A1353" s="1">
        <f>CORREL('IMDB_Movies project 5'!H1353:'IMDB_Movies project 5'!H5008,'IMDB_Movies project 5'!C1353:'IMDB_Movies project 5'!C5008)</f>
        <v>-1.9341902300274948E-2</v>
      </c>
      <c r="B1353" s="1">
        <v>-16577194</v>
      </c>
      <c r="C1353" s="1" t="s">
        <v>2486</v>
      </c>
      <c r="D1353" s="1">
        <v>-16577194</v>
      </c>
    </row>
    <row r="1354" spans="1:4" x14ac:dyDescent="0.25">
      <c r="A1354" s="1">
        <f>CORREL('IMDB_Movies project 5'!H1354:'IMDB_Movies project 5'!H5009,'IMDB_Movies project 5'!C1354:'IMDB_Movies project 5'!C5009)</f>
        <v>-1.9347476857188364E-2</v>
      </c>
      <c r="B1354" s="1">
        <v>-1576479</v>
      </c>
      <c r="C1354" s="1" t="s">
        <v>2490</v>
      </c>
      <c r="D1354" s="1">
        <v>-1576479</v>
      </c>
    </row>
    <row r="1355" spans="1:4" x14ac:dyDescent="0.25">
      <c r="A1355" s="1">
        <f>CORREL('IMDB_Movies project 5'!H1355:'IMDB_Movies project 5'!H5010,'IMDB_Movies project 5'!C1355:'IMDB_Movies project 5'!C5010)</f>
        <v>-1.9349494597634211E-2</v>
      </c>
      <c r="B1355" s="1">
        <v>-2480678</v>
      </c>
      <c r="C1355" s="1" t="s">
        <v>2491</v>
      </c>
      <c r="D1355" s="1">
        <v>-2480678</v>
      </c>
    </row>
    <row r="1356" spans="1:4" x14ac:dyDescent="0.25">
      <c r="A1356" s="1">
        <f>CORREL('IMDB_Movies project 5'!H1356:'IMDB_Movies project 5'!H5011,'IMDB_Movies project 5'!C1356:'IMDB_Movies project 5'!C5011)</f>
        <v>-1.935119129718095E-2</v>
      </c>
      <c r="B1356" s="1">
        <v>7617947</v>
      </c>
      <c r="C1356" s="1" t="s">
        <v>2492</v>
      </c>
      <c r="D1356" s="1">
        <v>7617947</v>
      </c>
    </row>
    <row r="1357" spans="1:4" x14ac:dyDescent="0.25">
      <c r="A1357" s="1">
        <f>CORREL('IMDB_Movies project 5'!H1357:'IMDB_Movies project 5'!H5012,'IMDB_Movies project 5'!C1357:'IMDB_Movies project 5'!C5012)</f>
        <v>-1.9352748232414729E-2</v>
      </c>
      <c r="B1357" s="1">
        <v>2048809</v>
      </c>
      <c r="C1357" s="1" t="s">
        <v>2493</v>
      </c>
      <c r="D1357" s="1">
        <v>2048809</v>
      </c>
    </row>
    <row r="1358" spans="1:4" x14ac:dyDescent="0.25">
      <c r="A1358" s="1">
        <f>CORREL('IMDB_Movies project 5'!H1358:'IMDB_Movies project 5'!H5013,'IMDB_Movies project 5'!C1358:'IMDB_Movies project 5'!C5013)</f>
        <v>-1.9353373569935439E-2</v>
      </c>
      <c r="B1358" s="1">
        <v>6987757</v>
      </c>
      <c r="C1358" s="1" t="s">
        <v>2494</v>
      </c>
      <c r="D1358" s="1">
        <v>6987757</v>
      </c>
    </row>
    <row r="1359" spans="1:4" x14ac:dyDescent="0.25">
      <c r="A1359" s="1">
        <f>CORREL('IMDB_Movies project 5'!H1359:'IMDB_Movies project 5'!H5014,'IMDB_Movies project 5'!C1359:'IMDB_Movies project 5'!C5014)</f>
        <v>-1.9353526705671406E-2</v>
      </c>
      <c r="B1359" s="1">
        <v>2304950</v>
      </c>
      <c r="C1359" s="1" t="s">
        <v>2495</v>
      </c>
      <c r="D1359" s="1">
        <v>2304950</v>
      </c>
    </row>
    <row r="1360" spans="1:4" x14ac:dyDescent="0.25">
      <c r="A1360" s="1">
        <f>CORREL('IMDB_Movies project 5'!H1360:'IMDB_Movies project 5'!H5015,'IMDB_Movies project 5'!C1360:'IMDB_Movies project 5'!C5015)</f>
        <v>-1.93569926798383E-2</v>
      </c>
      <c r="B1360" s="1">
        <v>-4308561</v>
      </c>
      <c r="C1360" s="1" t="s">
        <v>2497</v>
      </c>
      <c r="D1360" s="1">
        <v>-4308561</v>
      </c>
    </row>
    <row r="1361" spans="1:4" x14ac:dyDescent="0.25">
      <c r="A1361" s="1">
        <f>CORREL('IMDB_Movies project 5'!H1361:'IMDB_Movies project 5'!H5016,'IMDB_Movies project 5'!C1361:'IMDB_Movies project 5'!C5016)</f>
        <v>-1.9358057911784941E-2</v>
      </c>
      <c r="B1361" s="1">
        <v>-4692196</v>
      </c>
      <c r="C1361" s="1" t="s">
        <v>2499</v>
      </c>
      <c r="D1361" s="1">
        <v>-4692196</v>
      </c>
    </row>
    <row r="1362" spans="1:4" x14ac:dyDescent="0.25">
      <c r="A1362" s="1">
        <f>CORREL('IMDB_Movies project 5'!H1362:'IMDB_Movies project 5'!H5017,'IMDB_Movies project 5'!C1362:'IMDB_Movies project 5'!C5017)</f>
        <v>-1.9358992344711713E-2</v>
      </c>
      <c r="B1362" s="1">
        <v>-4330587</v>
      </c>
      <c r="C1362" s="1" t="s">
        <v>2500</v>
      </c>
      <c r="D1362" s="1">
        <v>-4330587</v>
      </c>
    </row>
    <row r="1363" spans="1:4" x14ac:dyDescent="0.25">
      <c r="A1363" s="1">
        <f>CORREL('IMDB_Movies project 5'!H1363:'IMDB_Movies project 5'!H5018,'IMDB_Movies project 5'!C1363:'IMDB_Movies project 5'!C5018)</f>
        <v>-1.9360051793194614E-2</v>
      </c>
      <c r="B1363" s="1">
        <v>-6312165</v>
      </c>
      <c r="C1363" s="1" t="s">
        <v>2501</v>
      </c>
      <c r="D1363" s="1">
        <v>-6312165</v>
      </c>
    </row>
    <row r="1364" spans="1:4" x14ac:dyDescent="0.25">
      <c r="A1364" s="1">
        <f>CORREL('IMDB_Movies project 5'!H1364:'IMDB_Movies project 5'!H5019,'IMDB_Movies project 5'!C1364:'IMDB_Movies project 5'!C5019)</f>
        <v>-1.9360440564996872E-2</v>
      </c>
      <c r="B1364" s="1">
        <v>-8505389</v>
      </c>
      <c r="C1364" s="1" t="s">
        <v>2504</v>
      </c>
      <c r="D1364" s="1">
        <v>-8505389</v>
      </c>
    </row>
    <row r="1365" spans="1:4" x14ac:dyDescent="0.25">
      <c r="A1365" s="1">
        <f>CORREL('IMDB_Movies project 5'!H1365:'IMDB_Movies project 5'!H5020,'IMDB_Movies project 5'!C1365:'IMDB_Movies project 5'!C5020)</f>
        <v>-1.9360112524001528E-2</v>
      </c>
      <c r="B1365" s="1">
        <v>-9733871</v>
      </c>
      <c r="C1365" s="1" t="s">
        <v>2505</v>
      </c>
      <c r="D1365" s="1">
        <v>-9733871</v>
      </c>
    </row>
    <row r="1366" spans="1:4" x14ac:dyDescent="0.25">
      <c r="A1366" s="1">
        <f>CORREL('IMDB_Movies project 5'!H1366:'IMDB_Movies project 5'!H5021,'IMDB_Movies project 5'!C1366:'IMDB_Movies project 5'!C5021)</f>
        <v>-1.93593944947347E-2</v>
      </c>
      <c r="B1366" s="1">
        <v>-9136085</v>
      </c>
      <c r="C1366" s="1" t="s">
        <v>2506</v>
      </c>
      <c r="D1366" s="1">
        <v>-9136085</v>
      </c>
    </row>
    <row r="1367" spans="1:4" x14ac:dyDescent="0.25">
      <c r="A1367" s="1">
        <f>CORREL('IMDB_Movies project 5'!H1367:'IMDB_Movies project 5'!H5022,'IMDB_Movies project 5'!C1367:'IMDB_Movies project 5'!C5022)</f>
        <v>-1.9358864459447889E-2</v>
      </c>
      <c r="B1367" s="1">
        <v>-4921063</v>
      </c>
      <c r="C1367" s="1" t="s">
        <v>2507</v>
      </c>
      <c r="D1367" s="1">
        <v>-4921063</v>
      </c>
    </row>
    <row r="1368" spans="1:4" x14ac:dyDescent="0.25">
      <c r="A1368" s="1">
        <f>CORREL('IMDB_Movies project 5'!H1368:'IMDB_Movies project 5'!H5023,'IMDB_Movies project 5'!C1368:'IMDB_Movies project 5'!C5023)</f>
        <v>-1.9358573343343868E-2</v>
      </c>
      <c r="B1368" s="1">
        <v>-6004550</v>
      </c>
      <c r="C1368" s="1" t="s">
        <v>2509</v>
      </c>
      <c r="D1368" s="1">
        <v>-6004550</v>
      </c>
    </row>
    <row r="1369" spans="1:4" x14ac:dyDescent="0.25">
      <c r="A1369" s="1">
        <f>CORREL('IMDB_Movies project 5'!H1369:'IMDB_Movies project 5'!H5024,'IMDB_Movies project 5'!C1369:'IMDB_Movies project 5'!C5024)</f>
        <v>-1.9359064910389766E-2</v>
      </c>
      <c r="B1369" s="1">
        <v>-10723500</v>
      </c>
      <c r="C1369" s="1" t="s">
        <v>2511</v>
      </c>
      <c r="D1369" s="1">
        <v>-10723500</v>
      </c>
    </row>
    <row r="1370" spans="1:4" x14ac:dyDescent="0.25">
      <c r="A1370" s="1">
        <f>CORREL('IMDB_Movies project 5'!H1370:'IMDB_Movies project 5'!H5025,'IMDB_Movies project 5'!C1370:'IMDB_Movies project 5'!C5025)</f>
        <v>-1.9358037082084622E-2</v>
      </c>
      <c r="B1370" s="1">
        <v>-9018367</v>
      </c>
      <c r="C1370" s="1" t="s">
        <v>2513</v>
      </c>
      <c r="D1370" s="1">
        <v>-9018367</v>
      </c>
    </row>
    <row r="1371" spans="1:4" x14ac:dyDescent="0.25">
      <c r="A1371" s="1">
        <f>CORREL('IMDB_Movies project 5'!H1371:'IMDB_Movies project 5'!H5026,'IMDB_Movies project 5'!C1371:'IMDB_Movies project 5'!C5026)</f>
        <v>-1.9357331834952373E-2</v>
      </c>
      <c r="B1371" s="1">
        <v>-12086323</v>
      </c>
      <c r="C1371" s="1" t="s">
        <v>2515</v>
      </c>
      <c r="D1371" s="1">
        <v>-12086323</v>
      </c>
    </row>
    <row r="1372" spans="1:4" x14ac:dyDescent="0.25">
      <c r="A1372" s="1">
        <f>CORREL('IMDB_Movies project 5'!H1372:'IMDB_Movies project 5'!H5027,'IMDB_Movies project 5'!C1372:'IMDB_Movies project 5'!C5027)</f>
        <v>-1.9355886855173941E-2</v>
      </c>
      <c r="B1372" s="1">
        <v>-468168</v>
      </c>
      <c r="C1372" s="1" t="s">
        <v>2517</v>
      </c>
      <c r="D1372" s="1">
        <v>-468168</v>
      </c>
    </row>
    <row r="1373" spans="1:4" x14ac:dyDescent="0.25">
      <c r="A1373" s="1">
        <f>CORREL('IMDB_Movies project 5'!H1373:'IMDB_Movies project 5'!H5028,'IMDB_Movies project 5'!C1373:'IMDB_Movies project 5'!C5028)</f>
        <v>-1.935832637902074E-2</v>
      </c>
      <c r="B1373" s="1">
        <v>-6935774</v>
      </c>
      <c r="C1373" s="1" t="s">
        <v>2518</v>
      </c>
      <c r="D1373" s="1">
        <v>-6935774</v>
      </c>
    </row>
    <row r="1374" spans="1:4" x14ac:dyDescent="0.25">
      <c r="A1374" s="1">
        <f>CORREL('IMDB_Movies project 5'!H1374:'IMDB_Movies project 5'!H5029,'IMDB_Movies project 5'!C1374:'IMDB_Movies project 5'!C5029)</f>
        <v>-1.9358507458099226E-2</v>
      </c>
      <c r="B1374" s="1">
        <v>-15552522</v>
      </c>
      <c r="C1374" s="1" t="s">
        <v>2521</v>
      </c>
      <c r="D1374" s="1">
        <v>-15552522</v>
      </c>
    </row>
    <row r="1375" spans="1:4" x14ac:dyDescent="0.25">
      <c r="A1375" s="1">
        <f>CORREL('IMDB_Movies project 5'!H1375:'IMDB_Movies project 5'!H5030,'IMDB_Movies project 5'!C1375:'IMDB_Movies project 5'!C5030)</f>
        <v>-1.9356051821737382E-2</v>
      </c>
      <c r="B1375" s="1">
        <v>-35610546</v>
      </c>
      <c r="C1375" s="1" t="s">
        <v>2522</v>
      </c>
      <c r="D1375" s="1">
        <v>-35610546</v>
      </c>
    </row>
    <row r="1376" spans="1:4" x14ac:dyDescent="0.25">
      <c r="A1376" s="1">
        <f>CORREL('IMDB_Movies project 5'!H1376:'IMDB_Movies project 5'!H5031,'IMDB_Movies project 5'!C1376:'IMDB_Movies project 5'!C5031)</f>
        <v>-1.9347087589039844E-2</v>
      </c>
      <c r="B1376" s="1">
        <v>-9128166</v>
      </c>
      <c r="C1376" s="1" t="s">
        <v>2525</v>
      </c>
      <c r="D1376" s="1">
        <v>-9128166</v>
      </c>
    </row>
    <row r="1377" spans="1:4" x14ac:dyDescent="0.25">
      <c r="A1377" s="1">
        <f>CORREL('IMDB_Movies project 5'!H1377:'IMDB_Movies project 5'!H5032,'IMDB_Movies project 5'!C1377:'IMDB_Movies project 5'!C5032)</f>
        <v>-1.9346553832338506E-2</v>
      </c>
      <c r="B1377" s="1">
        <v>-15307392</v>
      </c>
      <c r="C1377" s="1" t="s">
        <v>2527</v>
      </c>
      <c r="D1377" s="1">
        <v>-15307392</v>
      </c>
    </row>
    <row r="1378" spans="1:4" x14ac:dyDescent="0.25">
      <c r="A1378" s="1">
        <f>CORREL('IMDB_Movies project 5'!H1378:'IMDB_Movies project 5'!H5033,'IMDB_Movies project 5'!C1378:'IMDB_Movies project 5'!C5033)</f>
        <v>-1.9344158774862806E-2</v>
      </c>
      <c r="B1378" s="1">
        <v>-15705099</v>
      </c>
      <c r="C1378" s="1" t="s">
        <v>2529</v>
      </c>
      <c r="D1378" s="1">
        <v>-15705099</v>
      </c>
    </row>
    <row r="1379" spans="1:4" x14ac:dyDescent="0.25">
      <c r="A1379" s="1">
        <f>CORREL('IMDB_Movies project 5'!H1379:'IMDB_Movies project 5'!H5034,'IMDB_Movies project 5'!C1379:'IMDB_Movies project 5'!C5034)</f>
        <v>-1.9341649316859496E-2</v>
      </c>
      <c r="B1379" s="1">
        <v>-14724554</v>
      </c>
      <c r="C1379" s="1" t="s">
        <v>2530</v>
      </c>
      <c r="D1379" s="1">
        <v>-14724554</v>
      </c>
    </row>
    <row r="1380" spans="1:4" x14ac:dyDescent="0.25">
      <c r="A1380" s="1">
        <f>CORREL('IMDB_Movies project 5'!H1380:'IMDB_Movies project 5'!H5035,'IMDB_Movies project 5'!C1380:'IMDB_Movies project 5'!C5035)</f>
        <v>-1.9339416152172936E-2</v>
      </c>
      <c r="B1380" s="1">
        <v>-492921</v>
      </c>
      <c r="C1380" s="1" t="s">
        <v>2531</v>
      </c>
      <c r="D1380" s="1">
        <v>-492921</v>
      </c>
    </row>
    <row r="1381" spans="1:4" x14ac:dyDescent="0.25">
      <c r="A1381" s="1">
        <f>CORREL('IMDB_Movies project 5'!H1381:'IMDB_Movies project 5'!H5036,'IMDB_Movies project 5'!C1381:'IMDB_Movies project 5'!C5036)</f>
        <v>-1.9341851656205396E-2</v>
      </c>
      <c r="B1381" s="1">
        <v>-16693834</v>
      </c>
      <c r="C1381" s="1" t="s">
        <v>2532</v>
      </c>
      <c r="D1381" s="1">
        <v>-16693834</v>
      </c>
    </row>
    <row r="1382" spans="1:4" x14ac:dyDescent="0.25">
      <c r="A1382" s="1">
        <f>CORREL('IMDB_Movies project 5'!H1382:'IMDB_Movies project 5'!H5037,'IMDB_Movies project 5'!C1382:'IMDB_Movies project 5'!C5037)</f>
        <v>-1.9339061965430383E-2</v>
      </c>
      <c r="B1382" s="1">
        <v>-17390018</v>
      </c>
      <c r="C1382" s="1" t="s">
        <v>2533</v>
      </c>
      <c r="D1382" s="1">
        <v>-17390018</v>
      </c>
    </row>
    <row r="1383" spans="1:4" x14ac:dyDescent="0.25">
      <c r="A1383" s="1">
        <f>CORREL('IMDB_Movies project 5'!H1383:'IMDB_Movies project 5'!H5038,'IMDB_Movies project 5'!C1383:'IMDB_Movies project 5'!C5038)</f>
        <v>-1.9336079045672198E-2</v>
      </c>
      <c r="B1383" s="1">
        <v>-14168495</v>
      </c>
      <c r="C1383" s="1" t="s">
        <v>2534</v>
      </c>
      <c r="D1383" s="1">
        <v>-14168495</v>
      </c>
    </row>
    <row r="1384" spans="1:4" x14ac:dyDescent="0.25">
      <c r="A1384" s="1">
        <f>CORREL('IMDB_Movies project 5'!H1384:'IMDB_Movies project 5'!H5039,'IMDB_Movies project 5'!C1384:'IMDB_Movies project 5'!C5039)</f>
        <v>-1.9334600060393173E-2</v>
      </c>
      <c r="B1384" s="1">
        <v>-17403744</v>
      </c>
      <c r="C1384" s="1" t="s">
        <v>2535</v>
      </c>
      <c r="D1384" s="1">
        <v>-17403744</v>
      </c>
    </row>
    <row r="1385" spans="1:4" x14ac:dyDescent="0.25">
      <c r="A1385" s="1">
        <f>CORREL('IMDB_Movies project 5'!H1385:'IMDB_Movies project 5'!H5040,'IMDB_Movies project 5'!C1385:'IMDB_Movies project 5'!C5040)</f>
        <v>-1.9331608608583583E-2</v>
      </c>
      <c r="B1385" s="1">
        <v>-20001930</v>
      </c>
      <c r="C1385" s="1" t="s">
        <v>2537</v>
      </c>
      <c r="D1385" s="1">
        <v>-20001930</v>
      </c>
    </row>
    <row r="1386" spans="1:4" x14ac:dyDescent="0.25">
      <c r="A1386" s="1">
        <f>CORREL('IMDB_Movies project 5'!H1386:'IMDB_Movies project 5'!H5041,'IMDB_Movies project 5'!C1386:'IMDB_Movies project 5'!C5041)</f>
        <v>-1.9327926823897154E-2</v>
      </c>
      <c r="B1386" s="1">
        <v>-20412268</v>
      </c>
      <c r="C1386" s="1" t="s">
        <v>2538</v>
      </c>
      <c r="D1386" s="1">
        <v>-20412268</v>
      </c>
    </row>
    <row r="1387" spans="1:4" x14ac:dyDescent="0.25">
      <c r="A1387" s="1">
        <f>CORREL('IMDB_Movies project 5'!H1387:'IMDB_Movies project 5'!H5042,'IMDB_Movies project 5'!C1387:'IMDB_Movies project 5'!C5042)</f>
        <v>-1.9324136548813726E-2</v>
      </c>
      <c r="B1387" s="1">
        <v>-16682849</v>
      </c>
      <c r="C1387" s="1" t="s">
        <v>2539</v>
      </c>
      <c r="D1387" s="1">
        <v>-16682849</v>
      </c>
    </row>
    <row r="1388" spans="1:4" x14ac:dyDescent="0.25">
      <c r="A1388" s="1">
        <f>CORREL('IMDB_Movies project 5'!H1388:'IMDB_Movies project 5'!H5043,'IMDB_Movies project 5'!C1388:'IMDB_Movies project 5'!C5043)</f>
        <v>-1.9321334068044184E-2</v>
      </c>
      <c r="B1388" s="1">
        <v>-23594175</v>
      </c>
      <c r="C1388" s="1" t="s">
        <v>2541</v>
      </c>
      <c r="D1388" s="1">
        <v>-23594175</v>
      </c>
    </row>
    <row r="1389" spans="1:4" x14ac:dyDescent="0.25">
      <c r="A1389" s="1">
        <f>CORREL('IMDB_Movies project 5'!H1389:'IMDB_Movies project 5'!H5044,'IMDB_Movies project 5'!C1389:'IMDB_Movies project 5'!C5044)</f>
        <v>-1.9316754547112163E-2</v>
      </c>
      <c r="B1389" s="1">
        <v>-21735014</v>
      </c>
      <c r="C1389" s="1" t="s">
        <v>2543</v>
      </c>
      <c r="D1389" s="1">
        <v>-21735014</v>
      </c>
    </row>
    <row r="1390" spans="1:4" x14ac:dyDescent="0.25">
      <c r="A1390" s="1">
        <f>CORREL('IMDB_Movies project 5'!H1390:'IMDB_Movies project 5'!H5045,'IMDB_Movies project 5'!C1390:'IMDB_Movies project 5'!C5045)</f>
        <v>-1.931262111533855E-2</v>
      </c>
      <c r="B1390" s="1">
        <v>-24008619</v>
      </c>
      <c r="C1390" s="1" t="s">
        <v>2545</v>
      </c>
      <c r="D1390" s="1">
        <v>-24008619</v>
      </c>
    </row>
    <row r="1391" spans="1:4" x14ac:dyDescent="0.25">
      <c r="A1391" s="1">
        <f>CORREL('IMDB_Movies project 5'!H1391:'IMDB_Movies project 5'!H5046,'IMDB_Movies project 5'!C1391:'IMDB_Movies project 5'!C5046)</f>
        <v>-1.930793534360805E-2</v>
      </c>
      <c r="B1391" s="1">
        <v>-24731154</v>
      </c>
      <c r="C1391" s="1" t="s">
        <v>2546</v>
      </c>
      <c r="D1391" s="1">
        <v>-24731154</v>
      </c>
    </row>
    <row r="1392" spans="1:4" x14ac:dyDescent="0.25">
      <c r="A1392" s="1">
        <f>CORREL('IMDB_Movies project 5'!H1392:'IMDB_Movies project 5'!H5047,'IMDB_Movies project 5'!C1392:'IMDB_Movies project 5'!C5047)</f>
        <v>-1.930307693964696E-2</v>
      </c>
      <c r="B1392" s="1">
        <v>-18696681</v>
      </c>
      <c r="C1392" s="1" t="s">
        <v>2547</v>
      </c>
      <c r="D1392" s="1">
        <v>-18696681</v>
      </c>
    </row>
    <row r="1393" spans="1:4" x14ac:dyDescent="0.25">
      <c r="A1393" s="1">
        <f>CORREL('IMDB_Movies project 5'!H1393:'IMDB_Movies project 5'!H5048,'IMDB_Movies project 5'!C1393:'IMDB_Movies project 5'!C5048)</f>
        <v>-1.930065933087707E-2</v>
      </c>
      <c r="B1393" s="1">
        <v>-24923864</v>
      </c>
      <c r="C1393" s="1" t="s">
        <v>2549</v>
      </c>
      <c r="D1393" s="1">
        <v>-24923864</v>
      </c>
    </row>
    <row r="1394" spans="1:4" x14ac:dyDescent="0.25">
      <c r="A1394" s="1">
        <f>CORREL('IMDB_Movies project 5'!H1394:'IMDB_Movies project 5'!H5049,'IMDB_Movies project 5'!C1394:'IMDB_Movies project 5'!C5049)</f>
        <v>-1.9295748562198047E-2</v>
      </c>
      <c r="B1394" s="1">
        <v>-24500032</v>
      </c>
      <c r="C1394" s="1" t="s">
        <v>2551</v>
      </c>
      <c r="D1394" s="1">
        <v>-24500032</v>
      </c>
    </row>
    <row r="1395" spans="1:4" x14ac:dyDescent="0.25">
      <c r="A1395" s="1">
        <f>CORREL('IMDB_Movies project 5'!H1395:'IMDB_Movies project 5'!H5050,'IMDB_Movies project 5'!C1395:'IMDB_Movies project 5'!C5050)</f>
        <v>-1.9290930976326351E-2</v>
      </c>
      <c r="B1395" s="1">
        <v>-30340253</v>
      </c>
      <c r="C1395" s="1" t="s">
        <v>2552</v>
      </c>
      <c r="D1395" s="1">
        <v>-30340253</v>
      </c>
    </row>
    <row r="1396" spans="1:4" x14ac:dyDescent="0.25">
      <c r="A1396" s="1">
        <f>CORREL('IMDB_Movies project 5'!H1396:'IMDB_Movies project 5'!H5051,'IMDB_Movies project 5'!C1396:'IMDB_Movies project 5'!C5051)</f>
        <v>-1.9283071919385449E-2</v>
      </c>
      <c r="B1396" s="1">
        <v>-27051841</v>
      </c>
      <c r="C1396" s="1" t="s">
        <v>2554</v>
      </c>
      <c r="D1396" s="1">
        <v>-27051841</v>
      </c>
    </row>
    <row r="1397" spans="1:4" x14ac:dyDescent="0.25">
      <c r="A1397" s="1">
        <f>CORREL('IMDB_Movies project 5'!H1397:'IMDB_Movies project 5'!H5052,'IMDB_Movies project 5'!C1397:'IMDB_Movies project 5'!C5052)</f>
        <v>-1.9277668794242492E-2</v>
      </c>
      <c r="B1397" s="1">
        <v>-23368755</v>
      </c>
      <c r="C1397" s="1" t="s">
        <v>2556</v>
      </c>
      <c r="D1397" s="1">
        <v>-23368755</v>
      </c>
    </row>
    <row r="1398" spans="1:4" x14ac:dyDescent="0.25">
      <c r="A1398" s="1">
        <f>CORREL('IMDB_Movies project 5'!H1398:'IMDB_Movies project 5'!H5053,'IMDB_Movies project 5'!C1398:'IMDB_Movies project 5'!C5053)</f>
        <v>-1.9273102505974384E-2</v>
      </c>
      <c r="B1398" s="1">
        <v>-24862498</v>
      </c>
      <c r="C1398" s="1" t="s">
        <v>2558</v>
      </c>
      <c r="D1398" s="1">
        <v>-24862498</v>
      </c>
    </row>
    <row r="1399" spans="1:4" x14ac:dyDescent="0.25">
      <c r="A1399" s="1">
        <f>CORREL('IMDB_Movies project 5'!H1399:'IMDB_Movies project 5'!H5054,'IMDB_Movies project 5'!C1399:'IMDB_Movies project 5'!C5054)</f>
        <v>-1.9268180655592906E-2</v>
      </c>
      <c r="B1399" s="1">
        <v>-28551183</v>
      </c>
      <c r="C1399" s="1" t="s">
        <v>2560</v>
      </c>
      <c r="D1399" s="1">
        <v>-28551183</v>
      </c>
    </row>
    <row r="1400" spans="1:4" x14ac:dyDescent="0.25">
      <c r="A1400" s="1">
        <f>CORREL('IMDB_Movies project 5'!H1400:'IMDB_Movies project 5'!H5055,'IMDB_Movies project 5'!C1400:'IMDB_Movies project 5'!C5055)</f>
        <v>-1.9262441403944553E-2</v>
      </c>
      <c r="B1400" s="1">
        <v>-27541731</v>
      </c>
      <c r="C1400" s="1" t="s">
        <v>2561</v>
      </c>
      <c r="D1400" s="1">
        <v>-27541731</v>
      </c>
    </row>
    <row r="1401" spans="1:4" x14ac:dyDescent="0.25">
      <c r="A1401" s="1">
        <f>CORREL('IMDB_Movies project 5'!H1401:'IMDB_Movies project 5'!H5056,'IMDB_Movies project 5'!C1401:'IMDB_Movies project 5'!C5056)</f>
        <v>-1.9256911101439421E-2</v>
      </c>
      <c r="B1401" s="1">
        <v>-30348023</v>
      </c>
      <c r="C1401" s="1" t="s">
        <v>2562</v>
      </c>
      <c r="D1401" s="1">
        <v>-30348023</v>
      </c>
    </row>
    <row r="1402" spans="1:4" x14ac:dyDescent="0.25">
      <c r="A1402" s="1">
        <f>CORREL('IMDB_Movies project 5'!H1402:'IMDB_Movies project 5'!H5057,'IMDB_Movies project 5'!C1402:'IMDB_Movies project 5'!C5057)</f>
        <v>-1.9250792504938E-2</v>
      </c>
      <c r="B1402" s="1">
        <v>-30503417</v>
      </c>
      <c r="C1402" s="1" t="s">
        <v>2563</v>
      </c>
      <c r="D1402" s="1">
        <v>-30503417</v>
      </c>
    </row>
    <row r="1403" spans="1:4" x14ac:dyDescent="0.25">
      <c r="A1403" s="1">
        <f>CORREL('IMDB_Movies project 5'!H1403:'IMDB_Movies project 5'!H5058,'IMDB_Movies project 5'!C1403:'IMDB_Movies project 5'!C5058)</f>
        <v>-1.9244636662261679E-2</v>
      </c>
      <c r="B1403" s="1">
        <v>-32778006</v>
      </c>
      <c r="C1403" s="1" t="s">
        <v>2565</v>
      </c>
      <c r="D1403" s="1">
        <v>-32778006</v>
      </c>
    </row>
    <row r="1404" spans="1:4" x14ac:dyDescent="0.25">
      <c r="A1404" s="1">
        <f>CORREL('IMDB_Movies project 5'!H1404:'IMDB_Movies project 5'!H5059,'IMDB_Movies project 5'!C1404:'IMDB_Movies project 5'!C5059)</f>
        <v>-1.9238036843350081E-2</v>
      </c>
      <c r="B1404" s="1">
        <v>-28407897</v>
      </c>
      <c r="C1404" s="1" t="s">
        <v>2567</v>
      </c>
      <c r="D1404" s="1">
        <v>-28407897</v>
      </c>
    </row>
    <row r="1405" spans="1:4" x14ac:dyDescent="0.25">
      <c r="A1405" s="1">
        <f>CORREL('IMDB_Movies project 5'!H1405:'IMDB_Movies project 5'!H5060,'IMDB_Movies project 5'!C1405:'IMDB_Movies project 5'!C5060)</f>
        <v>-1.9232297867714767E-2</v>
      </c>
      <c r="B1405" s="1">
        <v>-34369221</v>
      </c>
      <c r="C1405" s="1" t="s">
        <v>2570</v>
      </c>
      <c r="D1405" s="1">
        <v>-34369221</v>
      </c>
    </row>
    <row r="1406" spans="1:4" x14ac:dyDescent="0.25">
      <c r="A1406" s="1">
        <f>CORREL('IMDB_Movies project 5'!H1406:'IMDB_Movies project 5'!H5061,'IMDB_Movies project 5'!C1406:'IMDB_Movies project 5'!C5061)</f>
        <v>-1.9225395820928089E-2</v>
      </c>
      <c r="B1406" s="1">
        <v>68413606</v>
      </c>
      <c r="C1406" s="1" t="s">
        <v>2572</v>
      </c>
      <c r="D1406" s="1">
        <v>68413606</v>
      </c>
    </row>
    <row r="1407" spans="1:4" x14ac:dyDescent="0.25">
      <c r="A1407" s="1">
        <f>CORREL('IMDB_Movies project 5'!H1407:'IMDB_Movies project 5'!H5062,'IMDB_Movies project 5'!C1407:'IMDB_Movies project 5'!C5062)</f>
        <v>-1.9263395149800407E-2</v>
      </c>
      <c r="B1407" s="1">
        <v>-24785987</v>
      </c>
      <c r="C1407" s="1" t="s">
        <v>2574</v>
      </c>
      <c r="D1407" s="1">
        <v>-24785987</v>
      </c>
    </row>
    <row r="1408" spans="1:4" x14ac:dyDescent="0.25">
      <c r="A1408" s="1">
        <f>CORREL('IMDB_Movies project 5'!H1408:'IMDB_Movies project 5'!H5063,'IMDB_Movies project 5'!C1408:'IMDB_Movies project 5'!C5063)</f>
        <v>-1.925845113755844E-2</v>
      </c>
      <c r="B1408" s="1">
        <v>2000000</v>
      </c>
      <c r="C1408" s="1" t="s">
        <v>2575</v>
      </c>
      <c r="D1408" s="1">
        <v>2000000</v>
      </c>
    </row>
    <row r="1409" spans="1:4" x14ac:dyDescent="0.25">
      <c r="A1409" s="1">
        <f>CORREL('IMDB_Movies project 5'!H1409:'IMDB_Movies project 5'!H5064,'IMDB_Movies project 5'!C1409:'IMDB_Movies project 5'!C5064)</f>
        <v>-1.9259076116306811E-2</v>
      </c>
      <c r="B1409" s="1">
        <v>-24860746</v>
      </c>
      <c r="C1409" s="1" t="s">
        <v>2576</v>
      </c>
      <c r="D1409" s="1">
        <v>-24860746</v>
      </c>
    </row>
    <row r="1410" spans="1:4" x14ac:dyDescent="0.25">
      <c r="A1410" s="1">
        <f>CORREL('IMDB_Movies project 5'!H1410:'IMDB_Movies project 5'!H5065,'IMDB_Movies project 5'!C1410:'IMDB_Movies project 5'!C5065)</f>
        <v>-1.92541093387593E-2</v>
      </c>
      <c r="B1410" s="1">
        <v>-22772060</v>
      </c>
      <c r="C1410" s="1" t="s">
        <v>2579</v>
      </c>
      <c r="D1410" s="1">
        <v>-22772060</v>
      </c>
    </row>
    <row r="1411" spans="1:4" x14ac:dyDescent="0.25">
      <c r="A1411" s="1">
        <f>CORREL('IMDB_Movies project 5'!H1411:'IMDB_Movies project 5'!H5066,'IMDB_Movies project 5'!C1411:'IMDB_Movies project 5'!C5066)</f>
        <v>-1.9250055706086993E-2</v>
      </c>
      <c r="B1411" s="1">
        <v>-34816875</v>
      </c>
      <c r="C1411" s="1" t="s">
        <v>2580</v>
      </c>
      <c r="D1411" s="1">
        <v>-34816875</v>
      </c>
    </row>
    <row r="1412" spans="1:4" x14ac:dyDescent="0.25">
      <c r="A1412" s="1">
        <f>CORREL('IMDB_Movies project 5'!H1412:'IMDB_Movies project 5'!H5067,'IMDB_Movies project 5'!C1412:'IMDB_Movies project 5'!C5067)</f>
        <v>-1.9243050811650033E-2</v>
      </c>
      <c r="B1412" s="1">
        <v>-18918217</v>
      </c>
      <c r="C1412" s="1" t="s">
        <v>2582</v>
      </c>
      <c r="D1412" s="1">
        <v>-18918217</v>
      </c>
    </row>
    <row r="1413" spans="1:4" x14ac:dyDescent="0.25">
      <c r="A1413" s="1">
        <f>CORREL('IMDB_Movies project 5'!H1413:'IMDB_Movies project 5'!H5068,'IMDB_Movies project 5'!C1413:'IMDB_Movies project 5'!C5068)</f>
        <v>-1.9239796656465441E-2</v>
      </c>
      <c r="B1413" s="1">
        <v>3432299</v>
      </c>
      <c r="C1413" s="1" t="s">
        <v>2584</v>
      </c>
      <c r="D1413" s="1">
        <v>3432299</v>
      </c>
    </row>
    <row r="1414" spans="1:4" x14ac:dyDescent="0.25">
      <c r="A1414" s="1">
        <f>CORREL('IMDB_Movies project 5'!H1414:'IMDB_Movies project 5'!H5069,'IMDB_Movies project 5'!C1414:'IMDB_Movies project 5'!C5069)</f>
        <v>-1.9242925720789509E-2</v>
      </c>
      <c r="B1414" s="1">
        <v>-23345419</v>
      </c>
      <c r="C1414" s="1" t="s">
        <v>2586</v>
      </c>
      <c r="D1414" s="1">
        <v>-23345419</v>
      </c>
    </row>
    <row r="1415" spans="1:4" x14ac:dyDescent="0.25">
      <c r="A1415" s="1">
        <f>CORREL('IMDB_Movies project 5'!H1415:'IMDB_Movies project 5'!H5070,'IMDB_Movies project 5'!C1415:'IMDB_Movies project 5'!C5070)</f>
        <v>-1.9238744750312349E-2</v>
      </c>
      <c r="B1415" s="1">
        <v>-27456806</v>
      </c>
      <c r="C1415" s="1" t="s">
        <v>2588</v>
      </c>
      <c r="D1415" s="1">
        <v>-27456806</v>
      </c>
    </row>
    <row r="1416" spans="1:4" x14ac:dyDescent="0.25">
      <c r="A1416" s="1">
        <f>CORREL('IMDB_Movies project 5'!H1416:'IMDB_Movies project 5'!H5071,'IMDB_Movies project 5'!C1416:'IMDB_Movies project 5'!C5071)</f>
        <v>-1.9233803424879969E-2</v>
      </c>
      <c r="B1416" s="1">
        <v>-21898858</v>
      </c>
      <c r="C1416" s="1" t="s">
        <v>2589</v>
      </c>
      <c r="D1416" s="1">
        <v>-21898858</v>
      </c>
    </row>
    <row r="1417" spans="1:4" x14ac:dyDescent="0.25">
      <c r="A1417" s="1">
        <f>CORREL('IMDB_Movies project 5'!H1417:'IMDB_Movies project 5'!H5072,'IMDB_Movies project 5'!C1417:'IMDB_Movies project 5'!C5072)</f>
        <v>-1.9229522593710625E-2</v>
      </c>
      <c r="B1417" s="1">
        <v>-26675252</v>
      </c>
      <c r="C1417" s="1" t="s">
        <v>2590</v>
      </c>
      <c r="D1417" s="1">
        <v>-26675252</v>
      </c>
    </row>
    <row r="1418" spans="1:4" x14ac:dyDescent="0.25">
      <c r="A1418" s="1">
        <f>CORREL('IMDB_Movies project 5'!H1418:'IMDB_Movies project 5'!H5073,'IMDB_Movies project 5'!C1418:'IMDB_Movies project 5'!C5073)</f>
        <v>-1.9224107487567366E-2</v>
      </c>
      <c r="B1418" s="1">
        <v>101340178</v>
      </c>
      <c r="C1418" s="1" t="s">
        <v>2591</v>
      </c>
      <c r="D1418" s="1">
        <v>101340178</v>
      </c>
    </row>
    <row r="1419" spans="1:4" x14ac:dyDescent="0.25">
      <c r="A1419" s="1">
        <f>CORREL('IMDB_Movies project 5'!H1419:'IMDB_Movies project 5'!H5074,'IMDB_Movies project 5'!C1419:'IMDB_Movies project 5'!C5074)</f>
        <v>-1.9322517357075682E-2</v>
      </c>
      <c r="B1419" s="1">
        <v>18758599</v>
      </c>
      <c r="C1419" s="1" t="s">
        <v>2592</v>
      </c>
      <c r="D1419" s="1">
        <v>18758599</v>
      </c>
    </row>
    <row r="1420" spans="1:4" x14ac:dyDescent="0.25">
      <c r="A1420" s="1">
        <f>CORREL('IMDB_Movies project 5'!H1420:'IMDB_Movies project 5'!H5075,'IMDB_Movies project 5'!C1420:'IMDB_Movies project 5'!C5075)</f>
        <v>-1.9330351589071169E-2</v>
      </c>
      <c r="B1420" s="1">
        <v>87559438</v>
      </c>
      <c r="C1420" s="1" t="s">
        <v>2593</v>
      </c>
      <c r="D1420" s="1">
        <v>87559438</v>
      </c>
    </row>
    <row r="1421" spans="1:4" x14ac:dyDescent="0.25">
      <c r="A1421" s="1">
        <f>CORREL('IMDB_Movies project 5'!H1421:'IMDB_Movies project 5'!H5076,'IMDB_Movies project 5'!C1421:'IMDB_Movies project 5'!C5076)</f>
        <v>-1.9366075350291747E-2</v>
      </c>
      <c r="B1421" s="1">
        <v>-8573195</v>
      </c>
      <c r="C1421" s="1" t="s">
        <v>2595</v>
      </c>
      <c r="D1421" s="1">
        <v>-8573195</v>
      </c>
    </row>
    <row r="1422" spans="1:4" x14ac:dyDescent="0.25">
      <c r="A1422" s="1">
        <f>CORREL('IMDB_Movies project 5'!H1422:'IMDB_Movies project 5'!H5077,'IMDB_Movies project 5'!C1422:'IMDB_Movies project 5'!C5077)</f>
        <v>-1.9365348196212426E-2</v>
      </c>
      <c r="B1422" s="1">
        <v>2057332</v>
      </c>
      <c r="C1422" s="1" t="s">
        <v>2598</v>
      </c>
      <c r="D1422" s="1">
        <v>2057332</v>
      </c>
    </row>
    <row r="1423" spans="1:4" x14ac:dyDescent="0.25">
      <c r="A1423" s="1">
        <f>CORREL('IMDB_Movies project 5'!H1423:'IMDB_Movies project 5'!H5078,'IMDB_Movies project 5'!C1423:'IMDB_Movies project 5'!C5078)</f>
        <v>-1.9367404772086729E-2</v>
      </c>
      <c r="B1423" s="1">
        <v>1014398</v>
      </c>
      <c r="C1423" s="1" t="s">
        <v>2600</v>
      </c>
      <c r="D1423" s="1">
        <v>1014398</v>
      </c>
    </row>
    <row r="1424" spans="1:4" x14ac:dyDescent="0.25">
      <c r="A1424" s="1">
        <f>CORREL('IMDB_Movies project 5'!H1424:'IMDB_Movies project 5'!H5079,'IMDB_Movies project 5'!C1424:'IMDB_Movies project 5'!C5079)</f>
        <v>-1.9369153965221788E-2</v>
      </c>
      <c r="B1424" s="1">
        <v>-4072280</v>
      </c>
      <c r="C1424" s="1" t="s">
        <v>2602</v>
      </c>
      <c r="D1424" s="1">
        <v>-4072280</v>
      </c>
    </row>
    <row r="1425" spans="1:4" x14ac:dyDescent="0.25">
      <c r="A1425" s="1">
        <f>CORREL('IMDB_Movies project 5'!H1425:'IMDB_Movies project 5'!H5080,'IMDB_Movies project 5'!C1425:'IMDB_Movies project 5'!C5080)</f>
        <v>-1.9369487071159368E-2</v>
      </c>
      <c r="B1425" s="1">
        <v>682273</v>
      </c>
      <c r="C1425" s="1" t="s">
        <v>2604</v>
      </c>
      <c r="D1425" s="1">
        <v>682273</v>
      </c>
    </row>
    <row r="1426" spans="1:4" x14ac:dyDescent="0.25">
      <c r="A1426" s="1">
        <f>CORREL('IMDB_Movies project 5'!H1426:'IMDB_Movies project 5'!H5081,'IMDB_Movies project 5'!C1426:'IMDB_Movies project 5'!C5081)</f>
        <v>-1.9371141524646442E-2</v>
      </c>
      <c r="B1426" s="1">
        <v>-5719423</v>
      </c>
      <c r="C1426" s="1" t="s">
        <v>2606</v>
      </c>
      <c r="D1426" s="1">
        <v>-5719423</v>
      </c>
    </row>
    <row r="1427" spans="1:4" x14ac:dyDescent="0.25">
      <c r="A1427" s="1">
        <f>CORREL('IMDB_Movies project 5'!H1427:'IMDB_Movies project 5'!H5082,'IMDB_Movies project 5'!C1427:'IMDB_Movies project 5'!C5082)</f>
        <v>-1.9388444789037732E-2</v>
      </c>
      <c r="B1427" s="1">
        <v>-12879981</v>
      </c>
      <c r="C1427" s="1" t="s">
        <v>2608</v>
      </c>
      <c r="D1427" s="1">
        <v>-12879981</v>
      </c>
    </row>
    <row r="1428" spans="1:4" x14ac:dyDescent="0.25">
      <c r="A1428" s="1">
        <f>CORREL('IMDB_Movies project 5'!H1428:'IMDB_Movies project 5'!H5083,'IMDB_Movies project 5'!C1428:'IMDB_Movies project 5'!C5083)</f>
        <v>-1.938734531360568E-2</v>
      </c>
      <c r="B1428" s="1">
        <v>-29593736</v>
      </c>
      <c r="C1428" s="1" t="s">
        <v>2609</v>
      </c>
      <c r="D1428" s="1">
        <v>-29593736</v>
      </c>
    </row>
    <row r="1429" spans="1:4" x14ac:dyDescent="0.25">
      <c r="A1429" s="1">
        <f>CORREL('IMDB_Movies project 5'!H1429:'IMDB_Movies project 5'!H5084,'IMDB_Movies project 5'!C1429:'IMDB_Movies project 5'!C5084)</f>
        <v>-1.9379616958486046E-2</v>
      </c>
      <c r="B1429" s="1">
        <v>276625409</v>
      </c>
      <c r="C1429" s="1" t="s">
        <v>2611</v>
      </c>
      <c r="D1429" s="1">
        <v>276625409</v>
      </c>
    </row>
    <row r="1430" spans="1:4" x14ac:dyDescent="0.25">
      <c r="A1430" s="1">
        <f>CORREL('IMDB_Movies project 5'!H1430:'IMDB_Movies project 5'!H5085,'IMDB_Movies project 5'!C1430:'IMDB_Movies project 5'!C5085)</f>
        <v>-1.9683499513550255E-2</v>
      </c>
      <c r="B1430" s="1">
        <v>-19044575</v>
      </c>
      <c r="C1430" s="1" t="s">
        <v>2613</v>
      </c>
      <c r="D1430" s="1">
        <v>-19044575</v>
      </c>
    </row>
    <row r="1431" spans="1:4" x14ac:dyDescent="0.25">
      <c r="A1431" s="1">
        <f>CORREL('IMDB_Movies project 5'!H1431:'IMDB_Movies project 5'!H5086,'IMDB_Movies project 5'!C1431:'IMDB_Movies project 5'!C5086)</f>
        <v>-1.9682061825905539E-2</v>
      </c>
      <c r="B1431" s="1">
        <v>2180954</v>
      </c>
      <c r="C1431" s="1" t="s">
        <v>2614</v>
      </c>
      <c r="D1431" s="1">
        <v>2180954</v>
      </c>
    </row>
    <row r="1432" spans="1:4" x14ac:dyDescent="0.25">
      <c r="A1432" s="1">
        <f>CORREL('IMDB_Movies project 5'!H1432:'IMDB_Movies project 5'!H5087,'IMDB_Movies project 5'!C1432:'IMDB_Movies project 5'!C5087)</f>
        <v>-1.9683648315903305E-2</v>
      </c>
      <c r="B1432" s="1">
        <v>140381405</v>
      </c>
      <c r="C1432" s="1" t="s">
        <v>2616</v>
      </c>
      <c r="D1432" s="1">
        <v>140381405</v>
      </c>
    </row>
    <row r="1433" spans="1:4" x14ac:dyDescent="0.25">
      <c r="A1433" s="1">
        <f>CORREL('IMDB_Movies project 5'!H1433:'IMDB_Movies project 5'!H5088,'IMDB_Movies project 5'!C1433:'IMDB_Movies project 5'!C5088)</f>
        <v>-1.9786908096174949E-2</v>
      </c>
      <c r="B1433" s="1">
        <v>72632573</v>
      </c>
      <c r="C1433" s="1" t="s">
        <v>2617</v>
      </c>
      <c r="D1433" s="1">
        <v>72632573</v>
      </c>
    </row>
    <row r="1434" spans="1:4" x14ac:dyDescent="0.25">
      <c r="A1434" s="1">
        <f>CORREL('IMDB_Movies project 5'!H1434:'IMDB_Movies project 5'!H5089,'IMDB_Movies project 5'!C1434:'IMDB_Movies project 5'!C5089)</f>
        <v>-1.9822300044096595E-2</v>
      </c>
      <c r="B1434" s="1">
        <v>46150692</v>
      </c>
      <c r="C1434" s="1" t="s">
        <v>2619</v>
      </c>
      <c r="D1434" s="1">
        <v>46150692</v>
      </c>
    </row>
    <row r="1435" spans="1:4" x14ac:dyDescent="0.25">
      <c r="A1435" s="1">
        <f>CORREL('IMDB_Movies project 5'!H1435:'IMDB_Movies project 5'!H5090,'IMDB_Movies project 5'!C1435:'IMDB_Movies project 5'!C5090)</f>
        <v>-1.9849690868805361E-2</v>
      </c>
      <c r="B1435" s="1">
        <v>28328558</v>
      </c>
      <c r="C1435" s="1" t="s">
        <v>2621</v>
      </c>
      <c r="D1435" s="1">
        <v>28328558</v>
      </c>
    </row>
    <row r="1436" spans="1:4" x14ac:dyDescent="0.25">
      <c r="A1436" s="1">
        <f>CORREL('IMDB_Movies project 5'!H1436:'IMDB_Movies project 5'!H5091,'IMDB_Movies project 5'!C1436:'IMDB_Movies project 5'!C5091)</f>
        <v>-1.9860312739187719E-2</v>
      </c>
      <c r="B1436" s="1">
        <v>48197993</v>
      </c>
      <c r="C1436" s="1" t="s">
        <v>2624</v>
      </c>
      <c r="D1436" s="1">
        <v>48197993</v>
      </c>
    </row>
    <row r="1437" spans="1:4" x14ac:dyDescent="0.25">
      <c r="A1437" s="1">
        <f>CORREL('IMDB_Movies project 5'!H1437:'IMDB_Movies project 5'!H5092,'IMDB_Movies project 5'!C1437:'IMDB_Movies project 5'!C5092)</f>
        <v>-1.9880636046210074E-2</v>
      </c>
      <c r="B1437" s="1">
        <v>136576745</v>
      </c>
      <c r="C1437" s="1" t="s">
        <v>2625</v>
      </c>
      <c r="D1437" s="1">
        <v>136576745</v>
      </c>
    </row>
    <row r="1438" spans="1:4" x14ac:dyDescent="0.25">
      <c r="A1438" s="1">
        <f>CORREL('IMDB_Movies project 5'!H1438:'IMDB_Movies project 5'!H5093,'IMDB_Movies project 5'!C1438:'IMDB_Movies project 5'!C5093)</f>
        <v>-1.9977780809992539E-2</v>
      </c>
      <c r="B1438" s="1">
        <v>69470202</v>
      </c>
      <c r="C1438" s="1" t="s">
        <v>2626</v>
      </c>
      <c r="D1438" s="1">
        <v>69470202</v>
      </c>
    </row>
    <row r="1439" spans="1:4" x14ac:dyDescent="0.25">
      <c r="A1439" s="1">
        <f>CORREL('IMDB_Movies project 5'!H1439:'IMDB_Movies project 5'!H5094,'IMDB_Movies project 5'!C1439:'IMDB_Movies project 5'!C5094)</f>
        <v>-2.0011572648918466E-2</v>
      </c>
      <c r="B1439" s="1">
        <v>21041732</v>
      </c>
      <c r="C1439" s="1" t="s">
        <v>2628</v>
      </c>
      <c r="D1439" s="1">
        <v>21041732</v>
      </c>
    </row>
    <row r="1440" spans="1:4" x14ac:dyDescent="0.25">
      <c r="A1440" s="1">
        <f>CORREL('IMDB_Movies project 5'!H1440:'IMDB_Movies project 5'!H5095,'IMDB_Movies project 5'!C1440:'IMDB_Movies project 5'!C5095)</f>
        <v>-2.0015445628111743E-2</v>
      </c>
      <c r="B1440" s="1">
        <v>16814909</v>
      </c>
      <c r="C1440" s="1" t="s">
        <v>2629</v>
      </c>
      <c r="D1440" s="1">
        <v>16814909</v>
      </c>
    </row>
    <row r="1441" spans="1:4" x14ac:dyDescent="0.25">
      <c r="A1441" s="1">
        <f>CORREL('IMDB_Movies project 5'!H1441:'IMDB_Movies project 5'!H5096,'IMDB_Movies project 5'!C1441:'IMDB_Movies project 5'!C5096)</f>
        <v>-2.0021694681340806E-2</v>
      </c>
      <c r="B1441" s="1">
        <v>37744720</v>
      </c>
      <c r="C1441" s="1" t="s">
        <v>2631</v>
      </c>
      <c r="D1441" s="1">
        <v>37744720</v>
      </c>
    </row>
    <row r="1442" spans="1:4" x14ac:dyDescent="0.25">
      <c r="A1442" s="1">
        <f>CORREL('IMDB_Movies project 5'!H1442:'IMDB_Movies project 5'!H5097,'IMDB_Movies project 5'!C1442:'IMDB_Movies project 5'!C5097)</f>
        <v>-2.0016328092633526E-2</v>
      </c>
      <c r="B1442" s="1">
        <v>-13215568</v>
      </c>
      <c r="C1442" s="1" t="s">
        <v>2633</v>
      </c>
      <c r="D1442" s="1">
        <v>-13215568</v>
      </c>
    </row>
    <row r="1443" spans="1:4" x14ac:dyDescent="0.25">
      <c r="A1443" s="1">
        <f>CORREL('IMDB_Movies project 5'!H1443:'IMDB_Movies project 5'!H5098,'IMDB_Movies project 5'!C1443:'IMDB_Movies project 5'!C5098)</f>
        <v>-2.0014533461002775E-2</v>
      </c>
      <c r="B1443" s="1">
        <v>5911876</v>
      </c>
      <c r="C1443" s="1" t="s">
        <v>2634</v>
      </c>
      <c r="D1443" s="1">
        <v>5911876</v>
      </c>
    </row>
    <row r="1444" spans="1:4" x14ac:dyDescent="0.25">
      <c r="A1444" s="1">
        <f>CORREL('IMDB_Movies project 5'!H1444:'IMDB_Movies project 5'!H5099,'IMDB_Movies project 5'!C1444:'IMDB_Movies project 5'!C5099)</f>
        <v>-2.0017260507304676E-2</v>
      </c>
      <c r="B1444" s="1">
        <v>22696902</v>
      </c>
      <c r="C1444" s="1" t="s">
        <v>2635</v>
      </c>
      <c r="D1444" s="1">
        <v>22696902</v>
      </c>
    </row>
    <row r="1445" spans="1:4" x14ac:dyDescent="0.25">
      <c r="A1445" s="1">
        <f>CORREL('IMDB_Movies project 5'!H1445:'IMDB_Movies project 5'!H5100,'IMDB_Movies project 5'!C1445:'IMDB_Movies project 5'!C5100)</f>
        <v>-2.00257460804668E-2</v>
      </c>
      <c r="B1445" s="1">
        <v>4733909</v>
      </c>
      <c r="C1445" s="1" t="s">
        <v>2636</v>
      </c>
      <c r="D1445" s="1">
        <v>4733909</v>
      </c>
    </row>
    <row r="1446" spans="1:4" x14ac:dyDescent="0.25">
      <c r="A1446" s="1">
        <f>CORREL('IMDB_Movies project 5'!H1446:'IMDB_Movies project 5'!H5101,'IMDB_Movies project 5'!C1446:'IMDB_Movies project 5'!C5101)</f>
        <v>-2.0028143648150962E-2</v>
      </c>
      <c r="B1446" s="1">
        <v>3063732</v>
      </c>
      <c r="C1446" s="1" t="s">
        <v>2637</v>
      </c>
      <c r="D1446" s="1">
        <v>3063732</v>
      </c>
    </row>
    <row r="1447" spans="1:4" x14ac:dyDescent="0.25">
      <c r="A1447" s="1">
        <f>CORREL('IMDB_Movies project 5'!H1447:'IMDB_Movies project 5'!H5102,'IMDB_Movies project 5'!C1447:'IMDB_Movies project 5'!C5102)</f>
        <v>-2.0030080141550836E-2</v>
      </c>
      <c r="B1447" s="1">
        <v>-32900538</v>
      </c>
      <c r="C1447" s="1" t="s">
        <v>2639</v>
      </c>
      <c r="D1447" s="1">
        <v>-32900538</v>
      </c>
    </row>
    <row r="1448" spans="1:4" x14ac:dyDescent="0.25">
      <c r="A1448" s="1">
        <f>CORREL('IMDB_Movies project 5'!H1448:'IMDB_Movies project 5'!H5103,'IMDB_Movies project 5'!C1448:'IMDB_Movies project 5'!C5103)</f>
        <v>-2.0025252155064881E-2</v>
      </c>
      <c r="B1448" s="1">
        <v>701088</v>
      </c>
      <c r="C1448" s="1" t="s">
        <v>2642</v>
      </c>
      <c r="D1448" s="1">
        <v>701088</v>
      </c>
    </row>
    <row r="1449" spans="1:4" x14ac:dyDescent="0.25">
      <c r="A1449" s="1">
        <f>CORREL('IMDB_Movies project 5'!H1449:'IMDB_Movies project 5'!H5104,'IMDB_Movies project 5'!C1449:'IMDB_Movies project 5'!C5104)</f>
        <v>-2.0026562537525782E-2</v>
      </c>
      <c r="B1449" s="1">
        <v>-506218</v>
      </c>
      <c r="C1449" s="1" t="s">
        <v>2643</v>
      </c>
      <c r="D1449" s="1">
        <v>-506218</v>
      </c>
    </row>
    <row r="1450" spans="1:4" x14ac:dyDescent="0.25">
      <c r="A1450" s="1">
        <f>CORREL('IMDB_Movies project 5'!H1450:'IMDB_Movies project 5'!H5105,'IMDB_Movies project 5'!C1450:'IMDB_Movies project 5'!C5105)</f>
        <v>-2.002756789733327E-2</v>
      </c>
      <c r="B1450" s="1">
        <v>11095600</v>
      </c>
      <c r="C1450" s="1" t="s">
        <v>2644</v>
      </c>
      <c r="D1450" s="1">
        <v>11095600</v>
      </c>
    </row>
    <row r="1451" spans="1:4" x14ac:dyDescent="0.25">
      <c r="A1451" s="1">
        <f>CORREL('IMDB_Movies project 5'!H1451:'IMDB_Movies project 5'!H5106,'IMDB_Movies project 5'!C1451:'IMDB_Movies project 5'!C5106)</f>
        <v>-2.0031900305719524E-2</v>
      </c>
      <c r="B1451" s="1">
        <v>-13363463</v>
      </c>
      <c r="C1451" s="1" t="s">
        <v>2646</v>
      </c>
      <c r="D1451" s="1">
        <v>-13363463</v>
      </c>
    </row>
    <row r="1452" spans="1:4" x14ac:dyDescent="0.25">
      <c r="A1452" s="1">
        <f>CORREL('IMDB_Movies project 5'!H1452:'IMDB_Movies project 5'!H5107,'IMDB_Movies project 5'!C1452:'IMDB_Movies project 5'!C5107)</f>
        <v>-2.0030217034973E-2</v>
      </c>
      <c r="B1452" s="1">
        <v>-10151678</v>
      </c>
      <c r="C1452" s="1" t="s">
        <v>2647</v>
      </c>
      <c r="D1452" s="1">
        <v>-10151678</v>
      </c>
    </row>
    <row r="1453" spans="1:4" x14ac:dyDescent="0.25">
      <c r="A1453" s="1">
        <f>CORREL('IMDB_Movies project 5'!H1453:'IMDB_Movies project 5'!H5108,'IMDB_Movies project 5'!C1453:'IMDB_Movies project 5'!C5108)</f>
        <v>-2.0029949598250437E-2</v>
      </c>
      <c r="B1453" s="1">
        <v>-38359790</v>
      </c>
      <c r="C1453" s="1" t="s">
        <v>2649</v>
      </c>
      <c r="D1453" s="1">
        <v>-38359790</v>
      </c>
    </row>
    <row r="1454" spans="1:4" x14ac:dyDescent="0.25">
      <c r="A1454" s="1">
        <f>CORREL('IMDB_Movies project 5'!H1454:'IMDB_Movies project 5'!H5109,'IMDB_Movies project 5'!C1454:'IMDB_Movies project 5'!C5109)</f>
        <v>-2.0017919254402283E-2</v>
      </c>
      <c r="B1454" s="1">
        <v>-18236870</v>
      </c>
      <c r="C1454" s="1" t="s">
        <v>2651</v>
      </c>
      <c r="D1454" s="1">
        <v>-18236870</v>
      </c>
    </row>
    <row r="1455" spans="1:4" x14ac:dyDescent="0.25">
      <c r="A1455" s="1">
        <f>CORREL('IMDB_Movies project 5'!H1455:'IMDB_Movies project 5'!H5110,'IMDB_Movies project 5'!C1455:'IMDB_Movies project 5'!C5110)</f>
        <v>-2.0015478223168702E-2</v>
      </c>
      <c r="B1455" s="1">
        <v>-24043621</v>
      </c>
      <c r="C1455" s="1" t="s">
        <v>2654</v>
      </c>
      <c r="D1455" s="1">
        <v>-24043621</v>
      </c>
    </row>
    <row r="1456" spans="1:4" x14ac:dyDescent="0.25">
      <c r="A1456" s="1">
        <f>CORREL('IMDB_Movies project 5'!H1456:'IMDB_Movies project 5'!H5111,'IMDB_Movies project 5'!C1456:'IMDB_Movies project 5'!C5111)</f>
        <v>-2.0010656021064659E-2</v>
      </c>
      <c r="B1456" s="1">
        <v>-25643000</v>
      </c>
      <c r="C1456" s="1" t="s">
        <v>2655</v>
      </c>
      <c r="D1456" s="1">
        <v>-25643000</v>
      </c>
    </row>
    <row r="1457" spans="1:4" x14ac:dyDescent="0.25">
      <c r="A1457" s="1">
        <f>CORREL('IMDB_Movies project 5'!H1457:'IMDB_Movies project 5'!H5112,'IMDB_Movies project 5'!C1457:'IMDB_Movies project 5'!C5112)</f>
        <v>-2.0009074688872443E-2</v>
      </c>
      <c r="B1457" s="1">
        <v>-7474079</v>
      </c>
      <c r="C1457" s="1" t="s">
        <v>2657</v>
      </c>
      <c r="D1457" s="1">
        <v>-7474079</v>
      </c>
    </row>
    <row r="1458" spans="1:4" x14ac:dyDescent="0.25">
      <c r="A1458" s="1">
        <f>CORREL('IMDB_Movies project 5'!H1458:'IMDB_Movies project 5'!H5113,'IMDB_Movies project 5'!C1458:'IMDB_Movies project 5'!C5113)</f>
        <v>-2.0008474057798382E-2</v>
      </c>
      <c r="B1458" s="1">
        <v>-28437251</v>
      </c>
      <c r="C1458" s="1" t="s">
        <v>2659</v>
      </c>
      <c r="D1458" s="1">
        <v>-28437251</v>
      </c>
    </row>
    <row r="1459" spans="1:4" x14ac:dyDescent="0.25">
      <c r="A1459" s="1">
        <f>CORREL('IMDB_Movies project 5'!H1459:'IMDB_Movies project 5'!H5114,'IMDB_Movies project 5'!C1459:'IMDB_Movies project 5'!C5114)</f>
        <v>-2.0004938406757045E-2</v>
      </c>
      <c r="B1459" s="1">
        <v>-29100030</v>
      </c>
      <c r="C1459" s="1" t="s">
        <v>2661</v>
      </c>
      <c r="D1459" s="1">
        <v>-29100030</v>
      </c>
    </row>
    <row r="1460" spans="1:4" x14ac:dyDescent="0.25">
      <c r="A1460" s="1">
        <f>CORREL('IMDB_Movies project 5'!H1460:'IMDB_Movies project 5'!H5115,'IMDB_Movies project 5'!C1460:'IMDB_Movies project 5'!C5115)</f>
        <v>-2.0001351309179967E-2</v>
      </c>
      <c r="B1460" s="1">
        <v>-30695163</v>
      </c>
      <c r="C1460" s="1" t="s">
        <v>2662</v>
      </c>
      <c r="D1460" s="1">
        <v>-30695163</v>
      </c>
    </row>
    <row r="1461" spans="1:4" x14ac:dyDescent="0.25">
      <c r="A1461" s="1">
        <f>CORREL('IMDB_Movies project 5'!H1461:'IMDB_Movies project 5'!H5116,'IMDB_Movies project 5'!C1461:'IMDB_Movies project 5'!C5116)</f>
        <v>-1.9997656827745E-2</v>
      </c>
      <c r="B1461" s="1">
        <v>47300000</v>
      </c>
      <c r="C1461" s="1" t="s">
        <v>2663</v>
      </c>
      <c r="D1461" s="1">
        <v>47300000</v>
      </c>
    </row>
    <row r="1462" spans="1:4" x14ac:dyDescent="0.25">
      <c r="A1462" s="1">
        <f>CORREL('IMDB_Movies project 5'!H1462:'IMDB_Movies project 5'!H5117,'IMDB_Movies project 5'!C1462:'IMDB_Movies project 5'!C5117)</f>
        <v>-2.0016562421386528E-2</v>
      </c>
      <c r="B1462" s="1">
        <v>-14202684</v>
      </c>
      <c r="C1462" s="1" t="s">
        <v>2665</v>
      </c>
      <c r="D1462" s="1">
        <v>-14202684</v>
      </c>
    </row>
    <row r="1463" spans="1:4" x14ac:dyDescent="0.25">
      <c r="A1463" s="1">
        <f>CORREL('IMDB_Movies project 5'!H1463:'IMDB_Movies project 5'!H5118,'IMDB_Movies project 5'!C1463:'IMDB_Movies project 5'!C5118)</f>
        <v>-2.0014716453465673E-2</v>
      </c>
      <c r="B1463" s="1">
        <v>76028097</v>
      </c>
      <c r="C1463" s="1" t="s">
        <v>2666</v>
      </c>
      <c r="D1463" s="1">
        <v>76028097</v>
      </c>
    </row>
    <row r="1464" spans="1:4" x14ac:dyDescent="0.25">
      <c r="A1464" s="1">
        <f>CORREL('IMDB_Movies project 5'!H1464:'IMDB_Movies project 5'!H5119,'IMDB_Movies project 5'!C1464:'IMDB_Movies project 5'!C5119)</f>
        <v>-1.9978667641998054E-2</v>
      </c>
      <c r="B1464" s="1">
        <v>-17231467</v>
      </c>
      <c r="C1464" s="1" t="s">
        <v>2669</v>
      </c>
      <c r="D1464" s="1">
        <v>-17231467</v>
      </c>
    </row>
    <row r="1465" spans="1:4" x14ac:dyDescent="0.25">
      <c r="A1465" s="1">
        <f>CORREL('IMDB_Movies project 5'!H1465:'IMDB_Movies project 5'!H5120,'IMDB_Movies project 5'!C1465:'IMDB_Movies project 5'!C5120)</f>
        <v>-1.9976553109262229E-2</v>
      </c>
      <c r="B1465" s="1">
        <v>56100000</v>
      </c>
      <c r="C1465" s="1" t="s">
        <v>2670</v>
      </c>
      <c r="D1465" s="1">
        <v>56100000</v>
      </c>
    </row>
    <row r="1466" spans="1:4" x14ac:dyDescent="0.25">
      <c r="A1466" s="1">
        <f>CORREL('IMDB_Movies project 5'!H1466:'IMDB_Movies project 5'!H5121,'IMDB_Movies project 5'!C1466:'IMDB_Movies project 5'!C5121)</f>
        <v>-1.9998883820930739E-2</v>
      </c>
      <c r="B1466" s="1">
        <v>62749203</v>
      </c>
      <c r="C1466" s="1" t="s">
        <v>2671</v>
      </c>
      <c r="D1466" s="1">
        <v>62749203</v>
      </c>
    </row>
    <row r="1467" spans="1:4" x14ac:dyDescent="0.25">
      <c r="A1467" s="1">
        <f>CORREL('IMDB_Movies project 5'!H1467:'IMDB_Movies project 5'!H5122,'IMDB_Movies project 5'!C1467:'IMDB_Movies project 5'!C5122)</f>
        <v>-2.0025163074194632E-2</v>
      </c>
      <c r="B1467" s="1">
        <v>28700000</v>
      </c>
      <c r="C1467" s="1" t="s">
        <v>2673</v>
      </c>
      <c r="D1467" s="1">
        <v>28700000</v>
      </c>
    </row>
    <row r="1468" spans="1:4" x14ac:dyDescent="0.25">
      <c r="A1468" s="1">
        <f>CORREL('IMDB_Movies project 5'!H1468:'IMDB_Movies project 5'!H5123,'IMDB_Movies project 5'!C1468:'IMDB_Movies project 5'!C5123)</f>
        <v>-2.0040104574821856E-2</v>
      </c>
      <c r="B1468" s="1">
        <v>34073773</v>
      </c>
      <c r="C1468" s="1" t="s">
        <v>2675</v>
      </c>
      <c r="D1468" s="1">
        <v>34073773</v>
      </c>
    </row>
    <row r="1469" spans="1:4" x14ac:dyDescent="0.25">
      <c r="A1469" s="1">
        <f>CORREL('IMDB_Movies project 5'!H1469:'IMDB_Movies project 5'!H5124,'IMDB_Movies project 5'!C1469:'IMDB_Movies project 5'!C5124)</f>
        <v>-2.0041297051703828E-2</v>
      </c>
      <c r="B1469" s="1">
        <v>-6814219</v>
      </c>
      <c r="C1469" s="1" t="s">
        <v>2677</v>
      </c>
      <c r="D1469" s="1">
        <v>-6814219</v>
      </c>
    </row>
    <row r="1470" spans="1:4" x14ac:dyDescent="0.25">
      <c r="A1470" s="1">
        <f>CORREL('IMDB_Movies project 5'!H1470:'IMDB_Movies project 5'!H5125,'IMDB_Movies project 5'!C1470:'IMDB_Movies project 5'!C5125)</f>
        <v>-2.0040775159371034E-2</v>
      </c>
      <c r="B1470" s="1">
        <v>22133888</v>
      </c>
      <c r="C1470" s="1" t="s">
        <v>2679</v>
      </c>
      <c r="D1470" s="1">
        <v>22133888</v>
      </c>
    </row>
    <row r="1471" spans="1:4" x14ac:dyDescent="0.25">
      <c r="A1471" s="1">
        <f>CORREL('IMDB_Movies project 5'!H1471:'IMDB_Movies project 5'!H5126,'IMDB_Movies project 5'!C1471:'IMDB_Movies project 5'!C5126)</f>
        <v>-2.0047700750951396E-2</v>
      </c>
      <c r="B1471" s="1">
        <v>13983704</v>
      </c>
      <c r="C1471" s="1" t="s">
        <v>2681</v>
      </c>
      <c r="D1471" s="1">
        <v>13983704</v>
      </c>
    </row>
    <row r="1472" spans="1:4" x14ac:dyDescent="0.25">
      <c r="A1472" s="1">
        <f>CORREL('IMDB_Movies project 5'!H1472:'IMDB_Movies project 5'!H5127,'IMDB_Movies project 5'!C1472:'IMDB_Movies project 5'!C5127)</f>
        <v>-2.005199443004126E-2</v>
      </c>
      <c r="B1472" s="1">
        <v>27879132</v>
      </c>
      <c r="C1472" s="1" t="s">
        <v>2683</v>
      </c>
      <c r="D1472" s="1">
        <v>27879132</v>
      </c>
    </row>
    <row r="1473" spans="1:4" x14ac:dyDescent="0.25">
      <c r="A1473" s="1">
        <f>CORREL('IMDB_Movies project 5'!H1473:'IMDB_Movies project 5'!H5128,'IMDB_Movies project 5'!C1473:'IMDB_Movies project 5'!C5128)</f>
        <v>-2.006105131855988E-2</v>
      </c>
      <c r="B1473" s="1">
        <v>41827000</v>
      </c>
      <c r="C1473" s="1" t="s">
        <v>2684</v>
      </c>
      <c r="D1473" s="1">
        <v>41827000</v>
      </c>
    </row>
    <row r="1474" spans="1:4" x14ac:dyDescent="0.25">
      <c r="A1474" s="1">
        <f>CORREL('IMDB_Movies project 5'!H1474:'IMDB_Movies project 5'!H5129,'IMDB_Movies project 5'!C1474:'IMDB_Movies project 5'!C5129)</f>
        <v>-2.0074393673349091E-2</v>
      </c>
      <c r="B1474" s="1">
        <v>125684505</v>
      </c>
      <c r="C1474" s="1" t="s">
        <v>2686</v>
      </c>
      <c r="D1474" s="1">
        <v>125684505</v>
      </c>
    </row>
    <row r="1475" spans="1:4" x14ac:dyDescent="0.25">
      <c r="A1475" s="1">
        <f>CORREL('IMDB_Movies project 5'!H1475:'IMDB_Movies project 5'!H5130,'IMDB_Movies project 5'!C1475:'IMDB_Movies project 5'!C5130)</f>
        <v>-2.0250707972472168E-2</v>
      </c>
      <c r="B1475" s="1">
        <v>129279795</v>
      </c>
      <c r="C1475" s="1" t="s">
        <v>2687</v>
      </c>
      <c r="D1475" s="1">
        <v>129279795</v>
      </c>
    </row>
    <row r="1476" spans="1:4" x14ac:dyDescent="0.25">
      <c r="A1476" s="1">
        <f>CORREL('IMDB_Movies project 5'!H1476:'IMDB_Movies project 5'!H5131,'IMDB_Movies project 5'!C1476:'IMDB_Movies project 5'!C5131)</f>
        <v>-2.035498714791812E-2</v>
      </c>
      <c r="B1476" s="1">
        <v>115096820</v>
      </c>
      <c r="C1476" s="1" t="s">
        <v>2690</v>
      </c>
      <c r="D1476" s="1">
        <v>115096820</v>
      </c>
    </row>
    <row r="1477" spans="1:4" x14ac:dyDescent="0.25">
      <c r="A1477" s="1">
        <f>CORREL('IMDB_Movies project 5'!H1477:'IMDB_Movies project 5'!H5132,'IMDB_Movies project 5'!C1477:'IMDB_Movies project 5'!C5132)</f>
        <v>-2.0418050363439813E-2</v>
      </c>
      <c r="B1477" s="1">
        <v>161796233</v>
      </c>
      <c r="C1477" s="1" t="s">
        <v>2691</v>
      </c>
      <c r="D1477" s="1">
        <v>161796233</v>
      </c>
    </row>
    <row r="1478" spans="1:4" x14ac:dyDescent="0.25">
      <c r="A1478" s="1">
        <f>CORREL('IMDB_Movies project 5'!H1478:'IMDB_Movies project 5'!H5133,'IMDB_Movies project 5'!C1478:'IMDB_Movies project 5'!C5133)</f>
        <v>-2.0532571944445591E-2</v>
      </c>
      <c r="B1478" s="1">
        <v>96248145</v>
      </c>
      <c r="C1478" s="1" t="s">
        <v>2692</v>
      </c>
      <c r="D1478" s="1">
        <v>96248145</v>
      </c>
    </row>
    <row r="1479" spans="1:4" x14ac:dyDescent="0.25">
      <c r="A1479" s="1">
        <f>CORREL('IMDB_Movies project 5'!H1479:'IMDB_Movies project 5'!H5134,'IMDB_Movies project 5'!C1479:'IMDB_Movies project 5'!C5134)</f>
        <v>-2.0556483497729285E-2</v>
      </c>
      <c r="B1479" s="1">
        <v>95014030</v>
      </c>
      <c r="C1479" s="1" t="s">
        <v>2694</v>
      </c>
      <c r="D1479" s="1">
        <v>95014030</v>
      </c>
    </row>
    <row r="1480" spans="1:4" x14ac:dyDescent="0.25">
      <c r="A1480" s="1">
        <f>CORREL('IMDB_Movies project 5'!H1480:'IMDB_Movies project 5'!H5135,'IMDB_Movies project 5'!C1480:'IMDB_Movies project 5'!C5135)</f>
        <v>-2.0603398073291319E-2</v>
      </c>
      <c r="B1480" s="1">
        <v>-19145306</v>
      </c>
      <c r="C1480" s="1" t="s">
        <v>2696</v>
      </c>
      <c r="D1480" s="1">
        <v>-19145306</v>
      </c>
    </row>
    <row r="1481" spans="1:4" x14ac:dyDescent="0.25">
      <c r="A1481" s="1">
        <f>CORREL('IMDB_Movies project 5'!H1481:'IMDB_Movies project 5'!H5136,'IMDB_Movies project 5'!C1481:'IMDB_Movies project 5'!C5136)</f>
        <v>-2.0601345415147132E-2</v>
      </c>
      <c r="B1481" s="1">
        <v>85648585</v>
      </c>
      <c r="C1481" s="1" t="s">
        <v>2697</v>
      </c>
      <c r="D1481" s="1">
        <v>85648585</v>
      </c>
    </row>
    <row r="1482" spans="1:4" x14ac:dyDescent="0.25">
      <c r="A1482" s="1">
        <f>CORREL('IMDB_Movies project 5'!H1482:'IMDB_Movies project 5'!H5137,'IMDB_Movies project 5'!C1482:'IMDB_Movies project 5'!C5137)</f>
        <v>-2.0641167410321161E-2</v>
      </c>
      <c r="B1482" s="1">
        <v>92012643</v>
      </c>
      <c r="C1482" s="1" t="s">
        <v>2698</v>
      </c>
      <c r="D1482" s="1">
        <v>92012643</v>
      </c>
    </row>
    <row r="1483" spans="1:4" x14ac:dyDescent="0.25">
      <c r="A1483" s="1">
        <f>CORREL('IMDB_Movies project 5'!H1483:'IMDB_Movies project 5'!H5138,'IMDB_Movies project 5'!C1483:'IMDB_Movies project 5'!C5138)</f>
        <v>-2.0686108405534281E-2</v>
      </c>
      <c r="B1483" s="1">
        <v>86631310</v>
      </c>
      <c r="C1483" s="1" t="s">
        <v>2699</v>
      </c>
      <c r="D1483" s="1">
        <v>86631310</v>
      </c>
    </row>
    <row r="1484" spans="1:4" x14ac:dyDescent="0.25">
      <c r="A1484" s="1">
        <f>CORREL('IMDB_Movies project 5'!H1484:'IMDB_Movies project 5'!H5139,'IMDB_Movies project 5'!C1484:'IMDB_Movies project 5'!C5139)</f>
        <v>-2.0727053744159854E-2</v>
      </c>
      <c r="B1484" s="1">
        <v>94324072</v>
      </c>
      <c r="C1484" s="1" t="s">
        <v>2700</v>
      </c>
      <c r="D1484" s="1">
        <v>94324072</v>
      </c>
    </row>
    <row r="1485" spans="1:4" x14ac:dyDescent="0.25">
      <c r="A1485" s="1">
        <f>CORREL('IMDB_Movies project 5'!H1485:'IMDB_Movies project 5'!H5140,'IMDB_Movies project 5'!C1485:'IMDB_Movies project 5'!C5140)</f>
        <v>-2.0729351120100794E-2</v>
      </c>
      <c r="B1485" s="1">
        <v>75502246</v>
      </c>
      <c r="C1485" s="1" t="s">
        <v>2701</v>
      </c>
      <c r="D1485" s="1">
        <v>75502246</v>
      </c>
    </row>
    <row r="1486" spans="1:4" x14ac:dyDescent="0.25">
      <c r="A1486" s="1">
        <f>CORREL('IMDB_Movies project 5'!H1486:'IMDB_Movies project 5'!H5141,'IMDB_Movies project 5'!C1486:'IMDB_Movies project 5'!C5141)</f>
        <v>-2.079765816997901E-2</v>
      </c>
      <c r="B1486" s="1">
        <v>78360000</v>
      </c>
      <c r="C1486" s="1" t="s">
        <v>2702</v>
      </c>
      <c r="D1486" s="1">
        <v>78360000</v>
      </c>
    </row>
    <row r="1487" spans="1:4" x14ac:dyDescent="0.25">
      <c r="A1487" s="1">
        <f>CORREL('IMDB_Movies project 5'!H1487:'IMDB_Movies project 5'!H5142,'IMDB_Movies project 5'!C1487:'IMDB_Movies project 5'!C5142)</f>
        <v>-2.0832959966221583E-2</v>
      </c>
      <c r="B1487" s="1">
        <v>71244774</v>
      </c>
      <c r="C1487" s="1" t="s">
        <v>2703</v>
      </c>
      <c r="D1487" s="1">
        <v>71244774</v>
      </c>
    </row>
    <row r="1488" spans="1:4" x14ac:dyDescent="0.25">
      <c r="A1488" s="1">
        <f>CORREL('IMDB_Movies project 5'!H1488:'IMDB_Movies project 5'!H5143,'IMDB_Movies project 5'!C1488:'IMDB_Movies project 5'!C5143)</f>
        <v>-2.0892597331259179E-2</v>
      </c>
      <c r="B1488" s="1">
        <v>79444419</v>
      </c>
      <c r="C1488" s="1" t="s">
        <v>2704</v>
      </c>
      <c r="D1488" s="1">
        <v>79444419</v>
      </c>
    </row>
    <row r="1489" spans="1:4" x14ac:dyDescent="0.25">
      <c r="A1489" s="1">
        <f>CORREL('IMDB_Movies project 5'!H1489:'IMDB_Movies project 5'!H5144,'IMDB_Movies project 5'!C1489:'IMDB_Movies project 5'!C5144)</f>
        <v>-2.0912717689558411E-2</v>
      </c>
      <c r="B1489" s="1">
        <v>67125340</v>
      </c>
      <c r="C1489" s="1" t="s">
        <v>2705</v>
      </c>
      <c r="D1489" s="1">
        <v>67125340</v>
      </c>
    </row>
    <row r="1490" spans="1:4" x14ac:dyDescent="0.25">
      <c r="A1490" s="1">
        <f>CORREL('IMDB_Movies project 5'!H1490:'IMDB_Movies project 5'!H5145,'IMDB_Movies project 5'!C1490:'IMDB_Movies project 5'!C5145)</f>
        <v>-2.0952109929806267E-2</v>
      </c>
      <c r="B1490" s="1">
        <v>85646235</v>
      </c>
      <c r="C1490" s="1" t="s">
        <v>2706</v>
      </c>
      <c r="D1490" s="1">
        <v>85646235</v>
      </c>
    </row>
    <row r="1491" spans="1:4" x14ac:dyDescent="0.25">
      <c r="A1491" s="1">
        <f>CORREL('IMDB_Movies project 5'!H1491:'IMDB_Movies project 5'!H5146,'IMDB_Movies project 5'!C1491:'IMDB_Movies project 5'!C5146)</f>
        <v>-2.099346502597383E-2</v>
      </c>
      <c r="B1491" s="1">
        <v>55416609</v>
      </c>
      <c r="C1491" s="1" t="s">
        <v>2709</v>
      </c>
      <c r="D1491" s="1">
        <v>55416609</v>
      </c>
    </row>
    <row r="1492" spans="1:4" x14ac:dyDescent="0.25">
      <c r="A1492" s="1">
        <f>CORREL('IMDB_Movies project 5'!H1492:'IMDB_Movies project 5'!H5147,'IMDB_Movies project 5'!C1492:'IMDB_Movies project 5'!C5147)</f>
        <v>-2.1014588833881062E-2</v>
      </c>
      <c r="B1492" s="1">
        <v>65135191</v>
      </c>
      <c r="C1492" s="1" t="s">
        <v>2710</v>
      </c>
      <c r="D1492" s="1">
        <v>65135191</v>
      </c>
    </row>
    <row r="1493" spans="1:4" x14ac:dyDescent="0.25">
      <c r="A1493" s="1">
        <f>CORREL('IMDB_Movies project 5'!H1493:'IMDB_Movies project 5'!H5148,'IMDB_Movies project 5'!C1493:'IMDB_Movies project 5'!C5148)</f>
        <v>-2.1024931748800373E-2</v>
      </c>
      <c r="B1493" s="1">
        <v>70422786</v>
      </c>
      <c r="C1493" s="1" t="s">
        <v>2711</v>
      </c>
      <c r="D1493" s="1">
        <v>70422786</v>
      </c>
    </row>
    <row r="1494" spans="1:4" x14ac:dyDescent="0.25">
      <c r="A1494" s="1">
        <f>CORREL('IMDB_Movies project 5'!H1494:'IMDB_Movies project 5'!H5149,'IMDB_Movies project 5'!C1494:'IMDB_Movies project 5'!C5149)</f>
        <v>-2.1055509077513426E-2</v>
      </c>
      <c r="B1494" s="1">
        <v>76694016</v>
      </c>
      <c r="C1494" s="1" t="s">
        <v>2712</v>
      </c>
      <c r="D1494" s="1">
        <v>76694016</v>
      </c>
    </row>
    <row r="1495" spans="1:4" x14ac:dyDescent="0.25">
      <c r="A1495" s="1">
        <f>CORREL('IMDB_Movies project 5'!H1495:'IMDB_Movies project 5'!H5150,'IMDB_Movies project 5'!C1495:'IMDB_Movies project 5'!C5150)</f>
        <v>-2.1090593423853984E-2</v>
      </c>
      <c r="B1495" s="1">
        <v>-28935714</v>
      </c>
      <c r="C1495" s="1" t="s">
        <v>2713</v>
      </c>
      <c r="D1495" s="1">
        <v>-28935714</v>
      </c>
    </row>
    <row r="1496" spans="1:4" x14ac:dyDescent="0.25">
      <c r="A1496" s="1">
        <f>CORREL('IMDB_Movies project 5'!H1496:'IMDB_Movies project 5'!H5151,'IMDB_Movies project 5'!C1496:'IMDB_Movies project 5'!C5151)</f>
        <v>-2.1090256025818134E-2</v>
      </c>
      <c r="B1496" s="1">
        <v>46806312</v>
      </c>
      <c r="C1496" s="1" t="s">
        <v>2714</v>
      </c>
      <c r="D1496" s="1">
        <v>46806312</v>
      </c>
    </row>
    <row r="1497" spans="1:4" x14ac:dyDescent="0.25">
      <c r="A1497" s="1">
        <f>CORREL('IMDB_Movies project 5'!H1497:'IMDB_Movies project 5'!H5152,'IMDB_Movies project 5'!C1497:'IMDB_Movies project 5'!C5152)</f>
        <v>-2.1106957259469327E-2</v>
      </c>
      <c r="B1497" s="1">
        <v>49566871</v>
      </c>
      <c r="C1497" s="1" t="s">
        <v>2716</v>
      </c>
      <c r="D1497" s="1">
        <v>49566871</v>
      </c>
    </row>
    <row r="1498" spans="1:4" x14ac:dyDescent="0.25">
      <c r="A1498" s="1">
        <f>CORREL('IMDB_Movies project 5'!H1498:'IMDB_Movies project 5'!H5153,'IMDB_Movies project 5'!C1498:'IMDB_Movies project 5'!C5153)</f>
        <v>-2.1125135547532942E-2</v>
      </c>
      <c r="B1498" s="1">
        <v>46501438</v>
      </c>
      <c r="C1498" s="1" t="s">
        <v>2718</v>
      </c>
      <c r="D1498" s="1">
        <v>46501438</v>
      </c>
    </row>
    <row r="1499" spans="1:4" x14ac:dyDescent="0.25">
      <c r="A1499" s="1">
        <f>CORREL('IMDB_Movies project 5'!H1499:'IMDB_Movies project 5'!H5154,'IMDB_Movies project 5'!C1499:'IMDB_Movies project 5'!C5154)</f>
        <v>-2.1141751048032377E-2</v>
      </c>
      <c r="B1499" s="1">
        <v>44787599</v>
      </c>
      <c r="C1499" s="1" t="s">
        <v>2719</v>
      </c>
      <c r="D1499" s="1">
        <v>44787599</v>
      </c>
    </row>
    <row r="1500" spans="1:4" x14ac:dyDescent="0.25">
      <c r="A1500" s="1">
        <f>CORREL('IMDB_Movies project 5'!H1500:'IMDB_Movies project 5'!H5155,'IMDB_Movies project 5'!C1500:'IMDB_Movies project 5'!C5155)</f>
        <v>-2.115753248247559E-2</v>
      </c>
      <c r="B1500" s="1">
        <v>36528842</v>
      </c>
      <c r="C1500" s="1" t="s">
        <v>2720</v>
      </c>
      <c r="D1500" s="1">
        <v>36528842</v>
      </c>
    </row>
    <row r="1501" spans="1:4" x14ac:dyDescent="0.25">
      <c r="A1501" s="1">
        <f>CORREL('IMDB_Movies project 5'!H1501:'IMDB_Movies project 5'!H5156,'IMDB_Movies project 5'!C1501:'IMDB_Movies project 5'!C5156)</f>
        <v>-2.1169454468319204E-2</v>
      </c>
      <c r="B1501" s="1">
        <v>58813460</v>
      </c>
      <c r="C1501" s="1" t="s">
        <v>2722</v>
      </c>
      <c r="D1501" s="1">
        <v>58813460</v>
      </c>
    </row>
    <row r="1502" spans="1:4" x14ac:dyDescent="0.25">
      <c r="A1502" s="1">
        <f>CORREL('IMDB_Movies project 5'!H1502:'IMDB_Movies project 5'!H5157,'IMDB_Movies project 5'!C1502:'IMDB_Movies project 5'!C5157)</f>
        <v>-2.1177764223055374E-2</v>
      </c>
      <c r="B1502" s="1">
        <v>35010106</v>
      </c>
      <c r="C1502" s="1" t="s">
        <v>2724</v>
      </c>
      <c r="D1502" s="1">
        <v>35010106</v>
      </c>
    </row>
    <row r="1503" spans="1:4" x14ac:dyDescent="0.25">
      <c r="A1503" s="1">
        <f>CORREL('IMDB_Movies project 5'!H1503:'IMDB_Movies project 5'!H5158,'IMDB_Movies project 5'!C1503:'IMDB_Movies project 5'!C5158)</f>
        <v>-2.1189064997966373E-2</v>
      </c>
      <c r="B1503" s="1">
        <v>31359959</v>
      </c>
      <c r="C1503" s="1" t="s">
        <v>2727</v>
      </c>
      <c r="D1503" s="1">
        <v>31359959</v>
      </c>
    </row>
    <row r="1504" spans="1:4" x14ac:dyDescent="0.25">
      <c r="A1504" s="1">
        <f>CORREL('IMDB_Movies project 5'!H1504:'IMDB_Movies project 5'!H5159,'IMDB_Movies project 5'!C1504:'IMDB_Movies project 5'!C5159)</f>
        <v>-2.120960066319709E-2</v>
      </c>
      <c r="B1504" s="1">
        <v>36468315</v>
      </c>
      <c r="C1504" s="1" t="s">
        <v>2729</v>
      </c>
      <c r="D1504" s="1">
        <v>36468315</v>
      </c>
    </row>
    <row r="1505" spans="1:4" x14ac:dyDescent="0.25">
      <c r="A1505" s="1">
        <f>CORREL('IMDB_Movies project 5'!H1505:'IMDB_Movies project 5'!H5160,'IMDB_Movies project 5'!C1505:'IMDB_Movies project 5'!C5160)</f>
        <v>-2.1221582545914105E-2</v>
      </c>
      <c r="B1505" s="1">
        <v>34172251</v>
      </c>
      <c r="C1505" s="1" t="s">
        <v>2730</v>
      </c>
      <c r="D1505" s="1">
        <v>34172251</v>
      </c>
    </row>
    <row r="1506" spans="1:4" x14ac:dyDescent="0.25">
      <c r="A1506" s="1">
        <f>CORREL('IMDB_Movies project 5'!H1506:'IMDB_Movies project 5'!H5161,'IMDB_Movies project 5'!C1506:'IMDB_Movies project 5'!C5161)</f>
        <v>-2.1232583837296096E-2</v>
      </c>
      <c r="B1506" s="1">
        <v>36600000</v>
      </c>
      <c r="C1506" s="1" t="s">
        <v>2732</v>
      </c>
      <c r="D1506" s="1">
        <v>36600000</v>
      </c>
    </row>
    <row r="1507" spans="1:4" x14ac:dyDescent="0.25">
      <c r="A1507" s="1">
        <f>CORREL('IMDB_Movies project 5'!H1507:'IMDB_Movies project 5'!H5162,'IMDB_Movies project 5'!C1507:'IMDB_Movies project 5'!C5162)</f>
        <v>-2.1244661987641109E-2</v>
      </c>
      <c r="B1507" s="1">
        <v>33536011</v>
      </c>
      <c r="C1507" s="1" t="s">
        <v>2733</v>
      </c>
      <c r="D1507" s="1">
        <v>33536011</v>
      </c>
    </row>
    <row r="1508" spans="1:4" x14ac:dyDescent="0.25">
      <c r="A1508" s="1">
        <f>CORREL('IMDB_Movies project 5'!H1508:'IMDB_Movies project 5'!H5163,'IMDB_Movies project 5'!C1508:'IMDB_Movies project 5'!C5163)</f>
        <v>-2.1255427594781533E-2</v>
      </c>
      <c r="B1508" s="1">
        <v>32877175</v>
      </c>
      <c r="C1508" s="1" t="s">
        <v>2734</v>
      </c>
      <c r="D1508" s="1">
        <v>32877175</v>
      </c>
    </row>
    <row r="1509" spans="1:4" x14ac:dyDescent="0.25">
      <c r="A1509" s="1">
        <f>CORREL('IMDB_Movies project 5'!H1509:'IMDB_Movies project 5'!H5164,'IMDB_Movies project 5'!C1509:'IMDB_Movies project 5'!C5164)</f>
        <v>-2.1265931782493273E-2</v>
      </c>
      <c r="B1509" s="1">
        <v>29484168</v>
      </c>
      <c r="C1509" s="1" t="s">
        <v>2735</v>
      </c>
      <c r="D1509" s="1">
        <v>29484168</v>
      </c>
    </row>
    <row r="1510" spans="1:4" x14ac:dyDescent="0.25">
      <c r="A1510" s="1">
        <f>CORREL('IMDB_Movies project 5'!H1510:'IMDB_Movies project 5'!H5165,'IMDB_Movies project 5'!C1510:'IMDB_Movies project 5'!C5165)</f>
        <v>-2.1313054350214071E-2</v>
      </c>
      <c r="B1510" s="1">
        <v>30269340</v>
      </c>
      <c r="C1510" s="1" t="s">
        <v>2737</v>
      </c>
      <c r="D1510" s="1">
        <v>30269340</v>
      </c>
    </row>
    <row r="1511" spans="1:4" x14ac:dyDescent="0.25">
      <c r="A1511" s="1">
        <f>CORREL('IMDB_Movies project 5'!H1511:'IMDB_Movies project 5'!H5166,'IMDB_Movies project 5'!C1511:'IMDB_Movies project 5'!C5166)</f>
        <v>-2.1322541136044131E-2</v>
      </c>
      <c r="B1511" s="1">
        <v>30033780</v>
      </c>
      <c r="C1511" s="1" t="s">
        <v>2739</v>
      </c>
      <c r="D1511" s="1">
        <v>30033780</v>
      </c>
    </row>
    <row r="1512" spans="1:4" x14ac:dyDescent="0.25">
      <c r="A1512" s="1">
        <f>CORREL('IMDB_Movies project 5'!H1512:'IMDB_Movies project 5'!H5167,'IMDB_Movies project 5'!C1512:'IMDB_Movies project 5'!C5167)</f>
        <v>-2.1331946834208561E-2</v>
      </c>
      <c r="B1512" s="1">
        <v>28715510</v>
      </c>
      <c r="C1512" s="1" t="s">
        <v>2740</v>
      </c>
      <c r="D1512" s="1">
        <v>28715510</v>
      </c>
    </row>
    <row r="1513" spans="1:4" x14ac:dyDescent="0.25">
      <c r="A1513" s="1">
        <f>CORREL('IMDB_Movies project 5'!H1513:'IMDB_Movies project 5'!H5168,'IMDB_Movies project 5'!C1513:'IMDB_Movies project 5'!C5168)</f>
        <v>-2.1340843299826554E-2</v>
      </c>
      <c r="B1513" s="1">
        <v>39156435</v>
      </c>
      <c r="C1513" s="1" t="s">
        <v>2741</v>
      </c>
      <c r="D1513" s="1">
        <v>39156435</v>
      </c>
    </row>
    <row r="1514" spans="1:4" x14ac:dyDescent="0.25">
      <c r="A1514" s="1">
        <f>CORREL('IMDB_Movies project 5'!H1514:'IMDB_Movies project 5'!H5169,'IMDB_Movies project 5'!C1514:'IMDB_Movies project 5'!C5169)</f>
        <v>-2.1334310708560195E-2</v>
      </c>
      <c r="B1514" s="1">
        <v>19044241</v>
      </c>
      <c r="C1514" s="1" t="s">
        <v>2742</v>
      </c>
      <c r="D1514" s="1">
        <v>19044241</v>
      </c>
    </row>
    <row r="1515" spans="1:4" x14ac:dyDescent="0.25">
      <c r="A1515" s="1">
        <f>CORREL('IMDB_Movies project 5'!H1515:'IMDB_Movies project 5'!H5170,'IMDB_Movies project 5'!C1515:'IMDB_Movies project 5'!C5170)</f>
        <v>-2.1351266014459414E-2</v>
      </c>
      <c r="B1515" s="1">
        <v>39816662</v>
      </c>
      <c r="C1515" s="1" t="s">
        <v>2743</v>
      </c>
      <c r="D1515" s="1">
        <v>39816662</v>
      </c>
    </row>
    <row r="1516" spans="1:4" x14ac:dyDescent="0.25">
      <c r="A1516" s="1">
        <f>CORREL('IMDB_Movies project 5'!H1516:'IMDB_Movies project 5'!H5171,'IMDB_Movies project 5'!C1516:'IMDB_Movies project 5'!C5171)</f>
        <v>-2.1342199129889893E-2</v>
      </c>
      <c r="B1516" s="1">
        <v>22238770</v>
      </c>
      <c r="C1516" s="1" t="s">
        <v>2745</v>
      </c>
      <c r="D1516" s="1">
        <v>22238770</v>
      </c>
    </row>
    <row r="1517" spans="1:4" x14ac:dyDescent="0.25">
      <c r="A1517" s="1">
        <f>CORREL('IMDB_Movies project 5'!H1517:'IMDB_Movies project 5'!H5172,'IMDB_Movies project 5'!C1517:'IMDB_Movies project 5'!C5172)</f>
        <v>-2.1373200881156178E-2</v>
      </c>
      <c r="B1517" s="1">
        <v>22937130</v>
      </c>
      <c r="C1517" s="1" t="s">
        <v>2747</v>
      </c>
      <c r="D1517" s="1">
        <v>22937130</v>
      </c>
    </row>
    <row r="1518" spans="1:4" x14ac:dyDescent="0.25">
      <c r="A1518" s="1">
        <f>CORREL('IMDB_Movies project 5'!H1518:'IMDB_Movies project 5'!H5173,'IMDB_Movies project 5'!C1518:'IMDB_Movies project 5'!C5173)</f>
        <v>-2.138000474309933E-2</v>
      </c>
      <c r="B1518" s="1">
        <v>-2200996</v>
      </c>
      <c r="C1518" s="1" t="s">
        <v>2748</v>
      </c>
      <c r="D1518" s="1">
        <v>-2200996</v>
      </c>
    </row>
    <row r="1519" spans="1:4" x14ac:dyDescent="0.25">
      <c r="A1519" s="1">
        <f>CORREL('IMDB_Movies project 5'!H1519:'IMDB_Movies project 5'!H5174,'IMDB_Movies project 5'!C1519:'IMDB_Movies project 5'!C5174)</f>
        <v>-2.1415766818883481E-2</v>
      </c>
      <c r="B1519" s="1">
        <v>27410049</v>
      </c>
      <c r="C1519" s="1" t="s">
        <v>2750</v>
      </c>
      <c r="D1519" s="1">
        <v>27410049</v>
      </c>
    </row>
    <row r="1520" spans="1:4" x14ac:dyDescent="0.25">
      <c r="A1520" s="1">
        <f>CORREL('IMDB_Movies project 5'!H1520:'IMDB_Movies project 5'!H5175,'IMDB_Movies project 5'!C1520:'IMDB_Movies project 5'!C5175)</f>
        <v>-2.1420646434694438E-2</v>
      </c>
      <c r="B1520" s="1">
        <v>21432423</v>
      </c>
      <c r="C1520" s="1" t="s">
        <v>2752</v>
      </c>
      <c r="D1520" s="1">
        <v>21432423</v>
      </c>
    </row>
    <row r="1521" spans="1:4" x14ac:dyDescent="0.25">
      <c r="A1521" s="1">
        <f>CORREL('IMDB_Movies project 5'!H1521:'IMDB_Movies project 5'!H5176,'IMDB_Movies project 5'!C1521:'IMDB_Movies project 5'!C5176)</f>
        <v>-2.142696985538519E-2</v>
      </c>
      <c r="B1521" s="1">
        <v>21109400</v>
      </c>
      <c r="C1521" s="1" t="s">
        <v>2753</v>
      </c>
      <c r="D1521" s="1">
        <v>21109400</v>
      </c>
    </row>
    <row r="1522" spans="1:4" x14ac:dyDescent="0.25">
      <c r="A1522" s="1">
        <f>CORREL('IMDB_Movies project 5'!H1522:'IMDB_Movies project 5'!H5177,'IMDB_Movies project 5'!C1522:'IMDB_Movies project 5'!C5177)</f>
        <v>-2.1433190895747658E-2</v>
      </c>
      <c r="B1522" s="1">
        <v>20300000</v>
      </c>
      <c r="C1522" s="1" t="s">
        <v>2754</v>
      </c>
      <c r="D1522" s="1">
        <v>20300000</v>
      </c>
    </row>
    <row r="1523" spans="1:4" x14ac:dyDescent="0.25">
      <c r="A1523" s="1">
        <f>CORREL('IMDB_Movies project 5'!H1523:'IMDB_Movies project 5'!H5178,'IMDB_Movies project 5'!C1523:'IMDB_Movies project 5'!C5178)</f>
        <v>-2.1439146931050923E-2</v>
      </c>
      <c r="B1523" s="1">
        <v>26068547</v>
      </c>
      <c r="C1523" s="1" t="s">
        <v>2757</v>
      </c>
      <c r="D1523" s="1">
        <v>26068547</v>
      </c>
    </row>
    <row r="1524" spans="1:4" x14ac:dyDescent="0.25">
      <c r="A1524" s="1">
        <f>CORREL('IMDB_Movies project 5'!H1524:'IMDB_Movies project 5'!H5179,'IMDB_Movies project 5'!C1524:'IMDB_Movies project 5'!C5179)</f>
        <v>-2.1447159059668659E-2</v>
      </c>
      <c r="B1524" s="1">
        <v>23680848</v>
      </c>
      <c r="C1524" s="1" t="s">
        <v>2758</v>
      </c>
      <c r="D1524" s="1">
        <v>23680848</v>
      </c>
    </row>
    <row r="1525" spans="1:4" x14ac:dyDescent="0.25">
      <c r="A1525" s="1">
        <f>CORREL('IMDB_Movies project 5'!H1525:'IMDB_Movies project 5'!H5180,'IMDB_Movies project 5'!C1525:'IMDB_Movies project 5'!C5180)</f>
        <v>-2.1454302957748146E-2</v>
      </c>
      <c r="B1525" s="1">
        <v>20921738</v>
      </c>
      <c r="C1525" s="1" t="s">
        <v>2759</v>
      </c>
      <c r="D1525" s="1">
        <v>20921738</v>
      </c>
    </row>
    <row r="1526" spans="1:4" x14ac:dyDescent="0.25">
      <c r="A1526" s="1">
        <f>CORREL('IMDB_Movies project 5'!H1526:'IMDB_Movies project 5'!H5181,'IMDB_Movies project 5'!C1526:'IMDB_Movies project 5'!C5181)</f>
        <v>-2.1460492029420238E-2</v>
      </c>
      <c r="B1526" s="1">
        <v>23021560</v>
      </c>
      <c r="C1526" s="1" t="s">
        <v>2760</v>
      </c>
      <c r="D1526" s="1">
        <v>23021560</v>
      </c>
    </row>
    <row r="1527" spans="1:4" x14ac:dyDescent="0.25">
      <c r="A1527" s="1">
        <f>CORREL('IMDB_Movies project 5'!H1527:'IMDB_Movies project 5'!H5182,'IMDB_Movies project 5'!C1527:'IMDB_Movies project 5'!C5182)</f>
        <v>-2.1467417489178509E-2</v>
      </c>
      <c r="B1527" s="1">
        <v>15645204</v>
      </c>
      <c r="C1527" s="1" t="s">
        <v>2761</v>
      </c>
      <c r="D1527" s="1">
        <v>15645204</v>
      </c>
    </row>
    <row r="1528" spans="1:4" x14ac:dyDescent="0.25">
      <c r="A1528" s="1">
        <f>CORREL('IMDB_Movies project 5'!H1528:'IMDB_Movies project 5'!H5183,'IMDB_Movies project 5'!C1528:'IMDB_Movies project 5'!C5183)</f>
        <v>-2.1471932745763079E-2</v>
      </c>
      <c r="B1528" s="1">
        <v>13337608</v>
      </c>
      <c r="C1528" s="1" t="s">
        <v>2763</v>
      </c>
      <c r="D1528" s="1">
        <v>13337608</v>
      </c>
    </row>
    <row r="1529" spans="1:4" x14ac:dyDescent="0.25">
      <c r="A1529" s="1">
        <f>CORREL('IMDB_Movies project 5'!H1529:'IMDB_Movies project 5'!H5184,'IMDB_Movies project 5'!C1529:'IMDB_Movies project 5'!C5184)</f>
        <v>-2.1490875549204348E-2</v>
      </c>
      <c r="B1529" s="1">
        <v>16875468</v>
      </c>
      <c r="C1529" s="1" t="s">
        <v>2764</v>
      </c>
      <c r="D1529" s="1">
        <v>16875468</v>
      </c>
    </row>
    <row r="1530" spans="1:4" x14ac:dyDescent="0.25">
      <c r="A1530" s="1">
        <f>CORREL('IMDB_Movies project 5'!H1530:'IMDB_Movies project 5'!H5185,'IMDB_Movies project 5'!C1530:'IMDB_Movies project 5'!C5185)</f>
        <v>-2.1495783581209495E-2</v>
      </c>
      <c r="B1530" s="1">
        <v>22418902</v>
      </c>
      <c r="C1530" s="1" t="s">
        <v>2765</v>
      </c>
      <c r="D1530" s="1">
        <v>22418902</v>
      </c>
    </row>
    <row r="1531" spans="1:4" x14ac:dyDescent="0.25">
      <c r="A1531" s="1">
        <f>CORREL('IMDB_Movies project 5'!H1531:'IMDB_Movies project 5'!H5186,'IMDB_Movies project 5'!C1531:'IMDB_Movies project 5'!C5186)</f>
        <v>-2.1502533502560515E-2</v>
      </c>
      <c r="B1531" s="1">
        <v>12057340</v>
      </c>
      <c r="C1531" s="1" t="s">
        <v>2766</v>
      </c>
      <c r="D1531" s="1">
        <v>12057340</v>
      </c>
    </row>
    <row r="1532" spans="1:4" x14ac:dyDescent="0.25">
      <c r="A1532" s="1">
        <f>CORREL('IMDB_Movies project 5'!H1532:'IMDB_Movies project 5'!H5187,'IMDB_Movies project 5'!C1532:'IMDB_Movies project 5'!C5187)</f>
        <v>-2.1506041615173381E-2</v>
      </c>
      <c r="B1532" s="1">
        <v>17478175</v>
      </c>
      <c r="C1532" s="1" t="s">
        <v>2768</v>
      </c>
      <c r="D1532" s="1">
        <v>17478175</v>
      </c>
    </row>
    <row r="1533" spans="1:4" x14ac:dyDescent="0.25">
      <c r="A1533" s="1">
        <f>CORREL('IMDB_Movies project 5'!H1533:'IMDB_Movies project 5'!H5188,'IMDB_Movies project 5'!C1533:'IMDB_Movies project 5'!C5188)</f>
        <v>-2.1506057212895783E-2</v>
      </c>
      <c r="B1533" s="1">
        <v>11407470</v>
      </c>
      <c r="C1533" s="1" t="s">
        <v>2770</v>
      </c>
      <c r="D1533" s="1">
        <v>11407470</v>
      </c>
    </row>
    <row r="1534" spans="1:4" x14ac:dyDescent="0.25">
      <c r="A1534" s="1">
        <f>CORREL('IMDB_Movies project 5'!H1534:'IMDB_Movies project 5'!H5189,'IMDB_Movies project 5'!C1534:'IMDB_Movies project 5'!C5189)</f>
        <v>-2.1509393488358293E-2</v>
      </c>
      <c r="B1534" s="1">
        <v>12385520</v>
      </c>
      <c r="C1534" s="1" t="s">
        <v>2771</v>
      </c>
      <c r="D1534" s="1">
        <v>12385520</v>
      </c>
    </row>
    <row r="1535" spans="1:4" x14ac:dyDescent="0.25">
      <c r="A1535" s="1">
        <f>CORREL('IMDB_Movies project 5'!H1535:'IMDB_Movies project 5'!H5190,'IMDB_Movies project 5'!C1535:'IMDB_Movies project 5'!C5190)</f>
        <v>-2.1513001612415639E-2</v>
      </c>
      <c r="B1535" s="1">
        <v>10118420</v>
      </c>
      <c r="C1535" s="1" t="s">
        <v>2772</v>
      </c>
      <c r="D1535" s="1">
        <v>10118420</v>
      </c>
    </row>
    <row r="1536" spans="1:4" x14ac:dyDescent="0.25">
      <c r="A1536" s="1">
        <f>CORREL('IMDB_Movies project 5'!H1536:'IMDB_Movies project 5'!H5191,'IMDB_Movies project 5'!C1536:'IMDB_Movies project 5'!C5191)</f>
        <v>-2.1516001895908243E-2</v>
      </c>
      <c r="B1536" s="1">
        <v>2137776</v>
      </c>
      <c r="C1536" s="1" t="s">
        <v>2773</v>
      </c>
      <c r="D1536" s="1">
        <v>2137776</v>
      </c>
    </row>
    <row r="1537" spans="1:4" x14ac:dyDescent="0.25">
      <c r="A1537" s="1">
        <f>CORREL('IMDB_Movies project 5'!H1537:'IMDB_Movies project 5'!H5192,'IMDB_Movies project 5'!C1537:'IMDB_Movies project 5'!C5192)</f>
        <v>-2.1524001399635163E-2</v>
      </c>
      <c r="B1537" s="1">
        <v>7568996</v>
      </c>
      <c r="C1537" s="1" t="s">
        <v>2774</v>
      </c>
      <c r="D1537" s="1">
        <v>7568996</v>
      </c>
    </row>
    <row r="1538" spans="1:4" x14ac:dyDescent="0.25">
      <c r="A1538" s="1">
        <f>CORREL('IMDB_Movies project 5'!H1538:'IMDB_Movies project 5'!H5193,'IMDB_Movies project 5'!C1538:'IMDB_Movies project 5'!C5193)</f>
        <v>-2.1528066315598369E-2</v>
      </c>
      <c r="B1538" s="1">
        <v>12043633</v>
      </c>
      <c r="C1538" s="1" t="s">
        <v>2776</v>
      </c>
      <c r="D1538" s="1">
        <v>12043633</v>
      </c>
    </row>
    <row r="1539" spans="1:4" x14ac:dyDescent="0.25">
      <c r="A1539" s="1">
        <f>CORREL('IMDB_Movies project 5'!H1539:'IMDB_Movies project 5'!H5194,'IMDB_Movies project 5'!C1539:'IMDB_Movies project 5'!C5194)</f>
        <v>-2.1531597206103162E-2</v>
      </c>
      <c r="B1539" s="1">
        <v>8232624</v>
      </c>
      <c r="C1539" s="1" t="s">
        <v>2778</v>
      </c>
      <c r="D1539" s="1">
        <v>8232624</v>
      </c>
    </row>
    <row r="1540" spans="1:4" x14ac:dyDescent="0.25">
      <c r="A1540" s="1">
        <f>CORREL('IMDB_Movies project 5'!H1540:'IMDB_Movies project 5'!H5195,'IMDB_Movies project 5'!C1540:'IMDB_Movies project 5'!C5195)</f>
        <v>-2.153413191474797E-2</v>
      </c>
      <c r="B1540" s="1">
        <v>8413606</v>
      </c>
      <c r="C1540" s="1" t="s">
        <v>2779</v>
      </c>
      <c r="D1540" s="1">
        <v>8413606</v>
      </c>
    </row>
    <row r="1541" spans="1:4" x14ac:dyDescent="0.25">
      <c r="A1541" s="1">
        <f>CORREL('IMDB_Movies project 5'!H1541:'IMDB_Movies project 5'!H5196,'IMDB_Movies project 5'!C1541:'IMDB_Movies project 5'!C5196)</f>
        <v>-2.1536714239733138E-2</v>
      </c>
      <c r="B1541" s="1">
        <v>11122105</v>
      </c>
      <c r="C1541" s="1" t="s">
        <v>2780</v>
      </c>
      <c r="D1541" s="1">
        <v>11122105</v>
      </c>
    </row>
    <row r="1542" spans="1:4" x14ac:dyDescent="0.25">
      <c r="A1542" s="1">
        <f>CORREL('IMDB_Movies project 5'!H1542:'IMDB_Movies project 5'!H5197,'IMDB_Movies project 5'!C1542:'IMDB_Movies project 5'!C5197)</f>
        <v>-2.1537612873802445E-2</v>
      </c>
      <c r="B1542" s="1">
        <v>13747385</v>
      </c>
      <c r="C1542" s="1" t="s">
        <v>2782</v>
      </c>
      <c r="D1542" s="1">
        <v>13747385</v>
      </c>
    </row>
    <row r="1543" spans="1:4" x14ac:dyDescent="0.25">
      <c r="A1543" s="1">
        <f>CORREL('IMDB_Movies project 5'!H1543:'IMDB_Movies project 5'!H5198,'IMDB_Movies project 5'!C1543:'IMDB_Movies project 5'!C5198)</f>
        <v>-2.1537458240777175E-2</v>
      </c>
      <c r="B1543" s="1">
        <v>10247512</v>
      </c>
      <c r="C1543" s="1" t="s">
        <v>2783</v>
      </c>
      <c r="D1543" s="1">
        <v>10247512</v>
      </c>
    </row>
    <row r="1544" spans="1:4" x14ac:dyDescent="0.25">
      <c r="A1544" s="1">
        <f>CORREL('IMDB_Movies project 5'!H1544:'IMDB_Movies project 5'!H5199,'IMDB_Movies project 5'!C1544:'IMDB_Movies project 5'!C5199)</f>
        <v>-2.154051702315651E-2</v>
      </c>
      <c r="B1544" s="1">
        <v>5927406</v>
      </c>
      <c r="C1544" s="1" t="s">
        <v>2785</v>
      </c>
      <c r="D1544" s="1">
        <v>5927406</v>
      </c>
    </row>
    <row r="1545" spans="1:4" x14ac:dyDescent="0.25">
      <c r="A1545" s="1">
        <f>CORREL('IMDB_Movies project 5'!H1545:'IMDB_Movies project 5'!H5200,'IMDB_Movies project 5'!C1545:'IMDB_Movies project 5'!C5200)</f>
        <v>-2.1542509095705785E-2</v>
      </c>
      <c r="B1545" s="1">
        <v>5565975</v>
      </c>
      <c r="C1545" s="1" t="s">
        <v>2786</v>
      </c>
      <c r="D1545" s="1">
        <v>5565975</v>
      </c>
    </row>
    <row r="1546" spans="1:4" x14ac:dyDescent="0.25">
      <c r="A1546" s="1">
        <f>CORREL('IMDB_Movies project 5'!H1546:'IMDB_Movies project 5'!H5201,'IMDB_Movies project 5'!C1546:'IMDB_Movies project 5'!C5201)</f>
        <v>-2.1544419876853179E-2</v>
      </c>
      <c r="B1546" s="1">
        <v>5266619</v>
      </c>
      <c r="C1546" s="1" t="s">
        <v>2788</v>
      </c>
      <c r="D1546" s="1">
        <v>5266619</v>
      </c>
    </row>
    <row r="1547" spans="1:4" x14ac:dyDescent="0.25">
      <c r="A1547" s="1">
        <f>CORREL('IMDB_Movies project 5'!H1547:'IMDB_Movies project 5'!H5202,'IMDB_Movies project 5'!C1547:'IMDB_Movies project 5'!C5202)</f>
        <v>-2.1546264280977809E-2</v>
      </c>
      <c r="B1547" s="1">
        <v>4703228</v>
      </c>
      <c r="C1547" s="1" t="s">
        <v>2790</v>
      </c>
      <c r="D1547" s="1">
        <v>4703228</v>
      </c>
    </row>
    <row r="1548" spans="1:4" x14ac:dyDescent="0.25">
      <c r="A1548" s="1">
        <f>CORREL('IMDB_Movies project 5'!H1548:'IMDB_Movies project 5'!H5203,'IMDB_Movies project 5'!C1548:'IMDB_Movies project 5'!C5203)</f>
        <v>-2.1547983775558732E-2</v>
      </c>
      <c r="B1548" s="1">
        <v>8432823</v>
      </c>
      <c r="C1548" s="1" t="s">
        <v>2793</v>
      </c>
      <c r="D1548" s="1">
        <v>8432823</v>
      </c>
    </row>
    <row r="1549" spans="1:4" x14ac:dyDescent="0.25">
      <c r="A1549" s="1">
        <f>CORREL('IMDB_Movies project 5'!H1549:'IMDB_Movies project 5'!H5204,'IMDB_Movies project 5'!C1549:'IMDB_Movies project 5'!C5204)</f>
        <v>-2.1550588215785042E-2</v>
      </c>
      <c r="B1549" s="1">
        <v>-12904682</v>
      </c>
      <c r="C1549" s="1" t="s">
        <v>2794</v>
      </c>
      <c r="D1549" s="1">
        <v>-12904682</v>
      </c>
    </row>
    <row r="1550" spans="1:4" x14ac:dyDescent="0.25">
      <c r="A1550" s="1">
        <f>CORREL('IMDB_Movies project 5'!H1550:'IMDB_Movies project 5'!H5205,'IMDB_Movies project 5'!C1550:'IMDB_Movies project 5'!C5205)</f>
        <v>-2.1555973396083446E-2</v>
      </c>
      <c r="B1550" s="1">
        <v>1743332</v>
      </c>
      <c r="C1550" s="1" t="s">
        <v>2797</v>
      </c>
      <c r="D1550" s="1">
        <v>1743332</v>
      </c>
    </row>
    <row r="1551" spans="1:4" x14ac:dyDescent="0.25">
      <c r="A1551" s="1">
        <f>CORREL('IMDB_Movies project 5'!H1551:'IMDB_Movies project 5'!H5206,'IMDB_Movies project 5'!C1551:'IMDB_Movies project 5'!C5206)</f>
        <v>-2.1557071999553899E-2</v>
      </c>
      <c r="B1551" s="1">
        <v>2154410</v>
      </c>
      <c r="C1551" s="1" t="s">
        <v>2798</v>
      </c>
      <c r="D1551" s="1">
        <v>2154410</v>
      </c>
    </row>
    <row r="1552" spans="1:4" x14ac:dyDescent="0.25">
      <c r="A1552" s="1">
        <f>CORREL('IMDB_Movies project 5'!H1552:'IMDB_Movies project 5'!H5207,'IMDB_Movies project 5'!C1552:'IMDB_Movies project 5'!C5207)</f>
        <v>-2.1558255152815169E-2</v>
      </c>
      <c r="B1552" s="1">
        <v>-3312828</v>
      </c>
      <c r="C1552" s="1" t="s">
        <v>2800</v>
      </c>
      <c r="D1552" s="1">
        <v>-3312828</v>
      </c>
    </row>
    <row r="1553" spans="1:4" x14ac:dyDescent="0.25">
      <c r="A1553" s="1">
        <f>CORREL('IMDB_Movies project 5'!H1553:'IMDB_Movies project 5'!H5208,'IMDB_Movies project 5'!C1553:'IMDB_Movies project 5'!C5208)</f>
        <v>-2.1558431367318904E-2</v>
      </c>
      <c r="B1553" s="1">
        <v>7096584</v>
      </c>
      <c r="C1553" s="1" t="s">
        <v>2802</v>
      </c>
      <c r="D1553" s="1">
        <v>7096584</v>
      </c>
    </row>
    <row r="1554" spans="1:4" x14ac:dyDescent="0.25">
      <c r="A1554" s="1">
        <f>CORREL('IMDB_Movies project 5'!H1554:'IMDB_Movies project 5'!H5209,'IMDB_Movies project 5'!C1554:'IMDB_Movies project 5'!C5209)</f>
        <v>-2.1558274262260528E-2</v>
      </c>
      <c r="B1554" s="1">
        <v>-3474166</v>
      </c>
      <c r="C1554" s="1" t="s">
        <v>2803</v>
      </c>
      <c r="D1554" s="1">
        <v>-3474166</v>
      </c>
    </row>
    <row r="1555" spans="1:4" x14ac:dyDescent="0.25">
      <c r="A1555" s="1">
        <f>CORREL('IMDB_Movies project 5'!H1555:'IMDB_Movies project 5'!H5210,'IMDB_Movies project 5'!C1555:'IMDB_Movies project 5'!C5210)</f>
        <v>-2.1558424159252441E-2</v>
      </c>
      <c r="B1555" s="1">
        <v>513940</v>
      </c>
      <c r="C1555" s="1" t="s">
        <v>2804</v>
      </c>
      <c r="D1555" s="1">
        <v>513940</v>
      </c>
    </row>
    <row r="1556" spans="1:4" x14ac:dyDescent="0.25">
      <c r="A1556" s="1">
        <f>CORREL('IMDB_Movies project 5'!H1556:'IMDB_Movies project 5'!H5211,'IMDB_Movies project 5'!C1556:'IMDB_Movies project 5'!C5211)</f>
        <v>-2.1559282830329443E-2</v>
      </c>
      <c r="B1556" s="1">
        <v>-6790560</v>
      </c>
      <c r="C1556" s="1" t="s">
        <v>2805</v>
      </c>
      <c r="D1556" s="1">
        <v>-6790560</v>
      </c>
    </row>
    <row r="1557" spans="1:4" x14ac:dyDescent="0.25">
      <c r="A1557" s="1">
        <f>CORREL('IMDB_Movies project 5'!H1557:'IMDB_Movies project 5'!H5212,'IMDB_Movies project 5'!C1557:'IMDB_Movies project 5'!C5212)</f>
        <v>-2.1558933893810278E-2</v>
      </c>
      <c r="B1557" s="1">
        <v>-5952000</v>
      </c>
      <c r="C1557" s="1" t="s">
        <v>2807</v>
      </c>
      <c r="D1557" s="1">
        <v>-5952000</v>
      </c>
    </row>
    <row r="1558" spans="1:4" x14ac:dyDescent="0.25">
      <c r="A1558" s="1">
        <f>CORREL('IMDB_Movies project 5'!H1558:'IMDB_Movies project 5'!H5213,'IMDB_Movies project 5'!C1558:'IMDB_Movies project 5'!C5213)</f>
        <v>-2.1558703229151672E-2</v>
      </c>
      <c r="B1558" s="1">
        <v>-7473856</v>
      </c>
      <c r="C1558" s="1" t="s">
        <v>2808</v>
      </c>
      <c r="D1558" s="1">
        <v>-7473856</v>
      </c>
    </row>
    <row r="1559" spans="1:4" x14ac:dyDescent="0.25">
      <c r="A1559" s="1">
        <f>CORREL('IMDB_Movies project 5'!H1559:'IMDB_Movies project 5'!H5214,'IMDB_Movies project 5'!C1559:'IMDB_Movies project 5'!C5214)</f>
        <v>-2.1558260859777682E-2</v>
      </c>
      <c r="B1559" s="1">
        <v>523568</v>
      </c>
      <c r="C1559" s="1" t="s">
        <v>2809</v>
      </c>
      <c r="D1559" s="1">
        <v>523568</v>
      </c>
    </row>
    <row r="1560" spans="1:4" x14ac:dyDescent="0.25">
      <c r="A1560" s="1">
        <f>CORREL('IMDB_Movies project 5'!H1560:'IMDB_Movies project 5'!H5215,'IMDB_Movies project 5'!C1560:'IMDB_Movies project 5'!C5215)</f>
        <v>-2.1559122671359485E-2</v>
      </c>
      <c r="B1560" s="1">
        <v>-6929955</v>
      </c>
      <c r="C1560" s="1" t="s">
        <v>2811</v>
      </c>
      <c r="D1560" s="1">
        <v>-6929955</v>
      </c>
    </row>
    <row r="1561" spans="1:4" x14ac:dyDescent="0.25">
      <c r="A1561" s="1">
        <f>CORREL('IMDB_Movies project 5'!H1561:'IMDB_Movies project 5'!H5216,'IMDB_Movies project 5'!C1561:'IMDB_Movies project 5'!C5216)</f>
        <v>-2.1558753653412265E-2</v>
      </c>
      <c r="B1561" s="1">
        <v>-14577793</v>
      </c>
      <c r="C1561" s="1" t="s">
        <v>2813</v>
      </c>
      <c r="D1561" s="1">
        <v>-14577793</v>
      </c>
    </row>
    <row r="1562" spans="1:4" x14ac:dyDescent="0.25">
      <c r="A1562" s="1">
        <f>CORREL('IMDB_Movies project 5'!H1562:'IMDB_Movies project 5'!H5217,'IMDB_Movies project 5'!C1562:'IMDB_Movies project 5'!C5217)</f>
        <v>-2.155693635167873E-2</v>
      </c>
      <c r="B1562" s="1">
        <v>-1355230</v>
      </c>
      <c r="C1562" s="1" t="s">
        <v>2814</v>
      </c>
      <c r="D1562" s="1">
        <v>-1355230</v>
      </c>
    </row>
    <row r="1563" spans="1:4" x14ac:dyDescent="0.25">
      <c r="A1563" s="1">
        <f>CORREL('IMDB_Movies project 5'!H1563:'IMDB_Movies project 5'!H5218,'IMDB_Movies project 5'!C1563:'IMDB_Movies project 5'!C5218)</f>
        <v>-2.1557449663962822E-2</v>
      </c>
      <c r="B1563" s="1">
        <v>-8199698</v>
      </c>
      <c r="C1563" s="1" t="s">
        <v>2816</v>
      </c>
      <c r="D1563" s="1">
        <v>-8199698</v>
      </c>
    </row>
    <row r="1564" spans="1:4" x14ac:dyDescent="0.25">
      <c r="A1564" s="1">
        <f>CORREL('IMDB_Movies project 5'!H1564:'IMDB_Movies project 5'!H5219,'IMDB_Movies project 5'!C1564:'IMDB_Movies project 5'!C5219)</f>
        <v>-2.1556910523743152E-2</v>
      </c>
      <c r="B1564" s="1">
        <v>-13870652</v>
      </c>
      <c r="C1564" s="1" t="s">
        <v>2818</v>
      </c>
      <c r="D1564" s="1">
        <v>-13870652</v>
      </c>
    </row>
    <row r="1565" spans="1:4" x14ac:dyDescent="0.25">
      <c r="A1565" s="1">
        <f>CORREL('IMDB_Movies project 5'!H1565:'IMDB_Movies project 5'!H5220,'IMDB_Movies project 5'!C1565:'IMDB_Movies project 5'!C5220)</f>
        <v>-2.1555328377699773E-2</v>
      </c>
      <c r="B1565" s="1">
        <v>-11499034</v>
      </c>
      <c r="C1565" s="1" t="s">
        <v>2820</v>
      </c>
      <c r="D1565" s="1">
        <v>-11499034</v>
      </c>
    </row>
    <row r="1566" spans="1:4" x14ac:dyDescent="0.25">
      <c r="A1566" s="1">
        <f>CORREL('IMDB_Movies project 5'!H1566:'IMDB_Movies project 5'!H5221,'IMDB_Movies project 5'!C1566:'IMDB_Movies project 5'!C5221)</f>
        <v>-2.1554403993594141E-2</v>
      </c>
      <c r="B1566" s="1">
        <v>-23927</v>
      </c>
      <c r="C1566" s="1" t="s">
        <v>2822</v>
      </c>
      <c r="D1566" s="1">
        <v>-23927</v>
      </c>
    </row>
    <row r="1567" spans="1:4" x14ac:dyDescent="0.25">
      <c r="A1567" s="1">
        <f>CORREL('IMDB_Movies project 5'!H1567:'IMDB_Movies project 5'!H5222,'IMDB_Movies project 5'!C1567:'IMDB_Movies project 5'!C5222)</f>
        <v>-2.1556064462556625E-2</v>
      </c>
      <c r="B1567" s="1">
        <v>-11032429</v>
      </c>
      <c r="C1567" s="1" t="s">
        <v>2823</v>
      </c>
      <c r="D1567" s="1">
        <v>-11032429</v>
      </c>
    </row>
    <row r="1568" spans="1:4" x14ac:dyDescent="0.25">
      <c r="A1568" s="1">
        <f>CORREL('IMDB_Movies project 5'!H1568:'IMDB_Movies project 5'!H5223,'IMDB_Movies project 5'!C1568:'IMDB_Movies project 5'!C5223)</f>
        <v>-2.1555189148247503E-2</v>
      </c>
      <c r="B1568" s="1">
        <v>-7900000</v>
      </c>
      <c r="C1568" s="1" t="s">
        <v>2826</v>
      </c>
      <c r="D1568" s="1">
        <v>-7900000</v>
      </c>
    </row>
    <row r="1569" spans="1:4" x14ac:dyDescent="0.25">
      <c r="A1569" s="1">
        <f>CORREL('IMDB_Movies project 5'!H1569:'IMDB_Movies project 5'!H5224,'IMDB_Movies project 5'!C1569:'IMDB_Movies project 5'!C5224)</f>
        <v>-2.1555956910422894E-2</v>
      </c>
      <c r="B1569" s="1">
        <v>-12733495</v>
      </c>
      <c r="C1569" s="1" t="s">
        <v>2829</v>
      </c>
      <c r="D1569" s="1">
        <v>-12733495</v>
      </c>
    </row>
    <row r="1570" spans="1:4" x14ac:dyDescent="0.25">
      <c r="A1570" s="1">
        <f>CORREL('IMDB_Movies project 5'!H1570:'IMDB_Movies project 5'!H5225,'IMDB_Movies project 5'!C1570:'IMDB_Movies project 5'!C5225)</f>
        <v>-2.1554908553090113E-2</v>
      </c>
      <c r="B1570" s="1">
        <v>2357532</v>
      </c>
      <c r="C1570" s="1" t="s">
        <v>2830</v>
      </c>
      <c r="D1570" s="1">
        <v>2357532</v>
      </c>
    </row>
    <row r="1571" spans="1:4" x14ac:dyDescent="0.25">
      <c r="A1571" s="1">
        <f>CORREL('IMDB_Movies project 5'!H1571:'IMDB_Movies project 5'!H5226,'IMDB_Movies project 5'!C1571:'IMDB_Movies project 5'!C5226)</f>
        <v>-2.1556137209234681E-2</v>
      </c>
      <c r="B1571" s="1">
        <v>-13069116</v>
      </c>
      <c r="C1571" s="1" t="s">
        <v>2831</v>
      </c>
      <c r="D1571" s="1">
        <v>-13069116</v>
      </c>
    </row>
    <row r="1572" spans="1:4" x14ac:dyDescent="0.25">
      <c r="A1572" s="1">
        <f>CORREL('IMDB_Movies project 5'!H1572:'IMDB_Movies project 5'!H5227,'IMDB_Movies project 5'!C1572:'IMDB_Movies project 5'!C5227)</f>
        <v>-2.1555056085006314E-2</v>
      </c>
      <c r="B1572" s="1">
        <v>-16675758</v>
      </c>
      <c r="C1572" s="1" t="s">
        <v>2833</v>
      </c>
      <c r="D1572" s="1">
        <v>-16675758</v>
      </c>
    </row>
    <row r="1573" spans="1:4" x14ac:dyDescent="0.25">
      <c r="A1573" s="1">
        <f>CORREL('IMDB_Movies project 5'!H1573:'IMDB_Movies project 5'!H5228,'IMDB_Movies project 5'!C1573:'IMDB_Movies project 5'!C5228)</f>
        <v>-2.1552542983090617E-2</v>
      </c>
      <c r="B1573" s="1">
        <v>-23676031</v>
      </c>
      <c r="C1573" s="1" t="s">
        <v>2834</v>
      </c>
      <c r="D1573" s="1">
        <v>-23676031</v>
      </c>
    </row>
    <row r="1574" spans="1:4" x14ac:dyDescent="0.25">
      <c r="A1574" s="1">
        <f>CORREL('IMDB_Movies project 5'!H1574:'IMDB_Movies project 5'!H5229,'IMDB_Movies project 5'!C1574:'IMDB_Movies project 5'!C5229)</f>
        <v>-2.1547409391168164E-2</v>
      </c>
      <c r="B1574" s="1">
        <v>-9000954</v>
      </c>
      <c r="C1574" s="1" t="s">
        <v>2836</v>
      </c>
      <c r="D1574" s="1">
        <v>-9000954</v>
      </c>
    </row>
    <row r="1575" spans="1:4" x14ac:dyDescent="0.25">
      <c r="A1575" s="1">
        <f>CORREL('IMDB_Movies project 5'!H1575:'IMDB_Movies project 5'!H5230,'IMDB_Movies project 5'!C1575:'IMDB_Movies project 5'!C5230)</f>
        <v>-2.154781420849964E-2</v>
      </c>
      <c r="B1575" s="1">
        <v>-18704226</v>
      </c>
      <c r="C1575" s="1" t="s">
        <v>2838</v>
      </c>
      <c r="D1575" s="1">
        <v>-18704226</v>
      </c>
    </row>
    <row r="1576" spans="1:4" x14ac:dyDescent="0.25">
      <c r="A1576" s="1">
        <f>CORREL('IMDB_Movies project 5'!H1576:'IMDB_Movies project 5'!H5231,'IMDB_Movies project 5'!C1576:'IMDB_Movies project 5'!C5231)</f>
        <v>-2.1544662620049962E-2</v>
      </c>
      <c r="B1576" s="1">
        <v>-14290615</v>
      </c>
      <c r="C1576" s="1" t="s">
        <v>2840</v>
      </c>
      <c r="D1576" s="1">
        <v>-14290615</v>
      </c>
    </row>
    <row r="1577" spans="1:4" x14ac:dyDescent="0.25">
      <c r="A1577" s="1">
        <f>CORREL('IMDB_Movies project 5'!H1577:'IMDB_Movies project 5'!H5232,'IMDB_Movies project 5'!C1577:'IMDB_Movies project 5'!C5232)</f>
        <v>-2.154346519399308E-2</v>
      </c>
      <c r="B1577" s="1">
        <v>-15111972</v>
      </c>
      <c r="C1577" s="1" t="s">
        <v>2843</v>
      </c>
      <c r="D1577" s="1">
        <v>-15111972</v>
      </c>
    </row>
    <row r="1578" spans="1:4" x14ac:dyDescent="0.25">
      <c r="A1578" s="1">
        <f>CORREL('IMDB_Movies project 5'!H1578:'IMDB_Movies project 5'!H5233,'IMDB_Movies project 5'!C1578:'IMDB_Movies project 5'!C5233)</f>
        <v>-2.1542200145925505E-2</v>
      </c>
      <c r="B1578" s="1">
        <v>-15791616</v>
      </c>
      <c r="C1578" s="1" t="s">
        <v>2844</v>
      </c>
      <c r="D1578" s="1">
        <v>-15791616</v>
      </c>
    </row>
    <row r="1579" spans="1:4" x14ac:dyDescent="0.25">
      <c r="A1579" s="1">
        <f>CORREL('IMDB_Movies project 5'!H1579:'IMDB_Movies project 5'!H5234,'IMDB_Movies project 5'!C1579:'IMDB_Movies project 5'!C5234)</f>
        <v>-2.1540882631534052E-2</v>
      </c>
      <c r="B1579" s="1">
        <v>-17168879</v>
      </c>
      <c r="C1579" s="1" t="s">
        <v>2845</v>
      </c>
      <c r="D1579" s="1">
        <v>-17168879</v>
      </c>
    </row>
    <row r="1580" spans="1:4" x14ac:dyDescent="0.25">
      <c r="A1580" s="1">
        <f>CORREL('IMDB_Movies project 5'!H1580:'IMDB_Movies project 5'!H5235,'IMDB_Movies project 5'!C1580:'IMDB_Movies project 5'!C5235)</f>
        <v>-2.1539470514339288E-2</v>
      </c>
      <c r="B1580" s="1">
        <v>-11701351</v>
      </c>
      <c r="C1580" s="1" t="s">
        <v>2846</v>
      </c>
      <c r="D1580" s="1">
        <v>-11701351</v>
      </c>
    </row>
    <row r="1581" spans="1:4" x14ac:dyDescent="0.25">
      <c r="A1581" s="1">
        <f>CORREL('IMDB_Movies project 5'!H1581:'IMDB_Movies project 5'!H5236,'IMDB_Movies project 5'!C1581:'IMDB_Movies project 5'!C5236)</f>
        <v>-2.1538510686287121E-2</v>
      </c>
      <c r="B1581" s="1">
        <v>-17287907</v>
      </c>
      <c r="C1581" s="1" t="s">
        <v>2847</v>
      </c>
      <c r="D1581" s="1">
        <v>-17287907</v>
      </c>
    </row>
    <row r="1582" spans="1:4" x14ac:dyDescent="0.25">
      <c r="A1582" s="1">
        <f>CORREL('IMDB_Movies project 5'!H1582:'IMDB_Movies project 5'!H5237,'IMDB_Movies project 5'!C1582:'IMDB_Movies project 5'!C5237)</f>
        <v>-2.1537088504421615E-2</v>
      </c>
      <c r="B1582" s="1">
        <v>-18423913</v>
      </c>
      <c r="C1582" s="1" t="s">
        <v>2849</v>
      </c>
      <c r="D1582" s="1">
        <v>-18423913</v>
      </c>
    </row>
    <row r="1583" spans="1:4" x14ac:dyDescent="0.25">
      <c r="A1583" s="1">
        <f>CORREL('IMDB_Movies project 5'!H1583:'IMDB_Movies project 5'!H5238,'IMDB_Movies project 5'!C1583:'IMDB_Movies project 5'!C5238)</f>
        <v>-2.1535599427274867E-2</v>
      </c>
      <c r="B1583" s="1">
        <v>-18100000</v>
      </c>
      <c r="C1583" s="1" t="s">
        <v>2850</v>
      </c>
      <c r="D1583" s="1">
        <v>-18100000</v>
      </c>
    </row>
    <row r="1584" spans="1:4" x14ac:dyDescent="0.25">
      <c r="A1584" s="1">
        <f>CORREL('IMDB_Movies project 5'!H1584:'IMDB_Movies project 5'!H5239,'IMDB_Movies project 5'!C1584:'IMDB_Movies project 5'!C5239)</f>
        <v>-2.1534126533613005E-2</v>
      </c>
      <c r="B1584" s="1">
        <v>-35646427</v>
      </c>
      <c r="C1584" s="1" t="s">
        <v>2851</v>
      </c>
      <c r="D1584" s="1">
        <v>-35646427</v>
      </c>
    </row>
    <row r="1585" spans="1:4" x14ac:dyDescent="0.25">
      <c r="A1585" s="1">
        <f>CORREL('IMDB_Movies project 5'!H1585:'IMDB_Movies project 5'!H5240,'IMDB_Movies project 5'!C1585:'IMDB_Movies project 5'!C5240)</f>
        <v>-2.1521999740652022E-2</v>
      </c>
      <c r="B1585" s="1">
        <v>-32973330</v>
      </c>
      <c r="C1585" s="1" t="s">
        <v>2853</v>
      </c>
      <c r="D1585" s="1">
        <v>-32973330</v>
      </c>
    </row>
    <row r="1586" spans="1:4" x14ac:dyDescent="0.25">
      <c r="A1586" s="1">
        <f>CORREL('IMDB_Movies project 5'!H1586:'IMDB_Movies project 5'!H5241,'IMDB_Movies project 5'!C1586:'IMDB_Movies project 5'!C5241)</f>
        <v>-2.1511715304615663E-2</v>
      </c>
      <c r="B1586" s="1">
        <v>-10665355</v>
      </c>
      <c r="C1586" s="1" t="s">
        <v>2855</v>
      </c>
      <c r="D1586" s="1">
        <v>-10665355</v>
      </c>
    </row>
    <row r="1587" spans="1:4" x14ac:dyDescent="0.25">
      <c r="A1587" s="1">
        <f>CORREL('IMDB_Movies project 5'!H1587:'IMDB_Movies project 5'!H5242,'IMDB_Movies project 5'!C1587:'IMDB_Movies project 5'!C5242)</f>
        <v>-2.1512835278826709E-2</v>
      </c>
      <c r="B1587" s="1">
        <v>-10810486</v>
      </c>
      <c r="C1587" s="1" t="s">
        <v>2857</v>
      </c>
      <c r="D1587" s="1">
        <v>-10810486</v>
      </c>
    </row>
    <row r="1588" spans="1:4" x14ac:dyDescent="0.25">
      <c r="A1588" s="1">
        <f>CORREL('IMDB_Movies project 5'!H1588:'IMDB_Movies project 5'!H5243,'IMDB_Movies project 5'!C1588:'IMDB_Movies project 5'!C5243)</f>
        <v>-2.1515440779264584E-2</v>
      </c>
      <c r="B1588" s="1">
        <v>-19865246</v>
      </c>
      <c r="C1588" s="1" t="s">
        <v>2859</v>
      </c>
      <c r="D1588" s="1">
        <v>-19865246</v>
      </c>
    </row>
    <row r="1589" spans="1:4" x14ac:dyDescent="0.25">
      <c r="A1589" s="1">
        <f>CORREL('IMDB_Movies project 5'!H1589:'IMDB_Movies project 5'!H5244,'IMDB_Movies project 5'!C1589:'IMDB_Movies project 5'!C5244)</f>
        <v>-2.1513866759280575E-2</v>
      </c>
      <c r="B1589" s="1">
        <v>-21464425</v>
      </c>
      <c r="C1589" s="1" t="s">
        <v>2860</v>
      </c>
      <c r="D1589" s="1">
        <v>-21464425</v>
      </c>
    </row>
    <row r="1590" spans="1:4" x14ac:dyDescent="0.25">
      <c r="A1590" s="1">
        <f>CORREL('IMDB_Movies project 5'!H1590:'IMDB_Movies project 5'!H5245,'IMDB_Movies project 5'!C1590:'IMDB_Movies project 5'!C5245)</f>
        <v>-2.1512231322701424E-2</v>
      </c>
      <c r="B1590" s="1">
        <v>-32310542</v>
      </c>
      <c r="C1590" s="1" t="s">
        <v>2862</v>
      </c>
      <c r="D1590" s="1">
        <v>-32310542</v>
      </c>
    </row>
    <row r="1591" spans="1:4" x14ac:dyDescent="0.25">
      <c r="A1591" s="1">
        <f>CORREL('IMDB_Movies project 5'!H1591:'IMDB_Movies project 5'!H5246,'IMDB_Movies project 5'!C1591:'IMDB_Movies project 5'!C5246)</f>
        <v>-2.1502806996864934E-2</v>
      </c>
      <c r="B1591" s="1">
        <v>-10683354</v>
      </c>
      <c r="C1591" s="1" t="s">
        <v>2866</v>
      </c>
      <c r="D1591" s="1">
        <v>-10683354</v>
      </c>
    </row>
    <row r="1592" spans="1:4" x14ac:dyDescent="0.25">
      <c r="A1592" s="1">
        <f>CORREL('IMDB_Movies project 5'!H1592:'IMDB_Movies project 5'!H5247,'IMDB_Movies project 5'!C1592:'IMDB_Movies project 5'!C5247)</f>
        <v>-2.1501938335010337E-2</v>
      </c>
      <c r="B1592" s="1">
        <v>-19034791</v>
      </c>
      <c r="C1592" s="1" t="s">
        <v>2867</v>
      </c>
      <c r="D1592" s="1">
        <v>-19034791</v>
      </c>
    </row>
    <row r="1593" spans="1:4" x14ac:dyDescent="0.25">
      <c r="A1593" s="1">
        <f>CORREL('IMDB_Movies project 5'!H1593:'IMDB_Movies project 5'!H5248,'IMDB_Movies project 5'!C1593:'IMDB_Movies project 5'!C5248)</f>
        <v>-2.1500393234888494E-2</v>
      </c>
      <c r="B1593" s="1">
        <v>8830000</v>
      </c>
      <c r="C1593" s="1" t="s">
        <v>2868</v>
      </c>
      <c r="D1593" s="1">
        <v>8830000</v>
      </c>
    </row>
    <row r="1594" spans="1:4" x14ac:dyDescent="0.25">
      <c r="A1594" s="1">
        <f>CORREL('IMDB_Movies project 5'!H1594:'IMDB_Movies project 5'!H5249,'IMDB_Movies project 5'!C1594:'IMDB_Movies project 5'!C5249)</f>
        <v>-2.1500009756971122E-2</v>
      </c>
      <c r="B1594" s="1">
        <v>-24700000</v>
      </c>
      <c r="C1594" s="1" t="s">
        <v>2870</v>
      </c>
      <c r="D1594" s="1">
        <v>-24700000</v>
      </c>
    </row>
    <row r="1595" spans="1:4" x14ac:dyDescent="0.25">
      <c r="A1595" s="1">
        <f>CORREL('IMDB_Movies project 5'!H1595:'IMDB_Movies project 5'!H5250,'IMDB_Movies project 5'!C1595:'IMDB_Movies project 5'!C5250)</f>
        <v>-2.1498303245872531E-2</v>
      </c>
      <c r="B1595" s="1">
        <v>-19119074</v>
      </c>
      <c r="C1595" s="1" t="s">
        <v>2872</v>
      </c>
      <c r="D1595" s="1">
        <v>-19119074</v>
      </c>
    </row>
    <row r="1596" spans="1:4" x14ac:dyDescent="0.25">
      <c r="A1596" s="1">
        <f>CORREL('IMDB_Movies project 5'!H1596:'IMDB_Movies project 5'!H5251,'IMDB_Movies project 5'!C1596:'IMDB_Movies project 5'!C5251)</f>
        <v>-2.149675321537188E-2</v>
      </c>
      <c r="B1596" s="1">
        <v>-14247275</v>
      </c>
      <c r="C1596" s="1" t="s">
        <v>2874</v>
      </c>
      <c r="D1596" s="1">
        <v>-14247275</v>
      </c>
    </row>
    <row r="1597" spans="1:4" x14ac:dyDescent="0.25">
      <c r="A1597" s="1">
        <f>CORREL('IMDB_Movies project 5'!H1597:'IMDB_Movies project 5'!H5252,'IMDB_Movies project 5'!C1597:'IMDB_Movies project 5'!C5252)</f>
        <v>-2.1506429623134083E-2</v>
      </c>
      <c r="B1597" s="1">
        <v>-21482203</v>
      </c>
      <c r="C1597" s="1" t="s">
        <v>2875</v>
      </c>
      <c r="D1597" s="1">
        <v>-21482203</v>
      </c>
    </row>
    <row r="1598" spans="1:4" x14ac:dyDescent="0.25">
      <c r="A1598" s="1">
        <f>CORREL('IMDB_Movies project 5'!H1598:'IMDB_Movies project 5'!H5253,'IMDB_Movies project 5'!C1598:'IMDB_Movies project 5'!C5253)</f>
        <v>-2.1509519447758717E-2</v>
      </c>
      <c r="B1598" s="1">
        <v>-27024351</v>
      </c>
      <c r="C1598" s="1" t="s">
        <v>2876</v>
      </c>
      <c r="D1598" s="1">
        <v>-27024351</v>
      </c>
    </row>
    <row r="1599" spans="1:4" x14ac:dyDescent="0.25">
      <c r="A1599" s="1">
        <f>CORREL('IMDB_Movies project 5'!H1599:'IMDB_Movies project 5'!H5254,'IMDB_Movies project 5'!C1599:'IMDB_Movies project 5'!C5254)</f>
        <v>-2.150781768041013E-2</v>
      </c>
      <c r="B1599" s="1">
        <v>-59331829</v>
      </c>
      <c r="C1599" s="1" t="s">
        <v>2878</v>
      </c>
      <c r="D1599" s="1">
        <v>-59331829</v>
      </c>
    </row>
    <row r="1600" spans="1:4" x14ac:dyDescent="0.25">
      <c r="A1600" s="1">
        <f>CORREL('IMDB_Movies project 5'!H1600:'IMDB_Movies project 5'!H5255,'IMDB_Movies project 5'!C1600:'IMDB_Movies project 5'!C5255)</f>
        <v>-2.1473713919446129E-2</v>
      </c>
      <c r="B1600" s="1">
        <v>-20519686</v>
      </c>
      <c r="C1600" s="1" t="s">
        <v>2880</v>
      </c>
      <c r="D1600" s="1">
        <v>-20519686</v>
      </c>
    </row>
    <row r="1601" spans="1:4" x14ac:dyDescent="0.25">
      <c r="A1601" s="1">
        <f>CORREL('IMDB_Movies project 5'!H1601:'IMDB_Movies project 5'!H5256,'IMDB_Movies project 5'!C1601:'IMDB_Movies project 5'!C5256)</f>
        <v>-2.1481869676169399E-2</v>
      </c>
      <c r="B1601" s="1">
        <v>-26095018</v>
      </c>
      <c r="C1601" s="1" t="s">
        <v>2883</v>
      </c>
      <c r="D1601" s="1">
        <v>-26095018</v>
      </c>
    </row>
    <row r="1602" spans="1:4" x14ac:dyDescent="0.25">
      <c r="A1602" s="1">
        <f>CORREL('IMDB_Movies project 5'!H1602:'IMDB_Movies project 5'!H5257,'IMDB_Movies project 5'!C1602:'IMDB_Movies project 5'!C5257)</f>
        <v>-2.1480144803014974E-2</v>
      </c>
      <c r="B1602" s="1">
        <v>-17872563</v>
      </c>
      <c r="C1602" s="1" t="s">
        <v>2885</v>
      </c>
      <c r="D1602" s="1">
        <v>-17872563</v>
      </c>
    </row>
    <row r="1603" spans="1:4" x14ac:dyDescent="0.25">
      <c r="A1603" s="1">
        <f>CORREL('IMDB_Movies project 5'!H1603:'IMDB_Movies project 5'!H5258,'IMDB_Movies project 5'!C1603:'IMDB_Movies project 5'!C5258)</f>
        <v>-2.149178995712402E-2</v>
      </c>
      <c r="B1603" s="1">
        <v>-29462420</v>
      </c>
      <c r="C1603" s="1" t="s">
        <v>2888</v>
      </c>
      <c r="D1603" s="1">
        <v>-29462420</v>
      </c>
    </row>
    <row r="1604" spans="1:4" x14ac:dyDescent="0.25">
      <c r="A1604" s="1">
        <f>CORREL('IMDB_Movies project 5'!H1604:'IMDB_Movies project 5'!H5259,'IMDB_Movies project 5'!C1604:'IMDB_Movies project 5'!C5259)</f>
        <v>-2.1490120471486785E-2</v>
      </c>
      <c r="B1604" s="1">
        <v>154436380</v>
      </c>
      <c r="C1604" s="1" t="s">
        <v>2892</v>
      </c>
      <c r="D1604" s="1">
        <v>154436380</v>
      </c>
    </row>
    <row r="1605" spans="1:4" x14ac:dyDescent="0.25">
      <c r="A1605" s="1">
        <f>CORREL('IMDB_Movies project 5'!H1605:'IMDB_Movies project 5'!H5260,'IMDB_Movies project 5'!C1605:'IMDB_Movies project 5'!C5260)</f>
        <v>-2.1601672181926605E-2</v>
      </c>
      <c r="B1605" s="1">
        <v>91518352</v>
      </c>
      <c r="C1605" s="1" t="s">
        <v>2894</v>
      </c>
      <c r="D1605" s="1">
        <v>91518352</v>
      </c>
    </row>
    <row r="1606" spans="1:4" x14ac:dyDescent="0.25">
      <c r="A1606" s="1">
        <f>CORREL('IMDB_Movies project 5'!H1606:'IMDB_Movies project 5'!H5261,'IMDB_Movies project 5'!C1606:'IMDB_Movies project 5'!C5261)</f>
        <v>-2.1641887414520569E-2</v>
      </c>
      <c r="B1606" s="1">
        <v>7036404</v>
      </c>
      <c r="C1606" s="1" t="s">
        <v>2896</v>
      </c>
      <c r="D1606" s="1">
        <v>7036404</v>
      </c>
    </row>
    <row r="1607" spans="1:4" x14ac:dyDescent="0.25">
      <c r="A1607" s="1">
        <f>CORREL('IMDB_Movies project 5'!H1607:'IMDB_Movies project 5'!H5262,'IMDB_Movies project 5'!C1607:'IMDB_Movies project 5'!C5262)</f>
        <v>-2.1644198577770252E-2</v>
      </c>
      <c r="B1607" s="1">
        <v>-6640707</v>
      </c>
      <c r="C1607" s="1" t="s">
        <v>2897</v>
      </c>
      <c r="D1607" s="1">
        <v>-6640707</v>
      </c>
    </row>
    <row r="1608" spans="1:4" x14ac:dyDescent="0.25">
      <c r="A1608" s="1">
        <f>CORREL('IMDB_Movies project 5'!H1608:'IMDB_Movies project 5'!H5263,'IMDB_Movies project 5'!C1608:'IMDB_Movies project 5'!C5263)</f>
        <v>-2.1643845854872775E-2</v>
      </c>
      <c r="B1608" s="1">
        <v>-16406844</v>
      </c>
      <c r="C1608" s="1" t="s">
        <v>2898</v>
      </c>
      <c r="D1608" s="1">
        <v>-16406844</v>
      </c>
    </row>
    <row r="1609" spans="1:4" x14ac:dyDescent="0.25">
      <c r="A1609" s="1">
        <f>CORREL('IMDB_Movies project 5'!H1609:'IMDB_Movies project 5'!H5264,'IMDB_Movies project 5'!C1609:'IMDB_Movies project 5'!C5264)</f>
        <v>-2.1641346142586018E-2</v>
      </c>
      <c r="B1609" s="1">
        <v>-12069815</v>
      </c>
      <c r="C1609" s="1" t="s">
        <v>2899</v>
      </c>
      <c r="D1609" s="1">
        <v>-12069815</v>
      </c>
    </row>
    <row r="1610" spans="1:4" x14ac:dyDescent="0.25">
      <c r="A1610" s="1">
        <f>CORREL('IMDB_Movies project 5'!H1610:'IMDB_Movies project 5'!H5265,'IMDB_Movies project 5'!C1610:'IMDB_Movies project 5'!C5265)</f>
        <v>-2.1640600657897715E-2</v>
      </c>
      <c r="B1610" s="1">
        <v>34034755</v>
      </c>
      <c r="C1610" s="1" t="s">
        <v>2900</v>
      </c>
      <c r="D1610" s="1">
        <v>34034755</v>
      </c>
    </row>
    <row r="1611" spans="1:4" x14ac:dyDescent="0.25">
      <c r="A1611" s="1">
        <f>CORREL('IMDB_Movies project 5'!H1611:'IMDB_Movies project 5'!H5266,'IMDB_Movies project 5'!C1611:'IMDB_Movies project 5'!C5266)</f>
        <v>-2.1650294015555124E-2</v>
      </c>
      <c r="B1611" s="1">
        <v>-23100203</v>
      </c>
      <c r="C1611" s="1" t="s">
        <v>2902</v>
      </c>
      <c r="D1611" s="1">
        <v>-23100203</v>
      </c>
    </row>
    <row r="1612" spans="1:4" x14ac:dyDescent="0.25">
      <c r="A1612" s="1">
        <f>CORREL('IMDB_Movies project 5'!H1612:'IMDB_Movies project 5'!H5267,'IMDB_Movies project 5'!C1612:'IMDB_Movies project 5'!C5267)</f>
        <v>-2.1649439680945966E-2</v>
      </c>
      <c r="B1612" s="1">
        <v>-23445431</v>
      </c>
      <c r="C1612" s="1" t="s">
        <v>2903</v>
      </c>
      <c r="D1612" s="1">
        <v>-23445431</v>
      </c>
    </row>
    <row r="1613" spans="1:4" x14ac:dyDescent="0.25">
      <c r="A1613" s="1">
        <f>CORREL('IMDB_Movies project 5'!H1613:'IMDB_Movies project 5'!H5268,'IMDB_Movies project 5'!C1613:'IMDB_Movies project 5'!C5268)</f>
        <v>-2.1649553415509927E-2</v>
      </c>
      <c r="B1613" s="1">
        <v>5016190</v>
      </c>
      <c r="C1613" s="1" t="s">
        <v>2905</v>
      </c>
      <c r="D1613" s="1">
        <v>5016190</v>
      </c>
    </row>
    <row r="1614" spans="1:4" x14ac:dyDescent="0.25">
      <c r="A1614" s="1">
        <f>CORREL('IMDB_Movies project 5'!H1614:'IMDB_Movies project 5'!H5269,'IMDB_Movies project 5'!C1614:'IMDB_Movies project 5'!C5269)</f>
        <v>-2.1655253848798899E-2</v>
      </c>
      <c r="B1614" s="1">
        <v>-22698869</v>
      </c>
      <c r="C1614" s="1" t="s">
        <v>2908</v>
      </c>
      <c r="D1614" s="1">
        <v>-22698869</v>
      </c>
    </row>
    <row r="1615" spans="1:4" x14ac:dyDescent="0.25">
      <c r="A1615" s="1">
        <f>CORREL('IMDB_Movies project 5'!H1615:'IMDB_Movies project 5'!H5270,'IMDB_Movies project 5'!C1615:'IMDB_Movies project 5'!C5270)</f>
        <v>-2.1654392450835731E-2</v>
      </c>
      <c r="B1615" s="1">
        <v>189350219</v>
      </c>
      <c r="C1615" s="1" t="s">
        <v>2909</v>
      </c>
      <c r="D1615" s="1">
        <v>189350219</v>
      </c>
    </row>
    <row r="1616" spans="1:4" x14ac:dyDescent="0.25">
      <c r="A1616" s="1">
        <f>CORREL('IMDB_Movies project 5'!H1616:'IMDB_Movies project 5'!H5271,'IMDB_Movies project 5'!C1616:'IMDB_Movies project 5'!C5271)</f>
        <v>-2.1809609119208609E-2</v>
      </c>
      <c r="B1616" s="1">
        <v>133029270</v>
      </c>
      <c r="C1616" s="1" t="s">
        <v>2911</v>
      </c>
      <c r="D1616" s="1">
        <v>133029270</v>
      </c>
    </row>
    <row r="1617" spans="1:4" x14ac:dyDescent="0.25">
      <c r="A1617" s="1">
        <f>CORREL('IMDB_Movies project 5'!H1617:'IMDB_Movies project 5'!H5272,'IMDB_Movies project 5'!C1617:'IMDB_Movies project 5'!C5272)</f>
        <v>-2.189120691985473E-2</v>
      </c>
      <c r="B1617" s="1">
        <v>151870271</v>
      </c>
      <c r="C1617" s="1" t="s">
        <v>2912</v>
      </c>
      <c r="D1617" s="1">
        <v>151870271</v>
      </c>
    </row>
    <row r="1618" spans="1:4" x14ac:dyDescent="0.25">
      <c r="A1618" s="1">
        <f>CORREL('IMDB_Movies project 5'!H1618:'IMDB_Movies project 5'!H5273,'IMDB_Movies project 5'!C1618:'IMDB_Movies project 5'!C5273)</f>
        <v>-2.1996714415644419E-2</v>
      </c>
      <c r="B1618" s="1">
        <v>76491683</v>
      </c>
      <c r="C1618" s="1" t="s">
        <v>2915</v>
      </c>
      <c r="D1618" s="1">
        <v>76491683</v>
      </c>
    </row>
    <row r="1619" spans="1:4" x14ac:dyDescent="0.25">
      <c r="A1619" s="1">
        <f>CORREL('IMDB_Movies project 5'!H1619:'IMDB_Movies project 5'!H5274,'IMDB_Movies project 5'!C1619:'IMDB_Movies project 5'!C5274)</f>
        <v>-2.2011531878399462E-2</v>
      </c>
      <c r="B1619" s="1">
        <v>14058698</v>
      </c>
      <c r="C1619" s="1" t="s">
        <v>2916</v>
      </c>
      <c r="D1619" s="1">
        <v>14058698</v>
      </c>
    </row>
    <row r="1620" spans="1:4" x14ac:dyDescent="0.25">
      <c r="A1620" s="1">
        <f>CORREL('IMDB_Movies project 5'!H1620:'IMDB_Movies project 5'!H5275,'IMDB_Movies project 5'!C1620:'IMDB_Movies project 5'!C5275)</f>
        <v>-2.2093287212250779E-2</v>
      </c>
      <c r="B1620" s="1">
        <v>26845943</v>
      </c>
      <c r="C1620" s="1" t="s">
        <v>2917</v>
      </c>
      <c r="D1620" s="1">
        <v>26845943</v>
      </c>
    </row>
    <row r="1621" spans="1:4" x14ac:dyDescent="0.25">
      <c r="A1621" s="1">
        <f>CORREL('IMDB_Movies project 5'!H1621:'IMDB_Movies project 5'!H5276,'IMDB_Movies project 5'!C1621:'IMDB_Movies project 5'!C5276)</f>
        <v>-2.2100656836005757E-2</v>
      </c>
      <c r="B1621" s="1">
        <v>53350242</v>
      </c>
      <c r="C1621" s="1" t="s">
        <v>2918</v>
      </c>
      <c r="D1621" s="1">
        <v>53350242</v>
      </c>
    </row>
    <row r="1622" spans="1:4" x14ac:dyDescent="0.25">
      <c r="A1622" s="1">
        <f>CORREL('IMDB_Movies project 5'!H1622:'IMDB_Movies project 5'!H5277,'IMDB_Movies project 5'!C1622:'IMDB_Movies project 5'!C5277)</f>
        <v>-2.2117470864586382E-2</v>
      </c>
      <c r="B1622" s="1">
        <v>39266300</v>
      </c>
      <c r="C1622" s="1" t="s">
        <v>2919</v>
      </c>
      <c r="D1622" s="1">
        <v>39266300</v>
      </c>
    </row>
    <row r="1623" spans="1:4" x14ac:dyDescent="0.25">
      <c r="A1623" s="1">
        <f>CORREL('IMDB_Movies project 5'!H1623:'IMDB_Movies project 5'!H5278,'IMDB_Movies project 5'!C1623:'IMDB_Movies project 5'!C5278)</f>
        <v>-2.2127716351684153E-2</v>
      </c>
      <c r="B1623" s="1">
        <v>42235322</v>
      </c>
      <c r="C1623" s="1" t="s">
        <v>2920</v>
      </c>
      <c r="D1623" s="1">
        <v>42235322</v>
      </c>
    </row>
    <row r="1624" spans="1:4" x14ac:dyDescent="0.25">
      <c r="A1624" s="1">
        <f>CORREL('IMDB_Movies project 5'!H1624:'IMDB_Movies project 5'!H5279,'IMDB_Movies project 5'!C1624:'IMDB_Movies project 5'!C5279)</f>
        <v>-2.2139243416700087E-2</v>
      </c>
      <c r="B1624" s="1">
        <v>-22556993</v>
      </c>
      <c r="C1624" s="1" t="s">
        <v>2921</v>
      </c>
      <c r="D1624" s="1">
        <v>-22556993</v>
      </c>
    </row>
    <row r="1625" spans="1:4" x14ac:dyDescent="0.25">
      <c r="A1625" s="1">
        <f>CORREL('IMDB_Movies project 5'!H1625:'IMDB_Movies project 5'!H5280,'IMDB_Movies project 5'!C1625:'IMDB_Movies project 5'!C5280)</f>
        <v>-2.2137570648877662E-2</v>
      </c>
      <c r="B1625" s="1">
        <v>36371181</v>
      </c>
      <c r="C1625" s="1" t="s">
        <v>2922</v>
      </c>
      <c r="D1625" s="1">
        <v>36371181</v>
      </c>
    </row>
    <row r="1626" spans="1:4" x14ac:dyDescent="0.25">
      <c r="A1626" s="1">
        <f>CORREL('IMDB_Movies project 5'!H1626:'IMDB_Movies project 5'!H5281,'IMDB_Movies project 5'!C1626:'IMDB_Movies project 5'!C5281)</f>
        <v>-2.2146690963970737E-2</v>
      </c>
      <c r="B1626" s="1">
        <v>32885635</v>
      </c>
      <c r="C1626" s="1" t="s">
        <v>2923</v>
      </c>
      <c r="D1626" s="1">
        <v>32885635</v>
      </c>
    </row>
    <row r="1627" spans="1:4" x14ac:dyDescent="0.25">
      <c r="A1627" s="1">
        <f>CORREL('IMDB_Movies project 5'!H1627:'IMDB_Movies project 5'!H5282,'IMDB_Movies project 5'!C1627:'IMDB_Movies project 5'!C5282)</f>
        <v>-2.2150837144700244E-2</v>
      </c>
      <c r="B1627" s="1">
        <v>25400856</v>
      </c>
      <c r="C1627" s="1" t="s">
        <v>2924</v>
      </c>
      <c r="D1627" s="1">
        <v>25400856</v>
      </c>
    </row>
    <row r="1628" spans="1:4" x14ac:dyDescent="0.25">
      <c r="A1628" s="1">
        <f>CORREL('IMDB_Movies project 5'!H1628:'IMDB_Movies project 5'!H5283,'IMDB_Movies project 5'!C1628:'IMDB_Movies project 5'!C5283)</f>
        <v>-2.2169350234080523E-2</v>
      </c>
      <c r="B1628" s="1">
        <v>31353636</v>
      </c>
      <c r="C1628" s="1" t="s">
        <v>2925</v>
      </c>
      <c r="D1628" s="1">
        <v>31353636</v>
      </c>
    </row>
    <row r="1629" spans="1:4" x14ac:dyDescent="0.25">
      <c r="A1629" s="1">
        <f>CORREL('IMDB_Movies project 5'!H1629:'IMDB_Movies project 5'!H5284,'IMDB_Movies project 5'!C1629:'IMDB_Movies project 5'!C5284)</f>
        <v>-2.21660202064973E-2</v>
      </c>
      <c r="B1629" s="1">
        <v>21475962</v>
      </c>
      <c r="C1629" s="1" t="s">
        <v>2926</v>
      </c>
      <c r="D1629" s="1">
        <v>21475962</v>
      </c>
    </row>
    <row r="1630" spans="1:4" x14ac:dyDescent="0.25">
      <c r="A1630" s="1">
        <f>CORREL('IMDB_Movies project 5'!H1630:'IMDB_Movies project 5'!H5285,'IMDB_Movies project 5'!C1630:'IMDB_Movies project 5'!C5285)</f>
        <v>-2.2173118954149279E-2</v>
      </c>
      <c r="B1630" s="1">
        <v>35910583</v>
      </c>
      <c r="C1630" s="1" t="s">
        <v>2927</v>
      </c>
      <c r="D1630" s="1">
        <v>35910583</v>
      </c>
    </row>
    <row r="1631" spans="1:4" x14ac:dyDescent="0.25">
      <c r="A1631" s="1">
        <f>CORREL('IMDB_Movies project 5'!H1631:'IMDB_Movies project 5'!H5286,'IMDB_Movies project 5'!C1631:'IMDB_Movies project 5'!C5286)</f>
        <v>-2.2182122246603476E-2</v>
      </c>
      <c r="B1631" s="1">
        <v>34300000</v>
      </c>
      <c r="C1631" s="1" t="s">
        <v>2928</v>
      </c>
      <c r="D1631" s="1">
        <v>34300000</v>
      </c>
    </row>
    <row r="1632" spans="1:4" x14ac:dyDescent="0.25">
      <c r="A1632" s="1">
        <f>CORREL('IMDB_Movies project 5'!H1632:'IMDB_Movies project 5'!H5287,'IMDB_Movies project 5'!C1632:'IMDB_Movies project 5'!C5287)</f>
        <v>-2.2190524094314466E-2</v>
      </c>
      <c r="B1632" s="1">
        <v>21968653</v>
      </c>
      <c r="C1632" s="1" t="s">
        <v>2929</v>
      </c>
      <c r="D1632" s="1">
        <v>21968653</v>
      </c>
    </row>
    <row r="1633" spans="1:4" x14ac:dyDescent="0.25">
      <c r="A1633" s="1">
        <f>CORREL('IMDB_Movies project 5'!H1633:'IMDB_Movies project 5'!H5288,'IMDB_Movies project 5'!C1633:'IMDB_Movies project 5'!C5288)</f>
        <v>-2.2194906759639213E-2</v>
      </c>
      <c r="B1633" s="1">
        <v>17450000</v>
      </c>
      <c r="C1633" s="1" t="s">
        <v>2930</v>
      </c>
      <c r="D1633" s="1">
        <v>17450000</v>
      </c>
    </row>
    <row r="1634" spans="1:4" x14ac:dyDescent="0.25">
      <c r="A1634" s="1">
        <f>CORREL('IMDB_Movies project 5'!H1634:'IMDB_Movies project 5'!H5289,'IMDB_Movies project 5'!C1634:'IMDB_Movies project 5'!C5289)</f>
        <v>-2.2197036932041257E-2</v>
      </c>
      <c r="B1634" s="1">
        <v>17162741</v>
      </c>
      <c r="C1634" s="1" t="s">
        <v>2931</v>
      </c>
      <c r="D1634" s="1">
        <v>17162741</v>
      </c>
    </row>
    <row r="1635" spans="1:4" x14ac:dyDescent="0.25">
      <c r="A1635" s="1">
        <f>CORREL('IMDB_Movies project 5'!H1635:'IMDB_Movies project 5'!H5290,'IMDB_Movies project 5'!C1635:'IMDB_Movies project 5'!C5290)</f>
        <v>-2.220018844533703E-2</v>
      </c>
      <c r="B1635" s="1">
        <v>43346930</v>
      </c>
      <c r="C1635" s="1" t="s">
        <v>2933</v>
      </c>
      <c r="D1635" s="1">
        <v>43346930</v>
      </c>
    </row>
    <row r="1636" spans="1:4" x14ac:dyDescent="0.25">
      <c r="A1636" s="1">
        <f>CORREL('IMDB_Movies project 5'!H1636:'IMDB_Movies project 5'!H5291,'IMDB_Movies project 5'!C1636:'IMDB_Movies project 5'!C5291)</f>
        <v>-2.2212373466645521E-2</v>
      </c>
      <c r="B1636" s="1">
        <v>11514713</v>
      </c>
      <c r="C1636" s="1" t="s">
        <v>2934</v>
      </c>
      <c r="D1636" s="1">
        <v>11514713</v>
      </c>
    </row>
    <row r="1637" spans="1:4" x14ac:dyDescent="0.25">
      <c r="A1637" s="1">
        <f>CORREL('IMDB_Movies project 5'!H1637:'IMDB_Movies project 5'!H5292,'IMDB_Movies project 5'!C1637:'IMDB_Movies project 5'!C5292)</f>
        <v>-2.2214315175608745E-2</v>
      </c>
      <c r="B1637" s="1">
        <v>15097652</v>
      </c>
      <c r="C1637" s="1" t="s">
        <v>2935</v>
      </c>
      <c r="D1637" s="1">
        <v>15097652</v>
      </c>
    </row>
    <row r="1638" spans="1:4" x14ac:dyDescent="0.25">
      <c r="A1638" s="1">
        <f>CORREL('IMDB_Movies project 5'!H1638:'IMDB_Movies project 5'!H5293,'IMDB_Movies project 5'!C1638:'IMDB_Movies project 5'!C5293)</f>
        <v>-2.2217004931747254E-2</v>
      </c>
      <c r="B1638" s="1">
        <v>18043505</v>
      </c>
      <c r="C1638" s="1" t="s">
        <v>2936</v>
      </c>
      <c r="D1638" s="1">
        <v>18043505</v>
      </c>
    </row>
    <row r="1639" spans="1:4" x14ac:dyDescent="0.25">
      <c r="A1639" s="1">
        <f>CORREL('IMDB_Movies project 5'!H1639:'IMDB_Movies project 5'!H5294,'IMDB_Movies project 5'!C1639:'IMDB_Movies project 5'!C5294)</f>
        <v>-2.2222924583037727E-2</v>
      </c>
      <c r="B1639" s="1">
        <v>9053924</v>
      </c>
      <c r="C1639" s="1" t="s">
        <v>2937</v>
      </c>
      <c r="D1639" s="1">
        <v>9053924</v>
      </c>
    </row>
    <row r="1640" spans="1:4" x14ac:dyDescent="0.25">
      <c r="A1640" s="1">
        <f>CORREL('IMDB_Movies project 5'!H1640:'IMDB_Movies project 5'!H5295,'IMDB_Movies project 5'!C1640:'IMDB_Movies project 5'!C5295)</f>
        <v>-2.222442178514402E-2</v>
      </c>
      <c r="B1640" s="1">
        <v>5000377</v>
      </c>
      <c r="C1640" s="1" t="s">
        <v>2939</v>
      </c>
      <c r="D1640" s="1">
        <v>5000377</v>
      </c>
    </row>
    <row r="1641" spans="1:4" x14ac:dyDescent="0.25">
      <c r="A1641" s="1">
        <f>CORREL('IMDB_Movies project 5'!H1641:'IMDB_Movies project 5'!H5296,'IMDB_Movies project 5'!C1641:'IMDB_Movies project 5'!C5296)</f>
        <v>-2.2225280952216955E-2</v>
      </c>
      <c r="B1641" s="1">
        <v>38950483</v>
      </c>
      <c r="C1641" s="1" t="s">
        <v>2941</v>
      </c>
      <c r="D1641" s="1">
        <v>38950483</v>
      </c>
    </row>
    <row r="1642" spans="1:4" x14ac:dyDescent="0.25">
      <c r="A1642" s="1">
        <f>CORREL('IMDB_Movies project 5'!H1642:'IMDB_Movies project 5'!H5297,'IMDB_Movies project 5'!C1642:'IMDB_Movies project 5'!C5297)</f>
        <v>-2.223561675685359E-2</v>
      </c>
      <c r="B1642" s="1">
        <v>10372662</v>
      </c>
      <c r="C1642" s="1" t="s">
        <v>2942</v>
      </c>
      <c r="D1642" s="1">
        <v>10372662</v>
      </c>
    </row>
    <row r="1643" spans="1:4" x14ac:dyDescent="0.25">
      <c r="A1643" s="1">
        <f>CORREL('IMDB_Movies project 5'!H1643:'IMDB_Movies project 5'!H5298,'IMDB_Movies project 5'!C1643:'IMDB_Movies project 5'!C5298)</f>
        <v>-2.2237359072508681E-2</v>
      </c>
      <c r="B1643" s="1">
        <v>-1000000</v>
      </c>
      <c r="C1643" s="1" t="s">
        <v>2943</v>
      </c>
      <c r="D1643" s="1">
        <v>-1000000</v>
      </c>
    </row>
    <row r="1644" spans="1:4" x14ac:dyDescent="0.25">
      <c r="A1644" s="1">
        <f>CORREL('IMDB_Movies project 5'!H1644:'IMDB_Movies project 5'!H5299,'IMDB_Movies project 5'!C1644:'IMDB_Movies project 5'!C5299)</f>
        <v>-2.2237519052691081E-2</v>
      </c>
      <c r="B1644" s="1">
        <v>3600000</v>
      </c>
      <c r="C1644" s="1" t="s">
        <v>2945</v>
      </c>
      <c r="D1644" s="1">
        <v>3600000</v>
      </c>
    </row>
    <row r="1645" spans="1:4" x14ac:dyDescent="0.25">
      <c r="A1645" s="1">
        <f>CORREL('IMDB_Movies project 5'!H1645:'IMDB_Movies project 5'!H5300,'IMDB_Movies project 5'!C1645:'IMDB_Movies project 5'!C5300)</f>
        <v>-2.2238193786890379E-2</v>
      </c>
      <c r="B1645" s="1">
        <v>2688364</v>
      </c>
      <c r="C1645" s="1" t="s">
        <v>2946</v>
      </c>
      <c r="D1645" s="1">
        <v>2688364</v>
      </c>
    </row>
    <row r="1646" spans="1:4" x14ac:dyDescent="0.25">
      <c r="A1646" s="1">
        <f>CORREL('IMDB_Movies project 5'!H1646:'IMDB_Movies project 5'!H5301,'IMDB_Movies project 5'!C1646:'IMDB_Movies project 5'!C5301)</f>
        <v>-2.2238753517766149E-2</v>
      </c>
      <c r="B1646" s="1">
        <v>7563179</v>
      </c>
      <c r="C1646" s="1" t="s">
        <v>2948</v>
      </c>
      <c r="D1646" s="1">
        <v>7563179</v>
      </c>
    </row>
    <row r="1647" spans="1:4" x14ac:dyDescent="0.25">
      <c r="A1647" s="1">
        <f>CORREL('IMDB_Movies project 5'!H1647:'IMDB_Movies project 5'!H5302,'IMDB_Movies project 5'!C1647:'IMDB_Movies project 5'!C5302)</f>
        <v>-2.2238005742137766E-2</v>
      </c>
      <c r="B1647" s="1">
        <v>-11220364</v>
      </c>
      <c r="C1647" s="1" t="s">
        <v>2950</v>
      </c>
      <c r="D1647" s="1">
        <v>-11220364</v>
      </c>
    </row>
    <row r="1648" spans="1:4" x14ac:dyDescent="0.25">
      <c r="A1648" s="1">
        <f>CORREL('IMDB_Movies project 5'!H1648:'IMDB_Movies project 5'!H5303,'IMDB_Movies project 5'!C1648:'IMDB_Movies project 5'!C5303)</f>
        <v>-2.2237637376498434E-2</v>
      </c>
      <c r="B1648" s="1">
        <v>-10675256</v>
      </c>
      <c r="C1648" s="1" t="s">
        <v>2951</v>
      </c>
      <c r="D1648" s="1">
        <v>-10675256</v>
      </c>
    </row>
    <row r="1649" spans="1:4" x14ac:dyDescent="0.25">
      <c r="A1649" s="1">
        <f>CORREL('IMDB_Movies project 5'!H1649:'IMDB_Movies project 5'!H5304,'IMDB_Movies project 5'!C1649:'IMDB_Movies project 5'!C5304)</f>
        <v>-2.2237275469223123E-2</v>
      </c>
      <c r="B1649" s="1">
        <v>-19111857</v>
      </c>
      <c r="C1649" s="1" t="s">
        <v>2952</v>
      </c>
      <c r="D1649" s="1">
        <v>-19111857</v>
      </c>
    </row>
    <row r="1650" spans="1:4" x14ac:dyDescent="0.25">
      <c r="A1650" s="1">
        <f>CORREL('IMDB_Movies project 5'!H1650:'IMDB_Movies project 5'!H5305,'IMDB_Movies project 5'!C1650:'IMDB_Movies project 5'!C5305)</f>
        <v>-2.223707751577516E-2</v>
      </c>
      <c r="B1650" s="1">
        <v>-3731172</v>
      </c>
      <c r="C1650" s="1" t="s">
        <v>2954</v>
      </c>
      <c r="D1650" s="1">
        <v>-3731172</v>
      </c>
    </row>
    <row r="1651" spans="1:4" x14ac:dyDescent="0.25">
      <c r="A1651" s="1">
        <f>CORREL('IMDB_Movies project 5'!H1651:'IMDB_Movies project 5'!H5306,'IMDB_Movies project 5'!C1651:'IMDB_Movies project 5'!C5306)</f>
        <v>-2.2237012673417933E-2</v>
      </c>
      <c r="B1651" s="1">
        <v>-19880795</v>
      </c>
      <c r="C1651" s="1" t="s">
        <v>2955</v>
      </c>
      <c r="D1651" s="1">
        <v>-19880795</v>
      </c>
    </row>
    <row r="1652" spans="1:4" x14ac:dyDescent="0.25">
      <c r="A1652" s="1">
        <f>CORREL('IMDB_Movies project 5'!H1652:'IMDB_Movies project 5'!H5307,'IMDB_Movies project 5'!C1652:'IMDB_Movies project 5'!C5307)</f>
        <v>-2.2236857638871361E-2</v>
      </c>
      <c r="B1652" s="1">
        <v>-19565399</v>
      </c>
      <c r="C1652" s="1" t="s">
        <v>2956</v>
      </c>
      <c r="D1652" s="1">
        <v>-19565399</v>
      </c>
    </row>
    <row r="1653" spans="1:4" x14ac:dyDescent="0.25">
      <c r="A1653" s="1">
        <f>CORREL('IMDB_Movies project 5'!H1653:'IMDB_Movies project 5'!H5308,'IMDB_Movies project 5'!C1653:'IMDB_Movies project 5'!C5308)</f>
        <v>-2.2236683979759485E-2</v>
      </c>
      <c r="B1653" s="1">
        <v>-21001676</v>
      </c>
      <c r="C1653" s="1" t="s">
        <v>2957</v>
      </c>
      <c r="D1653" s="1">
        <v>-21001676</v>
      </c>
    </row>
    <row r="1654" spans="1:4" x14ac:dyDescent="0.25">
      <c r="A1654" s="1">
        <f>CORREL('IMDB_Movies project 5'!H1654:'IMDB_Movies project 5'!H5309,'IMDB_Movies project 5'!C1654:'IMDB_Movies project 5'!C5309)</f>
        <v>-2.2236601094596575E-2</v>
      </c>
      <c r="B1654" s="1">
        <v>-17092709</v>
      </c>
      <c r="C1654" s="1" t="s">
        <v>2959</v>
      </c>
      <c r="D1654" s="1">
        <v>-17092709</v>
      </c>
    </row>
    <row r="1655" spans="1:4" x14ac:dyDescent="0.25">
      <c r="A1655" s="1">
        <f>CORREL('IMDB_Movies project 5'!H1655:'IMDB_Movies project 5'!H5310,'IMDB_Movies project 5'!C1655:'IMDB_Movies project 5'!C5310)</f>
        <v>-2.2236309840349331E-2</v>
      </c>
      <c r="B1655" s="1">
        <v>-22467699</v>
      </c>
      <c r="C1655" s="1" t="s">
        <v>2960</v>
      </c>
      <c r="D1655" s="1">
        <v>-22467699</v>
      </c>
    </row>
    <row r="1656" spans="1:4" x14ac:dyDescent="0.25">
      <c r="A1656" s="1">
        <f>CORREL('IMDB_Movies project 5'!H1656:'IMDB_Movies project 5'!H5311,'IMDB_Movies project 5'!C1656:'IMDB_Movies project 5'!C5311)</f>
        <v>-2.2236336922527907E-2</v>
      </c>
      <c r="B1656" s="1">
        <v>-24224407</v>
      </c>
      <c r="C1656" s="1" t="s">
        <v>2962</v>
      </c>
      <c r="D1656" s="1">
        <v>-24224407</v>
      </c>
    </row>
    <row r="1657" spans="1:4" x14ac:dyDescent="0.25">
      <c r="A1657" s="1">
        <f>CORREL('IMDB_Movies project 5'!H1657:'IMDB_Movies project 5'!H5312,'IMDB_Movies project 5'!C1657:'IMDB_Movies project 5'!C5312)</f>
        <v>-2.2237611739974995E-2</v>
      </c>
      <c r="B1657" s="1">
        <v>751715</v>
      </c>
      <c r="C1657" s="1" t="s">
        <v>2964</v>
      </c>
      <c r="D1657" s="1">
        <v>751715</v>
      </c>
    </row>
    <row r="1658" spans="1:4" x14ac:dyDescent="0.25">
      <c r="A1658" s="1">
        <f>CORREL('IMDB_Movies project 5'!H1658:'IMDB_Movies project 5'!H5313,'IMDB_Movies project 5'!C1658:'IMDB_Movies project 5'!C5313)</f>
        <v>-2.2237942209842456E-2</v>
      </c>
      <c r="B1658" s="1">
        <v>-7714482</v>
      </c>
      <c r="C1658" s="1" t="s">
        <v>2966</v>
      </c>
      <c r="D1658" s="1">
        <v>-7714482</v>
      </c>
    </row>
    <row r="1659" spans="1:4" x14ac:dyDescent="0.25">
      <c r="A1659" s="1">
        <f>CORREL('IMDB_Movies project 5'!H1659:'IMDB_Movies project 5'!H5314,'IMDB_Movies project 5'!C1659:'IMDB_Movies project 5'!C5314)</f>
        <v>-2.2237655140017628E-2</v>
      </c>
      <c r="B1659" s="1">
        <v>40400000</v>
      </c>
      <c r="C1659" s="1" t="s">
        <v>2967</v>
      </c>
      <c r="D1659" s="1">
        <v>40400000</v>
      </c>
    </row>
    <row r="1660" spans="1:4" x14ac:dyDescent="0.25">
      <c r="A1660" s="1">
        <f>CORREL('IMDB_Movies project 5'!H1660:'IMDB_Movies project 5'!H5315,'IMDB_Movies project 5'!C1660:'IMDB_Movies project 5'!C5315)</f>
        <v>-2.2247469963334945E-2</v>
      </c>
      <c r="B1660" s="1">
        <v>118734225</v>
      </c>
      <c r="C1660" s="1" t="s">
        <v>2968</v>
      </c>
      <c r="D1660" s="1">
        <v>118734225</v>
      </c>
    </row>
    <row r="1661" spans="1:4" x14ac:dyDescent="0.25">
      <c r="A1661" s="1">
        <f>CORREL('IMDB_Movies project 5'!H1661:'IMDB_Movies project 5'!H5316,'IMDB_Movies project 5'!C1661:'IMDB_Movies project 5'!C5316)</f>
        <v>-2.233050738414577E-2</v>
      </c>
      <c r="B1661" s="1">
        <v>19185998</v>
      </c>
      <c r="C1661" s="1" t="s">
        <v>2969</v>
      </c>
      <c r="D1661" s="1">
        <v>19185998</v>
      </c>
    </row>
    <row r="1662" spans="1:4" x14ac:dyDescent="0.25">
      <c r="A1662" s="1">
        <f>CORREL('IMDB_Movies project 5'!H1662:'IMDB_Movies project 5'!H5317,'IMDB_Movies project 5'!C1662:'IMDB_Movies project 5'!C5317)</f>
        <v>-2.2336925752721833E-2</v>
      </c>
      <c r="B1662" s="1">
        <v>7168445</v>
      </c>
      <c r="C1662" s="1" t="s">
        <v>2970</v>
      </c>
      <c r="D1662" s="1">
        <v>7168445</v>
      </c>
    </row>
    <row r="1663" spans="1:4" x14ac:dyDescent="0.25">
      <c r="A1663" s="1">
        <f>CORREL('IMDB_Movies project 5'!H1663:'IMDB_Movies project 5'!H5318,'IMDB_Movies project 5'!C1663:'IMDB_Movies project 5'!C5318)</f>
        <v>-2.2344786728527289E-2</v>
      </c>
      <c r="B1663" s="1">
        <v>10400000</v>
      </c>
      <c r="C1663" s="1" t="s">
        <v>2972</v>
      </c>
      <c r="D1663" s="1">
        <v>10400000</v>
      </c>
    </row>
    <row r="1664" spans="1:4" x14ac:dyDescent="0.25">
      <c r="A1664" s="1">
        <f>CORREL('IMDB_Movies project 5'!H1664:'IMDB_Movies project 5'!H5319,'IMDB_Movies project 5'!C1664:'IMDB_Movies project 5'!C5319)</f>
        <v>-2.234420548330459E-2</v>
      </c>
      <c r="B1664" s="1">
        <v>2508670</v>
      </c>
      <c r="C1664" s="1" t="s">
        <v>2974</v>
      </c>
      <c r="D1664" s="1">
        <v>2508670</v>
      </c>
    </row>
    <row r="1665" spans="1:4" x14ac:dyDescent="0.25">
      <c r="A1665" s="1">
        <f>CORREL('IMDB_Movies project 5'!H1665:'IMDB_Movies project 5'!H5320,'IMDB_Movies project 5'!C1665:'IMDB_Movies project 5'!C5320)</f>
        <v>-2.2348234037849357E-2</v>
      </c>
      <c r="B1665" s="1">
        <v>-17835684</v>
      </c>
      <c r="C1665" s="1" t="s">
        <v>2975</v>
      </c>
      <c r="D1665" s="1">
        <v>-17835684</v>
      </c>
    </row>
    <row r="1666" spans="1:4" x14ac:dyDescent="0.25">
      <c r="A1666" s="1">
        <f>CORREL('IMDB_Movies project 5'!H1666:'IMDB_Movies project 5'!H5321,'IMDB_Movies project 5'!C1666:'IMDB_Movies project 5'!C5321)</f>
        <v>-2.234834128319339E-2</v>
      </c>
      <c r="B1666" s="1">
        <v>44888996</v>
      </c>
      <c r="C1666" s="1" t="s">
        <v>2977</v>
      </c>
      <c r="D1666" s="1">
        <v>44888996</v>
      </c>
    </row>
    <row r="1667" spans="1:4" x14ac:dyDescent="0.25">
      <c r="A1667" s="1">
        <f>CORREL('IMDB_Movies project 5'!H1667:'IMDB_Movies project 5'!H5322,'IMDB_Movies project 5'!C1667:'IMDB_Movies project 5'!C5322)</f>
        <v>-2.236688110945018E-2</v>
      </c>
      <c r="B1667" s="1">
        <v>42586544</v>
      </c>
      <c r="C1667" s="1" t="s">
        <v>2979</v>
      </c>
      <c r="D1667" s="1">
        <v>42586544</v>
      </c>
    </row>
    <row r="1668" spans="1:4" x14ac:dyDescent="0.25">
      <c r="A1668" s="1">
        <f>CORREL('IMDB_Movies project 5'!H1668:'IMDB_Movies project 5'!H5323,'IMDB_Movies project 5'!C1668:'IMDB_Movies project 5'!C5323)</f>
        <v>-2.2376566124289926E-2</v>
      </c>
      <c r="B1668" s="1">
        <v>33491560</v>
      </c>
      <c r="C1668" s="1" t="s">
        <v>2980</v>
      </c>
      <c r="D1668" s="1">
        <v>33491560</v>
      </c>
    </row>
    <row r="1669" spans="1:4" x14ac:dyDescent="0.25">
      <c r="A1669" s="1">
        <f>CORREL('IMDB_Movies project 5'!H1669:'IMDB_Movies project 5'!H5324,'IMDB_Movies project 5'!C1669:'IMDB_Movies project 5'!C5324)</f>
        <v>-2.2382959168617322E-2</v>
      </c>
      <c r="B1669" s="1">
        <v>27200000</v>
      </c>
      <c r="C1669" s="1" t="s">
        <v>2982</v>
      </c>
      <c r="D1669" s="1">
        <v>27200000</v>
      </c>
    </row>
    <row r="1670" spans="1:4" x14ac:dyDescent="0.25">
      <c r="A1670" s="1">
        <f>CORREL('IMDB_Movies project 5'!H1670:'IMDB_Movies project 5'!H5325,'IMDB_Movies project 5'!C1670:'IMDB_Movies project 5'!C5325)</f>
        <v>-2.2387469271700638E-2</v>
      </c>
      <c r="B1670" s="1">
        <v>5920167</v>
      </c>
      <c r="C1670" s="1" t="s">
        <v>2984</v>
      </c>
      <c r="D1670" s="1">
        <v>5920167</v>
      </c>
    </row>
    <row r="1671" spans="1:4" x14ac:dyDescent="0.25">
      <c r="A1671" s="1">
        <f>CORREL('IMDB_Movies project 5'!H1671:'IMDB_Movies project 5'!H5326,'IMDB_Movies project 5'!C1671:'IMDB_Movies project 5'!C5326)</f>
        <v>-2.2387290605124007E-2</v>
      </c>
      <c r="B1671" s="1">
        <v>10566655</v>
      </c>
      <c r="C1671" s="1" t="s">
        <v>2985</v>
      </c>
      <c r="D1671" s="1">
        <v>10566655</v>
      </c>
    </row>
    <row r="1672" spans="1:4" x14ac:dyDescent="0.25">
      <c r="A1672" s="1">
        <f>CORREL('IMDB_Movies project 5'!H1672:'IMDB_Movies project 5'!H5327,'IMDB_Movies project 5'!C1672:'IMDB_Movies project 5'!C5327)</f>
        <v>-2.2390899845464135E-2</v>
      </c>
      <c r="B1672" s="1">
        <v>4768374</v>
      </c>
      <c r="C1672" s="1" t="s">
        <v>2986</v>
      </c>
      <c r="D1672" s="1">
        <v>4768374</v>
      </c>
    </row>
    <row r="1673" spans="1:4" x14ac:dyDescent="0.25">
      <c r="A1673" s="1">
        <f>CORREL('IMDB_Movies project 5'!H1673:'IMDB_Movies project 5'!H5328,'IMDB_Movies project 5'!C1673:'IMDB_Movies project 5'!C5328)</f>
        <v>-2.2391321119558754E-2</v>
      </c>
      <c r="B1673" s="1">
        <v>-4505513</v>
      </c>
      <c r="C1673" s="1" t="s">
        <v>2987</v>
      </c>
      <c r="D1673" s="1">
        <v>-4505513</v>
      </c>
    </row>
    <row r="1674" spans="1:4" x14ac:dyDescent="0.25">
      <c r="A1674" s="1">
        <f>CORREL('IMDB_Movies project 5'!H1674:'IMDB_Movies project 5'!H5329,'IMDB_Movies project 5'!C1674:'IMDB_Movies project 5'!C5329)</f>
        <v>-2.2391260531776626E-2</v>
      </c>
      <c r="B1674" s="1">
        <v>-5500000</v>
      </c>
      <c r="C1674" s="1" t="s">
        <v>2989</v>
      </c>
      <c r="D1674" s="1">
        <v>-5500000</v>
      </c>
    </row>
    <row r="1675" spans="1:4" x14ac:dyDescent="0.25">
      <c r="A1675" s="1">
        <f>CORREL('IMDB_Movies project 5'!H1675:'IMDB_Movies project 5'!H5330,'IMDB_Movies project 5'!C1675:'IMDB_Movies project 5'!C5330)</f>
        <v>-2.2391190292258795E-2</v>
      </c>
      <c r="B1675" s="1">
        <v>-25536708</v>
      </c>
      <c r="C1675" s="1" t="s">
        <v>2990</v>
      </c>
      <c r="D1675" s="1">
        <v>-25536708</v>
      </c>
    </row>
    <row r="1676" spans="1:4" x14ac:dyDescent="0.25">
      <c r="A1676" s="1">
        <f>CORREL('IMDB_Movies project 5'!H1676:'IMDB_Movies project 5'!H5331,'IMDB_Movies project 5'!C1676:'IMDB_Movies project 5'!C5331)</f>
        <v>-2.2389479053681677E-2</v>
      </c>
      <c r="B1676" s="1">
        <v>-12662421</v>
      </c>
      <c r="C1676" s="1" t="s">
        <v>2993</v>
      </c>
      <c r="D1676" s="1">
        <v>-12662421</v>
      </c>
    </row>
    <row r="1677" spans="1:4" x14ac:dyDescent="0.25">
      <c r="A1677" s="1">
        <f>CORREL('IMDB_Movies project 5'!H1677:'IMDB_Movies project 5'!H5332,'IMDB_Movies project 5'!C1677:'IMDB_Movies project 5'!C5332)</f>
        <v>-2.2389580378252335E-2</v>
      </c>
      <c r="B1677" s="1">
        <v>323741</v>
      </c>
      <c r="C1677" s="1" t="s">
        <v>2995</v>
      </c>
      <c r="D1677" s="1">
        <v>323741</v>
      </c>
    </row>
    <row r="1678" spans="1:4" x14ac:dyDescent="0.25">
      <c r="A1678" s="1">
        <f>CORREL('IMDB_Movies project 5'!H1678:'IMDB_Movies project 5'!H5333,'IMDB_Movies project 5'!C1678:'IMDB_Movies project 5'!C5333)</f>
        <v>-2.2396455637977101E-2</v>
      </c>
      <c r="B1678" s="1">
        <v>-16702103</v>
      </c>
      <c r="C1678" s="1" t="s">
        <v>2998</v>
      </c>
      <c r="D1678" s="1">
        <v>-16702103</v>
      </c>
    </row>
    <row r="1679" spans="1:4" x14ac:dyDescent="0.25">
      <c r="A1679" s="1">
        <f>CORREL('IMDB_Movies project 5'!H1679:'IMDB_Movies project 5'!H5334,'IMDB_Movies project 5'!C1679:'IMDB_Movies project 5'!C5334)</f>
        <v>-2.2396845982155286E-2</v>
      </c>
      <c r="B1679" s="1">
        <v>-13751523</v>
      </c>
      <c r="C1679" s="1" t="s">
        <v>2999</v>
      </c>
      <c r="D1679" s="1">
        <v>-13751523</v>
      </c>
    </row>
    <row r="1680" spans="1:4" x14ac:dyDescent="0.25">
      <c r="A1680" s="1">
        <f>CORREL('IMDB_Movies project 5'!H1680:'IMDB_Movies project 5'!H5335,'IMDB_Movies project 5'!C1680:'IMDB_Movies project 5'!C5335)</f>
        <v>-2.239701491977121E-2</v>
      </c>
      <c r="B1680" s="1">
        <v>-18287436</v>
      </c>
      <c r="C1680" s="1" t="s">
        <v>3001</v>
      </c>
      <c r="D1680" s="1">
        <v>-18287436</v>
      </c>
    </row>
    <row r="1681" spans="1:4" x14ac:dyDescent="0.25">
      <c r="A1681" s="1">
        <f>CORREL('IMDB_Movies project 5'!H1681:'IMDB_Movies project 5'!H5336,'IMDB_Movies project 5'!C1681:'IMDB_Movies project 5'!C5336)</f>
        <v>-2.2397554996721254E-2</v>
      </c>
      <c r="B1681" s="1">
        <v>-19513094</v>
      </c>
      <c r="C1681" s="1" t="s">
        <v>3003</v>
      </c>
      <c r="D1681" s="1">
        <v>-19513094</v>
      </c>
    </row>
    <row r="1682" spans="1:4" x14ac:dyDescent="0.25">
      <c r="A1682" s="1">
        <f>CORREL('IMDB_Movies project 5'!H1682:'IMDB_Movies project 5'!H5337,'IMDB_Movies project 5'!C1682:'IMDB_Movies project 5'!C5337)</f>
        <v>-2.2398225208268556E-2</v>
      </c>
      <c r="B1682" s="1">
        <v>11536376</v>
      </c>
      <c r="C1682" s="1" t="s">
        <v>3004</v>
      </c>
      <c r="D1682" s="1">
        <v>11536376</v>
      </c>
    </row>
    <row r="1683" spans="1:4" x14ac:dyDescent="0.25">
      <c r="A1683" s="1">
        <f>CORREL('IMDB_Movies project 5'!H1683:'IMDB_Movies project 5'!H5338,'IMDB_Movies project 5'!C1683:'IMDB_Movies project 5'!C5338)</f>
        <v>-2.2399438634803596E-2</v>
      </c>
      <c r="B1683" s="1">
        <v>14008532</v>
      </c>
      <c r="C1683" s="1" t="s">
        <v>3006</v>
      </c>
      <c r="D1683" s="1">
        <v>14008532</v>
      </c>
    </row>
    <row r="1684" spans="1:4" x14ac:dyDescent="0.25">
      <c r="A1684" s="1">
        <f>CORREL('IMDB_Movies project 5'!H1684:'IMDB_Movies project 5'!H5339,'IMDB_Movies project 5'!C1684:'IMDB_Movies project 5'!C5339)</f>
        <v>-2.2401039096334802E-2</v>
      </c>
      <c r="B1684" s="1">
        <v>-22795993</v>
      </c>
      <c r="C1684" s="1" t="s">
        <v>3007</v>
      </c>
      <c r="D1684" s="1">
        <v>-22795993</v>
      </c>
    </row>
    <row r="1685" spans="1:4" x14ac:dyDescent="0.25">
      <c r="A1685" s="1">
        <f>CORREL('IMDB_Movies project 5'!H1685:'IMDB_Movies project 5'!H5340,'IMDB_Movies project 5'!C1685:'IMDB_Movies project 5'!C5340)</f>
        <v>-2.240109849136631E-2</v>
      </c>
      <c r="B1685" s="1">
        <v>-10514515</v>
      </c>
      <c r="C1685" s="1" t="s">
        <v>3009</v>
      </c>
      <c r="D1685" s="1">
        <v>-10514515</v>
      </c>
    </row>
    <row r="1686" spans="1:4" x14ac:dyDescent="0.25">
      <c r="A1686" s="1">
        <f>CORREL('IMDB_Movies project 5'!H1686:'IMDB_Movies project 5'!H5341,'IMDB_Movies project 5'!C1686:'IMDB_Movies project 5'!C5341)</f>
        <v>-2.2413143819000652E-2</v>
      </c>
      <c r="B1686" s="1">
        <v>-22523765</v>
      </c>
      <c r="C1686" s="1" t="s">
        <v>3010</v>
      </c>
      <c r="D1686" s="1">
        <v>-22523765</v>
      </c>
    </row>
    <row r="1687" spans="1:4" x14ac:dyDescent="0.25">
      <c r="A1687" s="1">
        <f>CORREL('IMDB_Movies project 5'!H1687:'IMDB_Movies project 5'!H5342,'IMDB_Movies project 5'!C1687:'IMDB_Movies project 5'!C5342)</f>
        <v>-2.2414192083152016E-2</v>
      </c>
      <c r="B1687" s="1">
        <v>-23910635</v>
      </c>
      <c r="C1687" s="1" t="s">
        <v>3011</v>
      </c>
      <c r="D1687" s="1">
        <v>-23910635</v>
      </c>
    </row>
    <row r="1688" spans="1:4" x14ac:dyDescent="0.25">
      <c r="A1688" s="1">
        <f>CORREL('IMDB_Movies project 5'!H1688:'IMDB_Movies project 5'!H5343,'IMDB_Movies project 5'!C1688:'IMDB_Movies project 5'!C5343)</f>
        <v>-2.2417888373783623E-2</v>
      </c>
      <c r="B1688" s="1">
        <v>-22236956</v>
      </c>
      <c r="C1688" s="1" t="s">
        <v>3012</v>
      </c>
      <c r="D1688" s="1">
        <v>-22236956</v>
      </c>
    </row>
    <row r="1689" spans="1:4" x14ac:dyDescent="0.25">
      <c r="A1689" s="1">
        <f>CORREL('IMDB_Movies project 5'!H1689:'IMDB_Movies project 5'!H5344,'IMDB_Movies project 5'!C1689:'IMDB_Movies project 5'!C5344)</f>
        <v>-2.2423841525137562E-2</v>
      </c>
      <c r="B1689" s="1">
        <v>-5180871</v>
      </c>
      <c r="C1689" s="1" t="s">
        <v>3013</v>
      </c>
      <c r="D1689" s="1">
        <v>-5180871</v>
      </c>
    </row>
    <row r="1690" spans="1:4" x14ac:dyDescent="0.25">
      <c r="A1690" s="1">
        <f>CORREL('IMDB_Movies project 5'!H1690:'IMDB_Movies project 5'!H5345,'IMDB_Movies project 5'!C1690:'IMDB_Movies project 5'!C5345)</f>
        <v>-2.2423962047405519E-2</v>
      </c>
      <c r="B1690" s="1">
        <v>84222438</v>
      </c>
      <c r="C1690" s="1" t="s">
        <v>3015</v>
      </c>
      <c r="D1690" s="1">
        <v>84222438</v>
      </c>
    </row>
    <row r="1691" spans="1:4" x14ac:dyDescent="0.25">
      <c r="A1691" s="1">
        <f>CORREL('IMDB_Movies project 5'!H1691:'IMDB_Movies project 5'!H5346,'IMDB_Movies project 5'!C1691:'IMDB_Movies project 5'!C5346)</f>
        <v>-2.2453122247109006E-2</v>
      </c>
      <c r="B1691" s="1">
        <v>83243478</v>
      </c>
      <c r="C1691" s="1" t="s">
        <v>3016</v>
      </c>
      <c r="D1691" s="1">
        <v>83243478</v>
      </c>
    </row>
    <row r="1692" spans="1:4" x14ac:dyDescent="0.25">
      <c r="A1692" s="1">
        <f>CORREL('IMDB_Movies project 5'!H1692:'IMDB_Movies project 5'!H5347,'IMDB_Movies project 5'!C1692:'IMDB_Movies project 5'!C5347)</f>
        <v>-2.2481749616809241E-2</v>
      </c>
      <c r="B1692" s="1">
        <v>75241322</v>
      </c>
      <c r="C1692" s="1" t="s">
        <v>3017</v>
      </c>
      <c r="D1692" s="1">
        <v>75241322</v>
      </c>
    </row>
    <row r="1693" spans="1:4" x14ac:dyDescent="0.25">
      <c r="A1693" s="1">
        <f>CORREL('IMDB_Movies project 5'!H1693:'IMDB_Movies project 5'!H5348,'IMDB_Movies project 5'!C1693:'IMDB_Movies project 5'!C5348)</f>
        <v>-2.2501241224931572E-2</v>
      </c>
      <c r="B1693" s="1">
        <v>-2022635</v>
      </c>
      <c r="C1693" s="1" t="s">
        <v>3019</v>
      </c>
      <c r="D1693" s="1">
        <v>-2022635</v>
      </c>
    </row>
    <row r="1694" spans="1:4" x14ac:dyDescent="0.25">
      <c r="A1694" s="1">
        <f>CORREL('IMDB_Movies project 5'!H1694:'IMDB_Movies project 5'!H5349,'IMDB_Movies project 5'!C1694:'IMDB_Movies project 5'!C5349)</f>
        <v>-2.2501324180251536E-2</v>
      </c>
      <c r="B1694" s="1">
        <v>65457688</v>
      </c>
      <c r="C1694" s="1" t="s">
        <v>3020</v>
      </c>
      <c r="D1694" s="1">
        <v>65457688</v>
      </c>
    </row>
    <row r="1695" spans="1:4" x14ac:dyDescent="0.25">
      <c r="A1695" s="1">
        <f>CORREL('IMDB_Movies project 5'!H1695:'IMDB_Movies project 5'!H5350,'IMDB_Movies project 5'!C1695:'IMDB_Movies project 5'!C5350)</f>
        <v>-2.2519143040534376E-2</v>
      </c>
      <c r="B1695" s="1">
        <v>60341380</v>
      </c>
      <c r="C1695" s="1" t="s">
        <v>3021</v>
      </c>
      <c r="D1695" s="1">
        <v>60341380</v>
      </c>
    </row>
    <row r="1696" spans="1:4" x14ac:dyDescent="0.25">
      <c r="A1696" s="1">
        <f>CORREL('IMDB_Movies project 5'!H1696:'IMDB_Movies project 5'!H5351,'IMDB_Movies project 5'!C1696:'IMDB_Movies project 5'!C5351)</f>
        <v>-2.2537632290188295E-2</v>
      </c>
      <c r="B1696" s="1">
        <v>39703412</v>
      </c>
      <c r="C1696" s="1" t="s">
        <v>3022</v>
      </c>
      <c r="D1696" s="1">
        <v>39703412</v>
      </c>
    </row>
    <row r="1697" spans="1:4" x14ac:dyDescent="0.25">
      <c r="A1697" s="1">
        <f>CORREL('IMDB_Movies project 5'!H1697:'IMDB_Movies project 5'!H5352,'IMDB_Movies project 5'!C1697:'IMDB_Movies project 5'!C5352)</f>
        <v>-2.2544203468667669E-2</v>
      </c>
      <c r="B1697" s="1">
        <v>36328680</v>
      </c>
      <c r="C1697" s="1" t="s">
        <v>3023</v>
      </c>
      <c r="D1697" s="1">
        <v>36328680</v>
      </c>
    </row>
    <row r="1698" spans="1:4" x14ac:dyDescent="0.25">
      <c r="A1698" s="1">
        <f>CORREL('IMDB_Movies project 5'!H1698:'IMDB_Movies project 5'!H5353,'IMDB_Movies project 5'!C1698:'IMDB_Movies project 5'!C5353)</f>
        <v>-2.2542565988254215E-2</v>
      </c>
      <c r="B1698" s="1">
        <v>35490000</v>
      </c>
      <c r="C1698" s="1" t="s">
        <v>3024</v>
      </c>
      <c r="D1698" s="1">
        <v>35490000</v>
      </c>
    </row>
    <row r="1699" spans="1:4" x14ac:dyDescent="0.25">
      <c r="A1699" s="1">
        <f>CORREL('IMDB_Movies project 5'!H1699:'IMDB_Movies project 5'!H5354,'IMDB_Movies project 5'!C1699:'IMDB_Movies project 5'!C5354)</f>
        <v>-2.2547824152975342E-2</v>
      </c>
      <c r="B1699" s="1">
        <v>24800000</v>
      </c>
      <c r="C1699" s="1" t="s">
        <v>3025</v>
      </c>
      <c r="D1699" s="1">
        <v>24800000</v>
      </c>
    </row>
    <row r="1700" spans="1:4" x14ac:dyDescent="0.25">
      <c r="A1700" s="1">
        <f>CORREL('IMDB_Movies project 5'!H1700:'IMDB_Movies project 5'!H5355,'IMDB_Movies project 5'!C1700:'IMDB_Movies project 5'!C5355)</f>
        <v>-2.2550385467791041E-2</v>
      </c>
      <c r="B1700" s="1">
        <v>31859105</v>
      </c>
      <c r="C1700" s="1" t="s">
        <v>3026</v>
      </c>
      <c r="D1700" s="1">
        <v>31859105</v>
      </c>
    </row>
    <row r="1701" spans="1:4" x14ac:dyDescent="0.25">
      <c r="A1701" s="1">
        <f>CORREL('IMDB_Movies project 5'!H1701:'IMDB_Movies project 5'!H5356,'IMDB_Movies project 5'!C1701:'IMDB_Movies project 5'!C5356)</f>
        <v>-2.255463072030894E-2</v>
      </c>
      <c r="B1701" s="1">
        <v>20455802</v>
      </c>
      <c r="C1701" s="1" t="s">
        <v>3027</v>
      </c>
      <c r="D1701" s="1">
        <v>20455802</v>
      </c>
    </row>
    <row r="1702" spans="1:4" x14ac:dyDescent="0.25">
      <c r="A1702" s="1">
        <f>CORREL('IMDB_Movies project 5'!H1702:'IMDB_Movies project 5'!H5357,'IMDB_Movies project 5'!C1702:'IMDB_Movies project 5'!C5357)</f>
        <v>-2.2556374481676644E-2</v>
      </c>
      <c r="B1702" s="1">
        <v>19506619</v>
      </c>
      <c r="C1702" s="1" t="s">
        <v>3029</v>
      </c>
      <c r="D1702" s="1">
        <v>19506619</v>
      </c>
    </row>
    <row r="1703" spans="1:4" x14ac:dyDescent="0.25">
      <c r="A1703" s="1">
        <f>CORREL('IMDB_Movies project 5'!H1703:'IMDB_Movies project 5'!H5358,'IMDB_Movies project 5'!C1703:'IMDB_Movies project 5'!C5358)</f>
        <v>-2.2557961065081625E-2</v>
      </c>
      <c r="B1703" s="1">
        <v>14168080</v>
      </c>
      <c r="C1703" s="1" t="s">
        <v>3030</v>
      </c>
      <c r="D1703" s="1">
        <v>14168080</v>
      </c>
    </row>
    <row r="1704" spans="1:4" x14ac:dyDescent="0.25">
      <c r="A1704" s="1">
        <f>CORREL('IMDB_Movies project 5'!H1704:'IMDB_Movies project 5'!H5359,'IMDB_Movies project 5'!C1704:'IMDB_Movies project 5'!C5359)</f>
        <v>-2.2558793944505606E-2</v>
      </c>
      <c r="B1704" s="1">
        <v>23874933</v>
      </c>
      <c r="C1704" s="1" t="s">
        <v>3031</v>
      </c>
      <c r="D1704" s="1">
        <v>23874933</v>
      </c>
    </row>
    <row r="1705" spans="1:4" x14ac:dyDescent="0.25">
      <c r="A1705" s="1">
        <f>CORREL('IMDB_Movies project 5'!H1705:'IMDB_Movies project 5'!H5360,'IMDB_Movies project 5'!C1705:'IMDB_Movies project 5'!C5360)</f>
        <v>-2.2561181688381896E-2</v>
      </c>
      <c r="B1705" s="1">
        <v>19489752</v>
      </c>
      <c r="C1705" s="1" t="s">
        <v>3032</v>
      </c>
      <c r="D1705" s="1">
        <v>19489752</v>
      </c>
    </row>
    <row r="1706" spans="1:4" x14ac:dyDescent="0.25">
      <c r="A1706" s="1">
        <f>CORREL('IMDB_Movies project 5'!H1706:'IMDB_Movies project 5'!H5361,'IMDB_Movies project 5'!C1706:'IMDB_Movies project 5'!C5361)</f>
        <v>-2.2562771508351665E-2</v>
      </c>
      <c r="B1706" s="1">
        <v>10985501</v>
      </c>
      <c r="C1706" s="1" t="s">
        <v>3034</v>
      </c>
      <c r="D1706" s="1">
        <v>10985501</v>
      </c>
    </row>
    <row r="1707" spans="1:4" x14ac:dyDescent="0.25">
      <c r="A1707" s="1">
        <f>CORREL('IMDB_Movies project 5'!H1707:'IMDB_Movies project 5'!H5362,'IMDB_Movies project 5'!C1707:'IMDB_Movies project 5'!C5362)</f>
        <v>-2.2563271404778991E-2</v>
      </c>
      <c r="B1707" s="1">
        <v>7200000</v>
      </c>
      <c r="C1707" s="1" t="s">
        <v>3036</v>
      </c>
      <c r="D1707" s="1">
        <v>7200000</v>
      </c>
    </row>
    <row r="1708" spans="1:4" x14ac:dyDescent="0.25">
      <c r="A1708" s="1">
        <f>CORREL('IMDB_Movies project 5'!H1708:'IMDB_Movies project 5'!H5363,'IMDB_Movies project 5'!C1708:'IMDB_Movies project 5'!C5363)</f>
        <v>-2.2563482041889644E-2</v>
      </c>
      <c r="B1708" s="1">
        <v>2501651</v>
      </c>
      <c r="C1708" s="1" t="s">
        <v>3037</v>
      </c>
      <c r="D1708" s="1">
        <v>2501651</v>
      </c>
    </row>
    <row r="1709" spans="1:4" x14ac:dyDescent="0.25">
      <c r="A1709" s="1">
        <f>CORREL('IMDB_Movies project 5'!H1709:'IMDB_Movies project 5'!H5364,'IMDB_Movies project 5'!C1709:'IMDB_Movies project 5'!C5364)</f>
        <v>-2.2563501338177704E-2</v>
      </c>
      <c r="B1709" s="1">
        <v>-2777139</v>
      </c>
      <c r="C1709" s="1" t="s">
        <v>3040</v>
      </c>
      <c r="D1709" s="1">
        <v>-2777139</v>
      </c>
    </row>
    <row r="1710" spans="1:4" x14ac:dyDescent="0.25">
      <c r="A1710" s="1">
        <f>CORREL('IMDB_Movies project 5'!H1710:'IMDB_Movies project 5'!H5365,'IMDB_Movies project 5'!C1710:'IMDB_Movies project 5'!C5365)</f>
        <v>-2.2563527719844503E-2</v>
      </c>
      <c r="B1710" s="1">
        <v>-1459475</v>
      </c>
      <c r="C1710" s="1" t="s">
        <v>3041</v>
      </c>
      <c r="D1710" s="1">
        <v>-1459475</v>
      </c>
    </row>
    <row r="1711" spans="1:4" x14ac:dyDescent="0.25">
      <c r="A1711" s="1">
        <f>CORREL('IMDB_Movies project 5'!H1711:'IMDB_Movies project 5'!H5366,'IMDB_Movies project 5'!C1711:'IMDB_Movies project 5'!C5366)</f>
        <v>-2.2607095870865051E-2</v>
      </c>
      <c r="B1711" s="1">
        <v>-25747235</v>
      </c>
      <c r="C1711" s="1" t="s">
        <v>3043</v>
      </c>
      <c r="D1711" s="1">
        <v>-25747235</v>
      </c>
    </row>
    <row r="1712" spans="1:4" x14ac:dyDescent="0.25">
      <c r="A1712" s="1">
        <f>CORREL('IMDB_Movies project 5'!H1712:'IMDB_Movies project 5'!H5367,'IMDB_Movies project 5'!C1712:'IMDB_Movies project 5'!C5367)</f>
        <v>-2.2601400275833718E-2</v>
      </c>
      <c r="B1712" s="1">
        <v>-9994022</v>
      </c>
      <c r="C1712" s="1" t="s">
        <v>3044</v>
      </c>
      <c r="D1712" s="1">
        <v>-9994022</v>
      </c>
    </row>
    <row r="1713" spans="1:4" x14ac:dyDescent="0.25">
      <c r="A1713" s="1">
        <f>CORREL('IMDB_Movies project 5'!H1713:'IMDB_Movies project 5'!H5368,'IMDB_Movies project 5'!C1713:'IMDB_Movies project 5'!C5368)</f>
        <v>-2.260180773066927E-2</v>
      </c>
      <c r="B1713" s="1">
        <v>-11530572</v>
      </c>
      <c r="C1713" s="1" t="s">
        <v>3045</v>
      </c>
      <c r="D1713" s="1">
        <v>-11530572</v>
      </c>
    </row>
    <row r="1714" spans="1:4" x14ac:dyDescent="0.25">
      <c r="A1714" s="1">
        <f>CORREL('IMDB_Movies project 5'!H1714:'IMDB_Movies project 5'!H5369,'IMDB_Movies project 5'!C1714:'IMDB_Movies project 5'!C5369)</f>
        <v>-2.2602354119102882E-2</v>
      </c>
      <c r="B1714" s="1">
        <v>-12170266</v>
      </c>
      <c r="C1714" s="1" t="s">
        <v>3048</v>
      </c>
      <c r="D1714" s="1">
        <v>-12170266</v>
      </c>
    </row>
    <row r="1715" spans="1:4" x14ac:dyDescent="0.25">
      <c r="A1715" s="1">
        <f>CORREL('IMDB_Movies project 5'!H1715:'IMDB_Movies project 5'!H5370,'IMDB_Movies project 5'!C1715:'IMDB_Movies project 5'!C5370)</f>
        <v>-2.2602964686088335E-2</v>
      </c>
      <c r="B1715" s="1">
        <v>-20924712</v>
      </c>
      <c r="C1715" s="1" t="s">
        <v>3050</v>
      </c>
      <c r="D1715" s="1">
        <v>-20924712</v>
      </c>
    </row>
    <row r="1716" spans="1:4" x14ac:dyDescent="0.25">
      <c r="A1716" s="1">
        <f>CORREL('IMDB_Movies project 5'!H1716:'IMDB_Movies project 5'!H5371,'IMDB_Movies project 5'!C1716:'IMDB_Movies project 5'!C5371)</f>
        <v>-2.2609822516652413E-2</v>
      </c>
      <c r="B1716" s="1">
        <v>-18503478</v>
      </c>
      <c r="C1716" s="1" t="s">
        <v>3052</v>
      </c>
      <c r="D1716" s="1">
        <v>-18503478</v>
      </c>
    </row>
    <row r="1717" spans="1:4" x14ac:dyDescent="0.25">
      <c r="A1717" s="1">
        <f>CORREL('IMDB_Movies project 5'!H1717:'IMDB_Movies project 5'!H5372,'IMDB_Movies project 5'!C1717:'IMDB_Movies project 5'!C5372)</f>
        <v>-2.2611254809007102E-2</v>
      </c>
      <c r="B1717" s="1">
        <v>-5482285</v>
      </c>
      <c r="C1717" s="1" t="s">
        <v>3055</v>
      </c>
      <c r="D1717" s="1">
        <v>-5482285</v>
      </c>
    </row>
    <row r="1718" spans="1:4" x14ac:dyDescent="0.25">
      <c r="A1718" s="1">
        <f>CORREL('IMDB_Movies project 5'!H1718:'IMDB_Movies project 5'!H5373,'IMDB_Movies project 5'!C1718:'IMDB_Movies project 5'!C5373)</f>
        <v>-2.2611496070688429E-2</v>
      </c>
      <c r="B1718" s="1">
        <v>-13723190</v>
      </c>
      <c r="C1718" s="1" t="s">
        <v>3056</v>
      </c>
      <c r="D1718" s="1">
        <v>-13723190</v>
      </c>
    </row>
    <row r="1719" spans="1:4" x14ac:dyDescent="0.25">
      <c r="A1719" s="1">
        <f>CORREL('IMDB_Movies project 5'!H1719:'IMDB_Movies project 5'!H5374,'IMDB_Movies project 5'!C1719:'IMDB_Movies project 5'!C5374)</f>
        <v>-2.2612280856098545E-2</v>
      </c>
      <c r="B1719" s="1">
        <v>18565375</v>
      </c>
      <c r="C1719" s="1" t="s">
        <v>3058</v>
      </c>
      <c r="D1719" s="1">
        <v>18565375</v>
      </c>
    </row>
    <row r="1720" spans="1:4" x14ac:dyDescent="0.25">
      <c r="A1720" s="1">
        <f>CORREL('IMDB_Movies project 5'!H1720:'IMDB_Movies project 5'!H5375,'IMDB_Movies project 5'!C1720:'IMDB_Movies project 5'!C5375)</f>
        <v>-2.2608200204254393E-2</v>
      </c>
      <c r="B1720" s="1">
        <v>-29500737</v>
      </c>
      <c r="C1720" s="1" t="s">
        <v>3059</v>
      </c>
      <c r="D1720" s="1">
        <v>-29500737</v>
      </c>
    </row>
    <row r="1721" spans="1:4" x14ac:dyDescent="0.25">
      <c r="A1721" s="1">
        <f>CORREL('IMDB_Movies project 5'!H1721:'IMDB_Movies project 5'!H5376,'IMDB_Movies project 5'!C1721:'IMDB_Movies project 5'!C5376)</f>
        <v>-2.2606580145662334E-2</v>
      </c>
      <c r="B1721" s="1">
        <v>194200000</v>
      </c>
      <c r="C1721" s="1" t="s">
        <v>3061</v>
      </c>
      <c r="D1721" s="1">
        <v>194200000</v>
      </c>
    </row>
    <row r="1722" spans="1:4" x14ac:dyDescent="0.25">
      <c r="A1722" s="1">
        <f>CORREL('IMDB_Movies project 5'!H1722:'IMDB_Movies project 5'!H5377,'IMDB_Movies project 5'!C1722:'IMDB_Movies project 5'!C5377)</f>
        <v>-2.2757594385367449E-2</v>
      </c>
      <c r="B1722" s="1">
        <v>147825435</v>
      </c>
      <c r="C1722" s="1" t="s">
        <v>3062</v>
      </c>
      <c r="D1722" s="1">
        <v>147825435</v>
      </c>
    </row>
    <row r="1723" spans="1:4" x14ac:dyDescent="0.25">
      <c r="A1723" s="1">
        <f>CORREL('IMDB_Movies project 5'!H1723:'IMDB_Movies project 5'!H5378,'IMDB_Movies project 5'!C1723:'IMDB_Movies project 5'!C5378)</f>
        <v>-2.2844848742563453E-2</v>
      </c>
      <c r="B1723" s="1">
        <v>115085755</v>
      </c>
      <c r="C1723" s="1" t="s">
        <v>3063</v>
      </c>
      <c r="D1723" s="1">
        <v>115085755</v>
      </c>
    </row>
    <row r="1724" spans="1:4" x14ac:dyDescent="0.25">
      <c r="A1724" s="1">
        <f>CORREL('IMDB_Movies project 5'!H1724:'IMDB_Movies project 5'!H5379,'IMDB_Movies project 5'!C1724:'IMDB_Movies project 5'!C5379)</f>
        <v>-2.2949967058706996E-2</v>
      </c>
      <c r="B1724" s="1">
        <v>417500</v>
      </c>
      <c r="C1724" s="1" t="s">
        <v>3064</v>
      </c>
      <c r="D1724" s="1">
        <v>417500</v>
      </c>
    </row>
    <row r="1725" spans="1:4" x14ac:dyDescent="0.25">
      <c r="A1725" s="1">
        <f>CORREL('IMDB_Movies project 5'!H1725:'IMDB_Movies project 5'!H5380,'IMDB_Movies project 5'!C1725:'IMDB_Movies project 5'!C5380)</f>
        <v>-2.2949922709523035E-2</v>
      </c>
      <c r="B1725" s="1">
        <v>120000989</v>
      </c>
      <c r="C1725" s="1" t="s">
        <v>3065</v>
      </c>
      <c r="D1725" s="1">
        <v>120000989</v>
      </c>
    </row>
    <row r="1726" spans="1:4" x14ac:dyDescent="0.25">
      <c r="A1726" s="1">
        <f>CORREL('IMDB_Movies project 5'!H1726:'IMDB_Movies project 5'!H5381,'IMDB_Movies project 5'!C1726:'IMDB_Movies project 5'!C5381)</f>
        <v>-2.3007647670608651E-2</v>
      </c>
      <c r="B1726" s="1">
        <v>761283</v>
      </c>
      <c r="C1726" s="1" t="s">
        <v>3067</v>
      </c>
      <c r="D1726" s="1">
        <v>761283</v>
      </c>
    </row>
    <row r="1727" spans="1:4" x14ac:dyDescent="0.25">
      <c r="A1727" s="1">
        <f>CORREL('IMDB_Movies project 5'!H1727:'IMDB_Movies project 5'!H5382,'IMDB_Movies project 5'!C1727:'IMDB_Movies project 5'!C5382)</f>
        <v>-2.3007647808970081E-2</v>
      </c>
      <c r="B1727" s="1">
        <v>96945720</v>
      </c>
      <c r="C1727" s="1" t="s">
        <v>3069</v>
      </c>
      <c r="D1727" s="1">
        <v>96945720</v>
      </c>
    </row>
    <row r="1728" spans="1:4" x14ac:dyDescent="0.25">
      <c r="A1728" s="1">
        <f>CORREL('IMDB_Movies project 5'!H1728:'IMDB_Movies project 5'!H5383,'IMDB_Movies project 5'!C1728:'IMDB_Movies project 5'!C5383)</f>
        <v>-2.3044670863366937E-2</v>
      </c>
      <c r="B1728" s="1">
        <v>74067179</v>
      </c>
      <c r="C1728" s="1" t="s">
        <v>3070</v>
      </c>
      <c r="D1728" s="1">
        <v>74067179</v>
      </c>
    </row>
    <row r="1729" spans="1:4" x14ac:dyDescent="0.25">
      <c r="A1729" s="1">
        <f>CORREL('IMDB_Movies project 5'!H1729:'IMDB_Movies project 5'!H5384,'IMDB_Movies project 5'!C1729:'IMDB_Movies project 5'!C5384)</f>
        <v>-2.3053858298455895E-2</v>
      </c>
      <c r="B1729" s="1">
        <v>144705587</v>
      </c>
      <c r="C1729" s="1" t="s">
        <v>3071</v>
      </c>
      <c r="D1729" s="1">
        <v>144705587</v>
      </c>
    </row>
    <row r="1730" spans="1:4" x14ac:dyDescent="0.25">
      <c r="A1730" s="1">
        <f>CORREL('IMDB_Movies project 5'!H1730:'IMDB_Movies project 5'!H5385,'IMDB_Movies project 5'!C1730:'IMDB_Movies project 5'!C5385)</f>
        <v>-2.3141141265274848E-2</v>
      </c>
      <c r="B1730" s="1">
        <v>-24745828</v>
      </c>
      <c r="C1730" s="1" t="s">
        <v>3072</v>
      </c>
      <c r="D1730" s="1">
        <v>-24745828</v>
      </c>
    </row>
    <row r="1731" spans="1:4" x14ac:dyDescent="0.25">
      <c r="A1731" s="1">
        <f>CORREL('IMDB_Movies project 5'!H1731:'IMDB_Movies project 5'!H5386,'IMDB_Movies project 5'!C1731:'IMDB_Movies project 5'!C5386)</f>
        <v>-2.3141440338281385E-2</v>
      </c>
      <c r="B1731" s="1">
        <v>4185387</v>
      </c>
      <c r="C1731" s="1" t="s">
        <v>3074</v>
      </c>
      <c r="D1731" s="1">
        <v>4185387</v>
      </c>
    </row>
    <row r="1732" spans="1:4" x14ac:dyDescent="0.25">
      <c r="A1732" s="1">
        <f>CORREL('IMDB_Movies project 5'!H1732:'IMDB_Movies project 5'!H5387,'IMDB_Movies project 5'!C1732:'IMDB_Movies project 5'!C5387)</f>
        <v>-2.3306014199280078E-2</v>
      </c>
      <c r="B1732" s="1">
        <v>52163317</v>
      </c>
      <c r="C1732" s="1" t="s">
        <v>3076</v>
      </c>
      <c r="D1732" s="1">
        <v>52163317</v>
      </c>
    </row>
    <row r="1733" spans="1:4" x14ac:dyDescent="0.25">
      <c r="A1733" s="1">
        <f>CORREL('IMDB_Movies project 5'!H1733:'IMDB_Movies project 5'!H5388,'IMDB_Movies project 5'!C1733:'IMDB_Movies project 5'!C5388)</f>
        <v>-2.3331519576015047E-2</v>
      </c>
      <c r="B1733" s="1">
        <v>50920948</v>
      </c>
      <c r="C1733" s="1" t="s">
        <v>3078</v>
      </c>
      <c r="D1733" s="1">
        <v>50920948</v>
      </c>
    </row>
    <row r="1734" spans="1:4" x14ac:dyDescent="0.25">
      <c r="A1734" s="1">
        <f>CORREL('IMDB_Movies project 5'!H1734:'IMDB_Movies project 5'!H5389,'IMDB_Movies project 5'!C1734:'IMDB_Movies project 5'!C5389)</f>
        <v>-2.3356221561613419E-2</v>
      </c>
      <c r="B1734" s="1">
        <v>55034302</v>
      </c>
      <c r="C1734" s="1" t="s">
        <v>3079</v>
      </c>
      <c r="D1734" s="1">
        <v>55034302</v>
      </c>
    </row>
    <row r="1735" spans="1:4" x14ac:dyDescent="0.25">
      <c r="A1735" s="1">
        <f>CORREL('IMDB_Movies project 5'!H1735:'IMDB_Movies project 5'!H5390,'IMDB_Movies project 5'!C1735:'IMDB_Movies project 5'!C5390)</f>
        <v>-2.3367514042121552E-2</v>
      </c>
      <c r="B1735" s="1">
        <v>53656813</v>
      </c>
      <c r="C1735" s="1" t="s">
        <v>3081</v>
      </c>
      <c r="D1735" s="1">
        <v>53656813</v>
      </c>
    </row>
    <row r="1736" spans="1:4" x14ac:dyDescent="0.25">
      <c r="A1736" s="1">
        <f>CORREL('IMDB_Movies project 5'!H1736:'IMDB_Movies project 5'!H5391,'IMDB_Movies project 5'!C1736:'IMDB_Movies project 5'!C5391)</f>
        <v>-2.3378214413332966E-2</v>
      </c>
      <c r="B1736" s="1">
        <v>51270454</v>
      </c>
      <c r="C1736" s="1" t="s">
        <v>3082</v>
      </c>
      <c r="D1736" s="1">
        <v>51270454</v>
      </c>
    </row>
    <row r="1737" spans="1:4" x14ac:dyDescent="0.25">
      <c r="A1737" s="1">
        <f>CORREL('IMDB_Movies project 5'!H1737:'IMDB_Movies project 5'!H5392,'IMDB_Movies project 5'!C1737:'IMDB_Movies project 5'!C5392)</f>
        <v>-2.3387900253052235E-2</v>
      </c>
      <c r="B1737" s="1">
        <v>49273505</v>
      </c>
      <c r="C1737" s="1" t="s">
        <v>3083</v>
      </c>
      <c r="D1737" s="1">
        <v>49273505</v>
      </c>
    </row>
    <row r="1738" spans="1:4" x14ac:dyDescent="0.25">
      <c r="A1738" s="1">
        <f>CORREL('IMDB_Movies project 5'!H1738:'IMDB_Movies project 5'!H5393,'IMDB_Movies project 5'!C1738:'IMDB_Movies project 5'!C5393)</f>
        <v>-2.3396776680163489E-2</v>
      </c>
      <c r="B1738" s="1">
        <v>109141530</v>
      </c>
      <c r="C1738" s="1" t="s">
        <v>3084</v>
      </c>
      <c r="D1738" s="1">
        <v>109141530</v>
      </c>
    </row>
    <row r="1739" spans="1:4" x14ac:dyDescent="0.25">
      <c r="A1739" s="1">
        <f>CORREL('IMDB_Movies project 5'!H1739:'IMDB_Movies project 5'!H5394,'IMDB_Movies project 5'!C1739:'IMDB_Movies project 5'!C5394)</f>
        <v>-2.34470221551119E-2</v>
      </c>
      <c r="B1739" s="1">
        <v>45500556</v>
      </c>
      <c r="C1739" s="1" t="s">
        <v>3086</v>
      </c>
      <c r="D1739" s="1">
        <v>45500556</v>
      </c>
    </row>
    <row r="1740" spans="1:4" x14ac:dyDescent="0.25">
      <c r="A1740" s="1">
        <f>CORREL('IMDB_Movies project 5'!H1740:'IMDB_Movies project 5'!H5395,'IMDB_Movies project 5'!C1740:'IMDB_Movies project 5'!C5395)</f>
        <v>-2.3457102896571182E-2</v>
      </c>
      <c r="B1740" s="1">
        <v>46309760</v>
      </c>
      <c r="C1740" s="1" t="s">
        <v>3087</v>
      </c>
      <c r="D1740" s="1">
        <v>46309760</v>
      </c>
    </row>
    <row r="1741" spans="1:4" x14ac:dyDescent="0.25">
      <c r="A1741" s="1">
        <f>CORREL('IMDB_Movies project 5'!H1741:'IMDB_Movies project 5'!H5396,'IMDB_Movies project 5'!C1741:'IMDB_Movies project 5'!C5396)</f>
        <v>-2.3464936048888742E-2</v>
      </c>
      <c r="B1741" s="1">
        <v>44808372</v>
      </c>
      <c r="C1741" s="1" t="s">
        <v>3089</v>
      </c>
      <c r="D1741" s="1">
        <v>44808372</v>
      </c>
    </row>
    <row r="1742" spans="1:4" x14ac:dyDescent="0.25">
      <c r="A1742" s="1">
        <f>CORREL('IMDB_Movies project 5'!H1742:'IMDB_Movies project 5'!H5397,'IMDB_Movies project 5'!C1742:'IMDB_Movies project 5'!C5397)</f>
        <v>-2.3542596842703826E-2</v>
      </c>
      <c r="B1742" s="1">
        <v>52264926</v>
      </c>
      <c r="C1742" s="1" t="s">
        <v>3090</v>
      </c>
      <c r="D1742" s="1">
        <v>52264926</v>
      </c>
    </row>
    <row r="1743" spans="1:4" x14ac:dyDescent="0.25">
      <c r="A1743" s="1">
        <f>CORREL('IMDB_Movies project 5'!H1743:'IMDB_Movies project 5'!H5398,'IMDB_Movies project 5'!C1743:'IMDB_Movies project 5'!C5398)</f>
        <v>-2.3553030361601005E-2</v>
      </c>
      <c r="B1743" s="1">
        <v>45625986</v>
      </c>
      <c r="C1743" s="1" t="s">
        <v>3091</v>
      </c>
      <c r="D1743" s="1">
        <v>45625986</v>
      </c>
    </row>
    <row r="1744" spans="1:4" x14ac:dyDescent="0.25">
      <c r="A1744" s="1">
        <f>CORREL('IMDB_Movies project 5'!H1744:'IMDB_Movies project 5'!H5399,'IMDB_Movies project 5'!C1744:'IMDB_Movies project 5'!C5399)</f>
        <v>-2.3560727894047079E-2</v>
      </c>
      <c r="B1744" s="1">
        <v>31505065</v>
      </c>
      <c r="C1744" s="1" t="s">
        <v>3093</v>
      </c>
      <c r="D1744" s="1">
        <v>31505065</v>
      </c>
    </row>
    <row r="1745" spans="1:4" x14ac:dyDescent="0.25">
      <c r="A1745" s="1">
        <f>CORREL('IMDB_Movies project 5'!H1745:'IMDB_Movies project 5'!H5400,'IMDB_Movies project 5'!C1745:'IMDB_Movies project 5'!C5400)</f>
        <v>-2.3563938081828099E-2</v>
      </c>
      <c r="B1745" s="1">
        <v>30973336</v>
      </c>
      <c r="C1745" s="1" t="s">
        <v>3094</v>
      </c>
      <c r="D1745" s="1">
        <v>30973336</v>
      </c>
    </row>
    <row r="1746" spans="1:4" x14ac:dyDescent="0.25">
      <c r="A1746" s="1">
        <f>CORREL('IMDB_Movies project 5'!H1746:'IMDB_Movies project 5'!H5401,'IMDB_Movies project 5'!C1746:'IMDB_Movies project 5'!C5401)</f>
        <v>-2.3567021054992754E-2</v>
      </c>
      <c r="B1746" s="1">
        <v>29098051</v>
      </c>
      <c r="C1746" s="1" t="s">
        <v>3096</v>
      </c>
      <c r="D1746" s="1">
        <v>29098051</v>
      </c>
    </row>
    <row r="1747" spans="1:4" x14ac:dyDescent="0.25">
      <c r="A1747" s="1">
        <f>CORREL('IMDB_Movies project 5'!H1747:'IMDB_Movies project 5'!H5402,'IMDB_Movies project 5'!C1747:'IMDB_Movies project 5'!C5402)</f>
        <v>-2.3569661283893553E-2</v>
      </c>
      <c r="B1747" s="1">
        <v>35443237</v>
      </c>
      <c r="C1747" s="1" t="s">
        <v>3097</v>
      </c>
      <c r="D1747" s="1">
        <v>35443237</v>
      </c>
    </row>
    <row r="1748" spans="1:4" x14ac:dyDescent="0.25">
      <c r="A1748" s="1">
        <f>CORREL('IMDB_Movies project 5'!H1748:'IMDB_Movies project 5'!H5403,'IMDB_Movies project 5'!C1748:'IMDB_Movies project 5'!C5403)</f>
        <v>-2.3573958576184842E-2</v>
      </c>
      <c r="B1748" s="1">
        <v>65234139</v>
      </c>
      <c r="C1748" s="1" t="s">
        <v>3099</v>
      </c>
      <c r="D1748" s="1">
        <v>65234139</v>
      </c>
    </row>
    <row r="1749" spans="1:4" x14ac:dyDescent="0.25">
      <c r="A1749" s="1">
        <f>CORREL('IMDB_Movies project 5'!H1749:'IMDB_Movies project 5'!H5404,'IMDB_Movies project 5'!C1749:'IMDB_Movies project 5'!C5404)</f>
        <v>-2.3565158263924715E-2</v>
      </c>
      <c r="B1749" s="1">
        <v>26676606</v>
      </c>
      <c r="C1749" s="1" t="s">
        <v>3101</v>
      </c>
      <c r="D1749" s="1">
        <v>26676606</v>
      </c>
    </row>
    <row r="1750" spans="1:4" x14ac:dyDescent="0.25">
      <c r="A1750" s="1">
        <f>CORREL('IMDB_Movies project 5'!H1750:'IMDB_Movies project 5'!H5405,'IMDB_Movies project 5'!C1750:'IMDB_Movies project 5'!C5405)</f>
        <v>-2.3567280965715566E-2</v>
      </c>
      <c r="B1750" s="1">
        <v>27528330</v>
      </c>
      <c r="C1750" s="1" t="s">
        <v>3103</v>
      </c>
      <c r="D1750" s="1">
        <v>27528330</v>
      </c>
    </row>
    <row r="1751" spans="1:4" x14ac:dyDescent="0.25">
      <c r="A1751" s="1">
        <f>CORREL('IMDB_Movies project 5'!H1751:'IMDB_Movies project 5'!H5406,'IMDB_Movies project 5'!C1751:'IMDB_Movies project 5'!C5406)</f>
        <v>-2.3569587981721526E-2</v>
      </c>
      <c r="B1751" s="1">
        <v>26533608</v>
      </c>
      <c r="C1751" s="1" t="s">
        <v>3105</v>
      </c>
      <c r="D1751" s="1">
        <v>26533608</v>
      </c>
    </row>
    <row r="1752" spans="1:4" x14ac:dyDescent="0.25">
      <c r="A1752" s="1">
        <f>CORREL('IMDB_Movies project 5'!H1752:'IMDB_Movies project 5'!H5407,'IMDB_Movies project 5'!C1752:'IMDB_Movies project 5'!C5407)</f>
        <v>-2.3571688066652784E-2</v>
      </c>
      <c r="B1752" s="1">
        <v>21097664</v>
      </c>
      <c r="C1752" s="1" t="s">
        <v>3107</v>
      </c>
      <c r="D1752" s="1">
        <v>21097664</v>
      </c>
    </row>
    <row r="1753" spans="1:4" x14ac:dyDescent="0.25">
      <c r="A1753" s="1">
        <f>CORREL('IMDB_Movies project 5'!H1753:'IMDB_Movies project 5'!H5408,'IMDB_Movies project 5'!C1753:'IMDB_Movies project 5'!C5408)</f>
        <v>-2.3580050093581877E-2</v>
      </c>
      <c r="B1753" s="1">
        <v>58136909</v>
      </c>
      <c r="C1753" s="1" t="s">
        <v>3108</v>
      </c>
      <c r="D1753" s="1">
        <v>58136909</v>
      </c>
    </row>
    <row r="1754" spans="1:4" x14ac:dyDescent="0.25">
      <c r="A1754" s="1">
        <f>CORREL('IMDB_Movies project 5'!H1754:'IMDB_Movies project 5'!H5409,'IMDB_Movies project 5'!C1754:'IMDB_Movies project 5'!C5409)</f>
        <v>-2.3596799398882134E-2</v>
      </c>
      <c r="B1754" s="1">
        <v>21836394</v>
      </c>
      <c r="C1754" s="1" t="s">
        <v>3109</v>
      </c>
      <c r="D1754" s="1">
        <v>21836394</v>
      </c>
    </row>
    <row r="1755" spans="1:4" x14ac:dyDescent="0.25">
      <c r="A1755" s="1">
        <f>CORREL('IMDB_Movies project 5'!H1755:'IMDB_Movies project 5'!H5410,'IMDB_Movies project 5'!C1755:'IMDB_Movies project 5'!C5410)</f>
        <v>-2.3598049120899231E-2</v>
      </c>
      <c r="B1755" s="1">
        <v>21285499</v>
      </c>
      <c r="C1755" s="1" t="s">
        <v>3111</v>
      </c>
      <c r="D1755" s="1">
        <v>21285499</v>
      </c>
    </row>
    <row r="1756" spans="1:4" x14ac:dyDescent="0.25">
      <c r="A1756" s="1">
        <f>CORREL('IMDB_Movies project 5'!H1756:'IMDB_Movies project 5'!H5411,'IMDB_Movies project 5'!C1756:'IMDB_Movies project 5'!C5411)</f>
        <v>-2.360047105919965E-2</v>
      </c>
      <c r="B1756" s="1">
        <v>22124400</v>
      </c>
      <c r="C1756" s="1" t="s">
        <v>3112</v>
      </c>
      <c r="D1756" s="1">
        <v>22124400</v>
      </c>
    </row>
    <row r="1757" spans="1:4" x14ac:dyDescent="0.25">
      <c r="A1757" s="1">
        <f>CORREL('IMDB_Movies project 5'!H1757:'IMDB_Movies project 5'!H5412,'IMDB_Movies project 5'!C1757:'IMDB_Movies project 5'!C5412)</f>
        <v>-2.360177292608719E-2</v>
      </c>
      <c r="B1757" s="1">
        <v>19700000</v>
      </c>
      <c r="C1757" s="1" t="s">
        <v>3113</v>
      </c>
      <c r="D1757" s="1">
        <v>19700000</v>
      </c>
    </row>
    <row r="1758" spans="1:4" x14ac:dyDescent="0.25">
      <c r="A1758" s="1">
        <f>CORREL('IMDB_Movies project 5'!H1758:'IMDB_Movies project 5'!H5413,'IMDB_Movies project 5'!C1758:'IMDB_Movies project 5'!C5413)</f>
        <v>-2.3602699642691332E-2</v>
      </c>
      <c r="B1758" s="1">
        <v>19455658</v>
      </c>
      <c r="C1758" s="1" t="s">
        <v>3114</v>
      </c>
      <c r="D1758" s="1">
        <v>19455658</v>
      </c>
    </row>
    <row r="1759" spans="1:4" x14ac:dyDescent="0.25">
      <c r="A1759" s="1">
        <f>CORREL('IMDB_Movies project 5'!H1759:'IMDB_Movies project 5'!H5414,'IMDB_Movies project 5'!C1759:'IMDB_Movies project 5'!C5414)</f>
        <v>-2.3603592757494667E-2</v>
      </c>
      <c r="B1759" s="1">
        <v>20984230</v>
      </c>
      <c r="C1759" s="1" t="s">
        <v>3116</v>
      </c>
      <c r="D1759" s="1">
        <v>20984230</v>
      </c>
    </row>
    <row r="1760" spans="1:4" x14ac:dyDescent="0.25">
      <c r="A1760" s="1">
        <f>CORREL('IMDB_Movies project 5'!H1760:'IMDB_Movies project 5'!H5415,'IMDB_Movies project 5'!C1760:'IMDB_Movies project 5'!C5415)</f>
        <v>-2.3602532649437551E-2</v>
      </c>
      <c r="B1760" s="1">
        <v>41489425</v>
      </c>
      <c r="C1760" s="1" t="s">
        <v>3117</v>
      </c>
      <c r="D1760" s="1">
        <v>41489425</v>
      </c>
    </row>
    <row r="1761" spans="1:4" x14ac:dyDescent="0.25">
      <c r="A1761" s="1">
        <f>CORREL('IMDB_Movies project 5'!H1761:'IMDB_Movies project 5'!H5416,'IMDB_Movies project 5'!C1761:'IMDB_Movies project 5'!C5416)</f>
        <v>-2.3608868803851081E-2</v>
      </c>
      <c r="B1761" s="1">
        <v>16067398</v>
      </c>
      <c r="C1761" s="1" t="s">
        <v>3118</v>
      </c>
      <c r="D1761" s="1">
        <v>16067398</v>
      </c>
    </row>
    <row r="1762" spans="1:4" x14ac:dyDescent="0.25">
      <c r="A1762" s="1">
        <f>CORREL('IMDB_Movies project 5'!H1762:'IMDB_Movies project 5'!H5417,'IMDB_Movies project 5'!C1762:'IMDB_Movies project 5'!C5417)</f>
        <v>-2.3609340051624059E-2</v>
      </c>
      <c r="B1762" s="1">
        <v>15218903</v>
      </c>
      <c r="C1762" s="1" t="s">
        <v>3119</v>
      </c>
      <c r="D1762" s="1">
        <v>15218903</v>
      </c>
    </row>
    <row r="1763" spans="1:4" x14ac:dyDescent="0.25">
      <c r="A1763" s="1">
        <f>CORREL('IMDB_Movies project 5'!H1763:'IMDB_Movies project 5'!H5418,'IMDB_Movies project 5'!C1763:'IMDB_Movies project 5'!C5418)</f>
        <v>-2.3609721981082417E-2</v>
      </c>
      <c r="B1763" s="1">
        <v>14880476</v>
      </c>
      <c r="C1763" s="1" t="s">
        <v>3121</v>
      </c>
      <c r="D1763" s="1">
        <v>14880476</v>
      </c>
    </row>
    <row r="1764" spans="1:4" x14ac:dyDescent="0.25">
      <c r="A1764" s="1">
        <f>CORREL('IMDB_Movies project 5'!H1764:'IMDB_Movies project 5'!H5419,'IMDB_Movies project 5'!C1764:'IMDB_Movies project 5'!C5419)</f>
        <v>-2.3610070438297309E-2</v>
      </c>
      <c r="B1764" s="1">
        <v>14399750</v>
      </c>
      <c r="C1764" s="1" t="s">
        <v>3123</v>
      </c>
      <c r="D1764" s="1">
        <v>14399750</v>
      </c>
    </row>
    <row r="1765" spans="1:4" x14ac:dyDescent="0.25">
      <c r="A1765" s="1">
        <f>CORREL('IMDB_Movies project 5'!H1765:'IMDB_Movies project 5'!H5420,'IMDB_Movies project 5'!C1765:'IMDB_Movies project 5'!C5420)</f>
        <v>-2.3610372930630667E-2</v>
      </c>
      <c r="B1765" s="1">
        <v>13230435</v>
      </c>
      <c r="C1765" s="1" t="s">
        <v>3124</v>
      </c>
      <c r="D1765" s="1">
        <v>13230435</v>
      </c>
    </row>
    <row r="1766" spans="1:4" x14ac:dyDescent="0.25">
      <c r="A1766" s="1">
        <f>CORREL('IMDB_Movies project 5'!H1766:'IMDB_Movies project 5'!H5421,'IMDB_Movies project 5'!C1766:'IMDB_Movies project 5'!C5421)</f>
        <v>-2.3610572006816245E-2</v>
      </c>
      <c r="B1766" s="1">
        <v>14008741</v>
      </c>
      <c r="C1766" s="1" t="s">
        <v>3125</v>
      </c>
      <c r="D1766" s="1">
        <v>14008741</v>
      </c>
    </row>
    <row r="1767" spans="1:4" x14ac:dyDescent="0.25">
      <c r="A1767" s="1">
        <f>CORREL('IMDB_Movies project 5'!H1767:'IMDB_Movies project 5'!H5422,'IMDB_Movies project 5'!C1767:'IMDB_Movies project 5'!C5422)</f>
        <v>-2.3610839053056543E-2</v>
      </c>
      <c r="B1767" s="1">
        <v>11833473</v>
      </c>
      <c r="C1767" s="1" t="s">
        <v>3127</v>
      </c>
      <c r="D1767" s="1">
        <v>11833473</v>
      </c>
    </row>
    <row r="1768" spans="1:4" x14ac:dyDescent="0.25">
      <c r="A1768" s="1">
        <f>CORREL('IMDB_Movies project 5'!H1768:'IMDB_Movies project 5'!H5423,'IMDB_Movies project 5'!C1768:'IMDB_Movies project 5'!C5423)</f>
        <v>-2.3610931616015508E-2</v>
      </c>
      <c r="B1768" s="1">
        <v>23237389</v>
      </c>
      <c r="C1768" s="1" t="s">
        <v>3129</v>
      </c>
      <c r="D1768" s="1">
        <v>23237389</v>
      </c>
    </row>
    <row r="1769" spans="1:4" x14ac:dyDescent="0.25">
      <c r="A1769" s="1">
        <f>CORREL('IMDB_Movies project 5'!H1769:'IMDB_Movies project 5'!H5424,'IMDB_Movies project 5'!C1769:'IMDB_Movies project 5'!C5424)</f>
        <v>-2.3612443626558757E-2</v>
      </c>
      <c r="B1769" s="1">
        <v>11447959</v>
      </c>
      <c r="C1769" s="1" t="s">
        <v>3131</v>
      </c>
      <c r="D1769" s="1">
        <v>11447959</v>
      </c>
    </row>
    <row r="1770" spans="1:4" x14ac:dyDescent="0.25">
      <c r="A1770" s="1">
        <f>CORREL('IMDB_Movies project 5'!H1770:'IMDB_Movies project 5'!H5425,'IMDB_Movies project 5'!C1770:'IMDB_Movies project 5'!C5425)</f>
        <v>-2.3612510668304679E-2</v>
      </c>
      <c r="B1770" s="1">
        <v>20089048</v>
      </c>
      <c r="C1770" s="1" t="s">
        <v>3132</v>
      </c>
      <c r="D1770" s="1">
        <v>20089048</v>
      </c>
    </row>
    <row r="1771" spans="1:4" x14ac:dyDescent="0.25">
      <c r="A1771" s="1">
        <f>CORREL('IMDB_Movies project 5'!H1771:'IMDB_Movies project 5'!H5426,'IMDB_Movies project 5'!C1771:'IMDB_Movies project 5'!C5426)</f>
        <v>-2.3613509133703067E-2</v>
      </c>
      <c r="B1771" s="1">
        <v>15990505</v>
      </c>
      <c r="C1771" s="1" t="s">
        <v>3133</v>
      </c>
      <c r="D1771" s="1">
        <v>15990505</v>
      </c>
    </row>
    <row r="1772" spans="1:4" x14ac:dyDescent="0.25">
      <c r="A1772" s="1">
        <f>CORREL('IMDB_Movies project 5'!H1772:'IMDB_Movies project 5'!H5427,'IMDB_Movies project 5'!C1772:'IMDB_Movies project 5'!C5427)</f>
        <v>-2.3610657256195801E-2</v>
      </c>
      <c r="B1772" s="1">
        <v>18143332</v>
      </c>
      <c r="C1772" s="1" t="s">
        <v>3135</v>
      </c>
      <c r="D1772" s="1">
        <v>18143332</v>
      </c>
    </row>
    <row r="1773" spans="1:4" x14ac:dyDescent="0.25">
      <c r="A1773" s="1">
        <f>CORREL('IMDB_Movies project 5'!H1773:'IMDB_Movies project 5'!H5428,'IMDB_Movies project 5'!C1773:'IMDB_Movies project 5'!C5428)</f>
        <v>-2.3606335564550995E-2</v>
      </c>
      <c r="B1773" s="1">
        <v>10000629</v>
      </c>
      <c r="C1773" s="1" t="s">
        <v>3137</v>
      </c>
      <c r="D1773" s="1">
        <v>10000629</v>
      </c>
    </row>
    <row r="1774" spans="1:4" x14ac:dyDescent="0.25">
      <c r="A1774" s="1">
        <f>CORREL('IMDB_Movies project 5'!H1774:'IMDB_Movies project 5'!H5429,'IMDB_Movies project 5'!C1774:'IMDB_Movies project 5'!C5429)</f>
        <v>-2.3606312911703606E-2</v>
      </c>
      <c r="B1774" s="1">
        <v>4604054</v>
      </c>
      <c r="C1774" s="1" t="s">
        <v>3138</v>
      </c>
      <c r="D1774" s="1">
        <v>4604054</v>
      </c>
    </row>
    <row r="1775" spans="1:4" x14ac:dyDescent="0.25">
      <c r="A1775" s="1">
        <f>CORREL('IMDB_Movies project 5'!H1775:'IMDB_Movies project 5'!H5430,'IMDB_Movies project 5'!C1775:'IMDB_Movies project 5'!C5430)</f>
        <v>-2.3608844658207881E-2</v>
      </c>
      <c r="B1775" s="1">
        <v>16597830</v>
      </c>
      <c r="C1775" s="1" t="s">
        <v>3139</v>
      </c>
      <c r="D1775" s="1">
        <v>16597830</v>
      </c>
    </row>
    <row r="1776" spans="1:4" x14ac:dyDescent="0.25">
      <c r="A1776" s="1">
        <f>CORREL('IMDB_Movies project 5'!H1776:'IMDB_Movies project 5'!H5431,'IMDB_Movies project 5'!C1776:'IMDB_Movies project 5'!C5431)</f>
        <v>-2.3609379124626809E-2</v>
      </c>
      <c r="B1776" s="1">
        <v>13687630</v>
      </c>
      <c r="C1776" s="1" t="s">
        <v>3140</v>
      </c>
      <c r="D1776" s="1">
        <v>13687630</v>
      </c>
    </row>
    <row r="1777" spans="1:4" x14ac:dyDescent="0.25">
      <c r="A1777" s="1">
        <f>CORREL('IMDB_Movies project 5'!H1777:'IMDB_Movies project 5'!H5432,'IMDB_Movies project 5'!C1777:'IMDB_Movies project 5'!C5432)</f>
        <v>-2.3606935588115073E-2</v>
      </c>
      <c r="B1777" s="1">
        <v>7553210</v>
      </c>
      <c r="C1777" s="1" t="s">
        <v>3142</v>
      </c>
      <c r="D1777" s="1">
        <v>7553210</v>
      </c>
    </row>
    <row r="1778" spans="1:4" x14ac:dyDescent="0.25">
      <c r="A1778" s="1">
        <f>CORREL('IMDB_Movies project 5'!H1778:'IMDB_Movies project 5'!H5433,'IMDB_Movies project 5'!C1778:'IMDB_Movies project 5'!C5433)</f>
        <v>-2.3606812687717336E-2</v>
      </c>
      <c r="B1778" s="1">
        <v>6526393</v>
      </c>
      <c r="C1778" s="1" t="s">
        <v>3144</v>
      </c>
      <c r="D1778" s="1">
        <v>6526393</v>
      </c>
    </row>
    <row r="1779" spans="1:4" x14ac:dyDescent="0.25">
      <c r="A1779" s="1">
        <f>CORREL('IMDB_Movies project 5'!H1779:'IMDB_Movies project 5'!H5434,'IMDB_Movies project 5'!C1779:'IMDB_Movies project 5'!C5434)</f>
        <v>-2.3606664552087157E-2</v>
      </c>
      <c r="B1779" s="1">
        <v>-25458771</v>
      </c>
      <c r="C1779" s="1" t="s">
        <v>3146</v>
      </c>
      <c r="D1779" s="1">
        <v>-25458771</v>
      </c>
    </row>
    <row r="1780" spans="1:4" x14ac:dyDescent="0.25">
      <c r="A1780" s="1">
        <f>CORREL('IMDB_Movies project 5'!H1780:'IMDB_Movies project 5'!H5435,'IMDB_Movies project 5'!C1780:'IMDB_Movies project 5'!C5435)</f>
        <v>-2.3610084460437487E-2</v>
      </c>
      <c r="B1780" s="1">
        <v>1655091</v>
      </c>
      <c r="C1780" s="1" t="s">
        <v>3148</v>
      </c>
      <c r="D1780" s="1">
        <v>1655091</v>
      </c>
    </row>
    <row r="1781" spans="1:4" x14ac:dyDescent="0.25">
      <c r="A1781" s="1">
        <f>CORREL('IMDB_Movies project 5'!H1781:'IMDB_Movies project 5'!H5436,'IMDB_Movies project 5'!C1781:'IMDB_Movies project 5'!C5436)</f>
        <v>-2.361182978559425E-2</v>
      </c>
      <c r="B1781" s="1">
        <v>5012990</v>
      </c>
      <c r="C1781" s="1" t="s">
        <v>3149</v>
      </c>
      <c r="D1781" s="1">
        <v>5012990</v>
      </c>
    </row>
    <row r="1782" spans="1:4" x14ac:dyDescent="0.25">
      <c r="A1782" s="1">
        <f>CORREL('IMDB_Movies project 5'!H1782:'IMDB_Movies project 5'!H5437,'IMDB_Movies project 5'!C1782:'IMDB_Movies project 5'!C5437)</f>
        <v>-2.3611663320263838E-2</v>
      </c>
      <c r="B1782" s="1">
        <v>7368960</v>
      </c>
      <c r="C1782" s="1" t="s">
        <v>3151</v>
      </c>
      <c r="D1782" s="1">
        <v>7368960</v>
      </c>
    </row>
    <row r="1783" spans="1:4" x14ac:dyDescent="0.25">
      <c r="A1783" s="1">
        <f>CORREL('IMDB_Movies project 5'!H1783:'IMDB_Movies project 5'!H5438,'IMDB_Movies project 5'!C1783:'IMDB_Movies project 5'!C5438)</f>
        <v>-2.3611535283827149E-2</v>
      </c>
      <c r="B1783" s="1">
        <v>-10500000</v>
      </c>
      <c r="C1783" s="1" t="s">
        <v>3153</v>
      </c>
      <c r="D1783" s="1">
        <v>-10500000</v>
      </c>
    </row>
    <row r="1784" spans="1:4" x14ac:dyDescent="0.25">
      <c r="A1784" s="1">
        <f>CORREL('IMDB_Movies project 5'!H1784:'IMDB_Movies project 5'!H5439,'IMDB_Movies project 5'!C1784:'IMDB_Movies project 5'!C5439)</f>
        <v>-2.3612437785091586E-2</v>
      </c>
      <c r="B1784" s="1">
        <v>4247405</v>
      </c>
      <c r="C1784" s="1" t="s">
        <v>3156</v>
      </c>
      <c r="D1784" s="1">
        <v>4247405</v>
      </c>
    </row>
    <row r="1785" spans="1:4" x14ac:dyDescent="0.25">
      <c r="A1785" s="1">
        <f>CORREL('IMDB_Movies project 5'!H1785:'IMDB_Movies project 5'!H5440,'IMDB_Movies project 5'!C1785:'IMDB_Movies project 5'!C5440)</f>
        <v>-2.3612269667790422E-2</v>
      </c>
      <c r="B1785" s="1">
        <v>615792</v>
      </c>
      <c r="C1785" s="1" t="s">
        <v>3159</v>
      </c>
      <c r="D1785" s="1">
        <v>615792</v>
      </c>
    </row>
    <row r="1786" spans="1:4" x14ac:dyDescent="0.25">
      <c r="A1786" s="1">
        <f>CORREL('IMDB_Movies project 5'!H1786:'IMDB_Movies project 5'!H5441,'IMDB_Movies project 5'!C1786:'IMDB_Movies project 5'!C5441)</f>
        <v>-2.3612172472735928E-2</v>
      </c>
      <c r="B1786" s="1">
        <v>3341469</v>
      </c>
      <c r="C1786" s="1" t="s">
        <v>3160</v>
      </c>
      <c r="D1786" s="1">
        <v>3341469</v>
      </c>
    </row>
    <row r="1787" spans="1:4" x14ac:dyDescent="0.25">
      <c r="A1787" s="1">
        <f>CORREL('IMDB_Movies project 5'!H1787:'IMDB_Movies project 5'!H5442,'IMDB_Movies project 5'!C1787:'IMDB_Movies project 5'!C5442)</f>
        <v>-2.3612009960894537E-2</v>
      </c>
      <c r="B1787" s="1">
        <v>4440119</v>
      </c>
      <c r="C1787" s="1" t="s">
        <v>3162</v>
      </c>
      <c r="D1787" s="1">
        <v>4440119</v>
      </c>
    </row>
    <row r="1788" spans="1:4" x14ac:dyDescent="0.25">
      <c r="A1788" s="1">
        <f>CORREL('IMDB_Movies project 5'!H1788:'IMDB_Movies project 5'!H5443,'IMDB_Movies project 5'!C1788:'IMDB_Movies project 5'!C5443)</f>
        <v>-2.3611545908001619E-2</v>
      </c>
      <c r="B1788" s="1">
        <v>-2055787</v>
      </c>
      <c r="C1788" s="1" t="s">
        <v>3163</v>
      </c>
      <c r="D1788" s="1">
        <v>-2055787</v>
      </c>
    </row>
    <row r="1789" spans="1:4" x14ac:dyDescent="0.25">
      <c r="A1789" s="1">
        <f>CORREL('IMDB_Movies project 5'!H1789:'IMDB_Movies project 5'!H5444,'IMDB_Movies project 5'!C1789:'IMDB_Movies project 5'!C5444)</f>
        <v>-2.361160670728352E-2</v>
      </c>
      <c r="B1789" s="1">
        <v>8631221</v>
      </c>
      <c r="C1789" s="1" t="s">
        <v>3164</v>
      </c>
      <c r="D1789" s="1">
        <v>8631221</v>
      </c>
    </row>
    <row r="1790" spans="1:4" x14ac:dyDescent="0.25">
      <c r="A1790" s="1">
        <f>CORREL('IMDB_Movies project 5'!H1790:'IMDB_Movies project 5'!H5445,'IMDB_Movies project 5'!C1790:'IMDB_Movies project 5'!C5445)</f>
        <v>-2.3611518911068212E-2</v>
      </c>
      <c r="B1790" s="1">
        <v>12738400</v>
      </c>
      <c r="C1790" s="1" t="s">
        <v>3166</v>
      </c>
      <c r="D1790" s="1">
        <v>12738400</v>
      </c>
    </row>
    <row r="1791" spans="1:4" x14ac:dyDescent="0.25">
      <c r="A1791" s="1">
        <f>CORREL('IMDB_Movies project 5'!H1791:'IMDB_Movies project 5'!H5446,'IMDB_Movies project 5'!C1791:'IMDB_Movies project 5'!C5446)</f>
        <v>-2.3611674029615348E-2</v>
      </c>
      <c r="B1791" s="1">
        <v>-8164216</v>
      </c>
      <c r="C1791" s="1" t="s">
        <v>3168</v>
      </c>
      <c r="D1791" s="1">
        <v>-8164216</v>
      </c>
    </row>
    <row r="1792" spans="1:4" x14ac:dyDescent="0.25">
      <c r="A1792" s="1">
        <f>CORREL('IMDB_Movies project 5'!H1792:'IMDB_Movies project 5'!H5447,'IMDB_Movies project 5'!C1792:'IMDB_Movies project 5'!C5447)</f>
        <v>-2.361139155713313E-2</v>
      </c>
      <c r="B1792" s="1">
        <v>-7214368</v>
      </c>
      <c r="C1792" s="1" t="s">
        <v>3170</v>
      </c>
      <c r="D1792" s="1">
        <v>-7214368</v>
      </c>
    </row>
    <row r="1793" spans="1:4" x14ac:dyDescent="0.25">
      <c r="A1793" s="1">
        <f>CORREL('IMDB_Movies project 5'!H1793:'IMDB_Movies project 5'!H5448,'IMDB_Movies project 5'!C1793:'IMDB_Movies project 5'!C5448)</f>
        <v>-2.3612839967001892E-2</v>
      </c>
      <c r="B1793" s="1">
        <v>-3445415</v>
      </c>
      <c r="C1793" s="1" t="s">
        <v>3171</v>
      </c>
      <c r="D1793" s="1">
        <v>-3445415</v>
      </c>
    </row>
    <row r="1794" spans="1:4" x14ac:dyDescent="0.25">
      <c r="A1794" s="1">
        <f>CORREL('IMDB_Movies project 5'!H1794:'IMDB_Movies project 5'!H5449,'IMDB_Movies project 5'!C1794:'IMDB_Movies project 5'!C5449)</f>
        <v>-2.3612970906686258E-2</v>
      </c>
      <c r="B1794" s="1">
        <v>-2800000</v>
      </c>
      <c r="C1794" s="1" t="s">
        <v>3173</v>
      </c>
      <c r="D1794" s="1">
        <v>-2800000</v>
      </c>
    </row>
    <row r="1795" spans="1:4" x14ac:dyDescent="0.25">
      <c r="A1795" s="1">
        <f>CORREL('IMDB_Movies project 5'!H1795:'IMDB_Movies project 5'!H5450,'IMDB_Movies project 5'!C1795:'IMDB_Movies project 5'!C5450)</f>
        <v>-2.3613055023220305E-2</v>
      </c>
      <c r="B1795" s="1">
        <v>-1472045</v>
      </c>
      <c r="C1795" s="1" t="s">
        <v>3175</v>
      </c>
      <c r="D1795" s="1">
        <v>-1472045</v>
      </c>
    </row>
    <row r="1796" spans="1:4" x14ac:dyDescent="0.25">
      <c r="A1796" s="1">
        <f>CORREL('IMDB_Movies project 5'!H1796:'IMDB_Movies project 5'!H5451,'IMDB_Movies project 5'!C1796:'IMDB_Movies project 5'!C5451)</f>
        <v>-2.3613055068834595E-2</v>
      </c>
      <c r="B1796" s="1">
        <v>-957510</v>
      </c>
      <c r="C1796" s="1" t="s">
        <v>3178</v>
      </c>
      <c r="D1796" s="1">
        <v>-957510</v>
      </c>
    </row>
    <row r="1797" spans="1:4" x14ac:dyDescent="0.25">
      <c r="A1797" s="1">
        <f>CORREL('IMDB_Movies project 5'!H1797:'IMDB_Movies project 5'!H5452,'IMDB_Movies project 5'!C1797:'IMDB_Movies project 5'!C5452)</f>
        <v>-2.3613027017701321E-2</v>
      </c>
      <c r="B1797" s="1">
        <v>-2533006</v>
      </c>
      <c r="C1797" s="1" t="s">
        <v>3180</v>
      </c>
      <c r="D1797" s="1">
        <v>-2533006</v>
      </c>
    </row>
    <row r="1798" spans="1:4" x14ac:dyDescent="0.25">
      <c r="A1798" s="1">
        <f>CORREL('IMDB_Movies project 5'!H1798:'IMDB_Movies project 5'!H5453,'IMDB_Movies project 5'!C1798:'IMDB_Movies project 5'!C5453)</f>
        <v>-2.3613092996925551E-2</v>
      </c>
      <c r="B1798" s="1">
        <v>-7208969</v>
      </c>
      <c r="C1798" s="1" t="s">
        <v>3182</v>
      </c>
      <c r="D1798" s="1">
        <v>-7208969</v>
      </c>
    </row>
    <row r="1799" spans="1:4" x14ac:dyDescent="0.25">
      <c r="A1799" s="1">
        <f>CORREL('IMDB_Movies project 5'!H1799:'IMDB_Movies project 5'!H5454,'IMDB_Movies project 5'!C1799:'IMDB_Movies project 5'!C5454)</f>
        <v>-2.3613578017066553E-2</v>
      </c>
      <c r="B1799" s="1">
        <v>-7281777</v>
      </c>
      <c r="C1799" s="1" t="s">
        <v>3184</v>
      </c>
      <c r="D1799" s="1">
        <v>-7281777</v>
      </c>
    </row>
    <row r="1800" spans="1:4" x14ac:dyDescent="0.25">
      <c r="A1800" s="1">
        <f>CORREL('IMDB_Movies project 5'!H1800:'IMDB_Movies project 5'!H5455,'IMDB_Movies project 5'!C1800:'IMDB_Movies project 5'!C5455)</f>
        <v>-2.3614071746677796E-2</v>
      </c>
      <c r="B1800" s="1">
        <v>2361537</v>
      </c>
      <c r="C1800" s="1" t="s">
        <v>3186</v>
      </c>
      <c r="D1800" s="1">
        <v>2361537</v>
      </c>
    </row>
    <row r="1801" spans="1:4" x14ac:dyDescent="0.25">
      <c r="A1801" s="1">
        <f>CORREL('IMDB_Movies project 5'!H1801:'IMDB_Movies project 5'!H5456,'IMDB_Movies project 5'!C1801:'IMDB_Movies project 5'!C5456)</f>
        <v>-2.3619444577831262E-2</v>
      </c>
      <c r="B1801" s="1">
        <v>-9352616</v>
      </c>
      <c r="C1801" s="1" t="s">
        <v>3188</v>
      </c>
      <c r="D1801" s="1">
        <v>-9352616</v>
      </c>
    </row>
    <row r="1802" spans="1:4" x14ac:dyDescent="0.25">
      <c r="A1802" s="1">
        <f>CORREL('IMDB_Movies project 5'!H1802:'IMDB_Movies project 5'!H5457,'IMDB_Movies project 5'!C1802:'IMDB_Movies project 5'!C5457)</f>
        <v>-2.361974638583687E-2</v>
      </c>
      <c r="B1802" s="1">
        <v>-8881923</v>
      </c>
      <c r="C1802" s="1" t="s">
        <v>3190</v>
      </c>
      <c r="D1802" s="1">
        <v>-8881923</v>
      </c>
    </row>
    <row r="1803" spans="1:4" x14ac:dyDescent="0.25">
      <c r="A1803" s="1">
        <f>CORREL('IMDB_Movies project 5'!H1803:'IMDB_Movies project 5'!H5458,'IMDB_Movies project 5'!C1803:'IMDB_Movies project 5'!C5458)</f>
        <v>-2.3620436955926822E-2</v>
      </c>
      <c r="B1803" s="1">
        <v>-9908458</v>
      </c>
      <c r="C1803" s="1" t="s">
        <v>3193</v>
      </c>
      <c r="D1803" s="1">
        <v>-9908458</v>
      </c>
    </row>
    <row r="1804" spans="1:4" x14ac:dyDescent="0.25">
      <c r="A1804" s="1">
        <f>CORREL('IMDB_Movies project 5'!H1804:'IMDB_Movies project 5'!H5459,'IMDB_Movies project 5'!C1804:'IMDB_Movies project 5'!C5459)</f>
        <v>-2.3621265297491797E-2</v>
      </c>
      <c r="B1804" s="1">
        <v>-954324</v>
      </c>
      <c r="C1804" s="1" t="s">
        <v>3197</v>
      </c>
      <c r="D1804" s="1">
        <v>-954324</v>
      </c>
    </row>
    <row r="1805" spans="1:4" x14ac:dyDescent="0.25">
      <c r="A1805" s="1">
        <f>CORREL('IMDB_Movies project 5'!H1805:'IMDB_Movies project 5'!H5460,'IMDB_Movies project 5'!C1805:'IMDB_Movies project 5'!C5460)</f>
        <v>-2.3625678751048054E-2</v>
      </c>
      <c r="B1805" s="1">
        <v>9427926</v>
      </c>
      <c r="C1805" s="1" t="s">
        <v>3199</v>
      </c>
      <c r="D1805" s="1">
        <v>9427926</v>
      </c>
    </row>
    <row r="1806" spans="1:4" x14ac:dyDescent="0.25">
      <c r="A1806" s="1">
        <f>CORREL('IMDB_Movies project 5'!H1806:'IMDB_Movies project 5'!H5461,'IMDB_Movies project 5'!C1806:'IMDB_Movies project 5'!C5461)</f>
        <v>-2.3631093675448616E-2</v>
      </c>
      <c r="B1806" s="1">
        <v>-10016428</v>
      </c>
      <c r="C1806" s="1" t="s">
        <v>3201</v>
      </c>
      <c r="D1806" s="1">
        <v>-10016428</v>
      </c>
    </row>
    <row r="1807" spans="1:4" x14ac:dyDescent="0.25">
      <c r="A1807" s="1">
        <f>CORREL('IMDB_Movies project 5'!H1807:'IMDB_Movies project 5'!H5462,'IMDB_Movies project 5'!C1807:'IMDB_Movies project 5'!C5462)</f>
        <v>-2.3631945372979874E-2</v>
      </c>
      <c r="B1807" s="1">
        <v>-10362510</v>
      </c>
      <c r="C1807" s="1" t="s">
        <v>3202</v>
      </c>
      <c r="D1807" s="1">
        <v>-10362510</v>
      </c>
    </row>
    <row r="1808" spans="1:4" x14ac:dyDescent="0.25">
      <c r="A1808" s="1">
        <f>CORREL('IMDB_Movies project 5'!H1808:'IMDB_Movies project 5'!H5463,'IMDB_Movies project 5'!C1808:'IMDB_Movies project 5'!C5463)</f>
        <v>-2.3632847184590276E-2</v>
      </c>
      <c r="B1808" s="1">
        <v>-10410556</v>
      </c>
      <c r="C1808" s="1" t="s">
        <v>3203</v>
      </c>
      <c r="D1808" s="1">
        <v>-10410556</v>
      </c>
    </row>
    <row r="1809" spans="1:4" x14ac:dyDescent="0.25">
      <c r="A1809" s="1">
        <f>CORREL('IMDB_Movies project 5'!H1809:'IMDB_Movies project 5'!H5464,'IMDB_Movies project 5'!C1809:'IMDB_Movies project 5'!C5464)</f>
        <v>-2.3633756926743757E-2</v>
      </c>
      <c r="B1809" s="1">
        <v>-10904697</v>
      </c>
      <c r="C1809" s="1" t="s">
        <v>3205</v>
      </c>
      <c r="D1809" s="1">
        <v>-10904697</v>
      </c>
    </row>
    <row r="1810" spans="1:4" x14ac:dyDescent="0.25">
      <c r="A1810" s="1">
        <f>CORREL('IMDB_Movies project 5'!H1810:'IMDB_Movies project 5'!H5465,'IMDB_Movies project 5'!C1810:'IMDB_Movies project 5'!C5465)</f>
        <v>-2.363474018157076E-2</v>
      </c>
      <c r="B1810" s="1">
        <v>-11026468</v>
      </c>
      <c r="C1810" s="1" t="s">
        <v>3207</v>
      </c>
      <c r="D1810" s="1">
        <v>-11026468</v>
      </c>
    </row>
    <row r="1811" spans="1:4" x14ac:dyDescent="0.25">
      <c r="A1811" s="1">
        <f>CORREL('IMDB_Movies project 5'!H1811:'IMDB_Movies project 5'!H5466,'IMDB_Movies project 5'!C1811:'IMDB_Movies project 5'!C5466)</f>
        <v>-2.3635742778497566E-2</v>
      </c>
      <c r="B1811" s="1">
        <v>-28134226</v>
      </c>
      <c r="C1811" s="1" t="s">
        <v>3209</v>
      </c>
      <c r="D1811" s="1">
        <v>-28134226</v>
      </c>
    </row>
    <row r="1812" spans="1:4" x14ac:dyDescent="0.25">
      <c r="A1812" s="1">
        <f>CORREL('IMDB_Movies project 5'!H1812:'IMDB_Movies project 5'!H5467,'IMDB_Movies project 5'!C1812:'IMDB_Movies project 5'!C5467)</f>
        <v>-2.3634202590559868E-2</v>
      </c>
      <c r="B1812" s="1">
        <v>-6139597</v>
      </c>
      <c r="C1812" s="1" t="s">
        <v>3211</v>
      </c>
      <c r="D1812" s="1">
        <v>-6139597</v>
      </c>
    </row>
    <row r="1813" spans="1:4" x14ac:dyDescent="0.25">
      <c r="A1813" s="1">
        <f>CORREL('IMDB_Movies project 5'!H1813:'IMDB_Movies project 5'!H5468,'IMDB_Movies project 5'!C1813:'IMDB_Movies project 5'!C5468)</f>
        <v>-2.3634586338312301E-2</v>
      </c>
      <c r="B1813" s="1">
        <v>-11961340</v>
      </c>
      <c r="C1813" s="1" t="s">
        <v>3212</v>
      </c>
      <c r="D1813" s="1">
        <v>-11961340</v>
      </c>
    </row>
    <row r="1814" spans="1:4" x14ac:dyDescent="0.25">
      <c r="A1814" s="1">
        <f>CORREL('IMDB_Movies project 5'!H1814:'IMDB_Movies project 5'!H5469,'IMDB_Movies project 5'!C1814:'IMDB_Movies project 5'!C5469)</f>
        <v>-2.3635736624606003E-2</v>
      </c>
      <c r="B1814" s="1">
        <v>3831145</v>
      </c>
      <c r="C1814" s="1" t="s">
        <v>3213</v>
      </c>
      <c r="D1814" s="1">
        <v>3831145</v>
      </c>
    </row>
    <row r="1815" spans="1:4" x14ac:dyDescent="0.25">
      <c r="A1815" s="1">
        <f>CORREL('IMDB_Movies project 5'!H1815:'IMDB_Movies project 5'!H5470,'IMDB_Movies project 5'!C1815:'IMDB_Movies project 5'!C5470)</f>
        <v>-2.3635561871152878E-2</v>
      </c>
      <c r="B1815" s="1">
        <v>-13461796</v>
      </c>
      <c r="C1815" s="1" t="s">
        <v>3215</v>
      </c>
      <c r="D1815" s="1">
        <v>-13461796</v>
      </c>
    </row>
    <row r="1816" spans="1:4" x14ac:dyDescent="0.25">
      <c r="A1816" s="1">
        <f>CORREL('IMDB_Movies project 5'!H1816:'IMDB_Movies project 5'!H5471,'IMDB_Movies project 5'!C1816:'IMDB_Movies project 5'!C5471)</f>
        <v>-2.363696353553078E-2</v>
      </c>
      <c r="B1816" s="1">
        <v>-13991568</v>
      </c>
      <c r="C1816" s="1" t="s">
        <v>3216</v>
      </c>
      <c r="D1816" s="1">
        <v>-13991568</v>
      </c>
    </row>
    <row r="1817" spans="1:4" x14ac:dyDescent="0.25">
      <c r="A1817" s="1">
        <f>CORREL('IMDB_Movies project 5'!H1817:'IMDB_Movies project 5'!H5472,'IMDB_Movies project 5'!C1817:'IMDB_Movies project 5'!C5472)</f>
        <v>-2.363846036277446E-2</v>
      </c>
      <c r="B1817" s="1">
        <v>-13811358</v>
      </c>
      <c r="C1817" s="1" t="s">
        <v>3218</v>
      </c>
      <c r="D1817" s="1">
        <v>-13811358</v>
      </c>
    </row>
    <row r="1818" spans="1:4" x14ac:dyDescent="0.25">
      <c r="A1818" s="1">
        <f>CORREL('IMDB_Movies project 5'!H1818:'IMDB_Movies project 5'!H5473,'IMDB_Movies project 5'!C1818:'IMDB_Movies project 5'!C5473)</f>
        <v>-2.3639220778575498E-2</v>
      </c>
      <c r="B1818" s="1">
        <v>-13900000</v>
      </c>
      <c r="C1818" s="1" t="s">
        <v>3220</v>
      </c>
      <c r="D1818" s="1">
        <v>-13900000</v>
      </c>
    </row>
    <row r="1819" spans="1:4" x14ac:dyDescent="0.25">
      <c r="A1819" s="1">
        <f>CORREL('IMDB_Movies project 5'!H1819:'IMDB_Movies project 5'!H5474,'IMDB_Movies project 5'!C1819:'IMDB_Movies project 5'!C5474)</f>
        <v>-2.364070425570191E-2</v>
      </c>
      <c r="B1819" s="1">
        <v>-11348338</v>
      </c>
      <c r="C1819" s="1" t="s">
        <v>3221</v>
      </c>
      <c r="D1819" s="1">
        <v>-11348338</v>
      </c>
    </row>
    <row r="1820" spans="1:4" x14ac:dyDescent="0.25">
      <c r="A1820" s="1">
        <f>CORREL('IMDB_Movies project 5'!H1820:'IMDB_Movies project 5'!H5475,'IMDB_Movies project 5'!C1820:'IMDB_Movies project 5'!C5475)</f>
        <v>-2.3641765101089948E-2</v>
      </c>
      <c r="B1820" s="1">
        <v>-16969037</v>
      </c>
      <c r="C1820" s="1" t="s">
        <v>3223</v>
      </c>
      <c r="D1820" s="1">
        <v>-16969037</v>
      </c>
    </row>
    <row r="1821" spans="1:4" x14ac:dyDescent="0.25">
      <c r="A1821" s="1">
        <f>CORREL('IMDB_Movies project 5'!H1821:'IMDB_Movies project 5'!H5476,'IMDB_Movies project 5'!C1821:'IMDB_Movies project 5'!C5476)</f>
        <v>-2.3641499704506932E-2</v>
      </c>
      <c r="B1821" s="1">
        <v>-14230040</v>
      </c>
      <c r="C1821" s="1" t="s">
        <v>3224</v>
      </c>
      <c r="D1821" s="1">
        <v>-14230040</v>
      </c>
    </row>
    <row r="1822" spans="1:4" x14ac:dyDescent="0.25">
      <c r="A1822" s="1">
        <f>CORREL('IMDB_Movies project 5'!H1822:'IMDB_Movies project 5'!H5477,'IMDB_Movies project 5'!C1822:'IMDB_Movies project 5'!C5477)</f>
        <v>-2.3643046579356512E-2</v>
      </c>
      <c r="B1822" s="1">
        <v>-14088250</v>
      </c>
      <c r="C1822" s="1" t="s">
        <v>3225</v>
      </c>
      <c r="D1822" s="1">
        <v>-14088250</v>
      </c>
    </row>
    <row r="1823" spans="1:4" x14ac:dyDescent="0.25">
      <c r="A1823" s="1">
        <f>CORREL('IMDB_Movies project 5'!H1823:'IMDB_Movies project 5'!H5478,'IMDB_Movies project 5'!C1823:'IMDB_Movies project 5'!C5478)</f>
        <v>-2.3644569571226716E-2</v>
      </c>
      <c r="B1823" s="1">
        <v>-14280633</v>
      </c>
      <c r="C1823" s="1" t="s">
        <v>3227</v>
      </c>
      <c r="D1823" s="1">
        <v>-14280633</v>
      </c>
    </row>
    <row r="1824" spans="1:4" x14ac:dyDescent="0.25">
      <c r="A1824" s="1">
        <f>CORREL('IMDB_Movies project 5'!H1824:'IMDB_Movies project 5'!H5479,'IMDB_Movies project 5'!C1824:'IMDB_Movies project 5'!C5479)</f>
        <v>-2.3646129288197228E-2</v>
      </c>
      <c r="B1824" s="1">
        <v>-14885685</v>
      </c>
      <c r="C1824" s="1" t="s">
        <v>3229</v>
      </c>
      <c r="D1824" s="1">
        <v>-14885685</v>
      </c>
    </row>
    <row r="1825" spans="1:4" x14ac:dyDescent="0.25">
      <c r="A1825" s="1">
        <f>CORREL('IMDB_Movies project 5'!H1825:'IMDB_Movies project 5'!H5480,'IMDB_Movies project 5'!C1825:'IMDB_Movies project 5'!C5480)</f>
        <v>-2.3647803106001938E-2</v>
      </c>
      <c r="B1825" s="1">
        <v>35122319</v>
      </c>
      <c r="C1825" s="1" t="s">
        <v>3231</v>
      </c>
      <c r="D1825" s="1">
        <v>35122319</v>
      </c>
    </row>
    <row r="1826" spans="1:4" x14ac:dyDescent="0.25">
      <c r="A1826" s="1">
        <f>CORREL('IMDB_Movies project 5'!H1826:'IMDB_Movies project 5'!H5481,'IMDB_Movies project 5'!C1826:'IMDB_Movies project 5'!C5481)</f>
        <v>-2.3636348436822351E-2</v>
      </c>
      <c r="B1826" s="1">
        <v>-14930000</v>
      </c>
      <c r="C1826" s="1" t="s">
        <v>3233</v>
      </c>
      <c r="D1826" s="1">
        <v>-14930000</v>
      </c>
    </row>
    <row r="1827" spans="1:4" x14ac:dyDescent="0.25">
      <c r="A1827" s="1">
        <f>CORREL('IMDB_Movies project 5'!H1827:'IMDB_Movies project 5'!H5482,'IMDB_Movies project 5'!C1827:'IMDB_Movies project 5'!C5482)</f>
        <v>-2.3638034134003758E-2</v>
      </c>
      <c r="B1827" s="1">
        <v>-14675559</v>
      </c>
      <c r="C1827" s="1" t="s">
        <v>3234</v>
      </c>
      <c r="D1827" s="1">
        <v>-14675559</v>
      </c>
    </row>
    <row r="1828" spans="1:4" x14ac:dyDescent="0.25">
      <c r="A1828" s="1">
        <f>CORREL('IMDB_Movies project 5'!H1828:'IMDB_Movies project 5'!H5483,'IMDB_Movies project 5'!C1828:'IMDB_Movies project 5'!C5483)</f>
        <v>-2.3639673982967391E-2</v>
      </c>
      <c r="B1828" s="1">
        <v>-17843067</v>
      </c>
      <c r="C1828" s="1" t="s">
        <v>3235</v>
      </c>
      <c r="D1828" s="1">
        <v>-17843067</v>
      </c>
    </row>
    <row r="1829" spans="1:4" x14ac:dyDescent="0.25">
      <c r="A1829" s="1">
        <f>CORREL('IMDB_Movies project 5'!H1829:'IMDB_Movies project 5'!H5484,'IMDB_Movies project 5'!C1829:'IMDB_Movies project 5'!C5484)</f>
        <v>-2.3641956059102985E-2</v>
      </c>
      <c r="B1829" s="1">
        <v>-7713686</v>
      </c>
      <c r="C1829" s="1" t="s">
        <v>3237</v>
      </c>
      <c r="D1829" s="1">
        <v>-7713686</v>
      </c>
    </row>
    <row r="1830" spans="1:4" x14ac:dyDescent="0.25">
      <c r="A1830" s="1">
        <f>CORREL('IMDB_Movies project 5'!H1830:'IMDB_Movies project 5'!H5485,'IMDB_Movies project 5'!C1830:'IMDB_Movies project 5'!C5485)</f>
        <v>-2.3649180987649364E-2</v>
      </c>
      <c r="B1830" s="1">
        <v>-24943308</v>
      </c>
      <c r="C1830" s="1" t="s">
        <v>3239</v>
      </c>
      <c r="D1830" s="1">
        <v>-24943308</v>
      </c>
    </row>
    <row r="1831" spans="1:4" x14ac:dyDescent="0.25">
      <c r="A1831" s="1">
        <f>CORREL('IMDB_Movies project 5'!H1831:'IMDB_Movies project 5'!H5486,'IMDB_Movies project 5'!C1831:'IMDB_Movies project 5'!C5486)</f>
        <v>-2.3653260689478268E-2</v>
      </c>
      <c r="B1831" s="1">
        <v>-19345223</v>
      </c>
      <c r="C1831" s="1" t="s">
        <v>3241</v>
      </c>
      <c r="D1831" s="1">
        <v>-19345223</v>
      </c>
    </row>
    <row r="1832" spans="1:4" x14ac:dyDescent="0.25">
      <c r="A1832" s="1">
        <f>CORREL('IMDB_Movies project 5'!H1832:'IMDB_Movies project 5'!H5487,'IMDB_Movies project 5'!C1832:'IMDB_Movies project 5'!C5487)</f>
        <v>-2.3655894172782927E-2</v>
      </c>
      <c r="B1832" s="1">
        <v>-19483292</v>
      </c>
      <c r="C1832" s="1" t="s">
        <v>3242</v>
      </c>
      <c r="D1832" s="1">
        <v>-19483292</v>
      </c>
    </row>
    <row r="1833" spans="1:4" x14ac:dyDescent="0.25">
      <c r="A1833" s="1">
        <f>CORREL('IMDB_Movies project 5'!H1833:'IMDB_Movies project 5'!H5488,'IMDB_Movies project 5'!C1833:'IMDB_Movies project 5'!C5488)</f>
        <v>-2.3658563209292095E-2</v>
      </c>
      <c r="B1833" s="1">
        <v>-19871876</v>
      </c>
      <c r="C1833" s="1" t="s">
        <v>3243</v>
      </c>
      <c r="D1833" s="1">
        <v>-19871876</v>
      </c>
    </row>
    <row r="1834" spans="1:4" x14ac:dyDescent="0.25">
      <c r="A1834" s="1">
        <f>CORREL('IMDB_Movies project 5'!H1834:'IMDB_Movies project 5'!H5489,'IMDB_Movies project 5'!C1834:'IMDB_Movies project 5'!C5489)</f>
        <v>-2.366132735703589E-2</v>
      </c>
      <c r="B1834" s="1">
        <v>-20935667</v>
      </c>
      <c r="C1834" s="1" t="s">
        <v>3245</v>
      </c>
      <c r="D1834" s="1">
        <v>-20935667</v>
      </c>
    </row>
    <row r="1835" spans="1:4" x14ac:dyDescent="0.25">
      <c r="A1835" s="1">
        <f>CORREL('IMDB_Movies project 5'!H1835:'IMDB_Movies project 5'!H5490,'IMDB_Movies project 5'!C1835:'IMDB_Movies project 5'!C5490)</f>
        <v>-2.3664353743976352E-2</v>
      </c>
      <c r="B1835" s="1">
        <v>-10993094</v>
      </c>
      <c r="C1835" s="1" t="s">
        <v>3247</v>
      </c>
      <c r="D1835" s="1">
        <v>-10993094</v>
      </c>
    </row>
    <row r="1836" spans="1:4" x14ac:dyDescent="0.25">
      <c r="A1836" s="1">
        <f>CORREL('IMDB_Movies project 5'!H1836:'IMDB_Movies project 5'!H5491,'IMDB_Movies project 5'!C1836:'IMDB_Movies project 5'!C5491)</f>
        <v>-2.3676624888870301E-2</v>
      </c>
      <c r="B1836" s="1">
        <v>-21926608</v>
      </c>
      <c r="C1836" s="1" t="s">
        <v>3248</v>
      </c>
      <c r="D1836" s="1">
        <v>-21926608</v>
      </c>
    </row>
    <row r="1837" spans="1:4" x14ac:dyDescent="0.25">
      <c r="A1837" s="1">
        <f>CORREL('IMDB_Movies project 5'!H1837:'IMDB_Movies project 5'!H5492,'IMDB_Movies project 5'!C1837:'IMDB_Movies project 5'!C5492)</f>
        <v>-2.3679916438982183E-2</v>
      </c>
      <c r="B1837" s="1">
        <v>-23450000</v>
      </c>
      <c r="C1837" s="1" t="s">
        <v>3250</v>
      </c>
      <c r="D1837" s="1">
        <v>-23450000</v>
      </c>
    </row>
    <row r="1838" spans="1:4" x14ac:dyDescent="0.25">
      <c r="A1838" s="1">
        <f>CORREL('IMDB_Movies project 5'!H1838:'IMDB_Movies project 5'!H5493,'IMDB_Movies project 5'!C1838:'IMDB_Movies project 5'!C5493)</f>
        <v>-2.368361770262277E-2</v>
      </c>
      <c r="B1838" s="1">
        <v>-24128473</v>
      </c>
      <c r="C1838" s="1" t="s">
        <v>3251</v>
      </c>
      <c r="D1838" s="1">
        <v>-24128473</v>
      </c>
    </row>
    <row r="1839" spans="1:4" x14ac:dyDescent="0.25">
      <c r="A1839" s="1">
        <f>CORREL('IMDB_Movies project 5'!H1839:'IMDB_Movies project 5'!H5494,'IMDB_Movies project 5'!C1839:'IMDB_Movies project 5'!C5494)</f>
        <v>-2.3687511888312293E-2</v>
      </c>
      <c r="B1839" s="1">
        <v>-24222577</v>
      </c>
      <c r="C1839" s="1" t="s">
        <v>3253</v>
      </c>
      <c r="D1839" s="1">
        <v>-24222577</v>
      </c>
    </row>
    <row r="1840" spans="1:4" x14ac:dyDescent="0.25">
      <c r="A1840" s="1">
        <f>CORREL('IMDB_Movies project 5'!H1840:'IMDB_Movies project 5'!H5495,'IMDB_Movies project 5'!C1840:'IMDB_Movies project 5'!C5495)</f>
        <v>-2.3691437888126787E-2</v>
      </c>
      <c r="B1840" s="1">
        <v>-23813043</v>
      </c>
      <c r="C1840" s="1" t="s">
        <v>3254</v>
      </c>
      <c r="D1840" s="1">
        <v>-23813043</v>
      </c>
    </row>
    <row r="1841" spans="1:4" x14ac:dyDescent="0.25">
      <c r="A1841" s="1">
        <f>CORREL('IMDB_Movies project 5'!H1841:'IMDB_Movies project 5'!H5496,'IMDB_Movies project 5'!C1841:'IMDB_Movies project 5'!C5496)</f>
        <v>-2.3695254826197203E-2</v>
      </c>
      <c r="B1841" s="1">
        <v>-13414567</v>
      </c>
      <c r="C1841" s="1" t="s">
        <v>3257</v>
      </c>
      <c r="D1841" s="1">
        <v>-13414567</v>
      </c>
    </row>
    <row r="1842" spans="1:4" x14ac:dyDescent="0.25">
      <c r="A1842" s="1">
        <f>CORREL('IMDB_Movies project 5'!H1842:'IMDB_Movies project 5'!H5497,'IMDB_Movies project 5'!C1842:'IMDB_Movies project 5'!C5497)</f>
        <v>-2.3712154117410879E-2</v>
      </c>
      <c r="B1842" s="1">
        <v>-18302044</v>
      </c>
      <c r="C1842" s="1" t="s">
        <v>3259</v>
      </c>
      <c r="D1842" s="1">
        <v>-18302044</v>
      </c>
    </row>
    <row r="1843" spans="1:4" x14ac:dyDescent="0.25">
      <c r="A1843" s="1">
        <f>CORREL('IMDB_Movies project 5'!H1843:'IMDB_Movies project 5'!H5498,'IMDB_Movies project 5'!C1843:'IMDB_Movies project 5'!C5498)</f>
        <v>-2.3721023473810034E-2</v>
      </c>
      <c r="B1843" s="1">
        <v>-24816338</v>
      </c>
      <c r="C1843" s="1" t="s">
        <v>3260</v>
      </c>
      <c r="D1843" s="1">
        <v>-24816338</v>
      </c>
    </row>
    <row r="1844" spans="1:4" x14ac:dyDescent="0.25">
      <c r="A1844" s="1">
        <f>CORREL('IMDB_Movies project 5'!H1844:'IMDB_Movies project 5'!H5499,'IMDB_Movies project 5'!C1844:'IMDB_Movies project 5'!C5499)</f>
        <v>-2.372515256360461E-2</v>
      </c>
      <c r="B1844" s="1">
        <v>-24865096</v>
      </c>
      <c r="C1844" s="1" t="s">
        <v>3261</v>
      </c>
      <c r="D1844" s="1">
        <v>-24865096</v>
      </c>
    </row>
    <row r="1845" spans="1:4" x14ac:dyDescent="0.25">
      <c r="A1845" s="1">
        <f>CORREL('IMDB_Movies project 5'!H1845:'IMDB_Movies project 5'!H5500,'IMDB_Movies project 5'!C1845:'IMDB_Movies project 5'!C5500)</f>
        <v>-2.3729301552402392E-2</v>
      </c>
      <c r="B1845" s="1">
        <v>-8030610</v>
      </c>
      <c r="C1845" s="1" t="s">
        <v>3262</v>
      </c>
      <c r="D1845" s="1">
        <v>-8030610</v>
      </c>
    </row>
    <row r="1846" spans="1:4" x14ac:dyDescent="0.25">
      <c r="A1846" s="1">
        <f>CORREL('IMDB_Movies project 5'!H1846:'IMDB_Movies project 5'!H5501,'IMDB_Movies project 5'!C1846:'IMDB_Movies project 5'!C5501)</f>
        <v>-2.3729948814850917E-2</v>
      </c>
      <c r="B1846" s="1">
        <v>20700000</v>
      </c>
      <c r="C1846" s="1" t="s">
        <v>3263</v>
      </c>
      <c r="D1846" s="1">
        <v>20700000</v>
      </c>
    </row>
    <row r="1847" spans="1:4" x14ac:dyDescent="0.25">
      <c r="A1847" s="1">
        <f>CORREL('IMDB_Movies project 5'!H1847:'IMDB_Movies project 5'!H5502,'IMDB_Movies project 5'!C1847:'IMDB_Movies project 5'!C5502)</f>
        <v>-2.3724293832767196E-2</v>
      </c>
      <c r="B1847" s="1">
        <v>-24282247</v>
      </c>
      <c r="C1847" s="1" t="s">
        <v>3264</v>
      </c>
      <c r="D1847" s="1">
        <v>-24282247</v>
      </c>
    </row>
    <row r="1848" spans="1:4" x14ac:dyDescent="0.25">
      <c r="A1848" s="1">
        <f>CORREL('IMDB_Movies project 5'!H1848:'IMDB_Movies project 5'!H5503,'IMDB_Movies project 5'!C1848:'IMDB_Movies project 5'!C5503)</f>
        <v>-2.372828869026479E-2</v>
      </c>
      <c r="B1848" s="1">
        <v>84713132</v>
      </c>
      <c r="C1848" s="1" t="s">
        <v>3265</v>
      </c>
      <c r="D1848" s="1">
        <v>84713132</v>
      </c>
    </row>
    <row r="1849" spans="1:4" x14ac:dyDescent="0.25">
      <c r="A1849" s="1">
        <f>CORREL('IMDB_Movies project 5'!H1849:'IMDB_Movies project 5'!H5504,'IMDB_Movies project 5'!C1849:'IMDB_Movies project 5'!C5504)</f>
        <v>-2.3758666454408096E-2</v>
      </c>
      <c r="B1849" s="1">
        <v>46269171</v>
      </c>
      <c r="C1849" s="1" t="s">
        <v>3266</v>
      </c>
      <c r="D1849" s="1">
        <v>46269171</v>
      </c>
    </row>
    <row r="1850" spans="1:4" x14ac:dyDescent="0.25">
      <c r="A1850" s="1">
        <f>CORREL('IMDB_Movies project 5'!H1850:'IMDB_Movies project 5'!H5505,'IMDB_Movies project 5'!C1850:'IMDB_Movies project 5'!C5505)</f>
        <v>-2.3764105146354571E-2</v>
      </c>
      <c r="B1850" s="1">
        <v>77334374</v>
      </c>
      <c r="C1850" s="1" t="s">
        <v>3267</v>
      </c>
      <c r="D1850" s="1">
        <v>77334374</v>
      </c>
    </row>
    <row r="1851" spans="1:4" x14ac:dyDescent="0.25">
      <c r="A1851" s="1">
        <f>CORREL('IMDB_Movies project 5'!H1851:'IMDB_Movies project 5'!H5506,'IMDB_Movies project 5'!C1851:'IMDB_Movies project 5'!C5506)</f>
        <v>-2.3784922554880988E-2</v>
      </c>
      <c r="B1851" s="1">
        <v>-23487185</v>
      </c>
      <c r="C1851" s="1" t="s">
        <v>3269</v>
      </c>
      <c r="D1851" s="1">
        <v>-23487185</v>
      </c>
    </row>
    <row r="1852" spans="1:4" x14ac:dyDescent="0.25">
      <c r="A1852" s="1">
        <f>CORREL('IMDB_Movies project 5'!H1852:'IMDB_Movies project 5'!H5507,'IMDB_Movies project 5'!C1852:'IMDB_Movies project 5'!C5507)</f>
        <v>-2.3788696398920891E-2</v>
      </c>
      <c r="B1852" s="1">
        <v>41182182</v>
      </c>
      <c r="C1852" s="1" t="s">
        <v>3270</v>
      </c>
      <c r="D1852" s="1">
        <v>41182182</v>
      </c>
    </row>
    <row r="1853" spans="1:4" x14ac:dyDescent="0.25">
      <c r="A1853" s="1">
        <f>CORREL('IMDB_Movies project 5'!H1853:'IMDB_Movies project 5'!H5508,'IMDB_Movies project 5'!C1853:'IMDB_Movies project 5'!C5508)</f>
        <v>-2.3792561060490987E-2</v>
      </c>
      <c r="B1853" s="1">
        <v>33262492</v>
      </c>
      <c r="C1853" s="1" t="s">
        <v>3271</v>
      </c>
      <c r="D1853" s="1">
        <v>33262492</v>
      </c>
    </row>
    <row r="1854" spans="1:4" x14ac:dyDescent="0.25">
      <c r="A1854" s="1">
        <f>CORREL('IMDB_Movies project 5'!H1854:'IMDB_Movies project 5'!H5509,'IMDB_Movies project 5'!C1854:'IMDB_Movies project 5'!C5509)</f>
        <v>-2.3794400681489778E-2</v>
      </c>
      <c r="B1854" s="1">
        <v>71800000</v>
      </c>
      <c r="C1854" s="1" t="s">
        <v>3273</v>
      </c>
      <c r="D1854" s="1">
        <v>71800000</v>
      </c>
    </row>
    <row r="1855" spans="1:4" x14ac:dyDescent="0.25">
      <c r="A1855" s="1">
        <f>CORREL('IMDB_Movies project 5'!H1855:'IMDB_Movies project 5'!H5510,'IMDB_Movies project 5'!C1855:'IMDB_Movies project 5'!C5510)</f>
        <v>-2.3761989776665396E-2</v>
      </c>
      <c r="B1855" s="1">
        <v>50608545</v>
      </c>
      <c r="C1855" s="1" t="s">
        <v>3274</v>
      </c>
      <c r="D1855" s="1">
        <v>50608545</v>
      </c>
    </row>
    <row r="1856" spans="1:4" x14ac:dyDescent="0.25">
      <c r="A1856" s="1">
        <f>CORREL('IMDB_Movies project 5'!H1856:'IMDB_Movies project 5'!H5511,'IMDB_Movies project 5'!C1856:'IMDB_Movies project 5'!C5511)</f>
        <v>-2.3769078647845131E-2</v>
      </c>
      <c r="B1856" s="1">
        <v>17895491</v>
      </c>
      <c r="C1856" s="1" t="s">
        <v>3275</v>
      </c>
      <c r="D1856" s="1">
        <v>17895491</v>
      </c>
    </row>
    <row r="1857" spans="1:4" x14ac:dyDescent="0.25">
      <c r="A1857" s="1">
        <f>CORREL('IMDB_Movies project 5'!H1857:'IMDB_Movies project 5'!H5512,'IMDB_Movies project 5'!C1857:'IMDB_Movies project 5'!C5512)</f>
        <v>-2.3768710325471811E-2</v>
      </c>
      <c r="B1857" s="1">
        <v>15989008</v>
      </c>
      <c r="C1857" s="1" t="s">
        <v>3276</v>
      </c>
      <c r="D1857" s="1">
        <v>15989008</v>
      </c>
    </row>
    <row r="1858" spans="1:4" x14ac:dyDescent="0.25">
      <c r="A1858" s="1">
        <f>CORREL('IMDB_Movies project 5'!H1858:'IMDB_Movies project 5'!H5513,'IMDB_Movies project 5'!C1858:'IMDB_Movies project 5'!C5513)</f>
        <v>-2.3768228220104465E-2</v>
      </c>
      <c r="B1858" s="1">
        <v>8662299</v>
      </c>
      <c r="C1858" s="1" t="s">
        <v>3277</v>
      </c>
      <c r="D1858" s="1">
        <v>8662299</v>
      </c>
    </row>
    <row r="1859" spans="1:4" x14ac:dyDescent="0.25">
      <c r="A1859" s="1">
        <f>CORREL('IMDB_Movies project 5'!H1859:'IMDB_Movies project 5'!H5514,'IMDB_Movies project 5'!C1859:'IMDB_Movies project 5'!C5514)</f>
        <v>-2.3767639727382883E-2</v>
      </c>
      <c r="B1859" s="1">
        <v>7452765</v>
      </c>
      <c r="C1859" s="1" t="s">
        <v>3278</v>
      </c>
      <c r="D1859" s="1">
        <v>7452765</v>
      </c>
    </row>
    <row r="1860" spans="1:4" x14ac:dyDescent="0.25">
      <c r="A1860" s="1">
        <f>CORREL('IMDB_Movies project 5'!H1860:'IMDB_Movies project 5'!H5515,'IMDB_Movies project 5'!C1860:'IMDB_Movies project 5'!C5515)</f>
        <v>-2.3767083516287646E-2</v>
      </c>
      <c r="B1860" s="1">
        <v>1167270</v>
      </c>
      <c r="C1860" s="1" t="s">
        <v>3280</v>
      </c>
      <c r="D1860" s="1">
        <v>1167270</v>
      </c>
    </row>
    <row r="1861" spans="1:4" x14ac:dyDescent="0.25">
      <c r="A1861" s="1">
        <f>CORREL('IMDB_Movies project 5'!H1861:'IMDB_Movies project 5'!H5516,'IMDB_Movies project 5'!C1861:'IMDB_Movies project 5'!C5516)</f>
        <v>-2.3766928020937623E-2</v>
      </c>
      <c r="B1861" s="1">
        <v>7416109</v>
      </c>
      <c r="C1861" s="1" t="s">
        <v>3281</v>
      </c>
      <c r="D1861" s="1">
        <v>7416109</v>
      </c>
    </row>
    <row r="1862" spans="1:4" x14ac:dyDescent="0.25">
      <c r="A1862" s="1">
        <f>CORREL('IMDB_Movies project 5'!H1862:'IMDB_Movies project 5'!H5517,'IMDB_Movies project 5'!C1862:'IMDB_Movies project 5'!C5517)</f>
        <v>-2.3766755645217023E-2</v>
      </c>
      <c r="B1862" s="1">
        <v>-23979782</v>
      </c>
      <c r="C1862" s="1" t="s">
        <v>3283</v>
      </c>
      <c r="D1862" s="1">
        <v>-23979782</v>
      </c>
    </row>
    <row r="1863" spans="1:4" x14ac:dyDescent="0.25">
      <c r="A1863" s="1">
        <f>CORREL('IMDB_Movies project 5'!H1863:'IMDB_Movies project 5'!H5518,'IMDB_Movies project 5'!C1863:'IMDB_Movies project 5'!C5518)</f>
        <v>-2.3772066040365043E-2</v>
      </c>
      <c r="B1863" s="1">
        <v>4871190</v>
      </c>
      <c r="C1863" s="1" t="s">
        <v>3284</v>
      </c>
      <c r="D1863" s="1">
        <v>4871190</v>
      </c>
    </row>
    <row r="1864" spans="1:4" x14ac:dyDescent="0.25">
      <c r="A1864" s="1">
        <f>CORREL('IMDB_Movies project 5'!H1864:'IMDB_Movies project 5'!H5519,'IMDB_Movies project 5'!C1864:'IMDB_Movies project 5'!C5519)</f>
        <v>-2.3771626961033472E-2</v>
      </c>
      <c r="B1864" s="1">
        <v>-7035257</v>
      </c>
      <c r="C1864" s="1" t="s">
        <v>3285</v>
      </c>
      <c r="D1864" s="1">
        <v>-7035257</v>
      </c>
    </row>
    <row r="1865" spans="1:4" x14ac:dyDescent="0.25">
      <c r="A1865" s="1">
        <f>CORREL('IMDB_Movies project 5'!H1865:'IMDB_Movies project 5'!H5520,'IMDB_Movies project 5'!C1865:'IMDB_Movies project 5'!C5520)</f>
        <v>-2.3772577855265341E-2</v>
      </c>
      <c r="B1865" s="1">
        <v>-7709024</v>
      </c>
      <c r="C1865" s="1" t="s">
        <v>3287</v>
      </c>
      <c r="D1865" s="1">
        <v>-7709024</v>
      </c>
    </row>
    <row r="1866" spans="1:4" x14ac:dyDescent="0.25">
      <c r="A1866" s="1">
        <f>CORREL('IMDB_Movies project 5'!H1866:'IMDB_Movies project 5'!H5521,'IMDB_Movies project 5'!C1866:'IMDB_Movies project 5'!C5521)</f>
        <v>-2.3773649987856256E-2</v>
      </c>
      <c r="B1866" s="1">
        <v>-11000000</v>
      </c>
      <c r="C1866" s="1" t="s">
        <v>3290</v>
      </c>
      <c r="D1866" s="1">
        <v>-11000000</v>
      </c>
    </row>
    <row r="1867" spans="1:4" x14ac:dyDescent="0.25">
      <c r="A1867" s="1">
        <f>CORREL('IMDB_Movies project 5'!H1867:'IMDB_Movies project 5'!H5522,'IMDB_Movies project 5'!C1867:'IMDB_Movies project 5'!C5522)</f>
        <v>-2.3775374355324546E-2</v>
      </c>
      <c r="B1867" s="1">
        <v>-11627590</v>
      </c>
      <c r="C1867" s="1" t="s">
        <v>3291</v>
      </c>
      <c r="D1867" s="1">
        <v>-11627590</v>
      </c>
    </row>
    <row r="1868" spans="1:4" x14ac:dyDescent="0.25">
      <c r="A1868" s="1">
        <f>CORREL('IMDB_Movies project 5'!H1868:'IMDB_Movies project 5'!H5523,'IMDB_Movies project 5'!C1868:'IMDB_Movies project 5'!C5523)</f>
        <v>-2.3777236992882322E-2</v>
      </c>
      <c r="B1868" s="1">
        <v>-15572796</v>
      </c>
      <c r="C1868" s="1" t="s">
        <v>3292</v>
      </c>
      <c r="D1868" s="1">
        <v>-15572796</v>
      </c>
    </row>
    <row r="1869" spans="1:4" x14ac:dyDescent="0.25">
      <c r="A1869" s="1">
        <f>CORREL('IMDB_Movies project 5'!H1869:'IMDB_Movies project 5'!H5524,'IMDB_Movies project 5'!C1869:'IMDB_Movies project 5'!C5524)</f>
        <v>-2.378004707578437E-2</v>
      </c>
      <c r="B1869" s="1">
        <v>-14360758</v>
      </c>
      <c r="C1869" s="1" t="s">
        <v>3294</v>
      </c>
      <c r="D1869" s="1">
        <v>-14360758</v>
      </c>
    </row>
    <row r="1870" spans="1:4" x14ac:dyDescent="0.25">
      <c r="A1870" s="1">
        <f>CORREL('IMDB_Movies project 5'!H1870:'IMDB_Movies project 5'!H5525,'IMDB_Movies project 5'!C1870:'IMDB_Movies project 5'!C5525)</f>
        <v>-2.3782553813166015E-2</v>
      </c>
      <c r="B1870" s="1">
        <v>1003072</v>
      </c>
      <c r="C1870" s="1" t="s">
        <v>3295</v>
      </c>
      <c r="D1870" s="1">
        <v>1003072</v>
      </c>
    </row>
    <row r="1871" spans="1:4" x14ac:dyDescent="0.25">
      <c r="A1871" s="1">
        <f>CORREL('IMDB_Movies project 5'!H1871:'IMDB_Movies project 5'!H5526,'IMDB_Movies project 5'!C1871:'IMDB_Movies project 5'!C5526)</f>
        <v>-2.378241711428597E-2</v>
      </c>
      <c r="B1871" s="1">
        <v>-16855194</v>
      </c>
      <c r="C1871" s="1" t="s">
        <v>3296</v>
      </c>
      <c r="D1871" s="1">
        <v>-16855194</v>
      </c>
    </row>
    <row r="1872" spans="1:4" x14ac:dyDescent="0.25">
      <c r="A1872" s="1">
        <f>CORREL('IMDB_Movies project 5'!H1872:'IMDB_Movies project 5'!H5527,'IMDB_Movies project 5'!C1872:'IMDB_Movies project 5'!C5527)</f>
        <v>-2.3786676983678905E-2</v>
      </c>
      <c r="B1872" s="1">
        <v>-27330724</v>
      </c>
      <c r="C1872" s="1" t="s">
        <v>3299</v>
      </c>
      <c r="D1872" s="1">
        <v>-27330724</v>
      </c>
    </row>
    <row r="1873" spans="1:4" x14ac:dyDescent="0.25">
      <c r="A1873" s="1">
        <f>CORREL('IMDB_Movies project 5'!H1873:'IMDB_Movies project 5'!H5528,'IMDB_Movies project 5'!C1873:'IMDB_Movies project 5'!C5528)</f>
        <v>-2.3787475508475611E-2</v>
      </c>
      <c r="B1873" s="1">
        <v>-23957120</v>
      </c>
      <c r="C1873" s="1" t="s">
        <v>3301</v>
      </c>
      <c r="D1873" s="1">
        <v>-23957120</v>
      </c>
    </row>
    <row r="1874" spans="1:4" x14ac:dyDescent="0.25">
      <c r="A1874" s="1">
        <f>CORREL('IMDB_Movies project 5'!H1874:'IMDB_Movies project 5'!H5529,'IMDB_Movies project 5'!C1874:'IMDB_Movies project 5'!C5529)</f>
        <v>-2.3792821719695656E-2</v>
      </c>
      <c r="B1874" s="1">
        <v>-774089</v>
      </c>
      <c r="C1874" s="1" t="s">
        <v>3302</v>
      </c>
      <c r="D1874" s="1">
        <v>-774089</v>
      </c>
    </row>
    <row r="1875" spans="1:4" x14ac:dyDescent="0.25">
      <c r="A1875" s="1">
        <f>CORREL('IMDB_Movies project 5'!H1875:'IMDB_Movies project 5'!H5530,'IMDB_Movies project 5'!C1875:'IMDB_Movies project 5'!C5530)</f>
        <v>-2.379287724188045E-2</v>
      </c>
      <c r="B1875" s="1">
        <v>-19289545</v>
      </c>
      <c r="C1875" s="1" t="s">
        <v>3303</v>
      </c>
      <c r="D1875" s="1">
        <v>-19289545</v>
      </c>
    </row>
    <row r="1876" spans="1:4" x14ac:dyDescent="0.25">
      <c r="A1876" s="1">
        <f>CORREL('IMDB_Movies project 5'!H1876:'IMDB_Movies project 5'!H5531,'IMDB_Movies project 5'!C1876:'IMDB_Movies project 5'!C5531)</f>
        <v>-2.3796742392781491E-2</v>
      </c>
      <c r="B1876" s="1">
        <v>51990286</v>
      </c>
      <c r="C1876" s="1" t="s">
        <v>3305</v>
      </c>
      <c r="D1876" s="1">
        <v>51990286</v>
      </c>
    </row>
    <row r="1877" spans="1:4" x14ac:dyDescent="0.25">
      <c r="A1877" s="1">
        <f>CORREL('IMDB_Movies project 5'!H1877:'IMDB_Movies project 5'!H5532,'IMDB_Movies project 5'!C1877:'IMDB_Movies project 5'!C5532)</f>
        <v>-2.380321398493657E-2</v>
      </c>
      <c r="B1877" s="1">
        <v>141487252</v>
      </c>
      <c r="C1877" s="1" t="s">
        <v>3306</v>
      </c>
      <c r="D1877" s="1">
        <v>141487252</v>
      </c>
    </row>
    <row r="1878" spans="1:4" x14ac:dyDescent="0.25">
      <c r="A1878" s="1">
        <f>CORREL('IMDB_Movies project 5'!H1878:'IMDB_Movies project 5'!H5533,'IMDB_Movies project 5'!C1878:'IMDB_Movies project 5'!C5533)</f>
        <v>-2.385548805237888E-2</v>
      </c>
      <c r="B1878" s="1">
        <v>272158751</v>
      </c>
      <c r="C1878" s="1" t="s">
        <v>3307</v>
      </c>
      <c r="D1878" s="1">
        <v>272158751</v>
      </c>
    </row>
    <row r="1879" spans="1:4" x14ac:dyDescent="0.25">
      <c r="A1879" s="1">
        <f>CORREL('IMDB_Movies project 5'!H1879:'IMDB_Movies project 5'!H5534,'IMDB_Movies project 5'!C1879:'IMDB_Movies project 5'!C5534)</f>
        <v>-2.4108412137066038E-2</v>
      </c>
      <c r="B1879" s="1">
        <v>46807024</v>
      </c>
      <c r="C1879" s="1" t="s">
        <v>3308</v>
      </c>
      <c r="D1879" s="1">
        <v>46807024</v>
      </c>
    </row>
    <row r="1880" spans="1:4" x14ac:dyDescent="0.25">
      <c r="A1880" s="1">
        <f>CORREL('IMDB_Movies project 5'!H1880:'IMDB_Movies project 5'!H5535,'IMDB_Movies project 5'!C1880:'IMDB_Movies project 5'!C5535)</f>
        <v>-2.410271566114898E-2</v>
      </c>
      <c r="B1880" s="1">
        <v>63930411</v>
      </c>
      <c r="C1880" s="1" t="s">
        <v>3309</v>
      </c>
      <c r="D1880" s="1">
        <v>63930411</v>
      </c>
    </row>
    <row r="1881" spans="1:4" x14ac:dyDescent="0.25">
      <c r="A1881" s="1">
        <f>CORREL('IMDB_Movies project 5'!H1881:'IMDB_Movies project 5'!H5536,'IMDB_Movies project 5'!C1881:'IMDB_Movies project 5'!C5536)</f>
        <v>-2.411328476328788E-2</v>
      </c>
      <c r="B1881" s="1">
        <v>30302314</v>
      </c>
      <c r="C1881" s="1" t="s">
        <v>3310</v>
      </c>
      <c r="D1881" s="1">
        <v>30302314</v>
      </c>
    </row>
    <row r="1882" spans="1:4" x14ac:dyDescent="0.25">
      <c r="A1882" s="1">
        <f>CORREL('IMDB_Movies project 5'!H1882:'IMDB_Movies project 5'!H5537,'IMDB_Movies project 5'!C1882:'IMDB_Movies project 5'!C5537)</f>
        <v>-2.4113077135631707E-2</v>
      </c>
      <c r="B1882" s="1">
        <v>28462534</v>
      </c>
      <c r="C1882" s="1" t="s">
        <v>3311</v>
      </c>
      <c r="D1882" s="1">
        <v>28462534</v>
      </c>
    </row>
    <row r="1883" spans="1:4" x14ac:dyDescent="0.25">
      <c r="A1883" s="1">
        <f>CORREL('IMDB_Movies project 5'!H1883:'IMDB_Movies project 5'!H5538,'IMDB_Movies project 5'!C1883:'IMDB_Movies project 5'!C5538)</f>
        <v>-2.4102983931043397E-2</v>
      </c>
      <c r="B1883" s="1">
        <v>16235088</v>
      </c>
      <c r="C1883" s="1" t="s">
        <v>3313</v>
      </c>
      <c r="D1883" s="1">
        <v>16235088</v>
      </c>
    </row>
    <row r="1884" spans="1:4" x14ac:dyDescent="0.25">
      <c r="A1884" s="1">
        <f>CORREL('IMDB_Movies project 5'!H1884:'IMDB_Movies project 5'!H5539,'IMDB_Movies project 5'!C1884:'IMDB_Movies project 5'!C5539)</f>
        <v>-2.4101715503977463E-2</v>
      </c>
      <c r="B1884" s="1">
        <v>4338033</v>
      </c>
      <c r="C1884" s="1" t="s">
        <v>3314</v>
      </c>
      <c r="D1884" s="1">
        <v>4338033</v>
      </c>
    </row>
    <row r="1885" spans="1:4" x14ac:dyDescent="0.25">
      <c r="A1885" s="1">
        <f>CORREL('IMDB_Movies project 5'!H1885:'IMDB_Movies project 5'!H5540,'IMDB_Movies project 5'!C1885:'IMDB_Movies project 5'!C5540)</f>
        <v>-2.4101154973575789E-2</v>
      </c>
      <c r="B1885" s="1">
        <v>2556065</v>
      </c>
      <c r="C1885" s="1" t="s">
        <v>3315</v>
      </c>
      <c r="D1885" s="1">
        <v>2556065</v>
      </c>
    </row>
    <row r="1886" spans="1:4" x14ac:dyDescent="0.25">
      <c r="A1886" s="1">
        <f>CORREL('IMDB_Movies project 5'!H1886:'IMDB_Movies project 5'!H5541,'IMDB_Movies project 5'!C1886:'IMDB_Movies project 5'!C5541)</f>
        <v>-2.4100826206730749E-2</v>
      </c>
      <c r="B1886" s="1">
        <v>-1026818</v>
      </c>
      <c r="C1886" s="1" t="s">
        <v>3316</v>
      </c>
      <c r="D1886" s="1">
        <v>-1026818</v>
      </c>
    </row>
    <row r="1887" spans="1:4" x14ac:dyDescent="0.25">
      <c r="A1887" s="1">
        <f>CORREL('IMDB_Movies project 5'!H1887:'IMDB_Movies project 5'!H5542,'IMDB_Movies project 5'!C1887:'IMDB_Movies project 5'!C5542)</f>
        <v>-2.4101063995793311E-2</v>
      </c>
      <c r="B1887" s="1">
        <v>-24995244</v>
      </c>
      <c r="C1887" s="1" t="s">
        <v>3318</v>
      </c>
      <c r="D1887" s="1">
        <v>-24995244</v>
      </c>
    </row>
    <row r="1888" spans="1:4" x14ac:dyDescent="0.25">
      <c r="A1888" s="1">
        <f>CORREL('IMDB_Movies project 5'!H1888:'IMDB_Movies project 5'!H5543,'IMDB_Movies project 5'!C1888:'IMDB_Movies project 5'!C5543)</f>
        <v>-2.4105437134142309E-2</v>
      </c>
      <c r="B1888" s="1">
        <v>-4346385</v>
      </c>
      <c r="C1888" s="1" t="s">
        <v>3319</v>
      </c>
      <c r="D1888" s="1">
        <v>-4346385</v>
      </c>
    </row>
    <row r="1889" spans="1:4" x14ac:dyDescent="0.25">
      <c r="A1889" s="1">
        <f>CORREL('IMDB_Movies project 5'!H1889:'IMDB_Movies project 5'!H5544,'IMDB_Movies project 5'!C1889:'IMDB_Movies project 5'!C5544)</f>
        <v>-2.4106322357262334E-2</v>
      </c>
      <c r="B1889" s="1">
        <v>-9980747</v>
      </c>
      <c r="C1889" s="1" t="s">
        <v>3321</v>
      </c>
      <c r="D1889" s="1">
        <v>-9980747</v>
      </c>
    </row>
    <row r="1890" spans="1:4" x14ac:dyDescent="0.25">
      <c r="A1890" s="1">
        <f>CORREL('IMDB_Movies project 5'!H1890:'IMDB_Movies project 5'!H5545,'IMDB_Movies project 5'!C1890:'IMDB_Movies project 5'!C5545)</f>
        <v>-2.4108564607676738E-2</v>
      </c>
      <c r="B1890" s="1">
        <v>-4065142</v>
      </c>
      <c r="C1890" s="1" t="s">
        <v>3322</v>
      </c>
      <c r="D1890" s="1">
        <v>-4065142</v>
      </c>
    </row>
    <row r="1891" spans="1:4" x14ac:dyDescent="0.25">
      <c r="A1891" s="1">
        <f>CORREL('IMDB_Movies project 5'!H1891:'IMDB_Movies project 5'!H5546,'IMDB_Movies project 5'!C1891:'IMDB_Movies project 5'!C5546)</f>
        <v>-2.4109393427969226E-2</v>
      </c>
      <c r="B1891" s="1">
        <v>-2236987</v>
      </c>
      <c r="C1891" s="1" t="s">
        <v>3324</v>
      </c>
      <c r="D1891" s="1">
        <v>-2236987</v>
      </c>
    </row>
    <row r="1892" spans="1:4" x14ac:dyDescent="0.25">
      <c r="A1892" s="1">
        <f>CORREL('IMDB_Movies project 5'!H1892:'IMDB_Movies project 5'!H5547,'IMDB_Movies project 5'!C1892:'IMDB_Movies project 5'!C5547)</f>
        <v>-2.4109858597229805E-2</v>
      </c>
      <c r="B1892" s="1">
        <v>-10217492</v>
      </c>
      <c r="C1892" s="1" t="s">
        <v>3326</v>
      </c>
      <c r="D1892" s="1">
        <v>-10217492</v>
      </c>
    </row>
    <row r="1893" spans="1:4" x14ac:dyDescent="0.25">
      <c r="A1893" s="1">
        <f>CORREL('IMDB_Movies project 5'!H1893:'IMDB_Movies project 5'!H5548,'IMDB_Movies project 5'!C1893:'IMDB_Movies project 5'!C5548)</f>
        <v>-2.4112170812116935E-2</v>
      </c>
      <c r="B1893" s="1">
        <v>-11491577</v>
      </c>
      <c r="C1893" s="1" t="s">
        <v>3329</v>
      </c>
      <c r="D1893" s="1">
        <v>-11491577</v>
      </c>
    </row>
    <row r="1894" spans="1:4" x14ac:dyDescent="0.25">
      <c r="A1894" s="1">
        <f>CORREL('IMDB_Movies project 5'!H1894:'IMDB_Movies project 5'!H5549,'IMDB_Movies project 5'!C1894:'IMDB_Movies project 5'!C5549)</f>
        <v>-2.4114841814485664E-2</v>
      </c>
      <c r="B1894" s="1">
        <v>-12339853</v>
      </c>
      <c r="C1894" s="1" t="s">
        <v>3330</v>
      </c>
      <c r="D1894" s="1">
        <v>-12339853</v>
      </c>
    </row>
    <row r="1895" spans="1:4" x14ac:dyDescent="0.25">
      <c r="A1895" s="1">
        <f>CORREL('IMDB_Movies project 5'!H1895:'IMDB_Movies project 5'!H5550,'IMDB_Movies project 5'!C1895:'IMDB_Movies project 5'!C5550)</f>
        <v>-2.4117762560855596E-2</v>
      </c>
      <c r="B1895" s="1">
        <v>-15565274</v>
      </c>
      <c r="C1895" s="1" t="s">
        <v>3332</v>
      </c>
      <c r="D1895" s="1">
        <v>-15565274</v>
      </c>
    </row>
    <row r="1896" spans="1:4" x14ac:dyDescent="0.25">
      <c r="A1896" s="1">
        <f>CORREL('IMDB_Movies project 5'!H1896:'IMDB_Movies project 5'!H5551,'IMDB_Movies project 5'!C1896:'IMDB_Movies project 5'!C5551)</f>
        <v>-2.4121692930733456E-2</v>
      </c>
      <c r="B1896" s="1">
        <v>-13320925</v>
      </c>
      <c r="C1896" s="1" t="s">
        <v>3334</v>
      </c>
      <c r="D1896" s="1">
        <v>-13320925</v>
      </c>
    </row>
    <row r="1897" spans="1:4" x14ac:dyDescent="0.25">
      <c r="A1897" s="1">
        <f>CORREL('IMDB_Movies project 5'!H1897:'IMDB_Movies project 5'!H5552,'IMDB_Movies project 5'!C1897:'IMDB_Movies project 5'!C5552)</f>
        <v>-2.4129047156185999E-2</v>
      </c>
      <c r="B1897" s="1">
        <v>-20291812</v>
      </c>
      <c r="C1897" s="1" t="s">
        <v>3335</v>
      </c>
      <c r="D1897" s="1">
        <v>-20291812</v>
      </c>
    </row>
    <row r="1898" spans="1:4" x14ac:dyDescent="0.25">
      <c r="A1898" s="1">
        <f>CORREL('IMDB_Movies project 5'!H1898:'IMDB_Movies project 5'!H5553,'IMDB_Movies project 5'!C1898:'IMDB_Movies project 5'!C5553)</f>
        <v>-2.4134661526307596E-2</v>
      </c>
      <c r="B1898" s="1">
        <v>-6876149</v>
      </c>
      <c r="C1898" s="1" t="s">
        <v>3337</v>
      </c>
      <c r="D1898" s="1">
        <v>-6876149</v>
      </c>
    </row>
    <row r="1899" spans="1:4" x14ac:dyDescent="0.25">
      <c r="A1899" s="1">
        <f>CORREL('IMDB_Movies project 5'!H1899:'IMDB_Movies project 5'!H5554,'IMDB_Movies project 5'!C1899:'IMDB_Movies project 5'!C5554)</f>
        <v>-2.4136138094356694E-2</v>
      </c>
      <c r="B1899" s="1">
        <v>46975611</v>
      </c>
      <c r="C1899" s="1" t="s">
        <v>3338</v>
      </c>
      <c r="D1899" s="1">
        <v>46975611</v>
      </c>
    </row>
    <row r="1900" spans="1:4" x14ac:dyDescent="0.25">
      <c r="A1900" s="1">
        <f>CORREL('IMDB_Movies project 5'!H1900:'IMDB_Movies project 5'!H5555,'IMDB_Movies project 5'!C1900:'IMDB_Movies project 5'!C5555)</f>
        <v>-2.4145073032969259E-2</v>
      </c>
      <c r="B1900" s="1">
        <v>15419483</v>
      </c>
      <c r="C1900" s="1" t="s">
        <v>3340</v>
      </c>
      <c r="D1900" s="1">
        <v>15419483</v>
      </c>
    </row>
    <row r="1901" spans="1:4" x14ac:dyDescent="0.25">
      <c r="A1901" s="1">
        <f>CORREL('IMDB_Movies project 5'!H1901:'IMDB_Movies project 5'!H5556,'IMDB_Movies project 5'!C1901:'IMDB_Movies project 5'!C5556)</f>
        <v>-2.4143576416638245E-2</v>
      </c>
      <c r="B1901" s="1">
        <v>-18309470</v>
      </c>
      <c r="C1901" s="1" t="s">
        <v>3342</v>
      </c>
      <c r="D1901" s="1">
        <v>-18309470</v>
      </c>
    </row>
    <row r="1902" spans="1:4" x14ac:dyDescent="0.25">
      <c r="A1902" s="1">
        <f>CORREL('IMDB_Movies project 5'!H1902:'IMDB_Movies project 5'!H5557,'IMDB_Movies project 5'!C1902:'IMDB_Movies project 5'!C5557)</f>
        <v>-2.4149108816872364E-2</v>
      </c>
      <c r="B1902" s="1">
        <v>195631306</v>
      </c>
      <c r="C1902" s="1" t="s">
        <v>3344</v>
      </c>
      <c r="D1902" s="1">
        <v>195631306</v>
      </c>
    </row>
    <row r="1903" spans="1:4" x14ac:dyDescent="0.25">
      <c r="A1903" s="1">
        <f>CORREL('IMDB_Movies project 5'!H1903:'IMDB_Movies project 5'!H5558,'IMDB_Movies project 5'!C1903:'IMDB_Movies project 5'!C5558)</f>
        <v>-2.4305808276711697E-2</v>
      </c>
      <c r="B1903" s="1">
        <v>153483808</v>
      </c>
      <c r="C1903" s="1" t="s">
        <v>3345</v>
      </c>
      <c r="D1903" s="1">
        <v>153483808</v>
      </c>
    </row>
    <row r="1904" spans="1:4" x14ac:dyDescent="0.25">
      <c r="A1904" s="1">
        <f>CORREL('IMDB_Movies project 5'!H1904:'IMDB_Movies project 5'!H5559,'IMDB_Movies project 5'!C1904:'IMDB_Movies project 5'!C5559)</f>
        <v>-2.4405914491516557E-2</v>
      </c>
      <c r="B1904" s="1">
        <v>122833357</v>
      </c>
      <c r="C1904" s="1" t="s">
        <v>3346</v>
      </c>
      <c r="D1904" s="1">
        <v>122833357</v>
      </c>
    </row>
    <row r="1905" spans="1:4" x14ac:dyDescent="0.25">
      <c r="A1905" s="1">
        <f>CORREL('IMDB_Movies project 5'!H1905:'IMDB_Movies project 5'!H5560,'IMDB_Movies project 5'!C1905:'IMDB_Movies project 5'!C5560)</f>
        <v>-2.445974674964646E-2</v>
      </c>
      <c r="B1905" s="1">
        <v>55597042</v>
      </c>
      <c r="C1905" s="1" t="s">
        <v>3347</v>
      </c>
      <c r="D1905" s="1">
        <v>55597042</v>
      </c>
    </row>
    <row r="1906" spans="1:4" x14ac:dyDescent="0.25">
      <c r="A1906" s="1">
        <f>CORREL('IMDB_Movies project 5'!H1906:'IMDB_Movies project 5'!H5561,'IMDB_Movies project 5'!C1906:'IMDB_Movies project 5'!C5561)</f>
        <v>-2.4458247575450304E-2</v>
      </c>
      <c r="B1906" s="1">
        <v>68636983</v>
      </c>
      <c r="C1906" s="1" t="s">
        <v>3348</v>
      </c>
      <c r="D1906" s="1">
        <v>68636983</v>
      </c>
    </row>
    <row r="1907" spans="1:4" x14ac:dyDescent="0.25">
      <c r="A1907" s="1">
        <f>CORREL('IMDB_Movies project 5'!H1907:'IMDB_Movies project 5'!H5562,'IMDB_Movies project 5'!C1907:'IMDB_Movies project 5'!C5562)</f>
        <v>-2.4468473988225586E-2</v>
      </c>
      <c r="B1907" s="1">
        <v>35960517</v>
      </c>
      <c r="C1907" s="1" t="s">
        <v>3349</v>
      </c>
      <c r="D1907" s="1">
        <v>35960517</v>
      </c>
    </row>
    <row r="1908" spans="1:4" x14ac:dyDescent="0.25">
      <c r="A1908" s="1">
        <f>CORREL('IMDB_Movies project 5'!H1908:'IMDB_Movies project 5'!H5563,'IMDB_Movies project 5'!C1908:'IMDB_Movies project 5'!C5563)</f>
        <v>-2.4501112061000932E-2</v>
      </c>
      <c r="B1908" s="1">
        <v>33762229</v>
      </c>
      <c r="C1908" s="1" t="s">
        <v>3350</v>
      </c>
      <c r="D1908" s="1">
        <v>33762229</v>
      </c>
    </row>
    <row r="1909" spans="1:4" x14ac:dyDescent="0.25">
      <c r="A1909" s="1">
        <f>CORREL('IMDB_Movies project 5'!H1909:'IMDB_Movies project 5'!H5564,'IMDB_Movies project 5'!C1909:'IMDB_Movies project 5'!C5564)</f>
        <v>-2.4499881997085332E-2</v>
      </c>
      <c r="B1909" s="1">
        <v>32235441</v>
      </c>
      <c r="C1909" s="1" t="s">
        <v>3351</v>
      </c>
      <c r="D1909" s="1">
        <v>32235441</v>
      </c>
    </row>
    <row r="1910" spans="1:4" x14ac:dyDescent="0.25">
      <c r="A1910" s="1">
        <f>CORREL('IMDB_Movies project 5'!H1910:'IMDB_Movies project 5'!H5565,'IMDB_Movies project 5'!C1910:'IMDB_Movies project 5'!C5565)</f>
        <v>-2.4498448183688994E-2</v>
      </c>
      <c r="B1910" s="1">
        <v>28728000</v>
      </c>
      <c r="C1910" s="1" t="s">
        <v>3352</v>
      </c>
      <c r="D1910" s="1">
        <v>28728000</v>
      </c>
    </row>
    <row r="1911" spans="1:4" x14ac:dyDescent="0.25">
      <c r="A1911" s="1">
        <f>CORREL('IMDB_Movies project 5'!H1911:'IMDB_Movies project 5'!H5566,'IMDB_Movies project 5'!C1911:'IMDB_Movies project 5'!C5566)</f>
        <v>-2.4496642762266239E-2</v>
      </c>
      <c r="B1911" s="1">
        <v>18270895</v>
      </c>
      <c r="C1911" s="1" t="s">
        <v>3354</v>
      </c>
      <c r="D1911" s="1">
        <v>18270895</v>
      </c>
    </row>
    <row r="1912" spans="1:4" x14ac:dyDescent="0.25">
      <c r="A1912" s="1">
        <f>CORREL('IMDB_Movies project 5'!H1912:'IMDB_Movies project 5'!H5567,'IMDB_Movies project 5'!C1912:'IMDB_Movies project 5'!C5567)</f>
        <v>-2.4494529663095337E-2</v>
      </c>
      <c r="B1912" s="1">
        <v>37696176</v>
      </c>
      <c r="C1912" s="1" t="s">
        <v>3356</v>
      </c>
      <c r="D1912" s="1">
        <v>37696176</v>
      </c>
    </row>
    <row r="1913" spans="1:4" x14ac:dyDescent="0.25">
      <c r="A1913" s="1">
        <f>CORREL('IMDB_Movies project 5'!H1913:'IMDB_Movies project 5'!H5568,'IMDB_Movies project 5'!C1913:'IMDB_Movies project 5'!C5568)</f>
        <v>-2.4493936002339709E-2</v>
      </c>
      <c r="B1913" s="1">
        <v>29483949</v>
      </c>
      <c r="C1913" s="1" t="s">
        <v>3357</v>
      </c>
      <c r="D1913" s="1">
        <v>29483949</v>
      </c>
    </row>
    <row r="1914" spans="1:4" x14ac:dyDescent="0.25">
      <c r="A1914" s="1">
        <f>CORREL('IMDB_Movies project 5'!H1914:'IMDB_Movies project 5'!H5569,'IMDB_Movies project 5'!C1914:'IMDB_Movies project 5'!C5569)</f>
        <v>-2.4492193493986791E-2</v>
      </c>
      <c r="B1914" s="1">
        <v>14020063</v>
      </c>
      <c r="C1914" s="1" t="s">
        <v>3358</v>
      </c>
      <c r="D1914" s="1">
        <v>14020063</v>
      </c>
    </row>
    <row r="1915" spans="1:4" x14ac:dyDescent="0.25">
      <c r="A1915" s="1">
        <f>CORREL('IMDB_Movies project 5'!H1915:'IMDB_Movies project 5'!H5570,'IMDB_Movies project 5'!C1915:'IMDB_Movies project 5'!C5570)</f>
        <v>-2.4490289393082534E-2</v>
      </c>
      <c r="B1915" s="1">
        <v>12313582</v>
      </c>
      <c r="C1915" s="1" t="s">
        <v>3359</v>
      </c>
      <c r="D1915" s="1">
        <v>12313582</v>
      </c>
    </row>
    <row r="1916" spans="1:4" x14ac:dyDescent="0.25">
      <c r="A1916" s="1">
        <f>CORREL('IMDB_Movies project 5'!H1916:'IMDB_Movies project 5'!H5571,'IMDB_Movies project 5'!C1916:'IMDB_Movies project 5'!C5571)</f>
        <v>-2.448811718916781E-2</v>
      </c>
      <c r="B1916" s="1">
        <v>3842000</v>
      </c>
      <c r="C1916" s="1" t="s">
        <v>3360</v>
      </c>
      <c r="D1916" s="1">
        <v>3842000</v>
      </c>
    </row>
    <row r="1917" spans="1:4" x14ac:dyDescent="0.25">
      <c r="A1917" s="1">
        <f>CORREL('IMDB_Movies project 5'!H1917:'IMDB_Movies project 5'!H5572,'IMDB_Movies project 5'!C1917:'IMDB_Movies project 5'!C5572)</f>
        <v>-2.4487534806606901E-2</v>
      </c>
      <c r="B1917" s="1">
        <v>264487</v>
      </c>
      <c r="C1917" s="1" t="s">
        <v>3362</v>
      </c>
      <c r="D1917" s="1">
        <v>264487</v>
      </c>
    </row>
    <row r="1918" spans="1:4" x14ac:dyDescent="0.25">
      <c r="A1918" s="1">
        <f>CORREL('IMDB_Movies project 5'!H1918:'IMDB_Movies project 5'!H5573,'IMDB_Movies project 5'!C1918:'IMDB_Movies project 5'!C5573)</f>
        <v>-2.4487688035181029E-2</v>
      </c>
      <c r="B1918" s="1">
        <v>4659817</v>
      </c>
      <c r="C1918" s="1" t="s">
        <v>3363</v>
      </c>
      <c r="D1918" s="1">
        <v>4659817</v>
      </c>
    </row>
    <row r="1919" spans="1:4" x14ac:dyDescent="0.25">
      <c r="A1919" s="1">
        <f>CORREL('IMDB_Movies project 5'!H1919:'IMDB_Movies project 5'!H5574,'IMDB_Movies project 5'!C1919:'IMDB_Movies project 5'!C5574)</f>
        <v>-2.448784601683246E-2</v>
      </c>
      <c r="B1919" s="1">
        <v>-2648431</v>
      </c>
      <c r="C1919" s="1" t="s">
        <v>3365</v>
      </c>
      <c r="D1919" s="1">
        <v>-2648431</v>
      </c>
    </row>
    <row r="1920" spans="1:4" x14ac:dyDescent="0.25">
      <c r="A1920" s="1">
        <f>CORREL('IMDB_Movies project 5'!H1920:'IMDB_Movies project 5'!H5575,'IMDB_Movies project 5'!C1920:'IMDB_Movies project 5'!C5575)</f>
        <v>-2.4488701811121026E-2</v>
      </c>
      <c r="B1920" s="1">
        <v>27002815</v>
      </c>
      <c r="C1920" s="1" t="s">
        <v>3366</v>
      </c>
      <c r="D1920" s="1">
        <v>27002815</v>
      </c>
    </row>
    <row r="1921" spans="1:4" x14ac:dyDescent="0.25">
      <c r="A1921" s="1">
        <f>CORREL('IMDB_Movies project 5'!H1921:'IMDB_Movies project 5'!H5576,'IMDB_Movies project 5'!C1921:'IMDB_Movies project 5'!C5576)</f>
        <v>-2.4486738675788485E-2</v>
      </c>
      <c r="B1921" s="1">
        <v>-2716218</v>
      </c>
      <c r="C1921" s="1" t="s">
        <v>3367</v>
      </c>
      <c r="D1921" s="1">
        <v>-2716218</v>
      </c>
    </row>
    <row r="1922" spans="1:4" x14ac:dyDescent="0.25">
      <c r="A1922" s="1">
        <f>CORREL('IMDB_Movies project 5'!H1922:'IMDB_Movies project 5'!H5577,'IMDB_Movies project 5'!C1922:'IMDB_Movies project 5'!C5577)</f>
        <v>-2.4487609670348812E-2</v>
      </c>
      <c r="B1922" s="1">
        <v>8059386</v>
      </c>
      <c r="C1922" s="1" t="s">
        <v>3368</v>
      </c>
      <c r="D1922" s="1">
        <v>8059386</v>
      </c>
    </row>
    <row r="1923" spans="1:4" x14ac:dyDescent="0.25">
      <c r="A1923" s="1">
        <f>CORREL('IMDB_Movies project 5'!H1923:'IMDB_Movies project 5'!H5578,'IMDB_Movies project 5'!C1923:'IMDB_Movies project 5'!C5578)</f>
        <v>-2.4486332841119503E-2</v>
      </c>
      <c r="B1923" s="1">
        <v>-12048569</v>
      </c>
      <c r="C1923" s="1" t="s">
        <v>3370</v>
      </c>
      <c r="D1923" s="1">
        <v>-12048569</v>
      </c>
    </row>
    <row r="1924" spans="1:4" x14ac:dyDescent="0.25">
      <c r="A1924" s="1">
        <f>CORREL('IMDB_Movies project 5'!H1924:'IMDB_Movies project 5'!H5579,'IMDB_Movies project 5'!C1924:'IMDB_Movies project 5'!C5579)</f>
        <v>-2.4485602950321043E-2</v>
      </c>
      <c r="B1924" s="1">
        <v>7997095</v>
      </c>
      <c r="C1924" s="1" t="s">
        <v>3372</v>
      </c>
      <c r="D1924" s="1">
        <v>7997095</v>
      </c>
    </row>
    <row r="1925" spans="1:4" x14ac:dyDescent="0.25">
      <c r="A1925" s="1">
        <f>CORREL('IMDB_Movies project 5'!H1925:'IMDB_Movies project 5'!H5580,'IMDB_Movies project 5'!C1925:'IMDB_Movies project 5'!C5580)</f>
        <v>-2.4484334490840292E-2</v>
      </c>
      <c r="B1925" s="1">
        <v>-7747170</v>
      </c>
      <c r="C1925" s="1" t="s">
        <v>3374</v>
      </c>
      <c r="D1925" s="1">
        <v>-7747170</v>
      </c>
    </row>
    <row r="1926" spans="1:4" x14ac:dyDescent="0.25">
      <c r="A1926" s="1">
        <f>CORREL('IMDB_Movies project 5'!H1926:'IMDB_Movies project 5'!H5581,'IMDB_Movies project 5'!C1926:'IMDB_Movies project 5'!C5581)</f>
        <v>-2.4486645322437755E-2</v>
      </c>
      <c r="B1926" s="1">
        <v>-2216223</v>
      </c>
      <c r="C1926" s="1" t="s">
        <v>3375</v>
      </c>
      <c r="D1926" s="1">
        <v>-2216223</v>
      </c>
    </row>
    <row r="1927" spans="1:4" x14ac:dyDescent="0.25">
      <c r="A1927" s="1">
        <f>CORREL('IMDB_Movies project 5'!H1927:'IMDB_Movies project 5'!H5582,'IMDB_Movies project 5'!C1927:'IMDB_Movies project 5'!C5582)</f>
        <v>-2.4487390296196017E-2</v>
      </c>
      <c r="B1927" s="1">
        <v>-8444012</v>
      </c>
      <c r="C1927" s="1" t="s">
        <v>3377</v>
      </c>
      <c r="D1927" s="1">
        <v>-8444012</v>
      </c>
    </row>
    <row r="1928" spans="1:4" x14ac:dyDescent="0.25">
      <c r="A1928" s="1">
        <f>CORREL('IMDB_Movies project 5'!H1928:'IMDB_Movies project 5'!H5583,'IMDB_Movies project 5'!C1928:'IMDB_Movies project 5'!C5583)</f>
        <v>-2.4489927101421189E-2</v>
      </c>
      <c r="B1928" s="1">
        <v>-9215287</v>
      </c>
      <c r="C1928" s="1" t="s">
        <v>3378</v>
      </c>
      <c r="D1928" s="1">
        <v>-9215287</v>
      </c>
    </row>
    <row r="1929" spans="1:4" x14ac:dyDescent="0.25">
      <c r="A1929" s="1">
        <f>CORREL('IMDB_Movies project 5'!H1929:'IMDB_Movies project 5'!H5584,'IMDB_Movies project 5'!C1929:'IMDB_Movies project 5'!C5584)</f>
        <v>-2.4492718510271419E-2</v>
      </c>
      <c r="B1929" s="1">
        <v>-12803790</v>
      </c>
      <c r="C1929" s="1" t="s">
        <v>3380</v>
      </c>
      <c r="D1929" s="1">
        <v>-12803790</v>
      </c>
    </row>
    <row r="1930" spans="1:4" x14ac:dyDescent="0.25">
      <c r="A1930" s="1">
        <f>CORREL('IMDB_Movies project 5'!H1930:'IMDB_Movies project 5'!H5585,'IMDB_Movies project 5'!C1930:'IMDB_Movies project 5'!C5585)</f>
        <v>-2.4495324941375667E-2</v>
      </c>
      <c r="B1930" s="1">
        <v>-16025347</v>
      </c>
      <c r="C1930" s="1" t="s">
        <v>3382</v>
      </c>
      <c r="D1930" s="1">
        <v>-16025347</v>
      </c>
    </row>
    <row r="1931" spans="1:4" x14ac:dyDescent="0.25">
      <c r="A1931" s="1">
        <f>CORREL('IMDB_Movies project 5'!H1931:'IMDB_Movies project 5'!H5586,'IMDB_Movies project 5'!C1931:'IMDB_Movies project 5'!C5586)</f>
        <v>-2.4500630328475752E-2</v>
      </c>
      <c r="B1931" s="1">
        <v>-20000000</v>
      </c>
      <c r="C1931" s="1" t="s">
        <v>3385</v>
      </c>
      <c r="D1931" s="1">
        <v>-20000000</v>
      </c>
    </row>
    <row r="1932" spans="1:4" x14ac:dyDescent="0.25">
      <c r="A1932" s="1">
        <f>CORREL('IMDB_Movies project 5'!H1932:'IMDB_Movies project 5'!H5587,'IMDB_Movies project 5'!C1932:'IMDB_Movies project 5'!C5587)</f>
        <v>-2.4503696623824418E-2</v>
      </c>
      <c r="B1932" s="1">
        <v>-12305895</v>
      </c>
      <c r="C1932" s="1" t="s">
        <v>3386</v>
      </c>
      <c r="D1932" s="1">
        <v>-12305895</v>
      </c>
    </row>
    <row r="1933" spans="1:4" x14ac:dyDescent="0.25">
      <c r="A1933" s="1">
        <f>CORREL('IMDB_Movies project 5'!H1933:'IMDB_Movies project 5'!H5588,'IMDB_Movies project 5'!C1933:'IMDB_Movies project 5'!C5588)</f>
        <v>-2.4507580173303855E-2</v>
      </c>
      <c r="B1933" s="1">
        <v>-8972134</v>
      </c>
      <c r="C1933" s="1" t="s">
        <v>3387</v>
      </c>
      <c r="D1933" s="1">
        <v>-8972134</v>
      </c>
    </row>
    <row r="1934" spans="1:4" x14ac:dyDescent="0.25">
      <c r="A1934" s="1">
        <f>CORREL('IMDB_Movies project 5'!H1934:'IMDB_Movies project 5'!H5589,'IMDB_Movies project 5'!C1934:'IMDB_Movies project 5'!C5589)</f>
        <v>-2.4508348552468532E-2</v>
      </c>
      <c r="B1934" s="1">
        <v>-16601608</v>
      </c>
      <c r="C1934" s="1" t="s">
        <v>3388</v>
      </c>
      <c r="D1934" s="1">
        <v>-16601608</v>
      </c>
    </row>
    <row r="1935" spans="1:4" x14ac:dyDescent="0.25">
      <c r="A1935" s="1">
        <f>CORREL('IMDB_Movies project 5'!H1935:'IMDB_Movies project 5'!H5590,'IMDB_Movies project 5'!C1935:'IMDB_Movies project 5'!C5590)</f>
        <v>-2.4515242397972759E-2</v>
      </c>
      <c r="B1935" s="1">
        <v>-20949555</v>
      </c>
      <c r="C1935" s="1" t="s">
        <v>3393</v>
      </c>
      <c r="D1935" s="1">
        <v>-20949555</v>
      </c>
    </row>
    <row r="1936" spans="1:4" x14ac:dyDescent="0.25">
      <c r="A1936" s="1">
        <f>CORREL('IMDB_Movies project 5'!H1936:'IMDB_Movies project 5'!H5591,'IMDB_Movies project 5'!C1936:'IMDB_Movies project 5'!C5591)</f>
        <v>-2.4522713253602658E-2</v>
      </c>
      <c r="B1936" s="1">
        <v>11746550</v>
      </c>
      <c r="C1936" s="1" t="s">
        <v>3395</v>
      </c>
      <c r="D1936" s="1">
        <v>11746550</v>
      </c>
    </row>
    <row r="1937" spans="1:4" x14ac:dyDescent="0.25">
      <c r="A1937" s="1">
        <f>CORREL('IMDB_Movies project 5'!H1937:'IMDB_Movies project 5'!H5592,'IMDB_Movies project 5'!C1937:'IMDB_Movies project 5'!C5592)</f>
        <v>-2.4534359277178605E-2</v>
      </c>
      <c r="B1937" s="1">
        <v>-1331157</v>
      </c>
      <c r="C1937" s="1" t="s">
        <v>3396</v>
      </c>
      <c r="D1937" s="1">
        <v>-1331157</v>
      </c>
    </row>
    <row r="1938" spans="1:4" x14ac:dyDescent="0.25">
      <c r="A1938" s="1">
        <f>CORREL('IMDB_Movies project 5'!H1938:'IMDB_Movies project 5'!H5593,'IMDB_Movies project 5'!C1938:'IMDB_Movies project 5'!C5593)</f>
        <v>-2.453490870486243E-2</v>
      </c>
      <c r="B1938" s="1">
        <v>-19036988</v>
      </c>
      <c r="C1938" s="1" t="s">
        <v>3398</v>
      </c>
      <c r="D1938" s="1">
        <v>-19036988</v>
      </c>
    </row>
    <row r="1939" spans="1:4" x14ac:dyDescent="0.25">
      <c r="A1939" s="1">
        <f>CORREL('IMDB_Movies project 5'!H1939:'IMDB_Movies project 5'!H5594,'IMDB_Movies project 5'!C1939:'IMDB_Movies project 5'!C5594)</f>
        <v>-2.4541548692219379E-2</v>
      </c>
      <c r="B1939" s="1">
        <v>-20203976</v>
      </c>
      <c r="C1939" s="1" t="s">
        <v>3400</v>
      </c>
      <c r="D1939" s="1">
        <v>-20203976</v>
      </c>
    </row>
    <row r="1940" spans="1:4" x14ac:dyDescent="0.25">
      <c r="A1940" s="1">
        <f>CORREL('IMDB_Movies project 5'!H1940:'IMDB_Movies project 5'!H5595,'IMDB_Movies project 5'!C1940:'IMDB_Movies project 5'!C5595)</f>
        <v>-2.4548720816197526E-2</v>
      </c>
      <c r="B1940" s="1">
        <v>-15365723</v>
      </c>
      <c r="C1940" s="1" t="s">
        <v>3402</v>
      </c>
      <c r="D1940" s="1">
        <v>-15365723</v>
      </c>
    </row>
    <row r="1941" spans="1:4" x14ac:dyDescent="0.25">
      <c r="A1941" s="1">
        <f>CORREL('IMDB_Movies project 5'!H1941:'IMDB_Movies project 5'!H5596,'IMDB_Movies project 5'!C1941:'IMDB_Movies project 5'!C5596)</f>
        <v>-2.4563048370475293E-2</v>
      </c>
      <c r="B1941" s="1">
        <v>-10673164</v>
      </c>
      <c r="C1941" s="1" t="s">
        <v>3403</v>
      </c>
      <c r="D1941" s="1">
        <v>-10673164</v>
      </c>
    </row>
    <row r="1942" spans="1:4" x14ac:dyDescent="0.25">
      <c r="A1942" s="1">
        <f>CORREL('IMDB_Movies project 5'!H1942:'IMDB_Movies project 5'!H5597,'IMDB_Movies project 5'!C1942:'IMDB_Movies project 5'!C5597)</f>
        <v>-2.4566403454630507E-2</v>
      </c>
      <c r="B1942" s="1">
        <v>24024969</v>
      </c>
      <c r="C1942" s="1" t="s">
        <v>3404</v>
      </c>
      <c r="D1942" s="1">
        <v>24024969</v>
      </c>
    </row>
    <row r="1943" spans="1:4" x14ac:dyDescent="0.25">
      <c r="A1943" s="1">
        <f>CORREL('IMDB_Movies project 5'!H1943:'IMDB_Movies project 5'!H5598,'IMDB_Movies project 5'!C1943:'IMDB_Movies project 5'!C5598)</f>
        <v>-2.4568191787741042E-2</v>
      </c>
      <c r="B1943" s="1">
        <v>794341</v>
      </c>
      <c r="C1943" s="1" t="s">
        <v>3405</v>
      </c>
      <c r="D1943" s="1">
        <v>794341</v>
      </c>
    </row>
    <row r="1944" spans="1:4" x14ac:dyDescent="0.25">
      <c r="A1944" s="1">
        <f>CORREL('IMDB_Movies project 5'!H1944:'IMDB_Movies project 5'!H5599,'IMDB_Movies project 5'!C1944:'IMDB_Movies project 5'!C5599)</f>
        <v>-2.4568381582063772E-2</v>
      </c>
      <c r="B1944" s="1">
        <v>2862501</v>
      </c>
      <c r="C1944" s="1" t="s">
        <v>3406</v>
      </c>
      <c r="D1944" s="1">
        <v>2862501</v>
      </c>
    </row>
    <row r="1945" spans="1:4" x14ac:dyDescent="0.25">
      <c r="A1945" s="1">
        <f>CORREL('IMDB_Movies project 5'!H1945:'IMDB_Movies project 5'!H5600,'IMDB_Movies project 5'!C1945:'IMDB_Movies project 5'!C5600)</f>
        <v>-2.4568068636954637E-2</v>
      </c>
      <c r="B1945" s="1">
        <v>-315648</v>
      </c>
      <c r="C1945" s="1" t="s">
        <v>3408</v>
      </c>
      <c r="D1945" s="1">
        <v>-315648</v>
      </c>
    </row>
    <row r="1946" spans="1:4" x14ac:dyDescent="0.25">
      <c r="A1946" s="1">
        <f>CORREL('IMDB_Movies project 5'!H1946:'IMDB_Movies project 5'!H5601,'IMDB_Movies project 5'!C1946:'IMDB_Movies project 5'!C5601)</f>
        <v>-2.457127161329167E-2</v>
      </c>
      <c r="B1946" s="1">
        <v>25700000</v>
      </c>
      <c r="C1946" s="1" t="s">
        <v>3409</v>
      </c>
      <c r="D1946" s="1">
        <v>25700000</v>
      </c>
    </row>
    <row r="1947" spans="1:4" x14ac:dyDescent="0.25">
      <c r="A1947" s="1">
        <f>CORREL('IMDB_Movies project 5'!H1947:'IMDB_Movies project 5'!H5602,'IMDB_Movies project 5'!C1947:'IMDB_Movies project 5'!C5602)</f>
        <v>-2.4567939961853375E-2</v>
      </c>
      <c r="B1947" s="1">
        <v>31008288</v>
      </c>
      <c r="C1947" s="1" t="s">
        <v>3412</v>
      </c>
      <c r="D1947" s="1">
        <v>31008288</v>
      </c>
    </row>
    <row r="1948" spans="1:4" x14ac:dyDescent="0.25">
      <c r="A1948" s="1">
        <f>CORREL('IMDB_Movies project 5'!H1948:'IMDB_Movies project 5'!H5603,'IMDB_Movies project 5'!C1948:'IMDB_Movies project 5'!C5603)</f>
        <v>-2.4564702958203434E-2</v>
      </c>
      <c r="B1948" s="1">
        <v>-420316</v>
      </c>
      <c r="C1948" s="1" t="s">
        <v>3413</v>
      </c>
      <c r="D1948" s="1">
        <v>-420316</v>
      </c>
    </row>
    <row r="1949" spans="1:4" x14ac:dyDescent="0.25">
      <c r="A1949" s="1">
        <f>CORREL('IMDB_Movies project 5'!H1949:'IMDB_Movies project 5'!H5604,'IMDB_Movies project 5'!C1949:'IMDB_Movies project 5'!C5604)</f>
        <v>-2.4578310850054602E-2</v>
      </c>
      <c r="B1949" s="1">
        <v>25660000</v>
      </c>
      <c r="C1949" s="1" t="s">
        <v>3415</v>
      </c>
      <c r="D1949" s="1">
        <v>25660000</v>
      </c>
    </row>
    <row r="1950" spans="1:4" x14ac:dyDescent="0.25">
      <c r="A1950" s="1">
        <f>CORREL('IMDB_Movies project 5'!H1950:'IMDB_Movies project 5'!H5605,'IMDB_Movies project 5'!C1950:'IMDB_Movies project 5'!C5605)</f>
        <v>-2.457123915617182E-2</v>
      </c>
      <c r="B1950" s="1">
        <v>19219708</v>
      </c>
      <c r="C1950" s="1" t="s">
        <v>3416</v>
      </c>
      <c r="D1950" s="1">
        <v>19219708</v>
      </c>
    </row>
    <row r="1951" spans="1:4" x14ac:dyDescent="0.25">
      <c r="A1951" s="1">
        <f>CORREL('IMDB_Movies project 5'!H1951:'IMDB_Movies project 5'!H5606,'IMDB_Movies project 5'!C1951:'IMDB_Movies project 5'!C5606)</f>
        <v>-2.4568185500915031E-2</v>
      </c>
      <c r="B1951" s="1">
        <v>111088910</v>
      </c>
      <c r="C1951" s="1" t="s">
        <v>3417</v>
      </c>
      <c r="D1951" s="1">
        <v>111088910</v>
      </c>
    </row>
    <row r="1952" spans="1:4" x14ac:dyDescent="0.25">
      <c r="A1952" s="1">
        <f>CORREL('IMDB_Movies project 5'!H1952:'IMDB_Movies project 5'!H5607,'IMDB_Movies project 5'!C1952:'IMDB_Movies project 5'!C5607)</f>
        <v>-2.4604262515829717E-2</v>
      </c>
      <c r="B1952" s="1">
        <v>15581633</v>
      </c>
      <c r="C1952" s="1" t="s">
        <v>3418</v>
      </c>
      <c r="D1952" s="1">
        <v>15581633</v>
      </c>
    </row>
    <row r="1953" spans="1:4" x14ac:dyDescent="0.25">
      <c r="A1953" s="1">
        <f>CORREL('IMDB_Movies project 5'!H1953:'IMDB_Movies project 5'!H5608,'IMDB_Movies project 5'!C1953:'IMDB_Movies project 5'!C5608)</f>
        <v>-2.4601566215462001E-2</v>
      </c>
      <c r="B1953" s="1">
        <v>4296447</v>
      </c>
      <c r="C1953" s="1" t="s">
        <v>3419</v>
      </c>
      <c r="D1953" s="1">
        <v>4296447</v>
      </c>
    </row>
    <row r="1954" spans="1:4" x14ac:dyDescent="0.25">
      <c r="A1954" s="1">
        <f>CORREL('IMDB_Movies project 5'!H1954:'IMDB_Movies project 5'!H5609,'IMDB_Movies project 5'!C1954:'IMDB_Movies project 5'!C5609)</f>
        <v>-2.4600952434796593E-2</v>
      </c>
      <c r="B1954" s="1">
        <v>4848292</v>
      </c>
      <c r="C1954" s="1" t="s">
        <v>3420</v>
      </c>
      <c r="D1954" s="1">
        <v>4848292</v>
      </c>
    </row>
    <row r="1955" spans="1:4" x14ac:dyDescent="0.25">
      <c r="A1955" s="1">
        <f>CORREL('IMDB_Movies project 5'!H1955:'IMDB_Movies project 5'!H5610,'IMDB_Movies project 5'!C1955:'IMDB_Movies project 5'!C5610)</f>
        <v>-2.4600356392867045E-2</v>
      </c>
      <c r="B1955" s="1">
        <v>-3242913</v>
      </c>
      <c r="C1955" s="1" t="s">
        <v>3422</v>
      </c>
      <c r="D1955" s="1">
        <v>-3242913</v>
      </c>
    </row>
    <row r="1956" spans="1:4" x14ac:dyDescent="0.25">
      <c r="A1956" s="1">
        <f>CORREL('IMDB_Movies project 5'!H1956:'IMDB_Movies project 5'!H5611,'IMDB_Movies project 5'!C1956:'IMDB_Movies project 5'!C5611)</f>
        <v>-2.4601925256414938E-2</v>
      </c>
      <c r="B1956" s="1">
        <v>-7569012</v>
      </c>
      <c r="C1956" s="1" t="s">
        <v>3423</v>
      </c>
      <c r="D1956" s="1">
        <v>-7569012</v>
      </c>
    </row>
    <row r="1957" spans="1:4" x14ac:dyDescent="0.25">
      <c r="A1957" s="1">
        <f>CORREL('IMDB_Movies project 5'!H1957:'IMDB_Movies project 5'!H5612,'IMDB_Movies project 5'!C1957:'IMDB_Movies project 5'!C5612)</f>
        <v>-2.4609309659162332E-2</v>
      </c>
      <c r="B1957" s="1">
        <v>-4715640</v>
      </c>
      <c r="C1957" s="1" t="s">
        <v>3425</v>
      </c>
      <c r="D1957" s="1">
        <v>-4715640</v>
      </c>
    </row>
    <row r="1958" spans="1:4" x14ac:dyDescent="0.25">
      <c r="A1958" s="1">
        <f>CORREL('IMDB_Movies project 5'!H1958:'IMDB_Movies project 5'!H5613,'IMDB_Movies project 5'!C1958:'IMDB_Movies project 5'!C5613)</f>
        <v>-2.4611385821663646E-2</v>
      </c>
      <c r="B1958" s="1">
        <v>-14169043</v>
      </c>
      <c r="C1958" s="1" t="s">
        <v>3426</v>
      </c>
      <c r="D1958" s="1">
        <v>-14169043</v>
      </c>
    </row>
    <row r="1959" spans="1:4" x14ac:dyDescent="0.25">
      <c r="A1959" s="1">
        <f>CORREL('IMDB_Movies project 5'!H1959:'IMDB_Movies project 5'!H5614,'IMDB_Movies project 5'!C1959:'IMDB_Movies project 5'!C5614)</f>
        <v>-2.4617258173879445E-2</v>
      </c>
      <c r="B1959" s="1">
        <v>4104113</v>
      </c>
      <c r="C1959" s="1" t="s">
        <v>3428</v>
      </c>
      <c r="D1959" s="1">
        <v>4104113</v>
      </c>
    </row>
    <row r="1960" spans="1:4" x14ac:dyDescent="0.25">
      <c r="A1960" s="1">
        <f>CORREL('IMDB_Movies project 5'!H1960:'IMDB_Movies project 5'!H5615,'IMDB_Movies project 5'!C1960:'IMDB_Movies project 5'!C5615)</f>
        <v>-2.4616895985381426E-2</v>
      </c>
      <c r="B1960" s="1">
        <v>-20984407</v>
      </c>
      <c r="C1960" s="1" t="s">
        <v>3430</v>
      </c>
      <c r="D1960" s="1">
        <v>-20984407</v>
      </c>
    </row>
    <row r="1961" spans="1:4" x14ac:dyDescent="0.25">
      <c r="A1961" s="1">
        <f>CORREL('IMDB_Movies project 5'!H1961:'IMDB_Movies project 5'!H5616,'IMDB_Movies project 5'!C1961:'IMDB_Movies project 5'!C5616)</f>
        <v>-2.4626134226933952E-2</v>
      </c>
      <c r="B1961" s="1">
        <v>-20041681</v>
      </c>
      <c r="C1961" s="1" t="s">
        <v>3431</v>
      </c>
      <c r="D1961" s="1">
        <v>-20041681</v>
      </c>
    </row>
    <row r="1962" spans="1:4" x14ac:dyDescent="0.25">
      <c r="A1962" s="1">
        <f>CORREL('IMDB_Movies project 5'!H1962:'IMDB_Movies project 5'!H5617,'IMDB_Movies project 5'!C1962:'IMDB_Movies project 5'!C5617)</f>
        <v>-2.463489048531468E-2</v>
      </c>
      <c r="B1962" s="1">
        <v>34700000</v>
      </c>
      <c r="C1962" s="1" t="s">
        <v>3433</v>
      </c>
      <c r="D1962" s="1">
        <v>34700000</v>
      </c>
    </row>
    <row r="1963" spans="1:4" x14ac:dyDescent="0.25">
      <c r="A1963" s="1">
        <f>CORREL('IMDB_Movies project 5'!H1963:'IMDB_Movies project 5'!H5618,'IMDB_Movies project 5'!C1963:'IMDB_Movies project 5'!C5618)</f>
        <v>-2.4666438094635083E-2</v>
      </c>
      <c r="B1963" s="1">
        <v>-28159583</v>
      </c>
      <c r="C1963" s="1" t="s">
        <v>3434</v>
      </c>
      <c r="D1963" s="1">
        <v>-28159583</v>
      </c>
    </row>
    <row r="1964" spans="1:4" x14ac:dyDescent="0.25">
      <c r="A1964" s="1">
        <f>CORREL('IMDB_Movies project 5'!H1964:'IMDB_Movies project 5'!H5619,'IMDB_Movies project 5'!C1964:'IMDB_Movies project 5'!C5619)</f>
        <v>-2.4664312622248562E-2</v>
      </c>
      <c r="B1964" s="1">
        <v>224374454</v>
      </c>
      <c r="C1964" s="1" t="s">
        <v>3435</v>
      </c>
      <c r="D1964" s="1">
        <v>224374454</v>
      </c>
    </row>
    <row r="1965" spans="1:4" x14ac:dyDescent="0.25">
      <c r="A1965" s="1">
        <f>CORREL('IMDB_Movies project 5'!H1965:'IMDB_Movies project 5'!H5620,'IMDB_Movies project 5'!C1965:'IMDB_Movies project 5'!C5620)</f>
        <v>-2.4843424815157455E-2</v>
      </c>
      <c r="B1965" s="1">
        <v>155585516</v>
      </c>
      <c r="C1965" s="1" t="s">
        <v>3436</v>
      </c>
      <c r="D1965" s="1">
        <v>155585516</v>
      </c>
    </row>
    <row r="1966" spans="1:4" x14ac:dyDescent="0.25">
      <c r="A1966" s="1">
        <f>CORREL('IMDB_Movies project 5'!H1966:'IMDB_Movies project 5'!H5621,'IMDB_Movies project 5'!C1966:'IMDB_Movies project 5'!C5621)</f>
        <v>-2.4910105176901055E-2</v>
      </c>
      <c r="B1966" s="1">
        <v>108899130</v>
      </c>
      <c r="C1966" s="1" t="s">
        <v>3437</v>
      </c>
      <c r="D1966" s="1">
        <v>108899130</v>
      </c>
    </row>
    <row r="1967" spans="1:4" x14ac:dyDescent="0.25">
      <c r="A1967" s="1">
        <f>CORREL('IMDB_Movies project 5'!H1967:'IMDB_Movies project 5'!H5622,'IMDB_Movies project 5'!C1967:'IMDB_Movies project 5'!C5622)</f>
        <v>-2.4937061775037305E-2</v>
      </c>
      <c r="B1967" s="1">
        <v>259297</v>
      </c>
      <c r="C1967" s="1" t="s">
        <v>3439</v>
      </c>
      <c r="D1967" s="1">
        <v>259297</v>
      </c>
    </row>
    <row r="1968" spans="1:4" x14ac:dyDescent="0.25">
      <c r="A1968" s="1">
        <f>CORREL('IMDB_Movies project 5'!H1968:'IMDB_Movies project 5'!H5623,'IMDB_Movies project 5'!C1968:'IMDB_Movies project 5'!C5623)</f>
        <v>-2.4937903077260213E-2</v>
      </c>
      <c r="B1968" s="1">
        <v>125665036</v>
      </c>
      <c r="C1968" s="1" t="s">
        <v>3440</v>
      </c>
      <c r="D1968" s="1">
        <v>125665036</v>
      </c>
    </row>
    <row r="1969" spans="1:4" x14ac:dyDescent="0.25">
      <c r="A1969" s="1">
        <f>CORREL('IMDB_Movies project 5'!H1969:'IMDB_Movies project 5'!H5624,'IMDB_Movies project 5'!C1969:'IMDB_Movies project 5'!C5624)</f>
        <v>-2.5048270083252611E-2</v>
      </c>
      <c r="B1969" s="1">
        <v>99541238</v>
      </c>
      <c r="C1969" s="1" t="s">
        <v>3441</v>
      </c>
      <c r="D1969" s="1">
        <v>99541238</v>
      </c>
    </row>
    <row r="1970" spans="1:4" x14ac:dyDescent="0.25">
      <c r="A1970" s="1">
        <f>CORREL('IMDB_Movies project 5'!H1970:'IMDB_Movies project 5'!H5625,'IMDB_Movies project 5'!C1970:'IMDB_Movies project 5'!C5625)</f>
        <v>-2.5155892867908217E-2</v>
      </c>
      <c r="B1970" s="1">
        <v>111727000</v>
      </c>
      <c r="C1970" s="1" t="s">
        <v>3442</v>
      </c>
      <c r="D1970" s="1">
        <v>111727000</v>
      </c>
    </row>
    <row r="1971" spans="1:4" x14ac:dyDescent="0.25">
      <c r="A1971" s="1">
        <f>CORREL('IMDB_Movies project 5'!H1971:'IMDB_Movies project 5'!H5626,'IMDB_Movies project 5'!C1971:'IMDB_Movies project 5'!C5626)</f>
        <v>-2.518460492044132E-2</v>
      </c>
      <c r="B1971" s="1">
        <v>101697350</v>
      </c>
      <c r="C1971" s="1" t="s">
        <v>3444</v>
      </c>
      <c r="D1971" s="1">
        <v>101697350</v>
      </c>
    </row>
    <row r="1972" spans="1:4" x14ac:dyDescent="0.25">
      <c r="A1972" s="1">
        <f>CORREL('IMDB_Movies project 5'!H1972:'IMDB_Movies project 5'!H5627,'IMDB_Movies project 5'!C1972:'IMDB_Movies project 5'!C5627)</f>
        <v>-2.5210882221408753E-2</v>
      </c>
      <c r="B1972" s="1">
        <v>97224271</v>
      </c>
      <c r="C1972" s="1" t="s">
        <v>3447</v>
      </c>
      <c r="D1972" s="1">
        <v>97224271</v>
      </c>
    </row>
    <row r="1973" spans="1:4" x14ac:dyDescent="0.25">
      <c r="A1973" s="1">
        <f>CORREL('IMDB_Movies project 5'!H1973:'IMDB_Movies project 5'!H5628,'IMDB_Movies project 5'!C1973:'IMDB_Movies project 5'!C5628)</f>
        <v>-2.5233668325135059E-2</v>
      </c>
      <c r="B1973" s="1">
        <v>82922376</v>
      </c>
      <c r="C1973" s="1" t="s">
        <v>3449</v>
      </c>
      <c r="D1973" s="1">
        <v>82922376</v>
      </c>
    </row>
    <row r="1974" spans="1:4" x14ac:dyDescent="0.25">
      <c r="A1974" s="1">
        <f>CORREL('IMDB_Movies project 5'!H1974:'IMDB_Movies project 5'!H5629,'IMDB_Movies project 5'!C1974:'IMDB_Movies project 5'!C5629)</f>
        <v>-2.5246159883380505E-2</v>
      </c>
      <c r="B1974" s="1">
        <v>74497271</v>
      </c>
      <c r="C1974" s="1" t="s">
        <v>3451</v>
      </c>
      <c r="D1974" s="1">
        <v>74497271</v>
      </c>
    </row>
    <row r="1975" spans="1:4" x14ac:dyDescent="0.25">
      <c r="A1975" s="1">
        <f>CORREL('IMDB_Movies project 5'!H1975:'IMDB_Movies project 5'!H5630,'IMDB_Movies project 5'!C1975:'IMDB_Movies project 5'!C5630)</f>
        <v>-2.5253712750795767E-2</v>
      </c>
      <c r="B1975" s="1">
        <v>117387272</v>
      </c>
      <c r="C1975" s="1" t="s">
        <v>3452</v>
      </c>
      <c r="D1975" s="1">
        <v>117387272</v>
      </c>
    </row>
    <row r="1976" spans="1:4" x14ac:dyDescent="0.25">
      <c r="A1976" s="1">
        <f>CORREL('IMDB_Movies project 5'!H1976:'IMDB_Movies project 5'!H5631,'IMDB_Movies project 5'!C1976:'IMDB_Movies project 5'!C5631)</f>
        <v>-2.5296382692141718E-2</v>
      </c>
      <c r="B1976" s="1">
        <v>50301521</v>
      </c>
      <c r="C1976" s="1" t="s">
        <v>3453</v>
      </c>
      <c r="D1976" s="1">
        <v>50301521</v>
      </c>
    </row>
    <row r="1977" spans="1:4" x14ac:dyDescent="0.25">
      <c r="A1977" s="1">
        <f>CORREL('IMDB_Movies project 5'!H1977:'IMDB_Movies project 5'!H5632,'IMDB_Movies project 5'!C1977:'IMDB_Movies project 5'!C5632)</f>
        <v>-2.5335373063296088E-2</v>
      </c>
      <c r="B1977" s="1">
        <v>64518155</v>
      </c>
      <c r="C1977" s="1" t="s">
        <v>3454</v>
      </c>
      <c r="D1977" s="1">
        <v>64518155</v>
      </c>
    </row>
    <row r="1978" spans="1:4" x14ac:dyDescent="0.25">
      <c r="A1978" s="1">
        <f>CORREL('IMDB_Movies project 5'!H1978:'IMDB_Movies project 5'!H5633,'IMDB_Movies project 5'!C1978:'IMDB_Movies project 5'!C5633)</f>
        <v>-2.5338348305640281E-2</v>
      </c>
      <c r="B1978" s="1">
        <v>46257845</v>
      </c>
      <c r="C1978" s="1" t="s">
        <v>3455</v>
      </c>
      <c r="D1978" s="1">
        <v>46257845</v>
      </c>
    </row>
    <row r="1979" spans="1:4" x14ac:dyDescent="0.25">
      <c r="A1979" s="1">
        <f>CORREL('IMDB_Movies project 5'!H1979:'IMDB_Movies project 5'!H5634,'IMDB_Movies project 5'!C1979:'IMDB_Movies project 5'!C5634)</f>
        <v>-2.5385623438713111E-2</v>
      </c>
      <c r="B1979" s="1">
        <v>52360285</v>
      </c>
      <c r="C1979" s="1" t="s">
        <v>3456</v>
      </c>
      <c r="D1979" s="1">
        <v>52360285</v>
      </c>
    </row>
    <row r="1980" spans="1:4" x14ac:dyDescent="0.25">
      <c r="A1980" s="1">
        <f>CORREL('IMDB_Movies project 5'!H1980:'IMDB_Movies project 5'!H5635,'IMDB_Movies project 5'!C1980:'IMDB_Movies project 5'!C5635)</f>
        <v>-2.537878636398614E-2</v>
      </c>
      <c r="B1980" s="1">
        <v>32148997</v>
      </c>
      <c r="C1980" s="1" t="s">
        <v>3457</v>
      </c>
      <c r="D1980" s="1">
        <v>32148997</v>
      </c>
    </row>
    <row r="1981" spans="1:4" x14ac:dyDescent="0.25">
      <c r="A1981" s="1">
        <f>CORREL('IMDB_Movies project 5'!H1981:'IMDB_Movies project 5'!H5636,'IMDB_Movies project 5'!C1981:'IMDB_Movies project 5'!C5636)</f>
        <v>-2.5417829137571565E-2</v>
      </c>
      <c r="B1981" s="1">
        <v>62624961</v>
      </c>
      <c r="C1981" s="1" t="s">
        <v>3458</v>
      </c>
      <c r="D1981" s="1">
        <v>62624961</v>
      </c>
    </row>
    <row r="1982" spans="1:4" x14ac:dyDescent="0.25">
      <c r="A1982" s="1">
        <f>CORREL('IMDB_Movies project 5'!H1982:'IMDB_Movies project 5'!H5637,'IMDB_Movies project 5'!C1982:'IMDB_Movies project 5'!C5637)</f>
        <v>-2.5420210194660037E-2</v>
      </c>
      <c r="B1982" s="1">
        <v>47325559</v>
      </c>
      <c r="C1982" s="1" t="s">
        <v>3460</v>
      </c>
      <c r="D1982" s="1">
        <v>47325559</v>
      </c>
    </row>
    <row r="1983" spans="1:4" x14ac:dyDescent="0.25">
      <c r="A1983" s="1">
        <f>CORREL('IMDB_Movies project 5'!H1983:'IMDB_Movies project 5'!H5638,'IMDB_Movies project 5'!C1983:'IMDB_Movies project 5'!C5638)</f>
        <v>-2.5417652069913543E-2</v>
      </c>
      <c r="B1983" s="1">
        <v>42933793</v>
      </c>
      <c r="C1983" s="1" t="s">
        <v>3462</v>
      </c>
      <c r="D1983" s="1">
        <v>42933793</v>
      </c>
    </row>
    <row r="1984" spans="1:4" x14ac:dyDescent="0.25">
      <c r="A1984" s="1">
        <f>CORREL('IMDB_Movies project 5'!H1984:'IMDB_Movies project 5'!H5639,'IMDB_Movies project 5'!C1984:'IMDB_Movies project 5'!C5639)</f>
        <v>-2.5414211632801081E-2</v>
      </c>
      <c r="B1984" s="1">
        <v>36667870</v>
      </c>
      <c r="C1984" s="1" t="s">
        <v>3464</v>
      </c>
      <c r="D1984" s="1">
        <v>36667870</v>
      </c>
    </row>
    <row r="1985" spans="1:4" x14ac:dyDescent="0.25">
      <c r="A1985" s="1">
        <f>CORREL('IMDB_Movies project 5'!H1985:'IMDB_Movies project 5'!H5640,'IMDB_Movies project 5'!C1985:'IMDB_Movies project 5'!C5640)</f>
        <v>-2.5409927060206734E-2</v>
      </c>
      <c r="B1985" s="1">
        <v>36398162</v>
      </c>
      <c r="C1985" s="1" t="s">
        <v>3465</v>
      </c>
      <c r="D1985" s="1">
        <v>36398162</v>
      </c>
    </row>
    <row r="1986" spans="1:4" x14ac:dyDescent="0.25">
      <c r="A1986" s="1">
        <f>CORREL('IMDB_Movies project 5'!H1986:'IMDB_Movies project 5'!H5641,'IMDB_Movies project 5'!C1986:'IMDB_Movies project 5'!C5641)</f>
        <v>-2.5405611902483995E-2</v>
      </c>
      <c r="B1986" s="1">
        <v>40072596</v>
      </c>
      <c r="C1986" s="1" t="s">
        <v>3466</v>
      </c>
      <c r="D1986" s="1">
        <v>40072596</v>
      </c>
    </row>
    <row r="1987" spans="1:4" x14ac:dyDescent="0.25">
      <c r="A1987" s="1">
        <f>CORREL('IMDB_Movies project 5'!H1987:'IMDB_Movies project 5'!H5642,'IMDB_Movies project 5'!C1987:'IMDB_Movies project 5'!C5642)</f>
        <v>-2.5401713368636728E-2</v>
      </c>
      <c r="B1987" s="1">
        <v>36362352</v>
      </c>
      <c r="C1987" s="1" t="s">
        <v>3468</v>
      </c>
      <c r="D1987" s="1">
        <v>36362352</v>
      </c>
    </row>
    <row r="1988" spans="1:4" x14ac:dyDescent="0.25">
      <c r="A1988" s="1">
        <f>CORREL('IMDB_Movies project 5'!H1988:'IMDB_Movies project 5'!H5643,'IMDB_Movies project 5'!C1988:'IMDB_Movies project 5'!C5643)</f>
        <v>-2.5397384437157128E-2</v>
      </c>
      <c r="B1988" s="1">
        <v>36154094</v>
      </c>
      <c r="C1988" s="1" t="s">
        <v>3470</v>
      </c>
      <c r="D1988" s="1">
        <v>36154094</v>
      </c>
    </row>
    <row r="1989" spans="1:4" x14ac:dyDescent="0.25">
      <c r="A1989" s="1">
        <f>CORREL('IMDB_Movies project 5'!H1989:'IMDB_Movies project 5'!H5644,'IMDB_Movies project 5'!C1989:'IMDB_Movies project 5'!C5644)</f>
        <v>-2.5393031162193977E-2</v>
      </c>
      <c r="B1989" s="1">
        <v>45623128</v>
      </c>
      <c r="C1989" s="1" t="s">
        <v>3471</v>
      </c>
      <c r="D1989" s="1">
        <v>45623128</v>
      </c>
    </row>
    <row r="1990" spans="1:4" x14ac:dyDescent="0.25">
      <c r="A1990" s="1">
        <f>CORREL('IMDB_Movies project 5'!H1990:'IMDB_Movies project 5'!H5645,'IMDB_Movies project 5'!C1990:'IMDB_Movies project 5'!C5645)</f>
        <v>-2.5390082126700925E-2</v>
      </c>
      <c r="B1990" s="1">
        <v>28546578</v>
      </c>
      <c r="C1990" s="1" t="s">
        <v>3474</v>
      </c>
      <c r="D1990" s="1">
        <v>28546578</v>
      </c>
    </row>
    <row r="1991" spans="1:4" x14ac:dyDescent="0.25">
      <c r="A1991" s="1">
        <f>CORREL('IMDB_Movies project 5'!H1991:'IMDB_Movies project 5'!H5646,'IMDB_Movies project 5'!C1991:'IMDB_Movies project 5'!C5646)</f>
        <v>-2.5385403990344078E-2</v>
      </c>
      <c r="B1991" s="1">
        <v>28423368</v>
      </c>
      <c r="C1991" s="1" t="s">
        <v>3476</v>
      </c>
      <c r="D1991" s="1">
        <v>28423368</v>
      </c>
    </row>
    <row r="1992" spans="1:4" x14ac:dyDescent="0.25">
      <c r="A1992" s="1">
        <f>CORREL('IMDB_Movies project 5'!H1992:'IMDB_Movies project 5'!H5647,'IMDB_Movies project 5'!C1992:'IMDB_Movies project 5'!C5647)</f>
        <v>-2.5380720281769551E-2</v>
      </c>
      <c r="B1992" s="1">
        <v>32066000</v>
      </c>
      <c r="C1992" s="1" t="s">
        <v>3478</v>
      </c>
      <c r="D1992" s="1">
        <v>32066000</v>
      </c>
    </row>
    <row r="1993" spans="1:4" x14ac:dyDescent="0.25">
      <c r="A1993" s="1">
        <f>CORREL('IMDB_Movies project 5'!H1993:'IMDB_Movies project 5'!H5648,'IMDB_Movies project 5'!C1993:'IMDB_Movies project 5'!C5648)</f>
        <v>-2.5376084112197946E-2</v>
      </c>
      <c r="B1993" s="1">
        <v>27887943</v>
      </c>
      <c r="C1993" s="1" t="s">
        <v>3481</v>
      </c>
      <c r="D1993" s="1">
        <v>27887943</v>
      </c>
    </row>
    <row r="1994" spans="1:4" x14ac:dyDescent="0.25">
      <c r="A1994" s="1">
        <f>CORREL('IMDB_Movies project 5'!H1994:'IMDB_Movies project 5'!H5649,'IMDB_Movies project 5'!C1994:'IMDB_Movies project 5'!C5649)</f>
        <v>-2.5371393545892545E-2</v>
      </c>
      <c r="B1994" s="1">
        <v>26363118</v>
      </c>
      <c r="C1994" s="1" t="s">
        <v>3482</v>
      </c>
      <c r="D1994" s="1">
        <v>26363118</v>
      </c>
    </row>
    <row r="1995" spans="1:4" x14ac:dyDescent="0.25">
      <c r="A1995" s="1">
        <f>CORREL('IMDB_Movies project 5'!H1995:'IMDB_Movies project 5'!H5650,'IMDB_Movies project 5'!C1995:'IMDB_Movies project 5'!C5650)</f>
        <v>-2.5366733878369175E-2</v>
      </c>
      <c r="B1995" s="1">
        <v>27852604</v>
      </c>
      <c r="C1995" s="1" t="s">
        <v>3484</v>
      </c>
      <c r="D1995" s="1">
        <v>27852604</v>
      </c>
    </row>
    <row r="1996" spans="1:4" x14ac:dyDescent="0.25">
      <c r="A1996" s="1">
        <f>CORREL('IMDB_Movies project 5'!H1996:'IMDB_Movies project 5'!H5651,'IMDB_Movies project 5'!C1996:'IMDB_Movies project 5'!C5651)</f>
        <v>-2.5362030849054105E-2</v>
      </c>
      <c r="B1996" s="1">
        <v>15542421</v>
      </c>
      <c r="C1996" s="1" t="s">
        <v>3487</v>
      </c>
      <c r="D1996" s="1">
        <v>15542421</v>
      </c>
    </row>
    <row r="1997" spans="1:4" x14ac:dyDescent="0.25">
      <c r="A1997" s="1">
        <f>CORREL('IMDB_Movies project 5'!H1997:'IMDB_Movies project 5'!H5652,'IMDB_Movies project 5'!C1997:'IMDB_Movies project 5'!C5652)</f>
        <v>-2.5369717298945722E-2</v>
      </c>
      <c r="B1997" s="1">
        <v>22652003</v>
      </c>
      <c r="C1997" s="1" t="s">
        <v>3488</v>
      </c>
      <c r="D1997" s="1">
        <v>22652003</v>
      </c>
    </row>
    <row r="1998" spans="1:4" x14ac:dyDescent="0.25">
      <c r="A1998" s="1">
        <f>CORREL('IMDB_Movies project 5'!H1998:'IMDB_Movies project 5'!H5653,'IMDB_Movies project 5'!C1998:'IMDB_Movies project 5'!C5653)</f>
        <v>-2.5365260240758459E-2</v>
      </c>
      <c r="B1998" s="1">
        <v>19737645</v>
      </c>
      <c r="C1998" s="1" t="s">
        <v>3489</v>
      </c>
      <c r="D1998" s="1">
        <v>19737645</v>
      </c>
    </row>
    <row r="1999" spans="1:4" x14ac:dyDescent="0.25">
      <c r="A1999" s="1">
        <f>CORREL('IMDB_Movies project 5'!H1999:'IMDB_Movies project 5'!H5654,'IMDB_Movies project 5'!C1999:'IMDB_Movies project 5'!C5654)</f>
        <v>-2.5361086180237264E-2</v>
      </c>
      <c r="B1999" s="1">
        <v>24988180</v>
      </c>
      <c r="C1999" s="1" t="s">
        <v>3491</v>
      </c>
      <c r="D1999" s="1">
        <v>24988180</v>
      </c>
    </row>
    <row r="2000" spans="1:4" x14ac:dyDescent="0.25">
      <c r="A2000" s="1">
        <f>CORREL('IMDB_Movies project 5'!H2000:'IMDB_Movies project 5'!H5655,'IMDB_Movies project 5'!C2000:'IMDB_Movies project 5'!C5655)</f>
        <v>-2.535646279963262E-2</v>
      </c>
      <c r="B2000" s="1">
        <v>17263506</v>
      </c>
      <c r="C2000" s="1" t="s">
        <v>3492</v>
      </c>
      <c r="D2000" s="1">
        <v>17263506</v>
      </c>
    </row>
    <row r="2001" spans="1:4" x14ac:dyDescent="0.25">
      <c r="A2001" s="1">
        <f>CORREL('IMDB_Movies project 5'!H2001:'IMDB_Movies project 5'!H5656,'IMDB_Movies project 5'!C2001:'IMDB_Movies project 5'!C5656)</f>
        <v>-2.5354154688856087E-2</v>
      </c>
      <c r="B2001" s="1">
        <v>19143839</v>
      </c>
      <c r="C2001" s="1" t="s">
        <v>3494</v>
      </c>
      <c r="D2001" s="1">
        <v>19143839</v>
      </c>
    </row>
    <row r="2002" spans="1:4" x14ac:dyDescent="0.25">
      <c r="A2002" s="1">
        <f>CORREL('IMDB_Movies project 5'!H2002:'IMDB_Movies project 5'!H5657,'IMDB_Movies project 5'!C2002:'IMDB_Movies project 5'!C5657)</f>
        <v>-2.5350036913883368E-2</v>
      </c>
      <c r="B2002" s="1">
        <v>17672350</v>
      </c>
      <c r="C2002" s="1" t="s">
        <v>3495</v>
      </c>
      <c r="D2002" s="1">
        <v>17672350</v>
      </c>
    </row>
    <row r="2003" spans="1:4" x14ac:dyDescent="0.25">
      <c r="A2003" s="1">
        <f>CORREL('IMDB_Movies project 5'!H2003:'IMDB_Movies project 5'!H5658,'IMDB_Movies project 5'!C2003:'IMDB_Movies project 5'!C5658)</f>
        <v>-2.5346111855660321E-2</v>
      </c>
      <c r="B2003" s="1">
        <v>18037513</v>
      </c>
      <c r="C2003" s="1" t="s">
        <v>3497</v>
      </c>
      <c r="D2003" s="1">
        <v>18037513</v>
      </c>
    </row>
    <row r="2004" spans="1:4" x14ac:dyDescent="0.25">
      <c r="A2004" s="1">
        <f>CORREL('IMDB_Movies project 5'!H2004:'IMDB_Movies project 5'!H5659,'IMDB_Movies project 5'!C2004:'IMDB_Movies project 5'!C5659)</f>
        <v>-2.5342129877505035E-2</v>
      </c>
      <c r="B2004" s="1">
        <v>17442180</v>
      </c>
      <c r="C2004" s="1" t="s">
        <v>3498</v>
      </c>
      <c r="D2004" s="1">
        <v>17442180</v>
      </c>
    </row>
    <row r="2005" spans="1:4" x14ac:dyDescent="0.25">
      <c r="A2005" s="1">
        <f>CORREL('IMDB_Movies project 5'!H2005:'IMDB_Movies project 5'!H5660,'IMDB_Movies project 5'!C2005:'IMDB_Movies project 5'!C5660)</f>
        <v>-2.5338227998921863E-2</v>
      </c>
      <c r="B2005" s="1">
        <v>15596227</v>
      </c>
      <c r="C2005" s="1" t="s">
        <v>3500</v>
      </c>
      <c r="D2005" s="1">
        <v>15596227</v>
      </c>
    </row>
    <row r="2006" spans="1:4" x14ac:dyDescent="0.25">
      <c r="A2006" s="1">
        <f>CORREL('IMDB_Movies project 5'!H2006:'IMDB_Movies project 5'!H5661,'IMDB_Movies project 5'!C2006:'IMDB_Movies project 5'!C5661)</f>
        <v>-2.5334614302074676E-2</v>
      </c>
      <c r="B2006" s="1">
        <v>15422828</v>
      </c>
      <c r="C2006" s="1" t="s">
        <v>3502</v>
      </c>
      <c r="D2006" s="1">
        <v>15422828</v>
      </c>
    </row>
    <row r="2007" spans="1:4" x14ac:dyDescent="0.25">
      <c r="A2007" s="1">
        <f>CORREL('IMDB_Movies project 5'!H2007:'IMDB_Movies project 5'!H5662,'IMDB_Movies project 5'!C2007:'IMDB_Movies project 5'!C5662)</f>
        <v>-2.5331025718770321E-2</v>
      </c>
      <c r="B2007" s="1">
        <v>16658108</v>
      </c>
      <c r="C2007" s="1" t="s">
        <v>3503</v>
      </c>
      <c r="D2007" s="1">
        <v>16658108</v>
      </c>
    </row>
    <row r="2008" spans="1:4" x14ac:dyDescent="0.25">
      <c r="A2008" s="1">
        <f>CORREL('IMDB_Movies project 5'!H2008:'IMDB_Movies project 5'!H5663,'IMDB_Movies project 5'!C2008:'IMDB_Movies project 5'!C5663)</f>
        <v>-2.5327228441211051E-2</v>
      </c>
      <c r="B2008" s="1">
        <v>9300771</v>
      </c>
      <c r="C2008" s="1" t="s">
        <v>3504</v>
      </c>
      <c r="D2008" s="1">
        <v>9300771</v>
      </c>
    </row>
    <row r="2009" spans="1:4" x14ac:dyDescent="0.25">
      <c r="A2009" s="1">
        <f>CORREL('IMDB_Movies project 5'!H2009:'IMDB_Movies project 5'!H5664,'IMDB_Movies project 5'!C2009:'IMDB_Movies project 5'!C5664)</f>
        <v>-2.5327120785783273E-2</v>
      </c>
      <c r="B2009" s="1">
        <v>14490142</v>
      </c>
      <c r="C2009" s="1" t="s">
        <v>3505</v>
      </c>
      <c r="D2009" s="1">
        <v>14490142</v>
      </c>
    </row>
    <row r="2010" spans="1:4" x14ac:dyDescent="0.25">
      <c r="A2010" s="1">
        <f>CORREL('IMDB_Movies project 5'!H2010:'IMDB_Movies project 5'!H5665,'IMDB_Movies project 5'!C2010:'IMDB_Movies project 5'!C5665)</f>
        <v>-2.5323593292331224E-2</v>
      </c>
      <c r="B2010" s="1">
        <v>13422556</v>
      </c>
      <c r="C2010" s="1" t="s">
        <v>3507</v>
      </c>
      <c r="D2010" s="1">
        <v>13422556</v>
      </c>
    </row>
    <row r="2011" spans="1:4" x14ac:dyDescent="0.25">
      <c r="A2011" s="1">
        <f>CORREL('IMDB_Movies project 5'!H2011:'IMDB_Movies project 5'!H5666,'IMDB_Movies project 5'!C2011:'IMDB_Movies project 5'!C5666)</f>
        <v>-2.5320360235596594E-2</v>
      </c>
      <c r="B2011" s="1">
        <v>2774834</v>
      </c>
      <c r="C2011" s="1" t="s">
        <v>3508</v>
      </c>
      <c r="D2011" s="1">
        <v>2774834</v>
      </c>
    </row>
    <row r="2012" spans="1:4" x14ac:dyDescent="0.25">
      <c r="A2012" s="1">
        <f>CORREL('IMDB_Movies project 5'!H2012:'IMDB_Movies project 5'!H5667,'IMDB_Movies project 5'!C2012:'IMDB_Movies project 5'!C5667)</f>
        <v>-2.5323055873250618E-2</v>
      </c>
      <c r="B2012" s="1">
        <v>23334256</v>
      </c>
      <c r="C2012" s="1" t="s">
        <v>3509</v>
      </c>
      <c r="D2012" s="1">
        <v>23334256</v>
      </c>
    </row>
    <row r="2013" spans="1:4" x14ac:dyDescent="0.25">
      <c r="A2013" s="1">
        <f>CORREL('IMDB_Movies project 5'!H2013:'IMDB_Movies project 5'!H5668,'IMDB_Movies project 5'!C2013:'IMDB_Movies project 5'!C5668)</f>
        <v>-2.5313702597666136E-2</v>
      </c>
      <c r="B2013" s="1">
        <v>12051917</v>
      </c>
      <c r="C2013" s="1" t="s">
        <v>3510</v>
      </c>
      <c r="D2013" s="1">
        <v>12051917</v>
      </c>
    </row>
    <row r="2014" spans="1:4" x14ac:dyDescent="0.25">
      <c r="A2014" s="1">
        <f>CORREL('IMDB_Movies project 5'!H2014:'IMDB_Movies project 5'!H5669,'IMDB_Movies project 5'!C2014:'IMDB_Movies project 5'!C5669)</f>
        <v>-2.5310741923253898E-2</v>
      </c>
      <c r="B2014" s="1">
        <v>12014289</v>
      </c>
      <c r="C2014" s="1" t="s">
        <v>3511</v>
      </c>
      <c r="D2014" s="1">
        <v>12014289</v>
      </c>
    </row>
    <row r="2015" spans="1:4" x14ac:dyDescent="0.25">
      <c r="A2015" s="1">
        <f>CORREL('IMDB_Movies project 5'!H2015:'IMDB_Movies project 5'!H5670,'IMDB_Movies project 5'!C2015:'IMDB_Movies project 5'!C5670)</f>
        <v>-2.5307785649398892E-2</v>
      </c>
      <c r="B2015" s="1">
        <v>11838002</v>
      </c>
      <c r="C2015" s="1" t="s">
        <v>3512</v>
      </c>
      <c r="D2015" s="1">
        <v>11838002</v>
      </c>
    </row>
    <row r="2016" spans="1:4" x14ac:dyDescent="0.25">
      <c r="A2016" s="1">
        <f>CORREL('IMDB_Movies project 5'!H2016:'IMDB_Movies project 5'!H5671,'IMDB_Movies project 5'!C2016:'IMDB_Movies project 5'!C5671)</f>
        <v>-2.5304864074794053E-2</v>
      </c>
      <c r="B2016" s="1">
        <v>16874745</v>
      </c>
      <c r="C2016" s="1" t="s">
        <v>3514</v>
      </c>
      <c r="D2016" s="1">
        <v>16874745</v>
      </c>
    </row>
    <row r="2017" spans="1:4" x14ac:dyDescent="0.25">
      <c r="A2017" s="1">
        <f>CORREL('IMDB_Movies project 5'!H2017:'IMDB_Movies project 5'!H5672,'IMDB_Movies project 5'!C2017:'IMDB_Movies project 5'!C5672)</f>
        <v>-2.5300994212065379E-2</v>
      </c>
      <c r="B2017" s="1">
        <v>-4920684</v>
      </c>
      <c r="C2017" s="1" t="s">
        <v>3516</v>
      </c>
      <c r="D2017" s="1">
        <v>-4920684</v>
      </c>
    </row>
    <row r="2018" spans="1:4" x14ac:dyDescent="0.25">
      <c r="A2018" s="1">
        <f>CORREL('IMDB_Movies project 5'!H2018:'IMDB_Movies project 5'!H5673,'IMDB_Movies project 5'!C2018:'IMDB_Movies project 5'!C5673)</f>
        <v>-2.5305117024865421E-2</v>
      </c>
      <c r="B2018" s="1">
        <v>16033759</v>
      </c>
      <c r="C2018" s="1" t="s">
        <v>3518</v>
      </c>
      <c r="D2018" s="1">
        <v>16033759</v>
      </c>
    </row>
    <row r="2019" spans="1:4" x14ac:dyDescent="0.25">
      <c r="A2019" s="1">
        <f>CORREL('IMDB_Movies project 5'!H2019:'IMDB_Movies project 5'!H5674,'IMDB_Movies project 5'!C2019:'IMDB_Movies project 5'!C5674)</f>
        <v>-2.5300854027083198E-2</v>
      </c>
      <c r="B2019" s="1">
        <v>9753944</v>
      </c>
      <c r="C2019" s="1" t="s">
        <v>3520</v>
      </c>
      <c r="D2019" s="1">
        <v>9753944</v>
      </c>
    </row>
    <row r="2020" spans="1:4" x14ac:dyDescent="0.25">
      <c r="A2020" s="1">
        <f>CORREL('IMDB_Movies project 5'!H2020:'IMDB_Movies project 5'!H5675,'IMDB_Movies project 5'!C2020:'IMDB_Movies project 5'!C5675)</f>
        <v>-2.5298405754741054E-2</v>
      </c>
      <c r="B2020" s="1">
        <v>11146570</v>
      </c>
      <c r="C2020" s="1" t="s">
        <v>3522</v>
      </c>
      <c r="D2020" s="1">
        <v>11146570</v>
      </c>
    </row>
    <row r="2021" spans="1:4" x14ac:dyDescent="0.25">
      <c r="A2021" s="1">
        <f>CORREL('IMDB_Movies project 5'!H2021:'IMDB_Movies project 5'!H5676,'IMDB_Movies project 5'!C2021:'IMDB_Movies project 5'!C5676)</f>
        <v>-2.5295624407453931E-2</v>
      </c>
      <c r="B2021" s="1">
        <v>7277055</v>
      </c>
      <c r="C2021" s="1" t="s">
        <v>3523</v>
      </c>
      <c r="D2021" s="1">
        <v>7277055</v>
      </c>
    </row>
    <row r="2022" spans="1:4" x14ac:dyDescent="0.25">
      <c r="A2022" s="1">
        <f>CORREL('IMDB_Movies project 5'!H2022:'IMDB_Movies project 5'!H5677,'IMDB_Movies project 5'!C2022:'IMDB_Movies project 5'!C5677)</f>
        <v>-2.5293817600201513E-2</v>
      </c>
      <c r="B2022" s="1">
        <v>-123471</v>
      </c>
      <c r="C2022" s="1" t="s">
        <v>3525</v>
      </c>
      <c r="D2022" s="1">
        <v>-123471</v>
      </c>
    </row>
    <row r="2023" spans="1:4" x14ac:dyDescent="0.25">
      <c r="A2023" s="1">
        <f>CORREL('IMDB_Movies project 5'!H2023:'IMDB_Movies project 5'!H5678,'IMDB_Movies project 5'!C2023:'IMDB_Movies project 5'!C5678)</f>
        <v>-2.529406725863606E-2</v>
      </c>
      <c r="B2023" s="1">
        <v>33146000</v>
      </c>
      <c r="C2023" s="1" t="s">
        <v>3526</v>
      </c>
      <c r="D2023" s="1">
        <v>33146000</v>
      </c>
    </row>
    <row r="2024" spans="1:4" x14ac:dyDescent="0.25">
      <c r="A2024" s="1">
        <f>CORREL('IMDB_Movies project 5'!H2024:'IMDB_Movies project 5'!H5679,'IMDB_Movies project 5'!C2024:'IMDB_Movies project 5'!C5679)</f>
        <v>-2.5289308687100869E-2</v>
      </c>
      <c r="B2024" s="1">
        <v>10028592</v>
      </c>
      <c r="C2024" s="1" t="s">
        <v>3527</v>
      </c>
      <c r="D2024" s="1">
        <v>10028592</v>
      </c>
    </row>
    <row r="2025" spans="1:4" x14ac:dyDescent="0.25">
      <c r="A2025" s="1">
        <f>CORREL('IMDB_Movies project 5'!H2025:'IMDB_Movies project 5'!H5680,'IMDB_Movies project 5'!C2025:'IMDB_Movies project 5'!C5680)</f>
        <v>-2.5286776379943345E-2</v>
      </c>
      <c r="B2025" s="1">
        <v>14126138</v>
      </c>
      <c r="C2025" s="1" t="s">
        <v>3528</v>
      </c>
      <c r="D2025" s="1">
        <v>14126138</v>
      </c>
    </row>
    <row r="2026" spans="1:4" x14ac:dyDescent="0.25">
      <c r="A2026" s="1">
        <f>CORREL('IMDB_Movies project 5'!H2026:'IMDB_Movies project 5'!H5681,'IMDB_Movies project 5'!C2026:'IMDB_Movies project 5'!C5681)</f>
        <v>-2.5283352177677288E-2</v>
      </c>
      <c r="B2026" s="1">
        <v>5677801</v>
      </c>
      <c r="C2026" s="1" t="s">
        <v>3529</v>
      </c>
      <c r="D2026" s="1">
        <v>5677801</v>
      </c>
    </row>
    <row r="2027" spans="1:4" x14ac:dyDescent="0.25">
      <c r="A2027" s="1">
        <f>CORREL('IMDB_Movies project 5'!H2027:'IMDB_Movies project 5'!H5682,'IMDB_Movies project 5'!C2027:'IMDB_Movies project 5'!C5682)</f>
        <v>-2.5281989143857323E-2</v>
      </c>
      <c r="B2027" s="1">
        <v>6415649</v>
      </c>
      <c r="C2027" s="1" t="s">
        <v>3530</v>
      </c>
      <c r="D2027" s="1">
        <v>6415649</v>
      </c>
    </row>
    <row r="2028" spans="1:4" x14ac:dyDescent="0.25">
      <c r="A2028" s="1">
        <f>CORREL('IMDB_Movies project 5'!H2028:'IMDB_Movies project 5'!H5683,'IMDB_Movies project 5'!C2028:'IMDB_Movies project 5'!C5683)</f>
        <v>-2.5280407962307488E-2</v>
      </c>
      <c r="B2028" s="1">
        <v>6003149</v>
      </c>
      <c r="C2028" s="1" t="s">
        <v>3531</v>
      </c>
      <c r="D2028" s="1">
        <v>6003149</v>
      </c>
    </row>
    <row r="2029" spans="1:4" x14ac:dyDescent="0.25">
      <c r="A2029" s="1">
        <f>CORREL('IMDB_Movies project 5'!H2029:'IMDB_Movies project 5'!H5684,'IMDB_Movies project 5'!C2029:'IMDB_Movies project 5'!C5684)</f>
        <v>-2.5278945064052542E-2</v>
      </c>
      <c r="B2029" s="1">
        <v>5584685</v>
      </c>
      <c r="C2029" s="1" t="s">
        <v>3534</v>
      </c>
      <c r="D2029" s="1">
        <v>5584685</v>
      </c>
    </row>
    <row r="2030" spans="1:4" x14ac:dyDescent="0.25">
      <c r="A2030" s="1">
        <f>CORREL('IMDB_Movies project 5'!H2030:'IMDB_Movies project 5'!H5685,'IMDB_Movies project 5'!C2030:'IMDB_Movies project 5'!C5685)</f>
        <v>-2.5277604608750798E-2</v>
      </c>
      <c r="B2030" s="1">
        <v>9975979</v>
      </c>
      <c r="C2030" s="1" t="s">
        <v>3536</v>
      </c>
      <c r="D2030" s="1">
        <v>9975979</v>
      </c>
    </row>
    <row r="2031" spans="1:4" x14ac:dyDescent="0.25">
      <c r="A2031" s="1">
        <f>CORREL('IMDB_Movies project 5'!H2031:'IMDB_Movies project 5'!H5686,'IMDB_Movies project 5'!C2031:'IMDB_Movies project 5'!C5686)</f>
        <v>-2.5275067895688771E-2</v>
      </c>
      <c r="B2031" s="1">
        <v>11584722</v>
      </c>
      <c r="C2031" s="1" t="s">
        <v>3538</v>
      </c>
      <c r="D2031" s="1">
        <v>11584722</v>
      </c>
    </row>
    <row r="2032" spans="1:4" x14ac:dyDescent="0.25">
      <c r="A2032" s="1">
        <f>CORREL('IMDB_Movies project 5'!H2032:'IMDB_Movies project 5'!H5687,'IMDB_Movies project 5'!C2032:'IMDB_Movies project 5'!C5687)</f>
        <v>-2.5272151011266241E-2</v>
      </c>
      <c r="B2032" s="1">
        <v>3179303</v>
      </c>
      <c r="C2032" s="1" t="s">
        <v>3540</v>
      </c>
      <c r="D2032" s="1">
        <v>3179303</v>
      </c>
    </row>
    <row r="2033" spans="1:4" x14ac:dyDescent="0.25">
      <c r="A2033" s="1">
        <f>CORREL('IMDB_Movies project 5'!H2033:'IMDB_Movies project 5'!H5688,'IMDB_Movies project 5'!C2033:'IMDB_Movies project 5'!C5688)</f>
        <v>-2.5271561906599082E-2</v>
      </c>
      <c r="B2033" s="1">
        <v>14078294</v>
      </c>
      <c r="C2033" s="1" t="s">
        <v>3543</v>
      </c>
      <c r="D2033" s="1">
        <v>14078294</v>
      </c>
    </row>
    <row r="2034" spans="1:4" x14ac:dyDescent="0.25">
      <c r="A2034" s="1">
        <f>CORREL('IMDB_Movies project 5'!H2034:'IMDB_Movies project 5'!H5689,'IMDB_Movies project 5'!C2034:'IMDB_Movies project 5'!C5689)</f>
        <v>-2.5270091516045503E-2</v>
      </c>
      <c r="B2034" s="1">
        <v>1413105</v>
      </c>
      <c r="C2034" s="1" t="s">
        <v>3545</v>
      </c>
      <c r="D2034" s="1">
        <v>1413105</v>
      </c>
    </row>
    <row r="2035" spans="1:4" x14ac:dyDescent="0.25">
      <c r="A2035" s="1">
        <f>CORREL('IMDB_Movies project 5'!H2035:'IMDB_Movies project 5'!H5690,'IMDB_Movies project 5'!C2035:'IMDB_Movies project 5'!C5690)</f>
        <v>-2.5270105033818661E-2</v>
      </c>
      <c r="B2035" s="1">
        <v>5077977</v>
      </c>
      <c r="C2035" s="1" t="s">
        <v>3547</v>
      </c>
      <c r="D2035" s="1">
        <v>5077977</v>
      </c>
    </row>
    <row r="2036" spans="1:4" x14ac:dyDescent="0.25">
      <c r="A2036" s="1">
        <f>CORREL('IMDB_Movies project 5'!H2036:'IMDB_Movies project 5'!H5691,'IMDB_Movies project 5'!C2036:'IMDB_Movies project 5'!C5691)</f>
        <v>-2.5268907018647563E-2</v>
      </c>
      <c r="B2036" s="1">
        <v>3292105</v>
      </c>
      <c r="C2036" s="1" t="s">
        <v>3548</v>
      </c>
      <c r="D2036" s="1">
        <v>3292105</v>
      </c>
    </row>
    <row r="2037" spans="1:4" x14ac:dyDescent="0.25">
      <c r="A2037" s="1">
        <f>CORREL('IMDB_Movies project 5'!H2037:'IMDB_Movies project 5'!H5692,'IMDB_Movies project 5'!C2037:'IMDB_Movies project 5'!C5692)</f>
        <v>-2.5268277059743671E-2</v>
      </c>
      <c r="B2037" s="1">
        <v>-19083691</v>
      </c>
      <c r="C2037" s="1" t="s">
        <v>3549</v>
      </c>
      <c r="D2037" s="1">
        <v>-19083691</v>
      </c>
    </row>
    <row r="2038" spans="1:4" x14ac:dyDescent="0.25">
      <c r="A2038" s="1">
        <f>CORREL('IMDB_Movies project 5'!H2038:'IMDB_Movies project 5'!H5693,'IMDB_Movies project 5'!C2038:'IMDB_Movies project 5'!C5693)</f>
        <v>-2.5267933434350593E-2</v>
      </c>
      <c r="B2038" s="1">
        <v>1200000</v>
      </c>
      <c r="C2038" s="1" t="s">
        <v>3550</v>
      </c>
      <c r="D2038" s="1">
        <v>1200000</v>
      </c>
    </row>
    <row r="2039" spans="1:4" x14ac:dyDescent="0.25">
      <c r="A2039" s="1">
        <f>CORREL('IMDB_Movies project 5'!H2039:'IMDB_Movies project 5'!H5694,'IMDB_Movies project 5'!C2039:'IMDB_Movies project 5'!C5694)</f>
        <v>-2.5268021547799644E-2</v>
      </c>
      <c r="B2039" s="1">
        <v>241395</v>
      </c>
      <c r="C2039" s="1" t="s">
        <v>3554</v>
      </c>
      <c r="D2039" s="1">
        <v>241395</v>
      </c>
    </row>
    <row r="2040" spans="1:4" x14ac:dyDescent="0.25">
      <c r="A2040" s="1">
        <f>CORREL('IMDB_Movies project 5'!H2040:'IMDB_Movies project 5'!H5695,'IMDB_Movies project 5'!C2040:'IMDB_Movies project 5'!C5695)</f>
        <v>-2.5268457417122719E-2</v>
      </c>
      <c r="B2040" s="1">
        <v>31193053</v>
      </c>
      <c r="C2040" s="1" t="s">
        <v>3556</v>
      </c>
      <c r="D2040" s="1">
        <v>31193053</v>
      </c>
    </row>
    <row r="2041" spans="1:4" x14ac:dyDescent="0.25">
      <c r="A2041" s="1">
        <f>CORREL('IMDB_Movies project 5'!H2041:'IMDB_Movies project 5'!H5696,'IMDB_Movies project 5'!C2041:'IMDB_Movies project 5'!C5696)</f>
        <v>-2.5254962384632169E-2</v>
      </c>
      <c r="B2041" s="1">
        <v>-20848136</v>
      </c>
      <c r="C2041" s="1" t="s">
        <v>3557</v>
      </c>
      <c r="D2041" s="1">
        <v>-20848136</v>
      </c>
    </row>
    <row r="2042" spans="1:4" x14ac:dyDescent="0.25">
      <c r="A2042" s="1">
        <f>CORREL('IMDB_Movies project 5'!H2042:'IMDB_Movies project 5'!H5697,'IMDB_Movies project 5'!C2042:'IMDB_Movies project 5'!C5697)</f>
        <v>-2.5253449901720456E-2</v>
      </c>
      <c r="B2042" s="1">
        <v>3393765</v>
      </c>
      <c r="C2042" s="1" t="s">
        <v>3559</v>
      </c>
      <c r="D2042" s="1">
        <v>3393765</v>
      </c>
    </row>
    <row r="2043" spans="1:4" x14ac:dyDescent="0.25">
      <c r="A2043" s="1">
        <f>CORREL('IMDB_Movies project 5'!H2043:'IMDB_Movies project 5'!H5698,'IMDB_Movies project 5'!C2043:'IMDB_Movies project 5'!C5698)</f>
        <v>-2.5252783488244841E-2</v>
      </c>
      <c r="B2043" s="1">
        <v>-1117120</v>
      </c>
      <c r="C2043" s="1" t="s">
        <v>3560</v>
      </c>
      <c r="D2043" s="1">
        <v>-1117120</v>
      </c>
    </row>
    <row r="2044" spans="1:4" x14ac:dyDescent="0.25">
      <c r="A2044" s="1">
        <f>CORREL('IMDB_Movies project 5'!H2044:'IMDB_Movies project 5'!H5699,'IMDB_Movies project 5'!C2044:'IMDB_Movies project 5'!C5699)</f>
        <v>-2.5253731940725471E-2</v>
      </c>
      <c r="B2044" s="1">
        <v>-11500000</v>
      </c>
      <c r="C2044" s="1" t="s">
        <v>3562</v>
      </c>
      <c r="D2044" s="1">
        <v>-11500000</v>
      </c>
    </row>
    <row r="2045" spans="1:4" x14ac:dyDescent="0.25">
      <c r="A2045" s="1">
        <f>CORREL('IMDB_Movies project 5'!H2045:'IMDB_Movies project 5'!H5700,'IMDB_Movies project 5'!C2045:'IMDB_Movies project 5'!C5700)</f>
        <v>-2.5259378897514319E-2</v>
      </c>
      <c r="B2045" s="1">
        <v>-11747316</v>
      </c>
      <c r="C2045" s="1" t="s">
        <v>3564</v>
      </c>
      <c r="D2045" s="1">
        <v>-11747316</v>
      </c>
    </row>
    <row r="2046" spans="1:4" x14ac:dyDescent="0.25">
      <c r="A2046" s="1">
        <f>CORREL('IMDB_Movies project 5'!H2046:'IMDB_Movies project 5'!H5701,'IMDB_Movies project 5'!C2046:'IMDB_Movies project 5'!C5701)</f>
        <v>-2.5258921695916415E-2</v>
      </c>
      <c r="B2046" s="1">
        <v>-338013</v>
      </c>
      <c r="C2046" s="1" t="s">
        <v>3566</v>
      </c>
      <c r="D2046" s="1">
        <v>-338013</v>
      </c>
    </row>
    <row r="2047" spans="1:4" x14ac:dyDescent="0.25">
      <c r="A2047" s="1">
        <f>CORREL('IMDB_Movies project 5'!H2047:'IMDB_Movies project 5'!H5702,'IMDB_Movies project 5'!C2047:'IMDB_Movies project 5'!C5702)</f>
        <v>-2.5259577757083963E-2</v>
      </c>
      <c r="B2047" s="1">
        <v>3352454</v>
      </c>
      <c r="C2047" s="1" t="s">
        <v>3568</v>
      </c>
      <c r="D2047" s="1">
        <v>3352454</v>
      </c>
    </row>
    <row r="2048" spans="1:4" x14ac:dyDescent="0.25">
      <c r="A2048" s="1">
        <f>CORREL('IMDB_Movies project 5'!H2048:'IMDB_Movies project 5'!H5703,'IMDB_Movies project 5'!C2048:'IMDB_Movies project 5'!C5703)</f>
        <v>-2.5261548452102454E-2</v>
      </c>
      <c r="B2048" s="1">
        <v>-2196204</v>
      </c>
      <c r="C2048" s="1" t="s">
        <v>3569</v>
      </c>
      <c r="D2048" s="1">
        <v>-2196204</v>
      </c>
    </row>
    <row r="2049" spans="1:4" x14ac:dyDescent="0.25">
      <c r="A2049" s="1">
        <f>CORREL('IMDB_Movies project 5'!H2049:'IMDB_Movies project 5'!H5704,'IMDB_Movies project 5'!C2049:'IMDB_Movies project 5'!C5704)</f>
        <v>-2.5262930862467847E-2</v>
      </c>
      <c r="B2049" s="1">
        <v>-2470843</v>
      </c>
      <c r="C2049" s="1" t="s">
        <v>3572</v>
      </c>
      <c r="D2049" s="1">
        <v>-2470843</v>
      </c>
    </row>
    <row r="2050" spans="1:4" x14ac:dyDescent="0.25">
      <c r="A2050" s="1">
        <f>CORREL('IMDB_Movies project 5'!H2050:'IMDB_Movies project 5'!H5705,'IMDB_Movies project 5'!C2050:'IMDB_Movies project 5'!C5705)</f>
        <v>-2.5264425793107347E-2</v>
      </c>
      <c r="B2050" s="1">
        <v>6753840</v>
      </c>
      <c r="C2050" s="1" t="s">
        <v>3574</v>
      </c>
      <c r="D2050" s="1">
        <v>6753840</v>
      </c>
    </row>
    <row r="2051" spans="1:4" x14ac:dyDescent="0.25">
      <c r="A2051" s="1">
        <f>CORREL('IMDB_Movies project 5'!H2051:'IMDB_Movies project 5'!H5706,'IMDB_Movies project 5'!C2051:'IMDB_Movies project 5'!C5706)</f>
        <v>-2.5262793382357405E-2</v>
      </c>
      <c r="B2051" s="1">
        <v>-1918374</v>
      </c>
      <c r="C2051" s="1" t="s">
        <v>3577</v>
      </c>
      <c r="D2051" s="1">
        <v>-1918374</v>
      </c>
    </row>
    <row r="2052" spans="1:4" x14ac:dyDescent="0.25">
      <c r="A2052" s="1">
        <f>CORREL('IMDB_Movies project 5'!H2052:'IMDB_Movies project 5'!H5707,'IMDB_Movies project 5'!C2052:'IMDB_Movies project 5'!C5707)</f>
        <v>-2.5264067938841114E-2</v>
      </c>
      <c r="B2052" s="1">
        <v>-2481780</v>
      </c>
      <c r="C2052" s="1" t="s">
        <v>3578</v>
      </c>
      <c r="D2052" s="1">
        <v>-2481780</v>
      </c>
    </row>
    <row r="2053" spans="1:4" x14ac:dyDescent="0.25">
      <c r="A2053" s="1">
        <f>CORREL('IMDB_Movies project 5'!H2053:'IMDB_Movies project 5'!H5708,'IMDB_Movies project 5'!C2053:'IMDB_Movies project 5'!C5708)</f>
        <v>-2.5265570833478891E-2</v>
      </c>
      <c r="B2053" s="1">
        <v>-2895331</v>
      </c>
      <c r="C2053" s="1" t="s">
        <v>3581</v>
      </c>
      <c r="D2053" s="1">
        <v>-2895331</v>
      </c>
    </row>
    <row r="2054" spans="1:4" x14ac:dyDescent="0.25">
      <c r="A2054" s="1">
        <f>CORREL('IMDB_Movies project 5'!H2054:'IMDB_Movies project 5'!H5709,'IMDB_Movies project 5'!C2054:'IMDB_Movies project 5'!C5709)</f>
        <v>-2.5267244705309225E-2</v>
      </c>
      <c r="B2054" s="1">
        <v>-18011004</v>
      </c>
      <c r="C2054" s="1" t="s">
        <v>3584</v>
      </c>
      <c r="D2054" s="1">
        <v>-18011004</v>
      </c>
    </row>
    <row r="2055" spans="1:4" x14ac:dyDescent="0.25">
      <c r="A2055" s="1">
        <f>CORREL('IMDB_Movies project 5'!H2055:'IMDB_Movies project 5'!H5710,'IMDB_Movies project 5'!C2055:'IMDB_Movies project 5'!C5710)</f>
        <v>-2.5265493634348084E-2</v>
      </c>
      <c r="B2055" s="1">
        <v>-4202093</v>
      </c>
      <c r="C2055" s="1" t="s">
        <v>3585</v>
      </c>
      <c r="D2055" s="1">
        <v>-4202093</v>
      </c>
    </row>
    <row r="2056" spans="1:4" x14ac:dyDescent="0.25">
      <c r="A2056" s="1">
        <f>CORREL('IMDB_Movies project 5'!H2056:'IMDB_Movies project 5'!H5711,'IMDB_Movies project 5'!C2056:'IMDB_Movies project 5'!C5711)</f>
        <v>-2.5267718154865181E-2</v>
      </c>
      <c r="B2056" s="1">
        <v>-3751299</v>
      </c>
      <c r="C2056" s="1" t="s">
        <v>3587</v>
      </c>
      <c r="D2056" s="1">
        <v>-3751299</v>
      </c>
    </row>
    <row r="2057" spans="1:4" x14ac:dyDescent="0.25">
      <c r="A2057" s="1">
        <f>CORREL('IMDB_Movies project 5'!H2057:'IMDB_Movies project 5'!H5712,'IMDB_Movies project 5'!C2057:'IMDB_Movies project 5'!C5712)</f>
        <v>-2.5269753699340571E-2</v>
      </c>
      <c r="B2057" s="1">
        <v>-4287928</v>
      </c>
      <c r="C2057" s="1" t="s">
        <v>3589</v>
      </c>
      <c r="D2057" s="1">
        <v>-4287928</v>
      </c>
    </row>
    <row r="2058" spans="1:4" x14ac:dyDescent="0.25">
      <c r="A2058" s="1">
        <f>CORREL('IMDB_Movies project 5'!H2058:'IMDB_Movies project 5'!H5713,'IMDB_Movies project 5'!C2058:'IMDB_Movies project 5'!C5713)</f>
        <v>-2.5272020566897417E-2</v>
      </c>
      <c r="B2058" s="1">
        <v>-4591178</v>
      </c>
      <c r="C2058" s="1" t="s">
        <v>3591</v>
      </c>
      <c r="D2058" s="1">
        <v>-4591178</v>
      </c>
    </row>
    <row r="2059" spans="1:4" x14ac:dyDescent="0.25">
      <c r="A2059" s="1">
        <f>CORREL('IMDB_Movies project 5'!H2059:'IMDB_Movies project 5'!H5714,'IMDB_Movies project 5'!C2059:'IMDB_Movies project 5'!C5714)</f>
        <v>-2.5274421269860764E-2</v>
      </c>
      <c r="B2059" s="1">
        <v>-4535974</v>
      </c>
      <c r="C2059" s="1" t="s">
        <v>3593</v>
      </c>
      <c r="D2059" s="1">
        <v>-4535974</v>
      </c>
    </row>
    <row r="2060" spans="1:4" x14ac:dyDescent="0.25">
      <c r="A2060" s="1">
        <f>CORREL('IMDB_Movies project 5'!H2060:'IMDB_Movies project 5'!H5715,'IMDB_Movies project 5'!C2060:'IMDB_Movies project 5'!C5715)</f>
        <v>-2.5276801082024274E-2</v>
      </c>
      <c r="B2060" s="1">
        <v>-12000000</v>
      </c>
      <c r="C2060" s="1" t="s">
        <v>3595</v>
      </c>
      <c r="D2060" s="1">
        <v>-12000000</v>
      </c>
    </row>
    <row r="2061" spans="1:4" x14ac:dyDescent="0.25">
      <c r="A2061" s="1">
        <f>CORREL('IMDB_Movies project 5'!H2061:'IMDB_Movies project 5'!H5716,'IMDB_Movies project 5'!C2061:'IMDB_Movies project 5'!C5716)</f>
        <v>-2.5282772717586041E-2</v>
      </c>
      <c r="B2061" s="1">
        <v>-10825346</v>
      </c>
      <c r="C2061" s="1" t="s">
        <v>3597</v>
      </c>
      <c r="D2061" s="1">
        <v>-10825346</v>
      </c>
    </row>
    <row r="2062" spans="1:4" x14ac:dyDescent="0.25">
      <c r="A2062" s="1">
        <f>CORREL('IMDB_Movies project 5'!H2062:'IMDB_Movies project 5'!H5717,'IMDB_Movies project 5'!C2062:'IMDB_Movies project 5'!C5717)</f>
        <v>-2.5283831730907012E-2</v>
      </c>
      <c r="B2062" s="1">
        <v>-11011124</v>
      </c>
      <c r="C2062" s="1" t="s">
        <v>3598</v>
      </c>
      <c r="D2062" s="1">
        <v>-11011124</v>
      </c>
    </row>
    <row r="2063" spans="1:4" x14ac:dyDescent="0.25">
      <c r="A2063" s="1">
        <f>CORREL('IMDB_Movies project 5'!H2063:'IMDB_Movies project 5'!H5718,'IMDB_Movies project 5'!C2063:'IMDB_Movies project 5'!C5718)</f>
        <v>-2.528399515476204E-2</v>
      </c>
      <c r="B2063" s="1">
        <v>-6198245</v>
      </c>
      <c r="C2063" s="1" t="s">
        <v>3599</v>
      </c>
      <c r="D2063" s="1">
        <v>-6198245</v>
      </c>
    </row>
    <row r="2064" spans="1:4" x14ac:dyDescent="0.25">
      <c r="A2064" s="1">
        <f>CORREL('IMDB_Movies project 5'!H2064:'IMDB_Movies project 5'!H5719,'IMDB_Movies project 5'!C2064:'IMDB_Movies project 5'!C5719)</f>
        <v>-2.5287126293884788E-2</v>
      </c>
      <c r="B2064" s="1">
        <v>-6012518</v>
      </c>
      <c r="C2064" s="1" t="s">
        <v>3601</v>
      </c>
      <c r="D2064" s="1">
        <v>-6012518</v>
      </c>
    </row>
    <row r="2065" spans="1:4" x14ac:dyDescent="0.25">
      <c r="A2065" s="1">
        <f>CORREL('IMDB_Movies project 5'!H2065:'IMDB_Movies project 5'!H5720,'IMDB_Movies project 5'!C2065:'IMDB_Movies project 5'!C5720)</f>
        <v>-2.5290177080781732E-2</v>
      </c>
      <c r="B2065" s="1">
        <v>-5708430</v>
      </c>
      <c r="C2065" s="1" t="s">
        <v>3603</v>
      </c>
      <c r="D2065" s="1">
        <v>-5708430</v>
      </c>
    </row>
    <row r="2066" spans="1:4" x14ac:dyDescent="0.25">
      <c r="A2066" s="1">
        <f>CORREL('IMDB_Movies project 5'!H2066:'IMDB_Movies project 5'!H5721,'IMDB_Movies project 5'!C2066:'IMDB_Movies project 5'!C5721)</f>
        <v>-2.5293094483705161E-2</v>
      </c>
      <c r="B2066" s="1">
        <v>-27818516</v>
      </c>
      <c r="C2066" s="1" t="s">
        <v>3604</v>
      </c>
      <c r="D2066" s="1">
        <v>-27818516</v>
      </c>
    </row>
    <row r="2067" spans="1:4" x14ac:dyDescent="0.25">
      <c r="A2067" s="1">
        <f>CORREL('IMDB_Movies project 5'!H2067:'IMDB_Movies project 5'!H5722,'IMDB_Movies project 5'!C2067:'IMDB_Movies project 5'!C5722)</f>
        <v>-2.5287326043803866E-2</v>
      </c>
      <c r="B2067" s="1">
        <v>-6369774</v>
      </c>
      <c r="C2067" s="1" t="s">
        <v>3605</v>
      </c>
      <c r="D2067" s="1">
        <v>-6369774</v>
      </c>
    </row>
    <row r="2068" spans="1:4" x14ac:dyDescent="0.25">
      <c r="A2068" s="1">
        <f>CORREL('IMDB_Movies project 5'!H2068:'IMDB_Movies project 5'!H5723,'IMDB_Movies project 5'!C2068:'IMDB_Movies project 5'!C5723)</f>
        <v>-2.5290546819740644E-2</v>
      </c>
      <c r="B2068" s="1">
        <v>-6616263</v>
      </c>
      <c r="C2068" s="1" t="s">
        <v>3606</v>
      </c>
      <c r="D2068" s="1">
        <v>-6616263</v>
      </c>
    </row>
    <row r="2069" spans="1:4" x14ac:dyDescent="0.25">
      <c r="A2069" s="1">
        <f>CORREL('IMDB_Movies project 5'!H2069:'IMDB_Movies project 5'!H5724,'IMDB_Movies project 5'!C2069:'IMDB_Movies project 5'!C5724)</f>
        <v>-2.5293885090168066E-2</v>
      </c>
      <c r="B2069" s="1">
        <v>-6608826</v>
      </c>
      <c r="C2069" s="1" t="s">
        <v>3608</v>
      </c>
      <c r="D2069" s="1">
        <v>-6608826</v>
      </c>
    </row>
    <row r="2070" spans="1:4" x14ac:dyDescent="0.25">
      <c r="A2070" s="1">
        <f>CORREL('IMDB_Movies project 5'!H2070:'IMDB_Movies project 5'!H5725,'IMDB_Movies project 5'!C2070:'IMDB_Movies project 5'!C5725)</f>
        <v>-2.5297224250307896E-2</v>
      </c>
      <c r="B2070" s="1">
        <v>-17012353</v>
      </c>
      <c r="C2070" s="1" t="s">
        <v>3610</v>
      </c>
      <c r="D2070" s="1">
        <v>-17012353</v>
      </c>
    </row>
    <row r="2071" spans="1:4" x14ac:dyDescent="0.25">
      <c r="A2071" s="1">
        <f>CORREL('IMDB_Movies project 5'!H2071:'IMDB_Movies project 5'!H5726,'IMDB_Movies project 5'!C2071:'IMDB_Movies project 5'!C5726)</f>
        <v>-2.5296321660502549E-2</v>
      </c>
      <c r="B2071" s="1">
        <v>-9530189</v>
      </c>
      <c r="C2071" s="1" t="s">
        <v>3611</v>
      </c>
      <c r="D2071" s="1">
        <v>-9530189</v>
      </c>
    </row>
    <row r="2072" spans="1:4" x14ac:dyDescent="0.25">
      <c r="A2072" s="1">
        <f>CORREL('IMDB_Movies project 5'!H2072:'IMDB_Movies project 5'!H5727,'IMDB_Movies project 5'!C2072:'IMDB_Movies project 5'!C5727)</f>
        <v>-2.5299155693781519E-2</v>
      </c>
      <c r="B2072" s="1">
        <v>-7601372</v>
      </c>
      <c r="C2072" s="1" t="s">
        <v>3613</v>
      </c>
      <c r="D2072" s="1">
        <v>-7601372</v>
      </c>
    </row>
    <row r="2073" spans="1:4" x14ac:dyDescent="0.25">
      <c r="A2073" s="1">
        <f>CORREL('IMDB_Movies project 5'!H2073:'IMDB_Movies project 5'!H5728,'IMDB_Movies project 5'!C2073:'IMDB_Movies project 5'!C5728)</f>
        <v>-2.5302969884597293E-2</v>
      </c>
      <c r="B2073" s="1">
        <v>-6785970</v>
      </c>
      <c r="C2073" s="1" t="s">
        <v>3614</v>
      </c>
      <c r="D2073" s="1">
        <v>-6785970</v>
      </c>
    </row>
    <row r="2074" spans="1:4" x14ac:dyDescent="0.25">
      <c r="A2074" s="1">
        <f>CORREL('IMDB_Movies project 5'!H2074:'IMDB_Movies project 5'!H5729,'IMDB_Movies project 5'!C2074:'IMDB_Movies project 5'!C5729)</f>
        <v>-2.5306405950288349E-2</v>
      </c>
      <c r="B2074" s="1">
        <v>-9767063</v>
      </c>
      <c r="C2074" s="1" t="s">
        <v>3615</v>
      </c>
      <c r="D2074" s="1">
        <v>-9767063</v>
      </c>
    </row>
    <row r="2075" spans="1:4" x14ac:dyDescent="0.25">
      <c r="A2075" s="1">
        <f>CORREL('IMDB_Movies project 5'!H2075:'IMDB_Movies project 5'!H5730,'IMDB_Movies project 5'!C2075:'IMDB_Movies project 5'!C5730)</f>
        <v>-2.530934033216203E-2</v>
      </c>
      <c r="B2075" s="1">
        <v>-7865580</v>
      </c>
      <c r="C2075" s="1" t="s">
        <v>3617</v>
      </c>
      <c r="D2075" s="1">
        <v>-7865580</v>
      </c>
    </row>
    <row r="2076" spans="1:4" x14ac:dyDescent="0.25">
      <c r="A2076" s="1">
        <f>CORREL('IMDB_Movies project 5'!H2076:'IMDB_Movies project 5'!H5731,'IMDB_Movies project 5'!C2076:'IMDB_Movies project 5'!C5731)</f>
        <v>-2.5313294775338755E-2</v>
      </c>
      <c r="B2076" s="1">
        <v>-8216000</v>
      </c>
      <c r="C2076" s="1" t="s">
        <v>3619</v>
      </c>
      <c r="D2076" s="1">
        <v>-8216000</v>
      </c>
    </row>
    <row r="2077" spans="1:4" x14ac:dyDescent="0.25">
      <c r="A2077" s="1">
        <f>CORREL('IMDB_Movies project 5'!H2077:'IMDB_Movies project 5'!H5732,'IMDB_Movies project 5'!C2077:'IMDB_Movies project 5'!C5732)</f>
        <v>-2.5317423133649566E-2</v>
      </c>
      <c r="B2077" s="1">
        <v>-8830469</v>
      </c>
      <c r="C2077" s="1" t="s">
        <v>3620</v>
      </c>
      <c r="D2077" s="1">
        <v>-8830469</v>
      </c>
    </row>
    <row r="2078" spans="1:4" x14ac:dyDescent="0.25">
      <c r="A2078" s="1">
        <f>CORREL('IMDB_Movies project 5'!H2078:'IMDB_Movies project 5'!H5733,'IMDB_Movies project 5'!C2078:'IMDB_Movies project 5'!C5733)</f>
        <v>-2.5321856756187817E-2</v>
      </c>
      <c r="B2078" s="1">
        <v>-8965564</v>
      </c>
      <c r="C2078" s="1" t="s">
        <v>3623</v>
      </c>
      <c r="D2078" s="1">
        <v>-8965564</v>
      </c>
    </row>
    <row r="2079" spans="1:4" x14ac:dyDescent="0.25">
      <c r="A2079" s="1">
        <f>CORREL('IMDB_Movies project 5'!H2079:'IMDB_Movies project 5'!H5734,'IMDB_Movies project 5'!C2079:'IMDB_Movies project 5'!C5734)</f>
        <v>-2.5326362861881741E-2</v>
      </c>
      <c r="B2079" s="1">
        <v>-7373095</v>
      </c>
      <c r="C2079" s="1" t="s">
        <v>3624</v>
      </c>
      <c r="D2079" s="1">
        <v>-7373095</v>
      </c>
    </row>
    <row r="2080" spans="1:4" x14ac:dyDescent="0.25">
      <c r="A2080" s="1">
        <f>CORREL('IMDB_Movies project 5'!H2080:'IMDB_Movies project 5'!H5735,'IMDB_Movies project 5'!C2080:'IMDB_Movies project 5'!C5735)</f>
        <v>-2.5330103941163376E-2</v>
      </c>
      <c r="B2080" s="1">
        <v>-9430929</v>
      </c>
      <c r="C2080" s="1" t="s">
        <v>3625</v>
      </c>
      <c r="D2080" s="1">
        <v>-9430929</v>
      </c>
    </row>
    <row r="2081" spans="1:4" x14ac:dyDescent="0.25">
      <c r="A2081" s="1">
        <f>CORREL('IMDB_Movies project 5'!H2081:'IMDB_Movies project 5'!H5736,'IMDB_Movies project 5'!C2081:'IMDB_Movies project 5'!C5736)</f>
        <v>-2.5334852998781812E-2</v>
      </c>
      <c r="B2081" s="1">
        <v>-9455857</v>
      </c>
      <c r="C2081" s="1" t="s">
        <v>3627</v>
      </c>
      <c r="D2081" s="1">
        <v>-9455857</v>
      </c>
    </row>
    <row r="2082" spans="1:4" x14ac:dyDescent="0.25">
      <c r="A2082" s="1">
        <f>CORREL('IMDB_Movies project 5'!H2082:'IMDB_Movies project 5'!H5737,'IMDB_Movies project 5'!C2082:'IMDB_Movies project 5'!C5737)</f>
        <v>-2.5339620885761388E-2</v>
      </c>
      <c r="B2082" s="1">
        <v>-6349262</v>
      </c>
      <c r="C2082" s="1" t="s">
        <v>3628</v>
      </c>
      <c r="D2082" s="1">
        <v>-6349262</v>
      </c>
    </row>
    <row r="2083" spans="1:4" x14ac:dyDescent="0.25">
      <c r="A2083" s="1">
        <f>CORREL('IMDB_Movies project 5'!H2083:'IMDB_Movies project 5'!H5738,'IMDB_Movies project 5'!C2083:'IMDB_Movies project 5'!C5738)</f>
        <v>-2.5342898302914578E-2</v>
      </c>
      <c r="B2083" s="1">
        <v>-9444652</v>
      </c>
      <c r="C2083" s="1" t="s">
        <v>3629</v>
      </c>
      <c r="D2083" s="1">
        <v>-9444652</v>
      </c>
    </row>
    <row r="2084" spans="1:4" x14ac:dyDescent="0.25">
      <c r="A2084" s="1">
        <f>CORREL('IMDB_Movies project 5'!H2084:'IMDB_Movies project 5'!H5739,'IMDB_Movies project 5'!C2084:'IMDB_Movies project 5'!C5739)</f>
        <v>-2.5347672204460683E-2</v>
      </c>
      <c r="B2084" s="1">
        <v>-10285518</v>
      </c>
      <c r="C2084" s="1" t="s">
        <v>3631</v>
      </c>
      <c r="D2084" s="1">
        <v>-10285518</v>
      </c>
    </row>
    <row r="2085" spans="1:4" x14ac:dyDescent="0.25">
      <c r="A2085" s="1">
        <f>CORREL('IMDB_Movies project 5'!H2085:'IMDB_Movies project 5'!H5740,'IMDB_Movies project 5'!C2085:'IMDB_Movies project 5'!C5740)</f>
        <v>-2.5352879157364661E-2</v>
      </c>
      <c r="B2085" s="1">
        <v>-10474724</v>
      </c>
      <c r="C2085" s="1" t="s">
        <v>3632</v>
      </c>
      <c r="D2085" s="1">
        <v>-10474724</v>
      </c>
    </row>
    <row r="2086" spans="1:4" x14ac:dyDescent="0.25">
      <c r="A2086" s="1">
        <f>CORREL('IMDB_Movies project 5'!H2086:'IMDB_Movies project 5'!H5741,'IMDB_Movies project 5'!C2086:'IMDB_Movies project 5'!C5741)</f>
        <v>-2.5358190451677039E-2</v>
      </c>
      <c r="B2086" s="1">
        <v>-12144354</v>
      </c>
      <c r="C2086" s="1" t="s">
        <v>3633</v>
      </c>
      <c r="D2086" s="1">
        <v>-12144354</v>
      </c>
    </row>
    <row r="2087" spans="1:4" x14ac:dyDescent="0.25">
      <c r="A2087" s="1">
        <f>CORREL('IMDB_Movies project 5'!H2087:'IMDB_Movies project 5'!H5742,'IMDB_Movies project 5'!C2087:'IMDB_Movies project 5'!C5742)</f>
        <v>-2.5363193465633451E-2</v>
      </c>
      <c r="B2087" s="1">
        <v>-10890678</v>
      </c>
      <c r="C2087" s="1" t="s">
        <v>3635</v>
      </c>
      <c r="D2087" s="1">
        <v>-10890678</v>
      </c>
    </row>
    <row r="2088" spans="1:4" x14ac:dyDescent="0.25">
      <c r="A2088" s="1">
        <f>CORREL('IMDB_Movies project 5'!H2088:'IMDB_Movies project 5'!H5743,'IMDB_Movies project 5'!C2088:'IMDB_Movies project 5'!C5743)</f>
        <v>-2.5368734826337204E-2</v>
      </c>
      <c r="B2088" s="1">
        <v>-24673965</v>
      </c>
      <c r="C2088" s="1" t="s">
        <v>3636</v>
      </c>
      <c r="D2088" s="1">
        <v>-24673965</v>
      </c>
    </row>
    <row r="2089" spans="1:4" x14ac:dyDescent="0.25">
      <c r="A2089" s="1">
        <f>CORREL('IMDB_Movies project 5'!H2089:'IMDB_Movies project 5'!H5744,'IMDB_Movies project 5'!C2089:'IMDB_Movies project 5'!C5744)</f>
        <v>-2.5365708978532783E-2</v>
      </c>
      <c r="B2089" s="1">
        <v>-11895931</v>
      </c>
      <c r="C2089" s="1" t="s">
        <v>3637</v>
      </c>
      <c r="D2089" s="1">
        <v>-11895931</v>
      </c>
    </row>
    <row r="2090" spans="1:4" x14ac:dyDescent="0.25">
      <c r="A2090" s="1">
        <f>CORREL('IMDB_Movies project 5'!H2090:'IMDB_Movies project 5'!H5745,'IMDB_Movies project 5'!C2090:'IMDB_Movies project 5'!C5745)</f>
        <v>-2.5371791021428388E-2</v>
      </c>
      <c r="B2090" s="1">
        <v>-11945720</v>
      </c>
      <c r="C2090" s="1" t="s">
        <v>3638</v>
      </c>
      <c r="D2090" s="1">
        <v>-11945720</v>
      </c>
    </row>
    <row r="2091" spans="1:4" x14ac:dyDescent="0.25">
      <c r="A2091" s="1">
        <f>CORREL('IMDB_Movies project 5'!H2091:'IMDB_Movies project 5'!H5746,'IMDB_Movies project 5'!C2091:'IMDB_Movies project 5'!C5746)</f>
        <v>-2.5377908098048123E-2</v>
      </c>
      <c r="B2091" s="1">
        <v>-11906682</v>
      </c>
      <c r="C2091" s="1" t="s">
        <v>3640</v>
      </c>
      <c r="D2091" s="1">
        <v>-11906682</v>
      </c>
    </row>
    <row r="2092" spans="1:4" x14ac:dyDescent="0.25">
      <c r="A2092" s="1">
        <f>CORREL('IMDB_Movies project 5'!H2092:'IMDB_Movies project 5'!H5747,'IMDB_Movies project 5'!C2092:'IMDB_Movies project 5'!C5747)</f>
        <v>-2.5384012692249675E-2</v>
      </c>
      <c r="B2092" s="1">
        <v>-12617007</v>
      </c>
      <c r="C2092" s="1" t="s">
        <v>3642</v>
      </c>
      <c r="D2092" s="1">
        <v>-12617007</v>
      </c>
    </row>
    <row r="2093" spans="1:4" x14ac:dyDescent="0.25">
      <c r="A2093" s="1">
        <f>CORREL('IMDB_Movies project 5'!H2093:'IMDB_Movies project 5'!H5748,'IMDB_Movies project 5'!C2093:'IMDB_Movies project 5'!C5748)</f>
        <v>-2.5390509673873782E-2</v>
      </c>
      <c r="B2093" s="1">
        <v>-11111645</v>
      </c>
      <c r="C2093" s="1" t="s">
        <v>3644</v>
      </c>
      <c r="D2093" s="1">
        <v>-11111645</v>
      </c>
    </row>
    <row r="2094" spans="1:4" x14ac:dyDescent="0.25">
      <c r="A2094" s="1">
        <f>CORREL('IMDB_Movies project 5'!H2094:'IMDB_Movies project 5'!H5749,'IMDB_Movies project 5'!C2094:'IMDB_Movies project 5'!C5749)</f>
        <v>-2.5396208941772431E-2</v>
      </c>
      <c r="B2094" s="1">
        <v>-4998280</v>
      </c>
      <c r="C2094" s="1" t="s">
        <v>3645</v>
      </c>
      <c r="D2094" s="1">
        <v>-4998280</v>
      </c>
    </row>
    <row r="2095" spans="1:4" x14ac:dyDescent="0.25">
      <c r="A2095" s="1">
        <f>CORREL('IMDB_Movies project 5'!H2095:'IMDB_Movies project 5'!H5750,'IMDB_Movies project 5'!C2095:'IMDB_Movies project 5'!C5750)</f>
        <v>-2.5409047781499557E-2</v>
      </c>
      <c r="B2095" s="1">
        <v>-12731341</v>
      </c>
      <c r="C2095" s="1" t="s">
        <v>3646</v>
      </c>
      <c r="D2095" s="1">
        <v>-12731341</v>
      </c>
    </row>
    <row r="2096" spans="1:4" x14ac:dyDescent="0.25">
      <c r="A2096" s="1">
        <f>CORREL('IMDB_Movies project 5'!H2096:'IMDB_Movies project 5'!H5751,'IMDB_Movies project 5'!C2096:'IMDB_Movies project 5'!C5751)</f>
        <v>-2.5415638179013031E-2</v>
      </c>
      <c r="B2096" s="1">
        <v>-15147856</v>
      </c>
      <c r="C2096" s="1" t="s">
        <v>3648</v>
      </c>
      <c r="D2096" s="1">
        <v>-15147856</v>
      </c>
    </row>
    <row r="2097" spans="1:4" x14ac:dyDescent="0.25">
      <c r="A2097" s="1">
        <f>CORREL('IMDB_Movies project 5'!H2097:'IMDB_Movies project 5'!H5752,'IMDB_Movies project 5'!C2097:'IMDB_Movies project 5'!C5752)</f>
        <v>-2.5420922261477859E-2</v>
      </c>
      <c r="B2097" s="1">
        <v>-13436643</v>
      </c>
      <c r="C2097" s="1" t="s">
        <v>3649</v>
      </c>
      <c r="D2097" s="1">
        <v>-13436643</v>
      </c>
    </row>
    <row r="2098" spans="1:4" x14ac:dyDescent="0.25">
      <c r="A2098" s="1">
        <f>CORREL('IMDB_Movies project 5'!H2098:'IMDB_Movies project 5'!H5753,'IMDB_Movies project 5'!C2098:'IMDB_Movies project 5'!C5753)</f>
        <v>-2.5427920549539625E-2</v>
      </c>
      <c r="B2098" s="1">
        <v>-3798243</v>
      </c>
      <c r="C2098" s="1" t="s">
        <v>3652</v>
      </c>
      <c r="D2098" s="1">
        <v>-3798243</v>
      </c>
    </row>
    <row r="2099" spans="1:4" x14ac:dyDescent="0.25">
      <c r="A2099" s="1">
        <f>CORREL('IMDB_Movies project 5'!H2099:'IMDB_Movies project 5'!H5754,'IMDB_Movies project 5'!C2099:'IMDB_Movies project 5'!C5754)</f>
        <v>-2.5443213806027796E-2</v>
      </c>
      <c r="B2099" s="1">
        <v>-9297917</v>
      </c>
      <c r="C2099" s="1" t="s">
        <v>3654</v>
      </c>
      <c r="D2099" s="1">
        <v>-9297917</v>
      </c>
    </row>
    <row r="2100" spans="1:4" x14ac:dyDescent="0.25">
      <c r="A2100" s="1">
        <f>CORREL('IMDB_Movies project 5'!H2100:'IMDB_Movies project 5'!H5755,'IMDB_Movies project 5'!C2100:'IMDB_Movies project 5'!C5755)</f>
        <v>-2.5454895993106557E-2</v>
      </c>
      <c r="B2100" s="1">
        <v>-3219004</v>
      </c>
      <c r="C2100" s="1" t="s">
        <v>3656</v>
      </c>
      <c r="D2100" s="1">
        <v>-3219004</v>
      </c>
    </row>
    <row r="2101" spans="1:4" x14ac:dyDescent="0.25">
      <c r="A2101" s="1">
        <f>CORREL('IMDB_Movies project 5'!H2101:'IMDB_Movies project 5'!H5756,'IMDB_Movies project 5'!C2101:'IMDB_Movies project 5'!C5756)</f>
        <v>-2.5472116486966446E-2</v>
      </c>
      <c r="B2101" s="1">
        <v>-13997244</v>
      </c>
      <c r="C2101" s="1" t="s">
        <v>3657</v>
      </c>
      <c r="D2101" s="1">
        <v>-13997244</v>
      </c>
    </row>
    <row r="2102" spans="1:4" x14ac:dyDescent="0.25">
      <c r="A2102" s="1">
        <f>CORREL('IMDB_Movies project 5'!H2102:'IMDB_Movies project 5'!H5757,'IMDB_Movies project 5'!C2102:'IMDB_Movies project 5'!C5757)</f>
        <v>-2.5479486480260639E-2</v>
      </c>
      <c r="B2102" s="1">
        <v>-14867345</v>
      </c>
      <c r="C2102" s="1" t="s">
        <v>3658</v>
      </c>
      <c r="D2102" s="1">
        <v>-14867345</v>
      </c>
    </row>
    <row r="2103" spans="1:4" x14ac:dyDescent="0.25">
      <c r="A2103" s="1">
        <f>CORREL('IMDB_Movies project 5'!H2103:'IMDB_Movies project 5'!H5758,'IMDB_Movies project 5'!C2103:'IMDB_Movies project 5'!C5758)</f>
        <v>-2.5487366427573207E-2</v>
      </c>
      <c r="B2103" s="1">
        <v>-14794657</v>
      </c>
      <c r="C2103" s="1" t="s">
        <v>3659</v>
      </c>
      <c r="D2103" s="1">
        <v>-14794657</v>
      </c>
    </row>
    <row r="2104" spans="1:4" x14ac:dyDescent="0.25">
      <c r="A2104" s="1">
        <f>CORREL('IMDB_Movies project 5'!H2104:'IMDB_Movies project 5'!H5759,'IMDB_Movies project 5'!C2104:'IMDB_Movies project 5'!C5759)</f>
        <v>-2.549521560691621E-2</v>
      </c>
      <c r="B2104" s="1">
        <v>-14994117</v>
      </c>
      <c r="C2104" s="1" t="s">
        <v>3661</v>
      </c>
      <c r="D2104" s="1">
        <v>-14994117</v>
      </c>
    </row>
    <row r="2105" spans="1:4" x14ac:dyDescent="0.25">
      <c r="A2105" s="1">
        <f>CORREL('IMDB_Movies project 5'!H2105:'IMDB_Movies project 5'!H5760,'IMDB_Movies project 5'!C2105:'IMDB_Movies project 5'!C5760)</f>
        <v>-2.5503191971416855E-2</v>
      </c>
      <c r="B2105" s="1">
        <v>-14250866</v>
      </c>
      <c r="C2105" s="1" t="s">
        <v>3663</v>
      </c>
      <c r="D2105" s="1">
        <v>-14250866</v>
      </c>
    </row>
    <row r="2106" spans="1:4" x14ac:dyDescent="0.25">
      <c r="A2106" s="1">
        <f>CORREL('IMDB_Movies project 5'!H2106:'IMDB_Movies project 5'!H5761,'IMDB_Movies project 5'!C2106:'IMDB_Movies project 5'!C5761)</f>
        <v>-2.5510750325320936E-2</v>
      </c>
      <c r="B2106" s="1">
        <v>-15765960</v>
      </c>
      <c r="C2106" s="1" t="s">
        <v>3665</v>
      </c>
      <c r="D2106" s="1">
        <v>-15765960</v>
      </c>
    </row>
    <row r="2107" spans="1:4" x14ac:dyDescent="0.25">
      <c r="A2107" s="1">
        <f>CORREL('IMDB_Movies project 5'!H2107:'IMDB_Movies project 5'!H5762,'IMDB_Movies project 5'!C2107:'IMDB_Movies project 5'!C5762)</f>
        <v>-2.5519203358375524E-2</v>
      </c>
      <c r="B2107" s="1">
        <v>-15998879</v>
      </c>
      <c r="C2107" s="1" t="s">
        <v>3667</v>
      </c>
      <c r="D2107" s="1">
        <v>-15998879</v>
      </c>
    </row>
    <row r="2108" spans="1:4" x14ac:dyDescent="0.25">
      <c r="A2108" s="1">
        <f>CORREL('IMDB_Movies project 5'!H2108:'IMDB_Movies project 5'!H5763,'IMDB_Movies project 5'!C2108:'IMDB_Movies project 5'!C5763)</f>
        <v>-2.5527807373009168E-2</v>
      </c>
      <c r="B2108" s="1">
        <v>-16250939</v>
      </c>
      <c r="C2108" s="1" t="s">
        <v>3669</v>
      </c>
      <c r="D2108" s="1">
        <v>-16250939</v>
      </c>
    </row>
    <row r="2109" spans="1:4" x14ac:dyDescent="0.25">
      <c r="A2109" s="1">
        <f>CORREL('IMDB_Movies project 5'!H2109:'IMDB_Movies project 5'!H5764,'IMDB_Movies project 5'!C2109:'IMDB_Movies project 5'!C5764)</f>
        <v>-2.5536574948399872E-2</v>
      </c>
      <c r="B2109" s="1">
        <v>-16480373</v>
      </c>
      <c r="C2109" s="1" t="s">
        <v>3671</v>
      </c>
      <c r="D2109" s="1">
        <v>-16480373</v>
      </c>
    </row>
    <row r="2110" spans="1:4" x14ac:dyDescent="0.25">
      <c r="A2110" s="1">
        <f>CORREL('IMDB_Movies project 5'!H2110:'IMDB_Movies project 5'!H5765,'IMDB_Movies project 5'!C2110:'IMDB_Movies project 5'!C5765)</f>
        <v>-2.5545493666174212E-2</v>
      </c>
      <c r="B2110" s="1">
        <v>-17918075</v>
      </c>
      <c r="C2110" s="1" t="s">
        <v>3673</v>
      </c>
      <c r="D2110" s="1">
        <v>-17918075</v>
      </c>
    </row>
    <row r="2111" spans="1:4" x14ac:dyDescent="0.25">
      <c r="A2111" s="1">
        <f>CORREL('IMDB_Movies project 5'!H2111:'IMDB_Movies project 5'!H5766,'IMDB_Movies project 5'!C2111:'IMDB_Movies project 5'!C5766)</f>
        <v>-2.5553714276691508E-2</v>
      </c>
      <c r="B2111" s="1">
        <v>-2397701809</v>
      </c>
      <c r="C2111" s="1" t="s">
        <v>3674</v>
      </c>
      <c r="D2111" s="1">
        <v>-2397701809</v>
      </c>
    </row>
    <row r="2112" spans="1:4" x14ac:dyDescent="0.25">
      <c r="A2112" s="1">
        <f>CORREL('IMDB_Movies project 5'!H2112:'IMDB_Movies project 5'!H5767,'IMDB_Movies project 5'!C2112:'IMDB_Movies project 5'!C5767)</f>
        <v>-2.3500167359809459E-2</v>
      </c>
      <c r="B2112" s="1">
        <v>-17646272</v>
      </c>
      <c r="C2112" s="1" t="s">
        <v>3676</v>
      </c>
      <c r="D2112" s="1">
        <v>-17646272</v>
      </c>
    </row>
    <row r="2113" spans="1:4" x14ac:dyDescent="0.25">
      <c r="A2113" s="1">
        <f>CORREL('IMDB_Movies project 5'!H2113:'IMDB_Movies project 5'!H5768,'IMDB_Movies project 5'!C2113:'IMDB_Movies project 5'!C5768)</f>
        <v>-2.3508165867944738E-2</v>
      </c>
      <c r="B2113" s="1">
        <v>-18000000</v>
      </c>
      <c r="C2113" s="1" t="s">
        <v>3679</v>
      </c>
      <c r="D2113" s="1">
        <v>-18000000</v>
      </c>
    </row>
    <row r="2114" spans="1:4" x14ac:dyDescent="0.25">
      <c r="A2114" s="1">
        <f>CORREL('IMDB_Movies project 5'!H2114:'IMDB_Movies project 5'!H5769,'IMDB_Movies project 5'!C2114:'IMDB_Movies project 5'!C5769)</f>
        <v>-2.3516362983547028E-2</v>
      </c>
      <c r="B2114" s="1">
        <v>-99275</v>
      </c>
      <c r="C2114" s="1" t="s">
        <v>3680</v>
      </c>
      <c r="D2114" s="1">
        <v>-99275</v>
      </c>
    </row>
    <row r="2115" spans="1:4" x14ac:dyDescent="0.25">
      <c r="A2115" s="1">
        <f>CORREL('IMDB_Movies project 5'!H2115:'IMDB_Movies project 5'!H5770,'IMDB_Movies project 5'!C2115:'IMDB_Movies project 5'!C5770)</f>
        <v>-2.3543680508015356E-2</v>
      </c>
      <c r="B2115" s="1">
        <v>-17754000</v>
      </c>
      <c r="C2115" s="1" t="s">
        <v>3682</v>
      </c>
      <c r="D2115" s="1">
        <v>-17754000</v>
      </c>
    </row>
    <row r="2116" spans="1:4" x14ac:dyDescent="0.25">
      <c r="A2116" s="1">
        <f>CORREL('IMDB_Movies project 5'!H2116:'IMDB_Movies project 5'!H5771,'IMDB_Movies project 5'!C2116:'IMDB_Movies project 5'!C5771)</f>
        <v>-2.3551786585193094E-2</v>
      </c>
      <c r="B2116" s="1">
        <v>-18353336</v>
      </c>
      <c r="C2116" s="1" t="s">
        <v>3683</v>
      </c>
      <c r="D2116" s="1">
        <v>-18353336</v>
      </c>
    </row>
    <row r="2117" spans="1:4" x14ac:dyDescent="0.25">
      <c r="A2117" s="1">
        <f>CORREL('IMDB_Movies project 5'!H2117:'IMDB_Movies project 5'!H5772,'IMDB_Movies project 5'!C2117:'IMDB_Movies project 5'!C5772)</f>
        <v>-2.3560223992035438E-2</v>
      </c>
      <c r="B2117" s="1">
        <v>-18809982</v>
      </c>
      <c r="C2117" s="1" t="s">
        <v>3684</v>
      </c>
      <c r="D2117" s="1">
        <v>-18809982</v>
      </c>
    </row>
    <row r="2118" spans="1:4" x14ac:dyDescent="0.25">
      <c r="A2118" s="1">
        <f>CORREL('IMDB_Movies project 5'!H2118:'IMDB_Movies project 5'!H5773,'IMDB_Movies project 5'!C2118:'IMDB_Movies project 5'!C5773)</f>
        <v>-2.3568920508936421E-2</v>
      </c>
      <c r="B2118" s="1">
        <v>-38972251</v>
      </c>
      <c r="C2118" s="1" t="s">
        <v>3685</v>
      </c>
      <c r="D2118" s="1">
        <v>-38972251</v>
      </c>
    </row>
    <row r="2119" spans="1:4" x14ac:dyDescent="0.25">
      <c r="A2119" s="1">
        <f>CORREL('IMDB_Movies project 5'!H2119:'IMDB_Movies project 5'!H5774,'IMDB_Movies project 5'!C2119:'IMDB_Movies project 5'!C5774)</f>
        <v>-2.3555609280789938E-2</v>
      </c>
      <c r="B2119" s="1">
        <v>-23117290</v>
      </c>
      <c r="C2119" s="1" t="s">
        <v>3686</v>
      </c>
      <c r="D2119" s="1">
        <v>-23117290</v>
      </c>
    </row>
    <row r="2120" spans="1:4" x14ac:dyDescent="0.25">
      <c r="A2120" s="1">
        <f>CORREL('IMDB_Movies project 5'!H2120:'IMDB_Movies project 5'!H5775,'IMDB_Movies project 5'!C2120:'IMDB_Movies project 5'!C5775)</f>
        <v>-2.3560023183460118E-2</v>
      </c>
      <c r="B2120" s="1">
        <v>-9468991</v>
      </c>
      <c r="C2120" s="1" t="s">
        <v>3687</v>
      </c>
      <c r="D2120" s="1">
        <v>-9468991</v>
      </c>
    </row>
    <row r="2121" spans="1:4" x14ac:dyDescent="0.25">
      <c r="A2121" s="1">
        <f>CORREL('IMDB_Movies project 5'!H2121:'IMDB_Movies project 5'!H5776,'IMDB_Movies project 5'!C2121:'IMDB_Movies project 5'!C5776)</f>
        <v>-2.358045399649205E-2</v>
      </c>
      <c r="B2121" s="1">
        <v>-2127109510</v>
      </c>
      <c r="C2121" s="1" t="s">
        <v>3690</v>
      </c>
      <c r="D2121" s="1">
        <v>-2127109510</v>
      </c>
    </row>
    <row r="2122" spans="1:4" x14ac:dyDescent="0.25">
      <c r="A2122" s="1">
        <f>CORREL('IMDB_Movies project 5'!H2122:'IMDB_Movies project 5'!H5777,'IMDB_Movies project 5'!C2122:'IMDB_Movies project 5'!C5777)</f>
        <v>-2.1449013953564987E-2</v>
      </c>
      <c r="B2122" s="1">
        <v>-19624526</v>
      </c>
      <c r="C2122" s="1" t="s">
        <v>3692</v>
      </c>
      <c r="D2122" s="1">
        <v>-19624526</v>
      </c>
    </row>
    <row r="2123" spans="1:4" x14ac:dyDescent="0.25">
      <c r="A2123" s="1">
        <f>CORREL('IMDB_Movies project 5'!H2123:'IMDB_Movies project 5'!H5778,'IMDB_Movies project 5'!C2123:'IMDB_Movies project 5'!C5778)</f>
        <v>-2.1456451921246029E-2</v>
      </c>
      <c r="B2123" s="1">
        <v>-19694930</v>
      </c>
      <c r="C2123" s="1" t="s">
        <v>3693</v>
      </c>
      <c r="D2123" s="1">
        <v>-19694930</v>
      </c>
    </row>
    <row r="2124" spans="1:4" x14ac:dyDescent="0.25">
      <c r="A2124" s="1">
        <f>CORREL('IMDB_Movies project 5'!H2124:'IMDB_Movies project 5'!H5779,'IMDB_Movies project 5'!C2124:'IMDB_Movies project 5'!C5779)</f>
        <v>-2.1463934119578934E-2</v>
      </c>
      <c r="B2124" s="1">
        <v>-18816646</v>
      </c>
      <c r="C2124" s="1" t="s">
        <v>3695</v>
      </c>
      <c r="D2124" s="1">
        <v>-18816646</v>
      </c>
    </row>
    <row r="2125" spans="1:4" x14ac:dyDescent="0.25">
      <c r="A2125" s="1">
        <f>CORREL('IMDB_Movies project 5'!H2125:'IMDB_Movies project 5'!H5780,'IMDB_Movies project 5'!C2125:'IMDB_Movies project 5'!C5780)</f>
        <v>-2.1471026460572789E-2</v>
      </c>
      <c r="B2125" s="1">
        <v>-21878028</v>
      </c>
      <c r="C2125" s="1" t="s">
        <v>3697</v>
      </c>
      <c r="D2125" s="1">
        <v>-21878028</v>
      </c>
    </row>
    <row r="2126" spans="1:4" x14ac:dyDescent="0.25">
      <c r="A2126" s="1">
        <f>CORREL('IMDB_Movies project 5'!H2126:'IMDB_Movies project 5'!H5781,'IMDB_Movies project 5'!C2126:'IMDB_Movies project 5'!C5781)</f>
        <v>-2.1476267157940279E-2</v>
      </c>
      <c r="B2126" s="1">
        <v>-19736635</v>
      </c>
      <c r="C2126" s="1" t="s">
        <v>3698</v>
      </c>
      <c r="D2126" s="1">
        <v>-19736635</v>
      </c>
    </row>
    <row r="2127" spans="1:4" x14ac:dyDescent="0.25">
      <c r="A2127" s="1">
        <f>CORREL('IMDB_Movies project 5'!H2127:'IMDB_Movies project 5'!H5782,'IMDB_Movies project 5'!C2127:'IMDB_Movies project 5'!C5782)</f>
        <v>-2.1483802177697176E-2</v>
      </c>
      <c r="B2127" s="1">
        <v>-11352310</v>
      </c>
      <c r="C2127" s="1" t="s">
        <v>3700</v>
      </c>
      <c r="D2127" s="1">
        <v>-11352310</v>
      </c>
    </row>
    <row r="2128" spans="1:4" x14ac:dyDescent="0.25">
      <c r="A2128" s="1">
        <f>CORREL('IMDB_Movies project 5'!H2128:'IMDB_Movies project 5'!H5783,'IMDB_Movies project 5'!C2128:'IMDB_Movies project 5'!C5783)</f>
        <v>-2.1488518014121358E-2</v>
      </c>
      <c r="B2128" s="1">
        <v>-19523730</v>
      </c>
      <c r="C2128" s="1" t="s">
        <v>3701</v>
      </c>
      <c r="D2128" s="1">
        <v>-19523730</v>
      </c>
    </row>
    <row r="2129" spans="1:4" x14ac:dyDescent="0.25">
      <c r="A2129" s="1">
        <f>CORREL('IMDB_Movies project 5'!H2129:'IMDB_Movies project 5'!H5784,'IMDB_Movies project 5'!C2129:'IMDB_Movies project 5'!C5784)</f>
        <v>-2.1495975453479546E-2</v>
      </c>
      <c r="B2129" s="1">
        <v>162208848</v>
      </c>
      <c r="C2129" s="1" t="s">
        <v>3702</v>
      </c>
      <c r="D2129" s="1">
        <v>162208848</v>
      </c>
    </row>
    <row r="2130" spans="1:4" x14ac:dyDescent="0.25">
      <c r="A2130" s="1">
        <f>CORREL('IMDB_Movies project 5'!H2130:'IMDB_Movies project 5'!H5785,'IMDB_Movies project 5'!C2130:'IMDB_Movies project 5'!C5785)</f>
        <v>-2.1619971059853978E-2</v>
      </c>
      <c r="B2130" s="1">
        <v>80292856</v>
      </c>
      <c r="C2130" s="1" t="s">
        <v>3703</v>
      </c>
      <c r="D2130" s="1">
        <v>80292856</v>
      </c>
    </row>
    <row r="2131" spans="1:4" x14ac:dyDescent="0.25">
      <c r="A2131" s="1">
        <f>CORREL('IMDB_Movies project 5'!H2131:'IMDB_Movies project 5'!H5786,'IMDB_Movies project 5'!C2131:'IMDB_Movies project 5'!C5786)</f>
        <v>-2.1635884970613035E-2</v>
      </c>
      <c r="B2131" s="1">
        <v>39571513</v>
      </c>
      <c r="C2131" s="1" t="s">
        <v>3704</v>
      </c>
      <c r="D2131" s="1">
        <v>39571513</v>
      </c>
    </row>
    <row r="2132" spans="1:4" x14ac:dyDescent="0.25">
      <c r="A2132" s="1">
        <f>CORREL('IMDB_Movies project 5'!H2132:'IMDB_Movies project 5'!H5787,'IMDB_Movies project 5'!C2132:'IMDB_Movies project 5'!C5787)</f>
        <v>-2.1632918613918691E-2</v>
      </c>
      <c r="B2132" s="1">
        <v>31431160</v>
      </c>
      <c r="C2132" s="1" t="s">
        <v>3706</v>
      </c>
      <c r="D2132" s="1">
        <v>31431160</v>
      </c>
    </row>
    <row r="2133" spans="1:4" x14ac:dyDescent="0.25">
      <c r="A2133" s="1">
        <f>CORREL('IMDB_Movies project 5'!H2133:'IMDB_Movies project 5'!H5788,'IMDB_Movies project 5'!C2133:'IMDB_Movies project 5'!C5788)</f>
        <v>-2.1630952392997085E-2</v>
      </c>
      <c r="B2133" s="1">
        <v>88001286</v>
      </c>
      <c r="C2133" s="1" t="s">
        <v>3707</v>
      </c>
      <c r="D2133" s="1">
        <v>88001286</v>
      </c>
    </row>
    <row r="2134" spans="1:4" x14ac:dyDescent="0.25">
      <c r="A2134" s="1">
        <f>CORREL('IMDB_Movies project 5'!H2134:'IMDB_Movies project 5'!H5789,'IMDB_Movies project 5'!C2134:'IMDB_Movies project 5'!C5789)</f>
        <v>-2.1626863631387397E-2</v>
      </c>
      <c r="B2134" s="1">
        <v>21867960</v>
      </c>
      <c r="C2134" s="1" t="s">
        <v>3708</v>
      </c>
      <c r="D2134" s="1">
        <v>21867960</v>
      </c>
    </row>
    <row r="2135" spans="1:4" x14ac:dyDescent="0.25">
      <c r="A2135" s="1">
        <f>CORREL('IMDB_Movies project 5'!H2135:'IMDB_Movies project 5'!H5790,'IMDB_Movies project 5'!C2135:'IMDB_Movies project 5'!C5790)</f>
        <v>-2.1624467218275673E-2</v>
      </c>
      <c r="B2135" s="1">
        <v>191609762</v>
      </c>
      <c r="C2135" s="1" t="s">
        <v>3710</v>
      </c>
      <c r="D2135" s="1">
        <v>191609762</v>
      </c>
    </row>
    <row r="2136" spans="1:4" x14ac:dyDescent="0.25">
      <c r="A2136" s="1">
        <f>CORREL('IMDB_Movies project 5'!H2136:'IMDB_Movies project 5'!H5791,'IMDB_Movies project 5'!C2136:'IMDB_Movies project 5'!C5791)</f>
        <v>-2.1771108161839921E-2</v>
      </c>
      <c r="B2136" s="1">
        <v>21846082</v>
      </c>
      <c r="C2136" s="1" t="s">
        <v>3711</v>
      </c>
      <c r="D2136" s="1">
        <v>21846082</v>
      </c>
    </row>
    <row r="2137" spans="1:4" x14ac:dyDescent="0.25">
      <c r="A2137" s="1">
        <f>CORREL('IMDB_Movies project 5'!H2137:'IMDB_Movies project 5'!H5792,'IMDB_Movies project 5'!C2137:'IMDB_Movies project 5'!C5792)</f>
        <v>-2.1767684260559465E-2</v>
      </c>
      <c r="B2137" s="1">
        <v>38697449</v>
      </c>
      <c r="C2137" s="1" t="s">
        <v>3712</v>
      </c>
      <c r="D2137" s="1">
        <v>38697449</v>
      </c>
    </row>
    <row r="2138" spans="1:4" x14ac:dyDescent="0.25">
      <c r="A2138" s="1">
        <f>CORREL('IMDB_Movies project 5'!H2138:'IMDB_Movies project 5'!H5793,'IMDB_Movies project 5'!C2138:'IMDB_Movies project 5'!C5793)</f>
        <v>-2.1754345348639792E-2</v>
      </c>
      <c r="B2138" s="1">
        <v>8758465</v>
      </c>
      <c r="C2138" s="1" t="s">
        <v>3713</v>
      </c>
      <c r="D2138" s="1">
        <v>8758465</v>
      </c>
    </row>
    <row r="2139" spans="1:4" x14ac:dyDescent="0.25">
      <c r="A2139" s="1">
        <f>CORREL('IMDB_Movies project 5'!H2139:'IMDB_Movies project 5'!H5794,'IMDB_Movies project 5'!C2139:'IMDB_Movies project 5'!C5794)</f>
        <v>-2.1752804719823934E-2</v>
      </c>
      <c r="B2139" s="1">
        <v>38127162</v>
      </c>
      <c r="C2139" s="1" t="s">
        <v>3714</v>
      </c>
      <c r="D2139" s="1">
        <v>38127162</v>
      </c>
    </row>
    <row r="2140" spans="1:4" x14ac:dyDescent="0.25">
      <c r="A2140" s="1">
        <f>CORREL('IMDB_Movies project 5'!H2140:'IMDB_Movies project 5'!H5795,'IMDB_Movies project 5'!C2140:'IMDB_Movies project 5'!C5795)</f>
        <v>-2.1747734293239802E-2</v>
      </c>
      <c r="B2140" s="1">
        <v>-13642958</v>
      </c>
      <c r="C2140" s="1" t="s">
        <v>3715</v>
      </c>
      <c r="D2140" s="1">
        <v>-13642958</v>
      </c>
    </row>
    <row r="2141" spans="1:4" x14ac:dyDescent="0.25">
      <c r="A2141" s="1">
        <f>CORREL('IMDB_Movies project 5'!H2141:'IMDB_Movies project 5'!H5796,'IMDB_Movies project 5'!C2141:'IMDB_Movies project 5'!C5796)</f>
        <v>-2.176041461985237E-2</v>
      </c>
      <c r="B2141" s="1">
        <v>-3088667</v>
      </c>
      <c r="C2141" s="1" t="s">
        <v>3717</v>
      </c>
      <c r="D2141" s="1">
        <v>-3088667</v>
      </c>
    </row>
    <row r="2142" spans="1:4" x14ac:dyDescent="0.25">
      <c r="A2142" s="1">
        <f>CORREL('IMDB_Movies project 5'!H2142:'IMDB_Movies project 5'!H5797,'IMDB_Movies project 5'!C2142:'IMDB_Movies project 5'!C5797)</f>
        <v>-2.1762278915257879E-2</v>
      </c>
      <c r="B2142" s="1">
        <v>19103378</v>
      </c>
      <c r="C2142" s="1" t="s">
        <v>3718</v>
      </c>
      <c r="D2142" s="1">
        <v>19103378</v>
      </c>
    </row>
    <row r="2143" spans="1:4" x14ac:dyDescent="0.25">
      <c r="A2143" s="1">
        <f>CORREL('IMDB_Movies project 5'!H2143:'IMDB_Movies project 5'!H5798,'IMDB_Movies project 5'!C2143:'IMDB_Movies project 5'!C5798)</f>
        <v>-2.1759913424339319E-2</v>
      </c>
      <c r="B2143" s="1">
        <v>-8950114</v>
      </c>
      <c r="C2143" s="1" t="s">
        <v>3719</v>
      </c>
      <c r="D2143" s="1">
        <v>-8950114</v>
      </c>
    </row>
    <row r="2144" spans="1:4" x14ac:dyDescent="0.25">
      <c r="A2144" s="1">
        <f>CORREL('IMDB_Movies project 5'!H2144:'IMDB_Movies project 5'!H5799,'IMDB_Movies project 5'!C2144:'IMDB_Movies project 5'!C5799)</f>
        <v>-2.1764060542650045E-2</v>
      </c>
      <c r="B2144" s="1">
        <v>-16400000</v>
      </c>
      <c r="C2144" s="1" t="s">
        <v>3720</v>
      </c>
      <c r="D2144" s="1">
        <v>-16400000</v>
      </c>
    </row>
    <row r="2145" spans="1:4" x14ac:dyDescent="0.25">
      <c r="A2145" s="1">
        <f>CORREL('IMDB_Movies project 5'!H2145:'IMDB_Movies project 5'!H5800,'IMDB_Movies project 5'!C2145:'IMDB_Movies project 5'!C5800)</f>
        <v>-2.1764547502084276E-2</v>
      </c>
      <c r="B2145" s="1">
        <v>2483154</v>
      </c>
      <c r="C2145" s="1" t="s">
        <v>3722</v>
      </c>
      <c r="D2145" s="1">
        <v>2483154</v>
      </c>
    </row>
    <row r="2146" spans="1:4" x14ac:dyDescent="0.25">
      <c r="A2146" s="1">
        <f>CORREL('IMDB_Movies project 5'!H2146:'IMDB_Movies project 5'!H5801,'IMDB_Movies project 5'!C2146:'IMDB_Movies project 5'!C5801)</f>
        <v>-2.1764609579945866E-2</v>
      </c>
      <c r="B2146" s="1">
        <v>-10603058</v>
      </c>
      <c r="C2146" s="1" t="s">
        <v>3724</v>
      </c>
      <c r="D2146" s="1">
        <v>-10603058</v>
      </c>
    </row>
    <row r="2147" spans="1:4" x14ac:dyDescent="0.25">
      <c r="A2147" s="1">
        <f>CORREL('IMDB_Movies project 5'!H2147:'IMDB_Movies project 5'!H5802,'IMDB_Movies project 5'!C2147:'IMDB_Movies project 5'!C5802)</f>
        <v>-2.1769484378045795E-2</v>
      </c>
      <c r="B2147" s="1">
        <v>-18987439</v>
      </c>
      <c r="C2147" s="1" t="s">
        <v>3726</v>
      </c>
      <c r="D2147" s="1">
        <v>-18987439</v>
      </c>
    </row>
    <row r="2148" spans="1:4" x14ac:dyDescent="0.25">
      <c r="A2148" s="1">
        <f>CORREL('IMDB_Movies project 5'!H2148:'IMDB_Movies project 5'!H5803,'IMDB_Movies project 5'!C2148:'IMDB_Movies project 5'!C5803)</f>
        <v>-2.1778482444391494E-2</v>
      </c>
      <c r="B2148" s="1">
        <v>-16076109</v>
      </c>
      <c r="C2148" s="1" t="s">
        <v>3728</v>
      </c>
      <c r="D2148" s="1">
        <v>-16076109</v>
      </c>
    </row>
    <row r="2149" spans="1:4" x14ac:dyDescent="0.25">
      <c r="A2149" s="1">
        <f>CORREL('IMDB_Movies project 5'!H2149:'IMDB_Movies project 5'!H5804,'IMDB_Movies project 5'!C2149:'IMDB_Movies project 5'!C5804)</f>
        <v>-2.1780804003187611E-2</v>
      </c>
      <c r="B2149" s="1">
        <v>-16880006</v>
      </c>
      <c r="C2149" s="1" t="s">
        <v>3732</v>
      </c>
      <c r="D2149" s="1">
        <v>-16880006</v>
      </c>
    </row>
    <row r="2150" spans="1:4" x14ac:dyDescent="0.25">
      <c r="A2150" s="1">
        <f>CORREL('IMDB_Movies project 5'!H2150:'IMDB_Movies project 5'!H5805,'IMDB_Movies project 5'!C2150:'IMDB_Movies project 5'!C5805)</f>
        <v>-2.1788711823379197E-2</v>
      </c>
      <c r="B2150" s="1">
        <v>-17707473</v>
      </c>
      <c r="C2150" s="1" t="s">
        <v>3735</v>
      </c>
      <c r="D2150" s="1">
        <v>-17707473</v>
      </c>
    </row>
    <row r="2151" spans="1:4" x14ac:dyDescent="0.25">
      <c r="A2151" s="1">
        <f>CORREL('IMDB_Movies project 5'!H2151:'IMDB_Movies project 5'!H5806,'IMDB_Movies project 5'!C2151:'IMDB_Movies project 5'!C5806)</f>
        <v>-2.1797062934985598E-2</v>
      </c>
      <c r="B2151" s="1">
        <v>45255243</v>
      </c>
      <c r="C2151" s="1" t="s">
        <v>3738</v>
      </c>
      <c r="D2151" s="1">
        <v>45255243</v>
      </c>
    </row>
    <row r="2152" spans="1:4" x14ac:dyDescent="0.25">
      <c r="A2152" s="1">
        <f>CORREL('IMDB_Movies project 5'!H2152:'IMDB_Movies project 5'!H5807,'IMDB_Movies project 5'!C2152:'IMDB_Movies project 5'!C5807)</f>
        <v>-2.1795024977832294E-2</v>
      </c>
      <c r="B2152" s="1">
        <v>3245861</v>
      </c>
      <c r="C2152" s="1" t="s">
        <v>3739</v>
      </c>
      <c r="D2152" s="1">
        <v>3245861</v>
      </c>
    </row>
    <row r="2153" spans="1:4" x14ac:dyDescent="0.25">
      <c r="A2153" s="1">
        <f>CORREL('IMDB_Movies project 5'!H2153:'IMDB_Movies project 5'!H5808,'IMDB_Movies project 5'!C2153:'IMDB_Movies project 5'!C5808)</f>
        <v>-2.1794875276995838E-2</v>
      </c>
      <c r="B2153" s="1">
        <v>5433940</v>
      </c>
      <c r="C2153" s="1" t="s">
        <v>3740</v>
      </c>
      <c r="D2153" s="1">
        <v>5433940</v>
      </c>
    </row>
    <row r="2154" spans="1:4" x14ac:dyDescent="0.25">
      <c r="A2154" s="1">
        <f>CORREL('IMDB_Movies project 5'!H2154:'IMDB_Movies project 5'!H5809,'IMDB_Movies project 5'!C2154:'IMDB_Movies project 5'!C5809)</f>
        <v>-2.1795547820074316E-2</v>
      </c>
      <c r="B2154" s="1">
        <v>-7937613</v>
      </c>
      <c r="C2154" s="1" t="s">
        <v>3741</v>
      </c>
      <c r="D2154" s="1">
        <v>-7937613</v>
      </c>
    </row>
    <row r="2155" spans="1:4" x14ac:dyDescent="0.25">
      <c r="A2155" s="1">
        <f>CORREL('IMDB_Movies project 5'!H2155:'IMDB_Movies project 5'!H5810,'IMDB_Movies project 5'!C2155:'IMDB_Movies project 5'!C5810)</f>
        <v>-2.1799832524728807E-2</v>
      </c>
      <c r="B2155" s="1">
        <v>-60918</v>
      </c>
      <c r="C2155" s="1" t="s">
        <v>3743</v>
      </c>
      <c r="D2155" s="1">
        <v>-60918</v>
      </c>
    </row>
    <row r="2156" spans="1:4" x14ac:dyDescent="0.25">
      <c r="A2156" s="1">
        <f>CORREL('IMDB_Movies project 5'!H2156:'IMDB_Movies project 5'!H5811,'IMDB_Movies project 5'!C2156:'IMDB_Movies project 5'!C5811)</f>
        <v>-2.180094958455429E-2</v>
      </c>
      <c r="B2156" s="1">
        <v>132056505</v>
      </c>
      <c r="C2156" s="1" t="s">
        <v>3744</v>
      </c>
      <c r="D2156" s="1">
        <v>132056505</v>
      </c>
    </row>
    <row r="2157" spans="1:4" x14ac:dyDescent="0.25">
      <c r="A2157" s="1">
        <f>CORREL('IMDB_Movies project 5'!H2157:'IMDB_Movies project 5'!H5812,'IMDB_Movies project 5'!C2157:'IMDB_Movies project 5'!C5812)</f>
        <v>-2.1851230202133358E-2</v>
      </c>
      <c r="B2157" s="1">
        <v>101938730</v>
      </c>
      <c r="C2157" s="1" t="s">
        <v>3745</v>
      </c>
      <c r="D2157" s="1">
        <v>101938730</v>
      </c>
    </row>
    <row r="2158" spans="1:4" x14ac:dyDescent="0.25">
      <c r="A2158" s="1">
        <f>CORREL('IMDB_Movies project 5'!H2158:'IMDB_Movies project 5'!H5813,'IMDB_Movies project 5'!C2158:'IMDB_Movies project 5'!C5813)</f>
        <v>-2.1873057127550586E-2</v>
      </c>
      <c r="B2158" s="1">
        <v>96968774</v>
      </c>
      <c r="C2158" s="1" t="s">
        <v>3746</v>
      </c>
      <c r="D2158" s="1">
        <v>96968774</v>
      </c>
    </row>
    <row r="2159" spans="1:4" x14ac:dyDescent="0.25">
      <c r="A2159" s="1">
        <f>CORREL('IMDB_Movies project 5'!H2159:'IMDB_Movies project 5'!H5814,'IMDB_Movies project 5'!C2159:'IMDB_Movies project 5'!C5814)</f>
        <v>-2.1891324883587332E-2</v>
      </c>
      <c r="B2159" s="1">
        <v>110505958</v>
      </c>
      <c r="C2159" s="1" t="s">
        <v>3747</v>
      </c>
      <c r="D2159" s="1">
        <v>110505958</v>
      </c>
    </row>
    <row r="2160" spans="1:4" x14ac:dyDescent="0.25">
      <c r="A2160" s="1">
        <f>CORREL('IMDB_Movies project 5'!H2160:'IMDB_Movies project 5'!H5815,'IMDB_Movies project 5'!C2160:'IMDB_Movies project 5'!C5815)</f>
        <v>-2.1921076011352715E-2</v>
      </c>
      <c r="B2160" s="1">
        <v>77001351</v>
      </c>
      <c r="C2160" s="1" t="s">
        <v>3748</v>
      </c>
      <c r="D2160" s="1">
        <v>77001351</v>
      </c>
    </row>
    <row r="2161" spans="1:4" x14ac:dyDescent="0.25">
      <c r="A2161" s="1">
        <f>CORREL('IMDB_Movies project 5'!H2161:'IMDB_Movies project 5'!H5816,'IMDB_Movies project 5'!C2161:'IMDB_Movies project 5'!C5816)</f>
        <v>-2.19271431683087E-2</v>
      </c>
      <c r="B2161" s="1">
        <v>59400000</v>
      </c>
      <c r="C2161" s="1" t="s">
        <v>3749</v>
      </c>
      <c r="D2161" s="1">
        <v>59400000</v>
      </c>
    </row>
    <row r="2162" spans="1:4" x14ac:dyDescent="0.25">
      <c r="A2162" s="1">
        <f>CORREL('IMDB_Movies project 5'!H2162:'IMDB_Movies project 5'!H5817,'IMDB_Movies project 5'!C2162:'IMDB_Movies project 5'!C5817)</f>
        <v>-2.1922593820450312E-2</v>
      </c>
      <c r="B2162" s="1">
        <v>55072454</v>
      </c>
      <c r="C2162" s="1" t="s">
        <v>3750</v>
      </c>
      <c r="D2162" s="1">
        <v>55072454</v>
      </c>
    </row>
    <row r="2163" spans="1:4" x14ac:dyDescent="0.25">
      <c r="A2163" s="1">
        <f>CORREL('IMDB_Movies project 5'!H2163:'IMDB_Movies project 5'!H5818,'IMDB_Movies project 5'!C2163:'IMDB_Movies project 5'!C5818)</f>
        <v>-2.19266818433566E-2</v>
      </c>
      <c r="B2163" s="1">
        <v>48535067</v>
      </c>
      <c r="C2163" s="1" t="s">
        <v>3751</v>
      </c>
      <c r="D2163" s="1">
        <v>48535067</v>
      </c>
    </row>
    <row r="2164" spans="1:4" x14ac:dyDescent="0.25">
      <c r="A2164" s="1">
        <f>CORREL('IMDB_Movies project 5'!H2164:'IMDB_Movies project 5'!H5819,'IMDB_Movies project 5'!C2164:'IMDB_Movies project 5'!C5819)</f>
        <v>-2.1920181649660399E-2</v>
      </c>
      <c r="B2164" s="1">
        <v>-2001718</v>
      </c>
      <c r="C2164" s="1" t="s">
        <v>3754</v>
      </c>
      <c r="D2164" s="1">
        <v>-2001718</v>
      </c>
    </row>
    <row r="2165" spans="1:4" x14ac:dyDescent="0.25">
      <c r="A2165" s="1">
        <f>CORREL('IMDB_Movies project 5'!H2165:'IMDB_Movies project 5'!H5820,'IMDB_Movies project 5'!C2165:'IMDB_Movies project 5'!C5820)</f>
        <v>-2.1923905069263235E-2</v>
      </c>
      <c r="B2165" s="1">
        <v>-10938241</v>
      </c>
      <c r="C2165" s="1" t="s">
        <v>3755</v>
      </c>
      <c r="D2165" s="1">
        <v>-10938241</v>
      </c>
    </row>
    <row r="2166" spans="1:4" x14ac:dyDescent="0.25">
      <c r="A2166" s="1">
        <f>CORREL('IMDB_Movies project 5'!H2166:'IMDB_Movies project 5'!H5821,'IMDB_Movies project 5'!C2166:'IMDB_Movies project 5'!C5821)</f>
        <v>-2.1931553809203454E-2</v>
      </c>
      <c r="B2166" s="1">
        <v>46955956</v>
      </c>
      <c r="C2166" s="1" t="s">
        <v>3756</v>
      </c>
      <c r="D2166" s="1">
        <v>46955956</v>
      </c>
    </row>
    <row r="2167" spans="1:4" x14ac:dyDescent="0.25">
      <c r="A2167" s="1">
        <f>CORREL('IMDB_Movies project 5'!H2167:'IMDB_Movies project 5'!H5822,'IMDB_Movies project 5'!C2167:'IMDB_Movies project 5'!C5822)</f>
        <v>-2.1927384572733351E-2</v>
      </c>
      <c r="B2167" s="1">
        <v>42057639</v>
      </c>
      <c r="C2167" s="1" t="s">
        <v>3758</v>
      </c>
      <c r="D2167" s="1">
        <v>42057639</v>
      </c>
    </row>
    <row r="2168" spans="1:4" x14ac:dyDescent="0.25">
      <c r="A2168" s="1">
        <f>CORREL('IMDB_Movies project 5'!H2168:'IMDB_Movies project 5'!H5823,'IMDB_Movies project 5'!C2168:'IMDB_Movies project 5'!C5823)</f>
        <v>-2.1922546213232589E-2</v>
      </c>
      <c r="B2168" s="1">
        <v>36868030</v>
      </c>
      <c r="C2168" s="1" t="s">
        <v>3759</v>
      </c>
      <c r="D2168" s="1">
        <v>36868030</v>
      </c>
    </row>
    <row r="2169" spans="1:4" x14ac:dyDescent="0.25">
      <c r="A2169" s="1">
        <f>CORREL('IMDB_Movies project 5'!H2169:'IMDB_Movies project 5'!H5824,'IMDB_Movies project 5'!C2169:'IMDB_Movies project 5'!C5824)</f>
        <v>-2.1915455031004727E-2</v>
      </c>
      <c r="B2169" s="1">
        <v>41573085</v>
      </c>
      <c r="C2169" s="1" t="s">
        <v>3760</v>
      </c>
      <c r="D2169" s="1">
        <v>41573085</v>
      </c>
    </row>
    <row r="2170" spans="1:4" x14ac:dyDescent="0.25">
      <c r="A2170" s="1">
        <f>CORREL('IMDB_Movies project 5'!H2170:'IMDB_Movies project 5'!H5825,'IMDB_Movies project 5'!C2170:'IMDB_Movies project 5'!C5825)</f>
        <v>-2.1910549452384475E-2</v>
      </c>
      <c r="B2170" s="1">
        <v>31691009</v>
      </c>
      <c r="C2170" s="1" t="s">
        <v>3761</v>
      </c>
      <c r="D2170" s="1">
        <v>31691009</v>
      </c>
    </row>
    <row r="2171" spans="1:4" x14ac:dyDescent="0.25">
      <c r="A2171" s="1">
        <f>CORREL('IMDB_Movies project 5'!H2171:'IMDB_Movies project 5'!H5826,'IMDB_Movies project 5'!C2171:'IMDB_Movies project 5'!C5826)</f>
        <v>-2.1910483249360513E-2</v>
      </c>
      <c r="B2171" s="1">
        <v>44735548</v>
      </c>
      <c r="C2171" s="1" t="s">
        <v>3762</v>
      </c>
      <c r="D2171" s="1">
        <v>44735548</v>
      </c>
    </row>
    <row r="2172" spans="1:4" x14ac:dyDescent="0.25">
      <c r="A2172" s="1">
        <f>CORREL('IMDB_Movies project 5'!H2172:'IMDB_Movies project 5'!H5827,'IMDB_Movies project 5'!C2172:'IMDB_Movies project 5'!C5827)</f>
        <v>-2.1899144362872238E-2</v>
      </c>
      <c r="B2172" s="1">
        <v>33600000</v>
      </c>
      <c r="C2172" s="1" t="s">
        <v>3764</v>
      </c>
      <c r="D2172" s="1">
        <v>33600000</v>
      </c>
    </row>
    <row r="2173" spans="1:4" x14ac:dyDescent="0.25">
      <c r="A2173" s="1">
        <f>CORREL('IMDB_Movies project 5'!H2173:'IMDB_Movies project 5'!H5828,'IMDB_Movies project 5'!C2173:'IMDB_Movies project 5'!C5828)</f>
        <v>-2.1893788622732568E-2</v>
      </c>
      <c r="B2173" s="1">
        <v>23818159</v>
      </c>
      <c r="C2173" s="1" t="s">
        <v>3765</v>
      </c>
      <c r="D2173" s="1">
        <v>23818159</v>
      </c>
    </row>
    <row r="2174" spans="1:4" x14ac:dyDescent="0.25">
      <c r="A2174" s="1">
        <f>CORREL('IMDB_Movies project 5'!H2174:'IMDB_Movies project 5'!H5829,'IMDB_Movies project 5'!C2174:'IMDB_Movies project 5'!C5829)</f>
        <v>-2.1891267477597193E-2</v>
      </c>
      <c r="B2174" s="1">
        <v>69049418</v>
      </c>
      <c r="C2174" s="1" t="s">
        <v>3766</v>
      </c>
      <c r="D2174" s="1">
        <v>69049418</v>
      </c>
    </row>
    <row r="2175" spans="1:4" x14ac:dyDescent="0.25">
      <c r="A2175" s="1">
        <f>CORREL('IMDB_Movies project 5'!H2175:'IMDB_Movies project 5'!H5830,'IMDB_Movies project 5'!C2175:'IMDB_Movies project 5'!C5830)</f>
        <v>-2.1889592928439686E-2</v>
      </c>
      <c r="B2175" s="1">
        <v>25601508</v>
      </c>
      <c r="C2175" s="1" t="s">
        <v>3768</v>
      </c>
      <c r="D2175" s="1">
        <v>25601508</v>
      </c>
    </row>
    <row r="2176" spans="1:4" x14ac:dyDescent="0.25">
      <c r="A2176" s="1">
        <f>CORREL('IMDB_Movies project 5'!H2176:'IMDB_Movies project 5'!H5831,'IMDB_Movies project 5'!C2176:'IMDB_Movies project 5'!C5831)</f>
        <v>-2.1884545440508274E-2</v>
      </c>
      <c r="B2176" s="1">
        <v>21500105</v>
      </c>
      <c r="C2176" s="1" t="s">
        <v>3769</v>
      </c>
      <c r="D2176" s="1">
        <v>21500105</v>
      </c>
    </row>
    <row r="2177" spans="1:4" x14ac:dyDescent="0.25">
      <c r="A2177" s="1">
        <f>CORREL('IMDB_Movies project 5'!H2177:'IMDB_Movies project 5'!H5832,'IMDB_Movies project 5'!C2177:'IMDB_Movies project 5'!C5832)</f>
        <v>-2.1881759576965872E-2</v>
      </c>
      <c r="B2177" s="1">
        <v>23382841</v>
      </c>
      <c r="C2177" s="1" t="s">
        <v>3770</v>
      </c>
      <c r="D2177" s="1">
        <v>23382841</v>
      </c>
    </row>
    <row r="2178" spans="1:4" x14ac:dyDescent="0.25">
      <c r="A2178" s="1">
        <f>CORREL('IMDB_Movies project 5'!H2178:'IMDB_Movies project 5'!H5833,'IMDB_Movies project 5'!C2178:'IMDB_Movies project 5'!C5833)</f>
        <v>-2.1876926430162116E-2</v>
      </c>
      <c r="B2178" s="1">
        <v>24335698</v>
      </c>
      <c r="C2178" s="1" t="s">
        <v>3771</v>
      </c>
      <c r="D2178" s="1">
        <v>24335698</v>
      </c>
    </row>
    <row r="2179" spans="1:4" x14ac:dyDescent="0.25">
      <c r="A2179" s="1">
        <f>CORREL('IMDB_Movies project 5'!H2179:'IMDB_Movies project 5'!H5834,'IMDB_Movies project 5'!C2179:'IMDB_Movies project 5'!C5834)</f>
        <v>-2.1871980703025495E-2</v>
      </c>
      <c r="B2179" s="1">
        <v>15404871</v>
      </c>
      <c r="C2179" s="1" t="s">
        <v>3772</v>
      </c>
      <c r="D2179" s="1">
        <v>15404871</v>
      </c>
    </row>
    <row r="2180" spans="1:4" x14ac:dyDescent="0.25">
      <c r="A2180" s="1">
        <f>CORREL('IMDB_Movies project 5'!H2180:'IMDB_Movies project 5'!H5835,'IMDB_Movies project 5'!C2180:'IMDB_Movies project 5'!C5835)</f>
        <v>-2.1868441623756878E-2</v>
      </c>
      <c r="B2180" s="1">
        <v>16471430</v>
      </c>
      <c r="C2180" s="1" t="s">
        <v>3773</v>
      </c>
      <c r="D2180" s="1">
        <v>16471430</v>
      </c>
    </row>
    <row r="2181" spans="1:4" x14ac:dyDescent="0.25">
      <c r="A2181" s="1">
        <f>CORREL('IMDB_Movies project 5'!H2181:'IMDB_Movies project 5'!H5836,'IMDB_Movies project 5'!C2181:'IMDB_Movies project 5'!C5836)</f>
        <v>-2.1863581256555846E-2</v>
      </c>
      <c r="B2181" s="1">
        <v>5222640</v>
      </c>
      <c r="C2181" s="1" t="s">
        <v>3774</v>
      </c>
      <c r="D2181" s="1">
        <v>5222640</v>
      </c>
    </row>
    <row r="2182" spans="1:4" x14ac:dyDescent="0.25">
      <c r="A2182" s="1">
        <f>CORREL('IMDB_Movies project 5'!H2182:'IMDB_Movies project 5'!H5837,'IMDB_Movies project 5'!C2182:'IMDB_Movies project 5'!C5837)</f>
        <v>-2.1864366461771253E-2</v>
      </c>
      <c r="B2182" s="1">
        <v>8906039</v>
      </c>
      <c r="C2182" s="1" t="s">
        <v>3776</v>
      </c>
      <c r="D2182" s="1">
        <v>8906039</v>
      </c>
    </row>
    <row r="2183" spans="1:4" x14ac:dyDescent="0.25">
      <c r="A2183" s="1">
        <f>CORREL('IMDB_Movies project 5'!H2183:'IMDB_Movies project 5'!H5838,'IMDB_Movies project 5'!C2183:'IMDB_Movies project 5'!C5838)</f>
        <v>-2.1862447418416541E-2</v>
      </c>
      <c r="B2183" s="1">
        <v>20378000</v>
      </c>
      <c r="C2183" s="1" t="s">
        <v>3777</v>
      </c>
      <c r="D2183" s="1">
        <v>20378000</v>
      </c>
    </row>
    <row r="2184" spans="1:4" x14ac:dyDescent="0.25">
      <c r="A2184" s="1">
        <f>CORREL('IMDB_Movies project 5'!H2184:'IMDB_Movies project 5'!H5839,'IMDB_Movies project 5'!C2184:'IMDB_Movies project 5'!C5839)</f>
        <v>-2.186198486655061E-2</v>
      </c>
      <c r="B2184" s="1">
        <v>25853424</v>
      </c>
      <c r="C2184" s="1" t="s">
        <v>3780</v>
      </c>
      <c r="D2184" s="1">
        <v>25853424</v>
      </c>
    </row>
    <row r="2185" spans="1:4" x14ac:dyDescent="0.25">
      <c r="A2185" s="1">
        <f>CORREL('IMDB_Movies project 5'!H2185:'IMDB_Movies project 5'!H5840,'IMDB_Movies project 5'!C2185:'IMDB_Movies project 5'!C5840)</f>
        <v>-2.1856843168804971E-2</v>
      </c>
      <c r="B2185" s="1">
        <v>5993605</v>
      </c>
      <c r="C2185" s="1" t="s">
        <v>3783</v>
      </c>
      <c r="D2185" s="1">
        <v>5993605</v>
      </c>
    </row>
    <row r="2186" spans="1:4" x14ac:dyDescent="0.25">
      <c r="A2186" s="1">
        <f>CORREL('IMDB_Movies project 5'!H2186:'IMDB_Movies project 5'!H5841,'IMDB_Movies project 5'!C2186:'IMDB_Movies project 5'!C5841)</f>
        <v>-2.1855809166205494E-2</v>
      </c>
      <c r="B2186" s="1">
        <v>8400000</v>
      </c>
      <c r="C2186" s="1" t="s">
        <v>3784</v>
      </c>
      <c r="D2186" s="1">
        <v>8400000</v>
      </c>
    </row>
    <row r="2187" spans="1:4" x14ac:dyDescent="0.25">
      <c r="A2187" s="1">
        <f>CORREL('IMDB_Movies project 5'!H2187:'IMDB_Movies project 5'!H5842,'IMDB_Movies project 5'!C2187:'IMDB_Movies project 5'!C5842)</f>
        <v>-2.1854022894501744E-2</v>
      </c>
      <c r="B2187" s="1">
        <v>-17954750</v>
      </c>
      <c r="C2187" s="1" t="s">
        <v>3785</v>
      </c>
      <c r="D2187" s="1">
        <v>-17954750</v>
      </c>
    </row>
    <row r="2188" spans="1:4" x14ac:dyDescent="0.25">
      <c r="A2188" s="1">
        <f>CORREL('IMDB_Movies project 5'!H2188:'IMDB_Movies project 5'!H5843,'IMDB_Movies project 5'!C2188:'IMDB_Movies project 5'!C5843)</f>
        <v>-2.186424589802315E-2</v>
      </c>
      <c r="B2188" s="1">
        <v>4927390</v>
      </c>
      <c r="C2188" s="1" t="s">
        <v>3787</v>
      </c>
      <c r="D2188" s="1">
        <v>4927390</v>
      </c>
    </row>
    <row r="2189" spans="1:4" x14ac:dyDescent="0.25">
      <c r="A2189" s="1">
        <f>CORREL('IMDB_Movies project 5'!H2189:'IMDB_Movies project 5'!H5844,'IMDB_Movies project 5'!C2189:'IMDB_Movies project 5'!C5844)</f>
        <v>-2.1863567911058684E-2</v>
      </c>
      <c r="B2189" s="1">
        <v>-13749680</v>
      </c>
      <c r="C2189" s="1" t="s">
        <v>3788</v>
      </c>
      <c r="D2189" s="1">
        <v>-13749680</v>
      </c>
    </row>
    <row r="2190" spans="1:4" x14ac:dyDescent="0.25">
      <c r="A2190" s="1">
        <f>CORREL('IMDB_Movies project 5'!H2190:'IMDB_Movies project 5'!H5845,'IMDB_Movies project 5'!C2190:'IMDB_Movies project 5'!C5845)</f>
        <v>-2.1871333245973488E-2</v>
      </c>
      <c r="B2190" s="1">
        <v>4452209</v>
      </c>
      <c r="C2190" s="1" t="s">
        <v>3790</v>
      </c>
      <c r="D2190" s="1">
        <v>4452209</v>
      </c>
    </row>
    <row r="2191" spans="1:4" x14ac:dyDescent="0.25">
      <c r="A2191" s="1">
        <f>CORREL('IMDB_Movies project 5'!H2191:'IMDB_Movies project 5'!H5846,'IMDB_Movies project 5'!C2191:'IMDB_Movies project 5'!C5846)</f>
        <v>-2.187082085287901E-2</v>
      </c>
      <c r="B2191" s="1">
        <v>329466</v>
      </c>
      <c r="C2191" s="1" t="s">
        <v>3791</v>
      </c>
      <c r="D2191" s="1">
        <v>329466</v>
      </c>
    </row>
    <row r="2192" spans="1:4" x14ac:dyDescent="0.25">
      <c r="A2192" s="1">
        <f>CORREL('IMDB_Movies project 5'!H2192:'IMDB_Movies project 5'!H5847,'IMDB_Movies project 5'!C2192:'IMDB_Movies project 5'!C5847)</f>
        <v>-2.1871838005140108E-2</v>
      </c>
      <c r="B2192" s="1">
        <v>-928770</v>
      </c>
      <c r="C2192" s="1" t="s">
        <v>3792</v>
      </c>
      <c r="D2192" s="1">
        <v>-928770</v>
      </c>
    </row>
    <row r="2193" spans="1:4" x14ac:dyDescent="0.25">
      <c r="A2193" s="1">
        <f>CORREL('IMDB_Movies project 5'!H2193:'IMDB_Movies project 5'!H5848,'IMDB_Movies project 5'!C2193:'IMDB_Movies project 5'!C5848)</f>
        <v>-2.1873364532629402E-2</v>
      </c>
      <c r="B2193" s="1">
        <v>-825130</v>
      </c>
      <c r="C2193" s="1" t="s">
        <v>3794</v>
      </c>
      <c r="D2193" s="1">
        <v>-825130</v>
      </c>
    </row>
    <row r="2194" spans="1:4" x14ac:dyDescent="0.25">
      <c r="A2194" s="1">
        <f>CORREL('IMDB_Movies project 5'!H2194:'IMDB_Movies project 5'!H5849,'IMDB_Movies project 5'!C2194:'IMDB_Movies project 5'!C5849)</f>
        <v>-2.1874850569461667E-2</v>
      </c>
      <c r="B2194" s="1">
        <v>9284475</v>
      </c>
      <c r="C2194" s="1" t="s">
        <v>3795</v>
      </c>
      <c r="D2194" s="1">
        <v>9284475</v>
      </c>
    </row>
    <row r="2195" spans="1:4" x14ac:dyDescent="0.25">
      <c r="A2195" s="1">
        <f>CORREL('IMDB_Movies project 5'!H2195:'IMDB_Movies project 5'!H5850,'IMDB_Movies project 5'!C2195:'IMDB_Movies project 5'!C5850)</f>
        <v>-2.1872802204067555E-2</v>
      </c>
      <c r="B2195" s="1">
        <v>-1297136</v>
      </c>
      <c r="C2195" s="1" t="s">
        <v>3797</v>
      </c>
      <c r="D2195" s="1">
        <v>-1297136</v>
      </c>
    </row>
    <row r="2196" spans="1:4" x14ac:dyDescent="0.25">
      <c r="A2196" s="1">
        <f>CORREL('IMDB_Movies project 5'!H2196:'IMDB_Movies project 5'!H5851,'IMDB_Movies project 5'!C2196:'IMDB_Movies project 5'!C5851)</f>
        <v>-2.187448517208726E-2</v>
      </c>
      <c r="B2196" s="1">
        <v>-2438373</v>
      </c>
      <c r="C2196" s="1" t="s">
        <v>3798</v>
      </c>
      <c r="D2196" s="1">
        <v>-2438373</v>
      </c>
    </row>
    <row r="2197" spans="1:4" x14ac:dyDescent="0.25">
      <c r="A2197" s="1">
        <f>CORREL('IMDB_Movies project 5'!H2197:'IMDB_Movies project 5'!H5852,'IMDB_Movies project 5'!C2197:'IMDB_Movies project 5'!C5852)</f>
        <v>-2.1876653949656922E-2</v>
      </c>
      <c r="B2197" s="1">
        <v>-12249417</v>
      </c>
      <c r="C2197" s="1" t="s">
        <v>3799</v>
      </c>
      <c r="D2197" s="1">
        <v>-12249417</v>
      </c>
    </row>
    <row r="2198" spans="1:4" x14ac:dyDescent="0.25">
      <c r="A2198" s="1">
        <f>CORREL('IMDB_Movies project 5'!H2198:'IMDB_Movies project 5'!H5853,'IMDB_Movies project 5'!C2198:'IMDB_Movies project 5'!C5853)</f>
        <v>-2.1875725492209598E-2</v>
      </c>
      <c r="B2198" s="1">
        <v>-3206096</v>
      </c>
      <c r="C2198" s="1" t="s">
        <v>3800</v>
      </c>
      <c r="D2198" s="1">
        <v>-3206096</v>
      </c>
    </row>
    <row r="2199" spans="1:4" x14ac:dyDescent="0.25">
      <c r="A2199" s="1">
        <f>CORREL('IMDB_Movies project 5'!H2199:'IMDB_Movies project 5'!H5854,'IMDB_Movies project 5'!C2199:'IMDB_Movies project 5'!C5854)</f>
        <v>-2.187823123637947E-2</v>
      </c>
      <c r="B2199" s="1">
        <v>-2718714</v>
      </c>
      <c r="C2199" s="1" t="s">
        <v>3801</v>
      </c>
      <c r="D2199" s="1">
        <v>-2718714</v>
      </c>
    </row>
    <row r="2200" spans="1:4" x14ac:dyDescent="0.25">
      <c r="A2200" s="1">
        <f>CORREL('IMDB_Movies project 5'!H2200:'IMDB_Movies project 5'!H5855,'IMDB_Movies project 5'!C2200:'IMDB_Movies project 5'!C5855)</f>
        <v>-2.1880527375878572E-2</v>
      </c>
      <c r="B2200" s="1">
        <v>-10000000</v>
      </c>
      <c r="C2200" s="1" t="s">
        <v>3803</v>
      </c>
      <c r="D2200" s="1">
        <v>-10000000</v>
      </c>
    </row>
    <row r="2201" spans="1:4" x14ac:dyDescent="0.25">
      <c r="A2201" s="1">
        <f>CORREL('IMDB_Movies project 5'!H2201:'IMDB_Movies project 5'!H5856,'IMDB_Movies project 5'!C2201:'IMDB_Movies project 5'!C5856)</f>
        <v>-2.1886309649577159E-2</v>
      </c>
      <c r="B2201" s="1">
        <v>-4508347</v>
      </c>
      <c r="C2201" s="1" t="s">
        <v>3805</v>
      </c>
      <c r="D2201" s="1">
        <v>-4508347</v>
      </c>
    </row>
    <row r="2202" spans="1:4" x14ac:dyDescent="0.25">
      <c r="A2202" s="1">
        <f>CORREL('IMDB_Movies project 5'!H2202:'IMDB_Movies project 5'!H5857,'IMDB_Movies project 5'!C2202:'IMDB_Movies project 5'!C5857)</f>
        <v>-2.1889412240527862E-2</v>
      </c>
      <c r="B2202" s="1">
        <v>-7505506</v>
      </c>
      <c r="C2202" s="1" t="s">
        <v>3807</v>
      </c>
      <c r="D2202" s="1">
        <v>-7505506</v>
      </c>
    </row>
    <row r="2203" spans="1:4" x14ac:dyDescent="0.25">
      <c r="A2203" s="1">
        <f>CORREL('IMDB_Movies project 5'!H2203:'IMDB_Movies project 5'!H5858,'IMDB_Movies project 5'!C2203:'IMDB_Movies project 5'!C5858)</f>
        <v>-2.189394242530579E-2</v>
      </c>
      <c r="B2203" s="1">
        <v>-10162368</v>
      </c>
      <c r="C2203" s="1" t="s">
        <v>3808</v>
      </c>
      <c r="D2203" s="1">
        <v>-10162368</v>
      </c>
    </row>
    <row r="2204" spans="1:4" x14ac:dyDescent="0.25">
      <c r="A2204" s="1">
        <f>CORREL('IMDB_Movies project 5'!H2204:'IMDB_Movies project 5'!H5859,'IMDB_Movies project 5'!C2204:'IMDB_Movies project 5'!C5859)</f>
        <v>-2.1899832084596952E-2</v>
      </c>
      <c r="B2204" s="1">
        <v>-2844228</v>
      </c>
      <c r="C2204" s="1" t="s">
        <v>3809</v>
      </c>
      <c r="D2204" s="1">
        <v>-2844228</v>
      </c>
    </row>
    <row r="2205" spans="1:4" x14ac:dyDescent="0.25">
      <c r="A2205" s="1">
        <f>CORREL('IMDB_Movies project 5'!H2205:'IMDB_Movies project 5'!H5860,'IMDB_Movies project 5'!C2205:'IMDB_Movies project 5'!C5860)</f>
        <v>-2.1902205845483438E-2</v>
      </c>
      <c r="B2205" s="1">
        <v>-9491157</v>
      </c>
      <c r="C2205" s="1" t="s">
        <v>3811</v>
      </c>
      <c r="D2205" s="1">
        <v>-9491157</v>
      </c>
    </row>
    <row r="2206" spans="1:4" x14ac:dyDescent="0.25">
      <c r="A2206" s="1">
        <f>CORREL('IMDB_Movies project 5'!H2206:'IMDB_Movies project 5'!H5861,'IMDB_Movies project 5'!C2206:'IMDB_Movies project 5'!C5861)</f>
        <v>-2.1907759562240295E-2</v>
      </c>
      <c r="B2206" s="1">
        <v>-10260951</v>
      </c>
      <c r="C2206" s="1" t="s">
        <v>3813</v>
      </c>
      <c r="D2206" s="1">
        <v>-10260951</v>
      </c>
    </row>
    <row r="2207" spans="1:4" x14ac:dyDescent="0.25">
      <c r="A2207" s="1">
        <f>CORREL('IMDB_Movies project 5'!H2207:'IMDB_Movies project 5'!H5862,'IMDB_Movies project 5'!C2207:'IMDB_Movies project 5'!C5862)</f>
        <v>-2.1913724016633968E-2</v>
      </c>
      <c r="B2207" s="1">
        <v>-10265156</v>
      </c>
      <c r="C2207" s="1" t="s">
        <v>3814</v>
      </c>
      <c r="D2207" s="1">
        <v>-10265156</v>
      </c>
    </row>
    <row r="2208" spans="1:4" x14ac:dyDescent="0.25">
      <c r="A2208" s="1">
        <f>CORREL('IMDB_Movies project 5'!H2208:'IMDB_Movies project 5'!H5863,'IMDB_Movies project 5'!C2208:'IMDB_Movies project 5'!C5863)</f>
        <v>-2.1921035774615467E-2</v>
      </c>
      <c r="B2208" s="1">
        <v>-12000000</v>
      </c>
      <c r="C2208" s="1" t="s">
        <v>3816</v>
      </c>
      <c r="D2208" s="1">
        <v>-12000000</v>
      </c>
    </row>
    <row r="2209" spans="1:4" x14ac:dyDescent="0.25">
      <c r="A2209" s="1">
        <f>CORREL('IMDB_Movies project 5'!H2209:'IMDB_Movies project 5'!H5864,'IMDB_Movies project 5'!C2209:'IMDB_Movies project 5'!C5864)</f>
        <v>-2.192795631869494E-2</v>
      </c>
      <c r="B2209" s="1">
        <v>-6384422</v>
      </c>
      <c r="C2209" s="1" t="s">
        <v>3817</v>
      </c>
      <c r="D2209" s="1">
        <v>-6384422</v>
      </c>
    </row>
    <row r="2210" spans="1:4" x14ac:dyDescent="0.25">
      <c r="A2210" s="1">
        <f>CORREL('IMDB_Movies project 5'!H2210:'IMDB_Movies project 5'!H5865,'IMDB_Movies project 5'!C2210:'IMDB_Movies project 5'!C5865)</f>
        <v>-2.1938602512576452E-2</v>
      </c>
      <c r="B2210" s="1">
        <v>-12112543</v>
      </c>
      <c r="C2210" s="1" t="s">
        <v>3818</v>
      </c>
      <c r="D2210" s="1">
        <v>-12112543</v>
      </c>
    </row>
    <row r="2211" spans="1:4" x14ac:dyDescent="0.25">
      <c r="A2211" s="1">
        <f>CORREL('IMDB_Movies project 5'!H2211:'IMDB_Movies project 5'!H5866,'IMDB_Movies project 5'!C2211:'IMDB_Movies project 5'!C5866)</f>
        <v>-2.1945609030361347E-2</v>
      </c>
      <c r="B2211" s="1">
        <v>-4637692</v>
      </c>
      <c r="C2211" s="1" t="s">
        <v>3819</v>
      </c>
      <c r="D2211" s="1">
        <v>-4637692</v>
      </c>
    </row>
    <row r="2212" spans="1:4" x14ac:dyDescent="0.25">
      <c r="A2212" s="1">
        <f>CORREL('IMDB_Movies project 5'!H2212:'IMDB_Movies project 5'!H5867,'IMDB_Movies project 5'!C2212:'IMDB_Movies project 5'!C5867)</f>
        <v>-2.1948833385308161E-2</v>
      </c>
      <c r="B2212" s="1">
        <v>-14298357</v>
      </c>
      <c r="C2212" s="1" t="s">
        <v>3820</v>
      </c>
      <c r="D2212" s="1">
        <v>-14298357</v>
      </c>
    </row>
    <row r="2213" spans="1:4" x14ac:dyDescent="0.25">
      <c r="A2213" s="1">
        <f>CORREL('IMDB_Movies project 5'!H2213:'IMDB_Movies project 5'!H5868,'IMDB_Movies project 5'!C2213:'IMDB_Movies project 5'!C5868)</f>
        <v>-2.1954235721187505E-2</v>
      </c>
      <c r="B2213" s="1">
        <v>-12305599</v>
      </c>
      <c r="C2213" s="1" t="s">
        <v>3822</v>
      </c>
      <c r="D2213" s="1">
        <v>-12305599</v>
      </c>
    </row>
    <row r="2214" spans="1:4" x14ac:dyDescent="0.25">
      <c r="A2214" s="1">
        <f>CORREL('IMDB_Movies project 5'!H2214:'IMDB_Movies project 5'!H5869,'IMDB_Movies project 5'!C2214:'IMDB_Movies project 5'!C5869)</f>
        <v>-2.1961376665295351E-2</v>
      </c>
      <c r="B2214" s="1">
        <v>-14666342</v>
      </c>
      <c r="C2214" s="1" t="s">
        <v>3824</v>
      </c>
      <c r="D2214" s="1">
        <v>-14666342</v>
      </c>
    </row>
    <row r="2215" spans="1:4" x14ac:dyDescent="0.25">
      <c r="A2215" s="1">
        <f>CORREL('IMDB_Movies project 5'!H2215:'IMDB_Movies project 5'!H5870,'IMDB_Movies project 5'!C2215:'IMDB_Movies project 5'!C5870)</f>
        <v>-2.1966961167035767E-2</v>
      </c>
      <c r="B2215" s="1">
        <v>-13585465</v>
      </c>
      <c r="C2215" s="1" t="s">
        <v>3825</v>
      </c>
      <c r="D2215" s="1">
        <v>-13585465</v>
      </c>
    </row>
    <row r="2216" spans="1:4" x14ac:dyDescent="0.25">
      <c r="A2216" s="1">
        <f>CORREL('IMDB_Movies project 5'!H2216:'IMDB_Movies project 5'!H5871,'IMDB_Movies project 5'!C2216:'IMDB_Movies project 5'!C5871)</f>
        <v>-2.1974844996964896E-2</v>
      </c>
      <c r="B2216" s="1">
        <v>-14292206</v>
      </c>
      <c r="C2216" s="1" t="s">
        <v>3827</v>
      </c>
      <c r="D2216" s="1">
        <v>-14292206</v>
      </c>
    </row>
    <row r="2217" spans="1:4" x14ac:dyDescent="0.25">
      <c r="A2217" s="1">
        <f>CORREL('IMDB_Movies project 5'!H2217:'IMDB_Movies project 5'!H5872,'IMDB_Movies project 5'!C2217:'IMDB_Movies project 5'!C5872)</f>
        <v>-2.1983148741561633E-2</v>
      </c>
      <c r="B2217" s="1">
        <v>-14796956</v>
      </c>
      <c r="C2217" s="1" t="s">
        <v>3829</v>
      </c>
      <c r="D2217" s="1">
        <v>-14796956</v>
      </c>
    </row>
    <row r="2218" spans="1:4" x14ac:dyDescent="0.25">
      <c r="A2218" s="1">
        <f>CORREL('IMDB_Movies project 5'!H2218:'IMDB_Movies project 5'!H5873,'IMDB_Movies project 5'!C2218:'IMDB_Movies project 5'!C5873)</f>
        <v>-2.1991760667502722E-2</v>
      </c>
      <c r="B2218" s="1">
        <v>-13564917</v>
      </c>
      <c r="C2218" s="1" t="s">
        <v>3832</v>
      </c>
      <c r="D2218" s="1">
        <v>-13564917</v>
      </c>
    </row>
    <row r="2219" spans="1:4" x14ac:dyDescent="0.25">
      <c r="A2219" s="1">
        <f>CORREL('IMDB_Movies project 5'!H2219:'IMDB_Movies project 5'!H5874,'IMDB_Movies project 5'!C2219:'IMDB_Movies project 5'!C5874)</f>
        <v>-2.1999670696523074E-2</v>
      </c>
      <c r="B2219" s="1">
        <v>-9777353</v>
      </c>
      <c r="C2219" s="1" t="s">
        <v>3834</v>
      </c>
      <c r="D2219" s="1">
        <v>-9777353</v>
      </c>
    </row>
    <row r="2220" spans="1:4" x14ac:dyDescent="0.25">
      <c r="A2220" s="1">
        <f>CORREL('IMDB_Movies project 5'!H2220:'IMDB_Movies project 5'!H5875,'IMDB_Movies project 5'!C2220:'IMDB_Movies project 5'!C5875)</f>
        <v>-2.2015267689719949E-2</v>
      </c>
      <c r="B2220" s="1">
        <v>800000</v>
      </c>
      <c r="C2220" s="1" t="s">
        <v>3837</v>
      </c>
      <c r="D2220" s="1">
        <v>800000</v>
      </c>
    </row>
    <row r="2221" spans="1:4" x14ac:dyDescent="0.25">
      <c r="A2221" s="1">
        <f>CORREL('IMDB_Movies project 5'!H2221:'IMDB_Movies project 5'!H5876,'IMDB_Movies project 5'!C2221:'IMDB_Movies project 5'!C5876)</f>
        <v>-2.2038936329605855E-2</v>
      </c>
      <c r="B2221" s="1">
        <v>-17323302</v>
      </c>
      <c r="C2221" s="1" t="s">
        <v>3838</v>
      </c>
      <c r="D2221" s="1">
        <v>-17323302</v>
      </c>
    </row>
    <row r="2222" spans="1:4" x14ac:dyDescent="0.25">
      <c r="A2222" s="1">
        <f>CORREL('IMDB_Movies project 5'!H2222:'IMDB_Movies project 5'!H5877,'IMDB_Movies project 5'!C2222:'IMDB_Movies project 5'!C5877)</f>
        <v>-2.2049151565861985E-2</v>
      </c>
      <c r="B2222" s="1">
        <v>-11120689</v>
      </c>
      <c r="C2222" s="1" t="s">
        <v>3842</v>
      </c>
      <c r="D2222" s="1">
        <v>-11120689</v>
      </c>
    </row>
    <row r="2223" spans="1:4" x14ac:dyDescent="0.25">
      <c r="A2223" s="1">
        <f>CORREL('IMDB_Movies project 5'!H2223:'IMDB_Movies project 5'!H5878,'IMDB_Movies project 5'!C2223:'IMDB_Movies project 5'!C5878)</f>
        <v>-2.2067488360860966E-2</v>
      </c>
      <c r="B2223" s="1">
        <v>-13936740</v>
      </c>
      <c r="C2223" s="1" t="s">
        <v>3845</v>
      </c>
      <c r="D2223" s="1">
        <v>-13936740</v>
      </c>
    </row>
    <row r="2224" spans="1:4" x14ac:dyDescent="0.25">
      <c r="A2224" s="1">
        <f>CORREL('IMDB_Movies project 5'!H2224:'IMDB_Movies project 5'!H5879,'IMDB_Movies project 5'!C2224:'IMDB_Movies project 5'!C5879)</f>
        <v>-2.2082875825694504E-2</v>
      </c>
      <c r="B2224" s="1">
        <v>101463226</v>
      </c>
      <c r="C2224" s="1" t="s">
        <v>3847</v>
      </c>
      <c r="D2224" s="1">
        <v>101463226</v>
      </c>
    </row>
    <row r="2225" spans="1:4" x14ac:dyDescent="0.25">
      <c r="A2225" s="1">
        <f>CORREL('IMDB_Movies project 5'!H2225:'IMDB_Movies project 5'!H5880,'IMDB_Movies project 5'!C2225:'IMDB_Movies project 5'!C5880)</f>
        <v>-2.2117825716777905E-2</v>
      </c>
      <c r="B2225" s="1">
        <v>35006147</v>
      </c>
      <c r="C2225" s="1" t="s">
        <v>3848</v>
      </c>
      <c r="D2225" s="1">
        <v>35006147</v>
      </c>
    </row>
    <row r="2226" spans="1:4" x14ac:dyDescent="0.25">
      <c r="A2226" s="1">
        <f>CORREL('IMDB_Movies project 5'!H2226:'IMDB_Movies project 5'!H5881,'IMDB_Movies project 5'!C2226:'IMDB_Movies project 5'!C5881)</f>
        <v>-2.2122645221875164E-2</v>
      </c>
      <c r="B2226" s="1">
        <v>33553787</v>
      </c>
      <c r="C2226" s="1" t="s">
        <v>3851</v>
      </c>
      <c r="D2226" s="1">
        <v>33553787</v>
      </c>
    </row>
    <row r="2227" spans="1:4" x14ac:dyDescent="0.25">
      <c r="A2227" s="1">
        <f>CORREL('IMDB_Movies project 5'!H2227:'IMDB_Movies project 5'!H5882,'IMDB_Movies project 5'!C2227:'IMDB_Movies project 5'!C5882)</f>
        <v>-2.2116068051917046E-2</v>
      </c>
      <c r="B2227" s="1">
        <v>5972900</v>
      </c>
      <c r="C2227" s="1" t="s">
        <v>3853</v>
      </c>
      <c r="D2227" s="1">
        <v>5972900</v>
      </c>
    </row>
    <row r="2228" spans="1:4" x14ac:dyDescent="0.25">
      <c r="A2228" s="1">
        <f>CORREL('IMDB_Movies project 5'!H2228:'IMDB_Movies project 5'!H5883,'IMDB_Movies project 5'!C2228:'IMDB_Movies project 5'!C5883)</f>
        <v>-2.2115167573260482E-2</v>
      </c>
      <c r="B2228" s="1">
        <v>15687528</v>
      </c>
      <c r="C2228" s="1" t="s">
        <v>3855</v>
      </c>
      <c r="D2228" s="1">
        <v>15687528</v>
      </c>
    </row>
    <row r="2229" spans="1:4" x14ac:dyDescent="0.25">
      <c r="A2229" s="1">
        <f>CORREL('IMDB_Movies project 5'!H2229:'IMDB_Movies project 5'!H5884,'IMDB_Movies project 5'!C2229:'IMDB_Movies project 5'!C5884)</f>
        <v>-2.2116550914259139E-2</v>
      </c>
      <c r="B2229" s="1">
        <v>-10482822</v>
      </c>
      <c r="C2229" s="1" t="s">
        <v>3858</v>
      </c>
      <c r="D2229" s="1">
        <v>-10482822</v>
      </c>
    </row>
    <row r="2230" spans="1:4" x14ac:dyDescent="0.25">
      <c r="A2230" s="1">
        <f>CORREL('IMDB_Movies project 5'!H2230:'IMDB_Movies project 5'!H5885,'IMDB_Movies project 5'!C2230:'IMDB_Movies project 5'!C5885)</f>
        <v>-2.2123480623636085E-2</v>
      </c>
      <c r="B2230" s="1">
        <v>-17174509</v>
      </c>
      <c r="C2230" s="1" t="s">
        <v>3861</v>
      </c>
      <c r="D2230" s="1">
        <v>-17174509</v>
      </c>
    </row>
    <row r="2231" spans="1:4" x14ac:dyDescent="0.25">
      <c r="A2231" s="1">
        <f>CORREL('IMDB_Movies project 5'!H2231:'IMDB_Movies project 5'!H5886,'IMDB_Movies project 5'!C2231:'IMDB_Movies project 5'!C5886)</f>
        <v>-2.2134561193527906E-2</v>
      </c>
      <c r="B2231" s="1">
        <v>79471845</v>
      </c>
      <c r="C2231" s="1" t="s">
        <v>3862</v>
      </c>
      <c r="D2231" s="1">
        <v>79471845</v>
      </c>
    </row>
    <row r="2232" spans="1:4" x14ac:dyDescent="0.25">
      <c r="A2232" s="1">
        <f>CORREL('IMDB_Movies project 5'!H2232:'IMDB_Movies project 5'!H5887,'IMDB_Movies project 5'!C2232:'IMDB_Movies project 5'!C5887)</f>
        <v>-2.2136808728956264E-2</v>
      </c>
      <c r="B2232" s="1">
        <v>66700000</v>
      </c>
      <c r="C2232" s="1" t="s">
        <v>3863</v>
      </c>
      <c r="D2232" s="1">
        <v>66700000</v>
      </c>
    </row>
    <row r="2233" spans="1:4" x14ac:dyDescent="0.25">
      <c r="A2233" s="1">
        <f>CORREL('IMDB_Movies project 5'!H2233:'IMDB_Movies project 5'!H5888,'IMDB_Movies project 5'!C2233:'IMDB_Movies project 5'!C5888)</f>
        <v>-2.2139726840602982E-2</v>
      </c>
      <c r="B2233" s="1">
        <v>55000000</v>
      </c>
      <c r="C2233" s="1" t="s">
        <v>3866</v>
      </c>
      <c r="D2233" s="1">
        <v>55000000</v>
      </c>
    </row>
    <row r="2234" spans="1:4" x14ac:dyDescent="0.25">
      <c r="A2234" s="1">
        <f>CORREL('IMDB_Movies project 5'!H2234:'IMDB_Movies project 5'!H5889,'IMDB_Movies project 5'!C2234:'IMDB_Movies project 5'!C5889)</f>
        <v>-2.2133613764620679E-2</v>
      </c>
      <c r="B2234" s="1">
        <v>55219395</v>
      </c>
      <c r="C2234" s="1" t="s">
        <v>3867</v>
      </c>
      <c r="D2234" s="1">
        <v>55219395</v>
      </c>
    </row>
    <row r="2235" spans="1:4" x14ac:dyDescent="0.25">
      <c r="A2235" s="1">
        <f>CORREL('IMDB_Movies project 5'!H2235:'IMDB_Movies project 5'!H5890,'IMDB_Movies project 5'!C2235:'IMDB_Movies project 5'!C5890)</f>
        <v>-2.2127537966554565E-2</v>
      </c>
      <c r="B2235" s="1">
        <v>65389560</v>
      </c>
      <c r="C2235" s="1" t="s">
        <v>3868</v>
      </c>
      <c r="D2235" s="1">
        <v>65389560</v>
      </c>
    </row>
    <row r="2236" spans="1:4" x14ac:dyDescent="0.25">
      <c r="A2236" s="1">
        <f>CORREL('IMDB_Movies project 5'!H2236:'IMDB_Movies project 5'!H5891,'IMDB_Movies project 5'!C2236:'IMDB_Movies project 5'!C5891)</f>
        <v>-2.2124117460567274E-2</v>
      </c>
      <c r="B2236" s="1">
        <v>59502303</v>
      </c>
      <c r="C2236" s="1" t="s">
        <v>3869</v>
      </c>
      <c r="D2236" s="1">
        <v>59502303</v>
      </c>
    </row>
    <row r="2237" spans="1:4" x14ac:dyDescent="0.25">
      <c r="A2237" s="1">
        <f>CORREL('IMDB_Movies project 5'!H2237:'IMDB_Movies project 5'!H5892,'IMDB_Movies project 5'!C2237:'IMDB_Movies project 5'!C5892)</f>
        <v>-2.2103623870195033E-2</v>
      </c>
      <c r="B2237" s="1">
        <v>1679969</v>
      </c>
      <c r="C2237" s="1" t="s">
        <v>3870</v>
      </c>
      <c r="D2237" s="1">
        <v>1679969</v>
      </c>
    </row>
    <row r="2238" spans="1:4" x14ac:dyDescent="0.25">
      <c r="A2238" s="1">
        <f>CORREL('IMDB_Movies project 5'!H2238:'IMDB_Movies project 5'!H5893,'IMDB_Movies project 5'!C2238:'IMDB_Movies project 5'!C5893)</f>
        <v>-2.2104354878488858E-2</v>
      </c>
      <c r="B2238" s="1">
        <v>46700000</v>
      </c>
      <c r="C2238" s="1" t="s">
        <v>3871</v>
      </c>
      <c r="D2238" s="1">
        <v>46700000</v>
      </c>
    </row>
    <row r="2239" spans="1:4" x14ac:dyDescent="0.25">
      <c r="A2239" s="1">
        <f>CORREL('IMDB_Movies project 5'!H2239:'IMDB_Movies project 5'!H5894,'IMDB_Movies project 5'!C2239:'IMDB_Movies project 5'!C5894)</f>
        <v>-2.2072582296236865E-2</v>
      </c>
      <c r="B2239" s="1">
        <v>20566230</v>
      </c>
      <c r="C2239" s="1" t="s">
        <v>3874</v>
      </c>
      <c r="D2239" s="1">
        <v>20566230</v>
      </c>
    </row>
    <row r="2240" spans="1:4" x14ac:dyDescent="0.25">
      <c r="A2240" s="1">
        <f>CORREL('IMDB_Movies project 5'!H2240:'IMDB_Movies project 5'!H5895,'IMDB_Movies project 5'!C2240:'IMDB_Movies project 5'!C5895)</f>
        <v>-2.206699570832335E-2</v>
      </c>
      <c r="B2240" s="1">
        <v>53492685</v>
      </c>
      <c r="C2240" s="1" t="s">
        <v>3875</v>
      </c>
      <c r="D2240" s="1">
        <v>53492685</v>
      </c>
    </row>
    <row r="2241" spans="1:4" x14ac:dyDescent="0.25">
      <c r="A2241" s="1">
        <f>CORREL('IMDB_Movies project 5'!H2241:'IMDB_Movies project 5'!H5896,'IMDB_Movies project 5'!C2241:'IMDB_Movies project 5'!C5896)</f>
        <v>-2.2060467172728662E-2</v>
      </c>
      <c r="B2241" s="1">
        <v>18635046</v>
      </c>
      <c r="C2241" s="1" t="s">
        <v>3876</v>
      </c>
      <c r="D2241" s="1">
        <v>18635046</v>
      </c>
    </row>
    <row r="2242" spans="1:4" x14ac:dyDescent="0.25">
      <c r="A2242" s="1">
        <f>CORREL('IMDB_Movies project 5'!H2242:'IMDB_Movies project 5'!H5897,'IMDB_Movies project 5'!C2242:'IMDB_Movies project 5'!C5897)</f>
        <v>-2.2055327215425344E-2</v>
      </c>
      <c r="B2242" s="1">
        <v>25670855</v>
      </c>
      <c r="C2242" s="1" t="s">
        <v>3878</v>
      </c>
      <c r="D2242" s="1">
        <v>25670855</v>
      </c>
    </row>
    <row r="2243" spans="1:4" x14ac:dyDescent="0.25">
      <c r="A2243" s="1">
        <f>CORREL('IMDB_Movies project 5'!H2243:'IMDB_Movies project 5'!H5898,'IMDB_Movies project 5'!C2243:'IMDB_Movies project 5'!C5898)</f>
        <v>-2.2052440923774532E-2</v>
      </c>
      <c r="B2243" s="1">
        <v>20939782</v>
      </c>
      <c r="C2243" s="1" t="s">
        <v>3879</v>
      </c>
      <c r="D2243" s="1">
        <v>20939782</v>
      </c>
    </row>
    <row r="2244" spans="1:4" x14ac:dyDescent="0.25">
      <c r="A2244" s="1">
        <f>CORREL('IMDB_Movies project 5'!H2244:'IMDB_Movies project 5'!H5899,'IMDB_Movies project 5'!C2244:'IMDB_Movies project 5'!C5899)</f>
        <v>-2.2046726762343646E-2</v>
      </c>
      <c r="B2244" s="1">
        <v>13324946</v>
      </c>
      <c r="C2244" s="1" t="s">
        <v>3881</v>
      </c>
      <c r="D2244" s="1">
        <v>13324946</v>
      </c>
    </row>
    <row r="2245" spans="1:4" x14ac:dyDescent="0.25">
      <c r="A2245" s="1">
        <f>CORREL('IMDB_Movies project 5'!H2245:'IMDB_Movies project 5'!H5900,'IMDB_Movies project 5'!C2245:'IMDB_Movies project 5'!C5900)</f>
        <v>-2.204310035111124E-2</v>
      </c>
      <c r="B2245" s="1">
        <v>10854896</v>
      </c>
      <c r="C2245" s="1" t="s">
        <v>3882</v>
      </c>
      <c r="D2245" s="1">
        <v>10854896</v>
      </c>
    </row>
    <row r="2246" spans="1:4" x14ac:dyDescent="0.25">
      <c r="A2246" s="1">
        <f>CORREL('IMDB_Movies project 5'!H2246:'IMDB_Movies project 5'!H5901,'IMDB_Movies project 5'!C2246:'IMDB_Movies project 5'!C5901)</f>
        <v>-2.2040303739148608E-2</v>
      </c>
      <c r="B2246" s="1">
        <v>26777564</v>
      </c>
      <c r="C2246" s="1" t="s">
        <v>3883</v>
      </c>
      <c r="D2246" s="1">
        <v>26777564</v>
      </c>
    </row>
    <row r="2247" spans="1:4" x14ac:dyDescent="0.25">
      <c r="A2247" s="1">
        <f>CORREL('IMDB_Movies project 5'!H2247:'IMDB_Movies project 5'!H5902,'IMDB_Movies project 5'!C2247:'IMDB_Movies project 5'!C5902)</f>
        <v>-2.2031408580623399E-2</v>
      </c>
      <c r="B2247" s="1">
        <v>5734486</v>
      </c>
      <c r="C2247" s="1" t="s">
        <v>3884</v>
      </c>
      <c r="D2247" s="1">
        <v>5734486</v>
      </c>
    </row>
    <row r="2248" spans="1:4" x14ac:dyDescent="0.25">
      <c r="A2248" s="1">
        <f>CORREL('IMDB_Movies project 5'!H2248:'IMDB_Movies project 5'!H5903,'IMDB_Movies project 5'!C2248:'IMDB_Movies project 5'!C5903)</f>
        <v>-2.2030574262804525E-2</v>
      </c>
      <c r="B2248" s="1">
        <v>27469602</v>
      </c>
      <c r="C2248" s="1" t="s">
        <v>3885</v>
      </c>
      <c r="D2248" s="1">
        <v>27469602</v>
      </c>
    </row>
    <row r="2249" spans="1:4" x14ac:dyDescent="0.25">
      <c r="A2249" s="1">
        <f>CORREL('IMDB_Movies project 5'!H2249:'IMDB_Movies project 5'!H5904,'IMDB_Movies project 5'!C2249:'IMDB_Movies project 5'!C5904)</f>
        <v>-2.2023587080996256E-2</v>
      </c>
      <c r="B2249" s="1">
        <v>47998368</v>
      </c>
      <c r="C2249" s="1" t="s">
        <v>3887</v>
      </c>
      <c r="D2249" s="1">
        <v>47998368</v>
      </c>
    </row>
    <row r="2250" spans="1:4" x14ac:dyDescent="0.25">
      <c r="A2250" s="1">
        <f>CORREL('IMDB_Movies project 5'!H2250:'IMDB_Movies project 5'!H5905,'IMDB_Movies project 5'!C2250:'IMDB_Movies project 5'!C5905)</f>
        <v>-2.2016152579725407E-2</v>
      </c>
      <c r="B2250" s="1">
        <v>-14306109</v>
      </c>
      <c r="C2250" s="1" t="s">
        <v>3888</v>
      </c>
      <c r="D2250" s="1">
        <v>-14306109</v>
      </c>
    </row>
    <row r="2251" spans="1:4" x14ac:dyDescent="0.25">
      <c r="A2251" s="1">
        <f>CORREL('IMDB_Movies project 5'!H2251:'IMDB_Movies project 5'!H5906,'IMDB_Movies project 5'!C2251:'IMDB_Movies project 5'!C5906)</f>
        <v>-2.2015624365414974E-2</v>
      </c>
      <c r="B2251" s="1">
        <v>-688237</v>
      </c>
      <c r="C2251" s="1" t="s">
        <v>3889</v>
      </c>
      <c r="D2251" s="1">
        <v>-688237</v>
      </c>
    </row>
    <row r="2252" spans="1:4" x14ac:dyDescent="0.25">
      <c r="A2252" s="1">
        <f>CORREL('IMDB_Movies project 5'!H2252:'IMDB_Movies project 5'!H5907,'IMDB_Movies project 5'!C2252:'IMDB_Movies project 5'!C5907)</f>
        <v>-2.2017706323609835E-2</v>
      </c>
      <c r="B2252" s="1">
        <v>-4306379</v>
      </c>
      <c r="C2252" s="1" t="s">
        <v>3891</v>
      </c>
      <c r="D2252" s="1">
        <v>-4306379</v>
      </c>
    </row>
    <row r="2253" spans="1:4" x14ac:dyDescent="0.25">
      <c r="A2253" s="1">
        <f>CORREL('IMDB_Movies project 5'!H2253:'IMDB_Movies project 5'!H5908,'IMDB_Movies project 5'!C2253:'IMDB_Movies project 5'!C5908)</f>
        <v>-2.202167327873587E-2</v>
      </c>
      <c r="B2253" s="1">
        <v>11655665</v>
      </c>
      <c r="C2253" s="1" t="s">
        <v>3893</v>
      </c>
      <c r="D2253" s="1">
        <v>11655665</v>
      </c>
    </row>
    <row r="2254" spans="1:4" x14ac:dyDescent="0.25">
      <c r="A2254" s="1">
        <f>CORREL('IMDB_Movies project 5'!H2254:'IMDB_Movies project 5'!H5909,'IMDB_Movies project 5'!C2254:'IMDB_Movies project 5'!C5909)</f>
        <v>-2.2027859910732826E-2</v>
      </c>
      <c r="B2254" s="1">
        <v>-5365542</v>
      </c>
      <c r="C2254" s="1" t="s">
        <v>3896</v>
      </c>
      <c r="D2254" s="1">
        <v>-5365542</v>
      </c>
    </row>
    <row r="2255" spans="1:4" x14ac:dyDescent="0.25">
      <c r="A2255" s="1">
        <f>CORREL('IMDB_Movies project 5'!H2255:'IMDB_Movies project 5'!H5910,'IMDB_Movies project 5'!C2255:'IMDB_Movies project 5'!C5910)</f>
        <v>-2.203242466606966E-2</v>
      </c>
      <c r="B2255" s="1">
        <v>10154426</v>
      </c>
      <c r="C2255" s="1" t="s">
        <v>3897</v>
      </c>
      <c r="D2255" s="1">
        <v>10154426</v>
      </c>
    </row>
    <row r="2256" spans="1:4" x14ac:dyDescent="0.25">
      <c r="A2256" s="1">
        <f>CORREL('IMDB_Movies project 5'!H2256:'IMDB_Movies project 5'!H5911,'IMDB_Movies project 5'!C2256:'IMDB_Movies project 5'!C5911)</f>
        <v>-2.2029838848268059E-2</v>
      </c>
      <c r="B2256" s="1">
        <v>37239856</v>
      </c>
      <c r="C2256" s="1" t="s">
        <v>3899</v>
      </c>
      <c r="D2256" s="1">
        <v>37239856</v>
      </c>
    </row>
    <row r="2257" spans="1:4" x14ac:dyDescent="0.25">
      <c r="A2257" s="1">
        <f>CORREL('IMDB_Movies project 5'!H2257:'IMDB_Movies project 5'!H5912,'IMDB_Movies project 5'!C2257:'IMDB_Movies project 5'!C5912)</f>
        <v>-2.2021912985072792E-2</v>
      </c>
      <c r="B2257" s="1">
        <v>-8337682</v>
      </c>
      <c r="C2257" s="1" t="s">
        <v>3900</v>
      </c>
      <c r="D2257" s="1">
        <v>-8337682</v>
      </c>
    </row>
    <row r="2258" spans="1:4" x14ac:dyDescent="0.25">
      <c r="A2258" s="1">
        <f>CORREL('IMDB_Movies project 5'!H2258:'IMDB_Movies project 5'!H5913,'IMDB_Movies project 5'!C2258:'IMDB_Movies project 5'!C5913)</f>
        <v>-2.2028189122882836E-2</v>
      </c>
      <c r="B2258" s="1">
        <v>-11843275</v>
      </c>
      <c r="C2258" s="1" t="s">
        <v>3901</v>
      </c>
      <c r="D2258" s="1">
        <v>-11843275</v>
      </c>
    </row>
    <row r="2259" spans="1:4" x14ac:dyDescent="0.25">
      <c r="A2259" s="1">
        <f>CORREL('IMDB_Movies project 5'!H2259:'IMDB_Movies project 5'!H5914,'IMDB_Movies project 5'!C2259:'IMDB_Movies project 5'!C5914)</f>
        <v>-2.2033845562393097E-2</v>
      </c>
      <c r="B2259" s="1">
        <v>-1318980</v>
      </c>
      <c r="C2259" s="1" t="s">
        <v>3903</v>
      </c>
      <c r="D2259" s="1">
        <v>-1318980</v>
      </c>
    </row>
    <row r="2260" spans="1:4" x14ac:dyDescent="0.25">
      <c r="A2260" s="1">
        <f>CORREL('IMDB_Movies project 5'!H2260:'IMDB_Movies project 5'!H5915,'IMDB_Movies project 5'!C2260:'IMDB_Movies project 5'!C5915)</f>
        <v>-2.2036264636508658E-2</v>
      </c>
      <c r="B2260" s="1">
        <v>-10144863</v>
      </c>
      <c r="C2260" s="1" t="s">
        <v>3905</v>
      </c>
      <c r="D2260" s="1">
        <v>-10144863</v>
      </c>
    </row>
    <row r="2261" spans="1:4" x14ac:dyDescent="0.25">
      <c r="A2261" s="1">
        <f>CORREL('IMDB_Movies project 5'!H2261:'IMDB_Movies project 5'!H5916,'IMDB_Movies project 5'!C2261:'IMDB_Movies project 5'!C5916)</f>
        <v>-2.2043663587425776E-2</v>
      </c>
      <c r="B2261" s="1">
        <v>-14684317</v>
      </c>
      <c r="C2261" s="1" t="s">
        <v>3909</v>
      </c>
      <c r="D2261" s="1">
        <v>-14684317</v>
      </c>
    </row>
    <row r="2262" spans="1:4" x14ac:dyDescent="0.25">
      <c r="A2262" s="1">
        <f>CORREL('IMDB_Movies project 5'!H2262:'IMDB_Movies project 5'!H5917,'IMDB_Movies project 5'!C2262:'IMDB_Movies project 5'!C5917)</f>
        <v>-2.2054013523442339E-2</v>
      </c>
      <c r="B2262" s="1">
        <v>23825798</v>
      </c>
      <c r="C2262" s="1" t="s">
        <v>3910</v>
      </c>
      <c r="D2262" s="1">
        <v>23825798</v>
      </c>
    </row>
    <row r="2263" spans="1:4" x14ac:dyDescent="0.25">
      <c r="A2263" s="1">
        <f>CORREL('IMDB_Movies project 5'!H2263:'IMDB_Movies project 5'!H5918,'IMDB_Movies project 5'!C2263:'IMDB_Movies project 5'!C5918)</f>
        <v>-2.2046685029679731E-2</v>
      </c>
      <c r="B2263" s="1">
        <v>-15000000</v>
      </c>
      <c r="C2263" s="1" t="s">
        <v>3912</v>
      </c>
      <c r="D2263" s="1">
        <v>-15000000</v>
      </c>
    </row>
    <row r="2264" spans="1:4" x14ac:dyDescent="0.25">
      <c r="A2264" s="1">
        <f>CORREL('IMDB_Movies project 5'!H2264:'IMDB_Movies project 5'!H5919,'IMDB_Movies project 5'!C2264:'IMDB_Movies project 5'!C5919)</f>
        <v>-2.2057264248024629E-2</v>
      </c>
      <c r="B2264" s="1">
        <v>-15430082</v>
      </c>
      <c r="C2264" s="1" t="s">
        <v>3913</v>
      </c>
      <c r="D2264" s="1">
        <v>-15430082</v>
      </c>
    </row>
    <row r="2265" spans="1:4" x14ac:dyDescent="0.25">
      <c r="A2265" s="1">
        <f>CORREL('IMDB_Movies project 5'!H2265:'IMDB_Movies project 5'!H5920,'IMDB_Movies project 5'!C2265:'IMDB_Movies project 5'!C5920)</f>
        <v>-2.2068155163964823E-2</v>
      </c>
      <c r="B2265" s="1">
        <v>-16726580</v>
      </c>
      <c r="C2265" s="1" t="s">
        <v>3915</v>
      </c>
      <c r="D2265" s="1">
        <v>-16726580</v>
      </c>
    </row>
    <row r="2266" spans="1:4" x14ac:dyDescent="0.25">
      <c r="A2266" s="1">
        <f>CORREL('IMDB_Movies project 5'!H2266:'IMDB_Movies project 5'!H5921,'IMDB_Movies project 5'!C2266:'IMDB_Movies project 5'!C5921)</f>
        <v>-2.2079965954547243E-2</v>
      </c>
      <c r="B2266" s="1">
        <v>-12069202</v>
      </c>
      <c r="C2266" s="1" t="s">
        <v>3918</v>
      </c>
      <c r="D2266" s="1">
        <v>-12069202</v>
      </c>
    </row>
    <row r="2267" spans="1:4" x14ac:dyDescent="0.25">
      <c r="A2267" s="1">
        <f>CORREL('IMDB_Movies project 5'!H2267:'IMDB_Movies project 5'!H5922,'IMDB_Movies project 5'!C2267:'IMDB_Movies project 5'!C5922)</f>
        <v>-2.2088651925327916E-2</v>
      </c>
      <c r="B2267" s="1">
        <v>43347242</v>
      </c>
      <c r="C2267" s="1" t="s">
        <v>3920</v>
      </c>
      <c r="D2267" s="1">
        <v>43347242</v>
      </c>
    </row>
    <row r="2268" spans="1:4" x14ac:dyDescent="0.25">
      <c r="A2268" s="1">
        <f>CORREL('IMDB_Movies project 5'!H2268:'IMDB_Movies project 5'!H5923,'IMDB_Movies project 5'!C2268:'IMDB_Movies project 5'!C5923)</f>
        <v>-2.2079541869639119E-2</v>
      </c>
      <c r="B2268" s="1">
        <v>-16579086</v>
      </c>
      <c r="C2268" s="1" t="s">
        <v>3922</v>
      </c>
      <c r="D2268" s="1">
        <v>-16579086</v>
      </c>
    </row>
    <row r="2269" spans="1:4" x14ac:dyDescent="0.25">
      <c r="A2269" s="1">
        <f>CORREL('IMDB_Movies project 5'!H2269:'IMDB_Movies project 5'!H5924,'IMDB_Movies project 5'!C2269:'IMDB_Movies project 5'!C5924)</f>
        <v>-2.2091652358576446E-2</v>
      </c>
      <c r="B2269" s="1">
        <v>28848100</v>
      </c>
      <c r="C2269" s="1" t="s">
        <v>3923</v>
      </c>
      <c r="D2269" s="1">
        <v>28848100</v>
      </c>
    </row>
    <row r="2270" spans="1:4" x14ac:dyDescent="0.25">
      <c r="A2270" s="1">
        <f>CORREL('IMDB_Movies project 5'!H2270:'IMDB_Movies project 5'!H5925,'IMDB_Movies project 5'!C2270:'IMDB_Movies project 5'!C5925)</f>
        <v>-2.2081999446549698E-2</v>
      </c>
      <c r="B2270" s="1">
        <v>26200000</v>
      </c>
      <c r="C2270" s="1" t="s">
        <v>3924</v>
      </c>
      <c r="D2270" s="1">
        <v>26200000</v>
      </c>
    </row>
    <row r="2271" spans="1:4" x14ac:dyDescent="0.25">
      <c r="A2271" s="1">
        <f>CORREL('IMDB_Movies project 5'!H2271:'IMDB_Movies project 5'!H5926,'IMDB_Movies project 5'!C2271:'IMDB_Movies project 5'!C5926)</f>
        <v>-2.2074518242301232E-2</v>
      </c>
      <c r="B2271" s="1">
        <v>2163911</v>
      </c>
      <c r="C2271" s="1" t="s">
        <v>3926</v>
      </c>
      <c r="D2271" s="1">
        <v>2163911</v>
      </c>
    </row>
    <row r="2272" spans="1:4" x14ac:dyDescent="0.25">
      <c r="A2272" s="1">
        <f>CORREL('IMDB_Movies project 5'!H2272:'IMDB_Movies project 5'!H5927,'IMDB_Movies project 5'!C2272:'IMDB_Movies project 5'!C5927)</f>
        <v>-2.2075555539734715E-2</v>
      </c>
      <c r="B2272" s="1">
        <v>-4797910</v>
      </c>
      <c r="C2272" s="1" t="s">
        <v>3928</v>
      </c>
      <c r="D2272" s="1">
        <v>-4797910</v>
      </c>
    </row>
    <row r="2273" spans="1:4" x14ac:dyDescent="0.25">
      <c r="A2273" s="1">
        <f>CORREL('IMDB_Movies project 5'!H2273:'IMDB_Movies project 5'!H5928,'IMDB_Movies project 5'!C2273:'IMDB_Movies project 5'!C5928)</f>
        <v>-2.2080415027664654E-2</v>
      </c>
      <c r="B2273" s="1">
        <v>-1994515</v>
      </c>
      <c r="C2273" s="1" t="s">
        <v>3930</v>
      </c>
      <c r="D2273" s="1">
        <v>-1994515</v>
      </c>
    </row>
    <row r="2274" spans="1:4" x14ac:dyDescent="0.25">
      <c r="A2274" s="1">
        <f>CORREL('IMDB_Movies project 5'!H2274:'IMDB_Movies project 5'!H5929,'IMDB_Movies project 5'!C2274:'IMDB_Movies project 5'!C5929)</f>
        <v>-2.2085182420442929E-2</v>
      </c>
      <c r="B2274" s="1">
        <v>79460116</v>
      </c>
      <c r="C2274" s="1" t="s">
        <v>3931</v>
      </c>
      <c r="D2274" s="1">
        <v>79460116</v>
      </c>
    </row>
    <row r="2275" spans="1:4" x14ac:dyDescent="0.25">
      <c r="A2275" s="1">
        <f>CORREL('IMDB_Movies project 5'!H2275:'IMDB_Movies project 5'!H5930,'IMDB_Movies project 5'!C2275:'IMDB_Movies project 5'!C5930)</f>
        <v>-2.2083975148343336E-2</v>
      </c>
      <c r="B2275" s="1">
        <v>111175354</v>
      </c>
      <c r="C2275" s="1" t="s">
        <v>3933</v>
      </c>
      <c r="D2275" s="1">
        <v>111175354</v>
      </c>
    </row>
    <row r="2276" spans="1:4" x14ac:dyDescent="0.25">
      <c r="A2276" s="1">
        <f>CORREL('IMDB_Movies project 5'!H2276:'IMDB_Movies project 5'!H5931,'IMDB_Movies project 5'!C2276:'IMDB_Movies project 5'!C5931)</f>
        <v>-2.2100937837510701E-2</v>
      </c>
      <c r="B2276" s="1">
        <v>76823600</v>
      </c>
      <c r="C2276" s="1" t="s">
        <v>3934</v>
      </c>
      <c r="D2276" s="1">
        <v>76823600</v>
      </c>
    </row>
    <row r="2277" spans="1:4" x14ac:dyDescent="0.25">
      <c r="A2277" s="1">
        <f>CORREL('IMDB_Movies project 5'!H2277:'IMDB_Movies project 5'!H5932,'IMDB_Movies project 5'!C2277:'IMDB_Movies project 5'!C5932)</f>
        <v>-2.2096932810796183E-2</v>
      </c>
      <c r="B2277" s="1">
        <v>38000000</v>
      </c>
      <c r="C2277" s="1" t="s">
        <v>3935</v>
      </c>
      <c r="D2277" s="1">
        <v>38000000</v>
      </c>
    </row>
    <row r="2278" spans="1:4" x14ac:dyDescent="0.25">
      <c r="A2278" s="1">
        <f>CORREL('IMDB_Movies project 5'!H2278:'IMDB_Movies project 5'!H5933,'IMDB_Movies project 5'!C2278:'IMDB_Movies project 5'!C5933)</f>
        <v>-2.2086877769150751E-2</v>
      </c>
      <c r="B2278" s="1">
        <v>52925609</v>
      </c>
      <c r="C2278" s="1" t="s">
        <v>3936</v>
      </c>
      <c r="D2278" s="1">
        <v>52925609</v>
      </c>
    </row>
    <row r="2279" spans="1:4" x14ac:dyDescent="0.25">
      <c r="A2279" s="1">
        <f>CORREL('IMDB_Movies project 5'!H2279:'IMDB_Movies project 5'!H5934,'IMDB_Movies project 5'!C2279:'IMDB_Movies project 5'!C5934)</f>
        <v>-2.2075740080823417E-2</v>
      </c>
      <c r="B2279" s="1">
        <v>36885587</v>
      </c>
      <c r="C2279" s="1" t="s">
        <v>3937</v>
      </c>
      <c r="D2279" s="1">
        <v>36885587</v>
      </c>
    </row>
    <row r="2280" spans="1:4" x14ac:dyDescent="0.25">
      <c r="A2280" s="1">
        <f>CORREL('IMDB_Movies project 5'!H2280:'IMDB_Movies project 5'!H5935,'IMDB_Movies project 5'!C2280:'IMDB_Movies project 5'!C5935)</f>
        <v>-2.2065752531960515E-2</v>
      </c>
      <c r="B2280" s="1">
        <v>29667095</v>
      </c>
      <c r="C2280" s="1" t="s">
        <v>3939</v>
      </c>
      <c r="D2280" s="1">
        <v>29667095</v>
      </c>
    </row>
    <row r="2281" spans="1:4" x14ac:dyDescent="0.25">
      <c r="A2281" s="1">
        <f>CORREL('IMDB_Movies project 5'!H2281:'IMDB_Movies project 5'!H5936,'IMDB_Movies project 5'!C2281:'IMDB_Movies project 5'!C5936)</f>
        <v>-2.2055650307846442E-2</v>
      </c>
      <c r="B2281" s="1">
        <v>26638165</v>
      </c>
      <c r="C2281" s="1" t="s">
        <v>3940</v>
      </c>
      <c r="D2281" s="1">
        <v>26638165</v>
      </c>
    </row>
    <row r="2282" spans="1:4" x14ac:dyDescent="0.25">
      <c r="A2282" s="1">
        <f>CORREL('IMDB_Movies project 5'!H2282:'IMDB_Movies project 5'!H5937,'IMDB_Movies project 5'!C2282:'IMDB_Movies project 5'!C5937)</f>
        <v>-2.2047361050158382E-2</v>
      </c>
      <c r="B2282" s="1">
        <v>29507053</v>
      </c>
      <c r="C2282" s="1" t="s">
        <v>3941</v>
      </c>
      <c r="D2282" s="1">
        <v>29507053</v>
      </c>
    </row>
    <row r="2283" spans="1:4" x14ac:dyDescent="0.25">
      <c r="A2283" s="1">
        <f>CORREL('IMDB_Movies project 5'!H2283:'IMDB_Movies project 5'!H5938,'IMDB_Movies project 5'!C2283:'IMDB_Movies project 5'!C5938)</f>
        <v>-2.2038436992192375E-2</v>
      </c>
      <c r="B2283" s="1">
        <v>23511038</v>
      </c>
      <c r="C2283" s="1" t="s">
        <v>3942</v>
      </c>
      <c r="D2283" s="1">
        <v>23511038</v>
      </c>
    </row>
    <row r="2284" spans="1:4" x14ac:dyDescent="0.25">
      <c r="A2284" s="1">
        <f>CORREL('IMDB_Movies project 5'!H2284:'IMDB_Movies project 5'!H5939,'IMDB_Movies project 5'!C2284:'IMDB_Movies project 5'!C5939)</f>
        <v>-2.2030915246844227E-2</v>
      </c>
      <c r="B2284" s="1">
        <v>-12037424</v>
      </c>
      <c r="C2284" s="1" t="s">
        <v>3944</v>
      </c>
      <c r="D2284" s="1">
        <v>-12037424</v>
      </c>
    </row>
    <row r="2285" spans="1:4" x14ac:dyDescent="0.25">
      <c r="A2285" s="1">
        <f>CORREL('IMDB_Movies project 5'!H2285:'IMDB_Movies project 5'!H5940,'IMDB_Movies project 5'!C2285:'IMDB_Movies project 5'!C5940)</f>
        <v>-2.2037375065953026E-2</v>
      </c>
      <c r="B2285" s="1">
        <v>24363530</v>
      </c>
      <c r="C2285" s="1" t="s">
        <v>3946</v>
      </c>
      <c r="D2285" s="1">
        <v>24363530</v>
      </c>
    </row>
    <row r="2286" spans="1:4" x14ac:dyDescent="0.25">
      <c r="A2286" s="1">
        <f>CORREL('IMDB_Movies project 5'!H2286:'IMDB_Movies project 5'!H5941,'IMDB_Movies project 5'!C2286:'IMDB_Movies project 5'!C5941)</f>
        <v>-2.2029609150750421E-2</v>
      </c>
      <c r="B2286" s="1">
        <v>24123143</v>
      </c>
      <c r="C2286" s="1" t="s">
        <v>3948</v>
      </c>
      <c r="D2286" s="1">
        <v>24123143</v>
      </c>
    </row>
    <row r="2287" spans="1:4" x14ac:dyDescent="0.25">
      <c r="A2287" s="1">
        <f>CORREL('IMDB_Movies project 5'!H2287:'IMDB_Movies project 5'!H5942,'IMDB_Movies project 5'!C2287:'IMDB_Movies project 5'!C5942)</f>
        <v>-2.2020148573722659E-2</v>
      </c>
      <c r="B2287" s="1">
        <v>-1642524</v>
      </c>
      <c r="C2287" s="1" t="s">
        <v>3950</v>
      </c>
      <c r="D2287" s="1">
        <v>-1642524</v>
      </c>
    </row>
    <row r="2288" spans="1:4" x14ac:dyDescent="0.25">
      <c r="A2288" s="1">
        <f>CORREL('IMDB_Movies project 5'!H2288:'IMDB_Movies project 5'!H5943,'IMDB_Movies project 5'!C2288:'IMDB_Movies project 5'!C5943)</f>
        <v>-2.2028578390857978E-2</v>
      </c>
      <c r="B2288" s="1">
        <v>12734552</v>
      </c>
      <c r="C2288" s="1" t="s">
        <v>3951</v>
      </c>
      <c r="D2288" s="1">
        <v>12734552</v>
      </c>
    </row>
    <row r="2289" spans="1:4" x14ac:dyDescent="0.25">
      <c r="A2289" s="1">
        <f>CORREL('IMDB_Movies project 5'!H2289:'IMDB_Movies project 5'!H5944,'IMDB_Movies project 5'!C2289:'IMDB_Movies project 5'!C5944)</f>
        <v>-2.2024722349646652E-2</v>
      </c>
      <c r="B2289" s="1">
        <v>21300107</v>
      </c>
      <c r="C2289" s="1" t="s">
        <v>3953</v>
      </c>
      <c r="D2289" s="1">
        <v>21300107</v>
      </c>
    </row>
    <row r="2290" spans="1:4" x14ac:dyDescent="0.25">
      <c r="A2290" s="1">
        <f>CORREL('IMDB_Movies project 5'!H2290:'IMDB_Movies project 5'!H5945,'IMDB_Movies project 5'!C2290:'IMDB_Movies project 5'!C5945)</f>
        <v>-2.20177962521633E-2</v>
      </c>
      <c r="B2290" s="1">
        <v>9387695</v>
      </c>
      <c r="C2290" s="1" t="s">
        <v>3954</v>
      </c>
      <c r="D2290" s="1">
        <v>9387695</v>
      </c>
    </row>
    <row r="2291" spans="1:4" x14ac:dyDescent="0.25">
      <c r="A2291" s="1">
        <f>CORREL('IMDB_Movies project 5'!H2291:'IMDB_Movies project 5'!H5946,'IMDB_Movies project 5'!C2291:'IMDB_Movies project 5'!C5946)</f>
        <v>-2.2015270636039943E-2</v>
      </c>
      <c r="B2291" s="1">
        <v>15102717</v>
      </c>
      <c r="C2291" s="1" t="s">
        <v>3956</v>
      </c>
      <c r="D2291" s="1">
        <v>15102717</v>
      </c>
    </row>
    <row r="2292" spans="1:4" x14ac:dyDescent="0.25">
      <c r="A2292" s="1">
        <f>CORREL('IMDB_Movies project 5'!H2292:'IMDB_Movies project 5'!H5947,'IMDB_Movies project 5'!C2292:'IMDB_Movies project 5'!C5947)</f>
        <v>-2.2010288657009807E-2</v>
      </c>
      <c r="B2292" s="1">
        <v>15618786</v>
      </c>
      <c r="C2292" s="1" t="s">
        <v>3959</v>
      </c>
      <c r="D2292" s="1">
        <v>15618786</v>
      </c>
    </row>
    <row r="2293" spans="1:4" x14ac:dyDescent="0.25">
      <c r="A2293" s="1">
        <f>CORREL('IMDB_Movies project 5'!H2293:'IMDB_Movies project 5'!H5948,'IMDB_Movies project 5'!C2293:'IMDB_Movies project 5'!C5948)</f>
        <v>-2.2007219415007991E-2</v>
      </c>
      <c r="B2293" s="1">
        <v>10396744</v>
      </c>
      <c r="C2293" s="1" t="s">
        <v>3961</v>
      </c>
      <c r="D2293" s="1">
        <v>10396744</v>
      </c>
    </row>
    <row r="2294" spans="1:4" x14ac:dyDescent="0.25">
      <c r="A2294" s="1">
        <f>CORREL('IMDB_Movies project 5'!H2294:'IMDB_Movies project 5'!H5949,'IMDB_Movies project 5'!C2294:'IMDB_Movies project 5'!C5949)</f>
        <v>-2.2004297841436583E-2</v>
      </c>
      <c r="B2294" s="1">
        <v>7713577</v>
      </c>
      <c r="C2294" s="1" t="s">
        <v>3962</v>
      </c>
      <c r="D2294" s="1">
        <v>7713577</v>
      </c>
    </row>
    <row r="2295" spans="1:4" x14ac:dyDescent="0.25">
      <c r="A2295" s="1">
        <f>CORREL('IMDB_Movies project 5'!H2295:'IMDB_Movies project 5'!H5950,'IMDB_Movies project 5'!C2295:'IMDB_Movies project 5'!C5950)</f>
        <v>-2.2002801745011444E-2</v>
      </c>
      <c r="B2295" s="1">
        <v>4627372</v>
      </c>
      <c r="C2295" s="1" t="s">
        <v>3964</v>
      </c>
      <c r="D2295" s="1">
        <v>4627372</v>
      </c>
    </row>
    <row r="2296" spans="1:4" x14ac:dyDescent="0.25">
      <c r="A2296" s="1">
        <f>CORREL('IMDB_Movies project 5'!H2296:'IMDB_Movies project 5'!H5951,'IMDB_Movies project 5'!C2296:'IMDB_Movies project 5'!C5951)</f>
        <v>-2.2002678547900813E-2</v>
      </c>
      <c r="B2296" s="1">
        <v>346122</v>
      </c>
      <c r="C2296" s="1" t="s">
        <v>3966</v>
      </c>
      <c r="D2296" s="1">
        <v>346122</v>
      </c>
    </row>
    <row r="2297" spans="1:4" x14ac:dyDescent="0.25">
      <c r="A2297" s="1">
        <f>CORREL('IMDB_Movies project 5'!H2297:'IMDB_Movies project 5'!H5952,'IMDB_Movies project 5'!C2297:'IMDB_Movies project 5'!C5952)</f>
        <v>-2.2004886093591993E-2</v>
      </c>
      <c r="B2297" s="1">
        <v>204793</v>
      </c>
      <c r="C2297" s="1" t="s">
        <v>3967</v>
      </c>
      <c r="D2297" s="1">
        <v>204793</v>
      </c>
    </row>
    <row r="2298" spans="1:4" x14ac:dyDescent="0.25">
      <c r="A2298" s="1">
        <f>CORREL('IMDB_Movies project 5'!H2298:'IMDB_Movies project 5'!H5953,'IMDB_Movies project 5'!C2298:'IMDB_Movies project 5'!C5953)</f>
        <v>-2.2007177873670798E-2</v>
      </c>
      <c r="B2298" s="1">
        <v>-572808</v>
      </c>
      <c r="C2298" s="1" t="s">
        <v>3969</v>
      </c>
      <c r="D2298" s="1">
        <v>-572808</v>
      </c>
    </row>
    <row r="2299" spans="1:4" x14ac:dyDescent="0.25">
      <c r="A2299" s="1">
        <f>CORREL('IMDB_Movies project 5'!H2299:'IMDB_Movies project 5'!H5954,'IMDB_Movies project 5'!C2299:'IMDB_Movies project 5'!C5954)</f>
        <v>-2.2009923392596494E-2</v>
      </c>
      <c r="B2299" s="1">
        <v>-1207221</v>
      </c>
      <c r="C2299" s="1" t="s">
        <v>3970</v>
      </c>
      <c r="D2299" s="1">
        <v>-1207221</v>
      </c>
    </row>
    <row r="2300" spans="1:4" x14ac:dyDescent="0.25">
      <c r="A2300" s="1">
        <f>CORREL('IMDB_Movies project 5'!H2300:'IMDB_Movies project 5'!H5955,'IMDB_Movies project 5'!C2300:'IMDB_Movies project 5'!C5955)</f>
        <v>-2.2013046368770342E-2</v>
      </c>
      <c r="B2300" s="1">
        <v>3057024</v>
      </c>
      <c r="C2300" s="1" t="s">
        <v>3972</v>
      </c>
      <c r="D2300" s="1">
        <v>3057024</v>
      </c>
    </row>
    <row r="2301" spans="1:4" x14ac:dyDescent="0.25">
      <c r="A2301" s="1">
        <f>CORREL('IMDB_Movies project 5'!H2301:'IMDB_Movies project 5'!H5956,'IMDB_Movies project 5'!C2301:'IMDB_Movies project 5'!C5956)</f>
        <v>-2.2013760530838013E-2</v>
      </c>
      <c r="B2301" s="1">
        <v>-1891482</v>
      </c>
      <c r="C2301" s="1" t="s">
        <v>3974</v>
      </c>
      <c r="D2301" s="1">
        <v>-1891482</v>
      </c>
    </row>
    <row r="2302" spans="1:4" x14ac:dyDescent="0.25">
      <c r="A2302" s="1">
        <f>CORREL('IMDB_Movies project 5'!H2302:'IMDB_Movies project 5'!H5957,'IMDB_Movies project 5'!C2302:'IMDB_Movies project 5'!C5957)</f>
        <v>-2.2017299939277663E-2</v>
      </c>
      <c r="B2302" s="1">
        <v>-6146000</v>
      </c>
      <c r="C2302" s="1" t="s">
        <v>3975</v>
      </c>
      <c r="D2302" s="1">
        <v>-6146000</v>
      </c>
    </row>
    <row r="2303" spans="1:4" x14ac:dyDescent="0.25">
      <c r="A2303" s="1">
        <f>CORREL('IMDB_Movies project 5'!H2303:'IMDB_Movies project 5'!H5958,'IMDB_Movies project 5'!C2303:'IMDB_Movies project 5'!C5958)</f>
        <v>-2.2019496591643112E-2</v>
      </c>
      <c r="B2303" s="1">
        <v>51324422</v>
      </c>
      <c r="C2303" s="1" t="s">
        <v>3976</v>
      </c>
      <c r="D2303" s="1">
        <v>51324422</v>
      </c>
    </row>
    <row r="2304" spans="1:4" x14ac:dyDescent="0.25">
      <c r="A2304" s="1">
        <f>CORREL('IMDB_Movies project 5'!H2304:'IMDB_Movies project 5'!H5959,'IMDB_Movies project 5'!C2304:'IMDB_Movies project 5'!C5959)</f>
        <v>-2.2042866228480094E-2</v>
      </c>
      <c r="B2304" s="1">
        <v>-500000</v>
      </c>
      <c r="C2304" s="1" t="s">
        <v>3978</v>
      </c>
      <c r="D2304" s="1">
        <v>-500000</v>
      </c>
    </row>
    <row r="2305" spans="1:4" x14ac:dyDescent="0.25">
      <c r="A2305" s="1">
        <f>CORREL('IMDB_Movies project 5'!H2305:'IMDB_Movies project 5'!H5960,'IMDB_Movies project 5'!C2305:'IMDB_Movies project 5'!C5960)</f>
        <v>-2.2045566789642524E-2</v>
      </c>
      <c r="B2305" s="1">
        <v>-10265765</v>
      </c>
      <c r="C2305" s="1" t="s">
        <v>3980</v>
      </c>
      <c r="D2305" s="1">
        <v>-10265765</v>
      </c>
    </row>
    <row r="2306" spans="1:4" x14ac:dyDescent="0.25">
      <c r="A2306" s="1">
        <f>CORREL('IMDB_Movies project 5'!H2306:'IMDB_Movies project 5'!H5961,'IMDB_Movies project 5'!C2306:'IMDB_Movies project 5'!C5961)</f>
        <v>-2.2056211399281309E-2</v>
      </c>
      <c r="B2306" s="1">
        <v>-11160617</v>
      </c>
      <c r="C2306" s="1" t="s">
        <v>3981</v>
      </c>
      <c r="D2306" s="1">
        <v>-11160617</v>
      </c>
    </row>
    <row r="2307" spans="1:4" x14ac:dyDescent="0.25">
      <c r="A2307" s="1">
        <f>CORREL('IMDB_Movies project 5'!H2307:'IMDB_Movies project 5'!H5962,'IMDB_Movies project 5'!C2307:'IMDB_Movies project 5'!C5962)</f>
        <v>-2.2065899983822794E-2</v>
      </c>
      <c r="B2307" s="1">
        <v>-10806975</v>
      </c>
      <c r="C2307" s="1" t="s">
        <v>3983</v>
      </c>
      <c r="D2307" s="1">
        <v>-10806975</v>
      </c>
    </row>
    <row r="2308" spans="1:4" x14ac:dyDescent="0.25">
      <c r="A2308" s="1">
        <f>CORREL('IMDB_Movies project 5'!H2308:'IMDB_Movies project 5'!H5963,'IMDB_Movies project 5'!C2308:'IMDB_Movies project 5'!C5963)</f>
        <v>-2.2077003401458906E-2</v>
      </c>
      <c r="B2308" s="1">
        <v>-10100000</v>
      </c>
      <c r="C2308" s="1" t="s">
        <v>3984</v>
      </c>
      <c r="D2308" s="1">
        <v>-10100000</v>
      </c>
    </row>
    <row r="2309" spans="1:4" x14ac:dyDescent="0.25">
      <c r="A2309" s="1">
        <f>CORREL('IMDB_Movies project 5'!H2309:'IMDB_Movies project 5'!H5964,'IMDB_Movies project 5'!C2309:'IMDB_Movies project 5'!C5964)</f>
        <v>-2.2085964545241789E-2</v>
      </c>
      <c r="B2309" s="1">
        <v>-13150858</v>
      </c>
      <c r="C2309" s="1" t="s">
        <v>3986</v>
      </c>
      <c r="D2309" s="1">
        <v>-13150858</v>
      </c>
    </row>
    <row r="2310" spans="1:4" x14ac:dyDescent="0.25">
      <c r="A2310" s="1">
        <f>CORREL('IMDB_Movies project 5'!H2310:'IMDB_Movies project 5'!H5965,'IMDB_Movies project 5'!C2310:'IMDB_Movies project 5'!C5965)</f>
        <v>-2.209716789517599E-2</v>
      </c>
      <c r="B2310" s="1">
        <v>-14313571</v>
      </c>
      <c r="C2310" s="1" t="s">
        <v>3989</v>
      </c>
      <c r="D2310" s="1">
        <v>-14313571</v>
      </c>
    </row>
    <row r="2311" spans="1:4" x14ac:dyDescent="0.25">
      <c r="A2311" s="1">
        <f>CORREL('IMDB_Movies project 5'!H2311:'IMDB_Movies project 5'!H5966,'IMDB_Movies project 5'!C2311:'IMDB_Movies project 5'!C5966)</f>
        <v>-2.2109271238475021E-2</v>
      </c>
      <c r="B2311" s="1">
        <v>-14015257</v>
      </c>
      <c r="C2311" s="1" t="s">
        <v>3990</v>
      </c>
      <c r="D2311" s="1">
        <v>-14015257</v>
      </c>
    </row>
    <row r="2312" spans="1:4" x14ac:dyDescent="0.25">
      <c r="A2312" s="1">
        <f>CORREL('IMDB_Movies project 5'!H2312:'IMDB_Movies project 5'!H5967,'IMDB_Movies project 5'!C2312:'IMDB_Movies project 5'!C5967)</f>
        <v>-2.2121167288581246E-2</v>
      </c>
      <c r="B2312" s="1">
        <v>-14333738</v>
      </c>
      <c r="C2312" s="1" t="s">
        <v>3992</v>
      </c>
      <c r="D2312" s="1">
        <v>-14333738</v>
      </c>
    </row>
    <row r="2313" spans="1:4" x14ac:dyDescent="0.25">
      <c r="A2313" s="1">
        <f>CORREL('IMDB_Movies project 5'!H2313:'IMDB_Movies project 5'!H5968,'IMDB_Movies project 5'!C2313:'IMDB_Movies project 5'!C5968)</f>
        <v>-2.2133327265293993E-2</v>
      </c>
      <c r="B2313" s="1">
        <v>-17680813</v>
      </c>
      <c r="C2313" s="1" t="s">
        <v>3993</v>
      </c>
      <c r="D2313" s="1">
        <v>-17680813</v>
      </c>
    </row>
    <row r="2314" spans="1:4" x14ac:dyDescent="0.25">
      <c r="A2314" s="1">
        <f>CORREL('IMDB_Movies project 5'!H2314:'IMDB_Movies project 5'!H5969,'IMDB_Movies project 5'!C2314:'IMDB_Movies project 5'!C5969)</f>
        <v>-2.2140844585951377E-2</v>
      </c>
      <c r="B2314" s="1">
        <v>-2077789</v>
      </c>
      <c r="C2314" s="1" t="s">
        <v>3995</v>
      </c>
      <c r="D2314" s="1">
        <v>-2077789</v>
      </c>
    </row>
    <row r="2315" spans="1:4" x14ac:dyDescent="0.25">
      <c r="A2315" s="1">
        <f>CORREL('IMDB_Movies project 5'!H2315:'IMDB_Movies project 5'!H5970,'IMDB_Movies project 5'!C2315:'IMDB_Movies project 5'!C5970)</f>
        <v>-2.2144585085748555E-2</v>
      </c>
      <c r="B2315" s="1">
        <v>-14976909</v>
      </c>
      <c r="C2315" s="1" t="s">
        <v>3997</v>
      </c>
      <c r="D2315" s="1">
        <v>-14976909</v>
      </c>
    </row>
    <row r="2316" spans="1:4" x14ac:dyDescent="0.25">
      <c r="A2316" s="1">
        <f>CORREL('IMDB_Movies project 5'!H2316:'IMDB_Movies project 5'!H5971,'IMDB_Movies project 5'!C2316:'IMDB_Movies project 5'!C5971)</f>
        <v>-2.2159249631068963E-2</v>
      </c>
      <c r="B2316" s="1">
        <v>-12663533</v>
      </c>
      <c r="C2316" s="1" t="s">
        <v>3999</v>
      </c>
      <c r="D2316" s="1">
        <v>-12663533</v>
      </c>
    </row>
    <row r="2317" spans="1:4" x14ac:dyDescent="0.25">
      <c r="A2317" s="1">
        <f>CORREL('IMDB_Movies project 5'!H2317:'IMDB_Movies project 5'!H5972,'IMDB_Movies project 5'!C2317:'IMDB_Movies project 5'!C5972)</f>
        <v>-2.2175989872691596E-2</v>
      </c>
      <c r="B2317" s="1">
        <v>-15997036</v>
      </c>
      <c r="C2317" s="1" t="s">
        <v>4000</v>
      </c>
      <c r="D2317" s="1">
        <v>-15997036</v>
      </c>
    </row>
    <row r="2318" spans="1:4" x14ac:dyDescent="0.25">
      <c r="A2318" s="1">
        <f>CORREL('IMDB_Movies project 5'!H2318:'IMDB_Movies project 5'!H5973,'IMDB_Movies project 5'!C2318:'IMDB_Movies project 5'!C5973)</f>
        <v>-2.2189547316362735E-2</v>
      </c>
      <c r="B2318" s="1">
        <v>-13571117</v>
      </c>
      <c r="C2318" s="1" t="s">
        <v>4002</v>
      </c>
      <c r="D2318" s="1">
        <v>-13571117</v>
      </c>
    </row>
    <row r="2319" spans="1:4" x14ac:dyDescent="0.25">
      <c r="A2319" s="1">
        <f>CORREL('IMDB_Movies project 5'!H2319:'IMDB_Movies project 5'!H5974,'IMDB_Movies project 5'!C2319:'IMDB_Movies project 5'!C5974)</f>
        <v>-2.2201242193128419E-2</v>
      </c>
      <c r="B2319" s="1">
        <v>-2028183</v>
      </c>
      <c r="C2319" s="1" t="s">
        <v>4004</v>
      </c>
      <c r="D2319" s="1">
        <v>-2028183</v>
      </c>
    </row>
    <row r="2320" spans="1:4" x14ac:dyDescent="0.25">
      <c r="A2320" s="1">
        <f>CORREL('IMDB_Movies project 5'!H2320:'IMDB_Movies project 5'!H5975,'IMDB_Movies project 5'!C2320:'IMDB_Movies project 5'!C5975)</f>
        <v>-2.2205415507343493E-2</v>
      </c>
      <c r="B2320" s="1">
        <v>-14318803</v>
      </c>
      <c r="C2320" s="1" t="s">
        <v>4007</v>
      </c>
      <c r="D2320" s="1">
        <v>-14318803</v>
      </c>
    </row>
    <row r="2321" spans="1:4" x14ac:dyDescent="0.25">
      <c r="A2321" s="1">
        <f>CORREL('IMDB_Movies project 5'!H2321:'IMDB_Movies project 5'!H5976,'IMDB_Movies project 5'!C2321:'IMDB_Movies project 5'!C5976)</f>
        <v>-2.2218660873564482E-2</v>
      </c>
      <c r="B2321" s="1">
        <v>-15218475</v>
      </c>
      <c r="C2321" s="1" t="s">
        <v>4009</v>
      </c>
      <c r="D2321" s="1">
        <v>-15218475</v>
      </c>
    </row>
    <row r="2322" spans="1:4" x14ac:dyDescent="0.25">
      <c r="A2322" s="1">
        <f>CORREL('IMDB_Movies project 5'!H2322:'IMDB_Movies project 5'!H5977,'IMDB_Movies project 5'!C2322:'IMDB_Movies project 5'!C5977)</f>
        <v>-2.2233061848568332E-2</v>
      </c>
      <c r="B2322" s="1">
        <v>-7725270</v>
      </c>
      <c r="C2322" s="1" t="s">
        <v>4011</v>
      </c>
      <c r="D2322" s="1">
        <v>-7725270</v>
      </c>
    </row>
    <row r="2323" spans="1:4" x14ac:dyDescent="0.25">
      <c r="A2323" s="1">
        <f>CORREL('IMDB_Movies project 5'!H2323:'IMDB_Movies project 5'!H5978,'IMDB_Movies project 5'!C2323:'IMDB_Movies project 5'!C5978)</f>
        <v>-2.2241294527605784E-2</v>
      </c>
      <c r="B2323" s="1">
        <v>220760500</v>
      </c>
      <c r="C2323" s="1" t="s">
        <v>4012</v>
      </c>
      <c r="D2323" s="1">
        <v>220760500</v>
      </c>
    </row>
    <row r="2324" spans="1:4" x14ac:dyDescent="0.25">
      <c r="A2324" s="1">
        <f>CORREL('IMDB_Movies project 5'!H2324:'IMDB_Movies project 5'!H5979,'IMDB_Movies project 5'!C2324:'IMDB_Movies project 5'!C5979)</f>
        <v>-2.2402029353093936E-2</v>
      </c>
      <c r="B2324" s="1">
        <v>267761243</v>
      </c>
      <c r="C2324" s="1" t="s">
        <v>4013</v>
      </c>
      <c r="D2324" s="1">
        <v>267761243</v>
      </c>
    </row>
    <row r="2325" spans="1:4" x14ac:dyDescent="0.25">
      <c r="A2325" s="1">
        <f>CORREL('IMDB_Movies project 5'!H2325:'IMDB_Movies project 5'!H5980,'IMDB_Movies project 5'!C2325:'IMDB_Movies project 5'!C5980)</f>
        <v>-2.2771146415485298E-2</v>
      </c>
      <c r="B2325" s="1">
        <v>156780960</v>
      </c>
      <c r="C2325" s="1" t="s">
        <v>4014</v>
      </c>
      <c r="D2325" s="1">
        <v>156780960</v>
      </c>
    </row>
    <row r="2326" spans="1:4" x14ac:dyDescent="0.25">
      <c r="A2326" s="1">
        <f>CORREL('IMDB_Movies project 5'!H2326:'IMDB_Movies project 5'!H5981,'IMDB_Movies project 5'!C2326:'IMDB_Movies project 5'!C5981)</f>
        <v>-2.2800407263767065E-2</v>
      </c>
      <c r="B2326" s="1">
        <v>155200000</v>
      </c>
      <c r="C2326" s="1" t="s">
        <v>4015</v>
      </c>
      <c r="D2326" s="1">
        <v>155200000</v>
      </c>
    </row>
    <row r="2327" spans="1:4" x14ac:dyDescent="0.25">
      <c r="A2327" s="1">
        <f>CORREL('IMDB_Movies project 5'!H2327:'IMDB_Movies project 5'!H5982,'IMDB_Movies project 5'!C2327:'IMDB_Movies project 5'!C5982)</f>
        <v>-2.2948135353165033E-2</v>
      </c>
      <c r="B2327" s="1">
        <v>161781728</v>
      </c>
      <c r="C2327" s="1" t="s">
        <v>4016</v>
      </c>
      <c r="D2327" s="1">
        <v>161781728</v>
      </c>
    </row>
    <row r="2328" spans="1:4" x14ac:dyDescent="0.25">
      <c r="A2328" s="1">
        <f>CORREL('IMDB_Movies project 5'!H2328:'IMDB_Movies project 5'!H5983,'IMDB_Movies project 5'!C2328:'IMDB_Movies project 5'!C5983)</f>
        <v>-2.303230362275633E-2</v>
      </c>
      <c r="B2328" s="1">
        <v>113067808</v>
      </c>
      <c r="C2328" s="1" t="s">
        <v>4017</v>
      </c>
      <c r="D2328" s="1">
        <v>113067808</v>
      </c>
    </row>
    <row r="2329" spans="1:4" x14ac:dyDescent="0.25">
      <c r="A2329" s="1">
        <f>CORREL('IMDB_Movies project 5'!H2329:'IMDB_Movies project 5'!H5984,'IMDB_Movies project 5'!C2329:'IMDB_Movies project 5'!C5984)</f>
        <v>-2.3052257958046062E-2</v>
      </c>
      <c r="B2329" s="1">
        <v>115058047</v>
      </c>
      <c r="C2329" s="1" t="s">
        <v>4019</v>
      </c>
      <c r="D2329" s="1">
        <v>115058047</v>
      </c>
    </row>
    <row r="2330" spans="1:4" x14ac:dyDescent="0.25">
      <c r="A2330" s="1">
        <f>CORREL('IMDB_Movies project 5'!H2330:'IMDB_Movies project 5'!H5985,'IMDB_Movies project 5'!C2330:'IMDB_Movies project 5'!C5985)</f>
        <v>-2.307478466156207E-2</v>
      </c>
      <c r="B2330" s="1">
        <v>123795342</v>
      </c>
      <c r="C2330" s="1" t="s">
        <v>4020</v>
      </c>
      <c r="D2330" s="1">
        <v>123795342</v>
      </c>
    </row>
    <row r="2331" spans="1:4" x14ac:dyDescent="0.25">
      <c r="A2331" s="1">
        <f>CORREL('IMDB_Movies project 5'!H2331:'IMDB_Movies project 5'!H5986,'IMDB_Movies project 5'!C2331:'IMDB_Movies project 5'!C5986)</f>
        <v>-2.3107745659261363E-2</v>
      </c>
      <c r="B2331" s="1">
        <v>96936400</v>
      </c>
      <c r="C2331" s="1" t="s">
        <v>4021</v>
      </c>
      <c r="D2331" s="1">
        <v>96936400</v>
      </c>
    </row>
    <row r="2332" spans="1:4" x14ac:dyDescent="0.25">
      <c r="A2332" s="1">
        <f>CORREL('IMDB_Movies project 5'!H2332:'IMDB_Movies project 5'!H5987,'IMDB_Movies project 5'!C2332:'IMDB_Movies project 5'!C5987)</f>
        <v>-2.31146936169951E-2</v>
      </c>
      <c r="B2332" s="1">
        <v>-15182960</v>
      </c>
      <c r="C2332" s="1" t="s">
        <v>4023</v>
      </c>
      <c r="D2332" s="1">
        <v>-15182960</v>
      </c>
    </row>
    <row r="2333" spans="1:4" x14ac:dyDescent="0.25">
      <c r="A2333" s="1">
        <f>CORREL('IMDB_Movies project 5'!H2333:'IMDB_Movies project 5'!H5988,'IMDB_Movies project 5'!C2333:'IMDB_Movies project 5'!C5988)</f>
        <v>-2.3129242522529368E-2</v>
      </c>
      <c r="B2333" s="1">
        <v>79175854</v>
      </c>
      <c r="C2333" s="1" t="s">
        <v>4024</v>
      </c>
      <c r="D2333" s="1">
        <v>79175854</v>
      </c>
    </row>
    <row r="2334" spans="1:4" x14ac:dyDescent="0.25">
      <c r="A2334" s="1">
        <f>CORREL('IMDB_Movies project 5'!H2334:'IMDB_Movies project 5'!H5989,'IMDB_Movies project 5'!C2334:'IMDB_Movies project 5'!C5989)</f>
        <v>-2.3124731323163145E-2</v>
      </c>
      <c r="B2334" s="1">
        <v>77121452</v>
      </c>
      <c r="C2334" s="1" t="s">
        <v>4028</v>
      </c>
      <c r="D2334" s="1">
        <v>77121452</v>
      </c>
    </row>
    <row r="2335" spans="1:4" x14ac:dyDescent="0.25">
      <c r="A2335" s="1">
        <f>CORREL('IMDB_Movies project 5'!H2335:'IMDB_Movies project 5'!H5990,'IMDB_Movies project 5'!C2335:'IMDB_Movies project 5'!C5990)</f>
        <v>-2.3114321740058126E-2</v>
      </c>
      <c r="B2335" s="1">
        <v>59800000</v>
      </c>
      <c r="C2335" s="1" t="s">
        <v>4029</v>
      </c>
      <c r="D2335" s="1">
        <v>59800000</v>
      </c>
    </row>
    <row r="2336" spans="1:4" x14ac:dyDescent="0.25">
      <c r="A2336" s="1">
        <f>CORREL('IMDB_Movies project 5'!H2336:'IMDB_Movies project 5'!H5991,'IMDB_Movies project 5'!C2336:'IMDB_Movies project 5'!C5991)</f>
        <v>-2.3086174613028174E-2</v>
      </c>
      <c r="B2336" s="1">
        <v>49001297</v>
      </c>
      <c r="C2336" s="1" t="s">
        <v>4030</v>
      </c>
      <c r="D2336" s="1">
        <v>49001297</v>
      </c>
    </row>
    <row r="2337" spans="1:4" x14ac:dyDescent="0.25">
      <c r="A2337" s="1">
        <f>CORREL('IMDB_Movies project 5'!H2337:'IMDB_Movies project 5'!H5992,'IMDB_Movies project 5'!C2337:'IMDB_Movies project 5'!C5992)</f>
        <v>-2.3073005306406012E-2</v>
      </c>
      <c r="B2337" s="1">
        <v>51588220</v>
      </c>
      <c r="C2337" s="1" t="s">
        <v>4032</v>
      </c>
      <c r="D2337" s="1">
        <v>51588220</v>
      </c>
    </row>
    <row r="2338" spans="1:4" x14ac:dyDescent="0.25">
      <c r="A2338" s="1">
        <f>CORREL('IMDB_Movies project 5'!H2338:'IMDB_Movies project 5'!H5993,'IMDB_Movies project 5'!C2338:'IMDB_Movies project 5'!C5993)</f>
        <v>-2.3076851135514862E-2</v>
      </c>
      <c r="B2338" s="1">
        <v>46400000</v>
      </c>
      <c r="C2338" s="1" t="s">
        <v>4033</v>
      </c>
      <c r="D2338" s="1">
        <v>46400000</v>
      </c>
    </row>
    <row r="2339" spans="1:4" x14ac:dyDescent="0.25">
      <c r="A2339" s="1">
        <f>CORREL('IMDB_Movies project 5'!H2339:'IMDB_Movies project 5'!H5994,'IMDB_Movies project 5'!C2339:'IMDB_Movies project 5'!C5994)</f>
        <v>-2.3063564379478409E-2</v>
      </c>
      <c r="B2339" s="1">
        <v>86978840</v>
      </c>
      <c r="C2339" s="1" t="s">
        <v>4034</v>
      </c>
      <c r="D2339" s="1">
        <v>86978840</v>
      </c>
    </row>
    <row r="2340" spans="1:4" x14ac:dyDescent="0.25">
      <c r="A2340" s="1">
        <f>CORREL('IMDB_Movies project 5'!H2340:'IMDB_Movies project 5'!H5995,'IMDB_Movies project 5'!C2340:'IMDB_Movies project 5'!C5995)</f>
        <v>-2.3063703667921372E-2</v>
      </c>
      <c r="B2340" s="1">
        <v>46637947</v>
      </c>
      <c r="C2340" s="1" t="s">
        <v>4035</v>
      </c>
      <c r="D2340" s="1">
        <v>46637947</v>
      </c>
    </row>
    <row r="2341" spans="1:4" x14ac:dyDescent="0.25">
      <c r="A2341" s="1">
        <f>CORREL('IMDB_Movies project 5'!H2341:'IMDB_Movies project 5'!H5996,'IMDB_Movies project 5'!C2341:'IMDB_Movies project 5'!C5996)</f>
        <v>-2.3038457144081773E-2</v>
      </c>
      <c r="B2341" s="1">
        <v>58326666</v>
      </c>
      <c r="C2341" s="1" t="s">
        <v>4036</v>
      </c>
      <c r="D2341" s="1">
        <v>58326666</v>
      </c>
    </row>
    <row r="2342" spans="1:4" x14ac:dyDescent="0.25">
      <c r="A2342" s="1">
        <f>CORREL('IMDB_Movies project 5'!H2342:'IMDB_Movies project 5'!H5997,'IMDB_Movies project 5'!C2342:'IMDB_Movies project 5'!C5997)</f>
        <v>-2.302636547484422E-2</v>
      </c>
      <c r="B2342" s="1">
        <v>40184721</v>
      </c>
      <c r="C2342" s="1" t="s">
        <v>4037</v>
      </c>
      <c r="D2342" s="1">
        <v>40184721</v>
      </c>
    </row>
    <row r="2343" spans="1:4" x14ac:dyDescent="0.25">
      <c r="A2343" s="1">
        <f>CORREL('IMDB_Movies project 5'!H2343:'IMDB_Movies project 5'!H5998,'IMDB_Movies project 5'!C2343:'IMDB_Movies project 5'!C5998)</f>
        <v>-2.3013174214533538E-2</v>
      </c>
      <c r="B2343" s="1">
        <v>35003300</v>
      </c>
      <c r="C2343" s="1" t="s">
        <v>4040</v>
      </c>
      <c r="D2343" s="1">
        <v>35003300</v>
      </c>
    </row>
    <row r="2344" spans="1:4" x14ac:dyDescent="0.25">
      <c r="A2344" s="1">
        <f>CORREL('IMDB_Movies project 5'!H2344:'IMDB_Movies project 5'!H5999,'IMDB_Movies project 5'!C2344:'IMDB_Movies project 5'!C5999)</f>
        <v>-2.3000600454746091E-2</v>
      </c>
      <c r="B2344" s="1">
        <v>37322273</v>
      </c>
      <c r="C2344" s="1" t="s">
        <v>4042</v>
      </c>
      <c r="D2344" s="1">
        <v>37322273</v>
      </c>
    </row>
    <row r="2345" spans="1:4" x14ac:dyDescent="0.25">
      <c r="A2345" s="1">
        <f>CORREL('IMDB_Movies project 5'!H2345:'IMDB_Movies project 5'!H6000,'IMDB_Movies project 5'!C2345:'IMDB_Movies project 5'!C6000)</f>
        <v>-2.299182435337363E-2</v>
      </c>
      <c r="B2345" s="1">
        <v>32860214</v>
      </c>
      <c r="C2345" s="1" t="s">
        <v>4043</v>
      </c>
      <c r="D2345" s="1">
        <v>32860214</v>
      </c>
    </row>
    <row r="2346" spans="1:4" x14ac:dyDescent="0.25">
      <c r="A2346" s="1">
        <f>CORREL('IMDB_Movies project 5'!H2346:'IMDB_Movies project 5'!H6001,'IMDB_Movies project 5'!C2346:'IMDB_Movies project 5'!C6001)</f>
        <v>-2.2979594768850545E-2</v>
      </c>
      <c r="B2346" s="1">
        <v>32811275</v>
      </c>
      <c r="C2346" s="1" t="s">
        <v>4044</v>
      </c>
      <c r="D2346" s="1">
        <v>32811275</v>
      </c>
    </row>
    <row r="2347" spans="1:4" x14ac:dyDescent="0.25">
      <c r="A2347" s="1">
        <f>CORREL('IMDB_Movies project 5'!H2347:'IMDB_Movies project 5'!H6002,'IMDB_Movies project 5'!C2347:'IMDB_Movies project 5'!C6002)</f>
        <v>-2.2967351206916533E-2</v>
      </c>
      <c r="B2347" s="1">
        <v>28022524</v>
      </c>
      <c r="C2347" s="1" t="s">
        <v>4045</v>
      </c>
      <c r="D2347" s="1">
        <v>28022524</v>
      </c>
    </row>
    <row r="2348" spans="1:4" x14ac:dyDescent="0.25">
      <c r="A2348" s="1">
        <f>CORREL('IMDB_Movies project 5'!H2348:'IMDB_Movies project 5'!H6003,'IMDB_Movies project 5'!C2348:'IMDB_Movies project 5'!C6003)</f>
        <v>-2.2956225627030574E-2</v>
      </c>
      <c r="B2348" s="1">
        <v>25672630</v>
      </c>
      <c r="C2348" s="1" t="s">
        <v>4048</v>
      </c>
      <c r="D2348" s="1">
        <v>25672630</v>
      </c>
    </row>
    <row r="2349" spans="1:4" x14ac:dyDescent="0.25">
      <c r="A2349" s="1">
        <f>CORREL('IMDB_Movies project 5'!H2349:'IMDB_Movies project 5'!H6004,'IMDB_Movies project 5'!C2349:'IMDB_Movies project 5'!C6004)</f>
        <v>-2.2948127308603326E-2</v>
      </c>
      <c r="B2349" s="1">
        <v>27919096</v>
      </c>
      <c r="C2349" s="1" t="s">
        <v>4050</v>
      </c>
      <c r="D2349" s="1">
        <v>27919096</v>
      </c>
    </row>
    <row r="2350" spans="1:4" x14ac:dyDescent="0.25">
      <c r="A2350" s="1">
        <f>CORREL('IMDB_Movies project 5'!H2350:'IMDB_Movies project 5'!H6005,'IMDB_Movies project 5'!C2350:'IMDB_Movies project 5'!C6005)</f>
        <v>-2.2936992368329696E-2</v>
      </c>
      <c r="B2350" s="1">
        <v>27592530</v>
      </c>
      <c r="C2350" s="1" t="s">
        <v>4052</v>
      </c>
      <c r="D2350" s="1">
        <v>27592530</v>
      </c>
    </row>
    <row r="2351" spans="1:4" x14ac:dyDescent="0.25">
      <c r="A2351" s="1">
        <f>CORREL('IMDB_Movies project 5'!H2351:'IMDB_Movies project 5'!H6006,'IMDB_Movies project 5'!C2351:'IMDB_Movies project 5'!C6006)</f>
        <v>-2.2925928757067424E-2</v>
      </c>
      <c r="B2351" s="1">
        <v>25064955</v>
      </c>
      <c r="C2351" s="1" t="s">
        <v>4053</v>
      </c>
      <c r="D2351" s="1">
        <v>25064955</v>
      </c>
    </row>
    <row r="2352" spans="1:4" x14ac:dyDescent="0.25">
      <c r="A2352" s="1">
        <f>CORREL('IMDB_Movies project 5'!H2352:'IMDB_Movies project 5'!H6007,'IMDB_Movies project 5'!C2352:'IMDB_Movies project 5'!C6007)</f>
        <v>-2.2915613582097781E-2</v>
      </c>
      <c r="B2352" s="1">
        <v>34886089</v>
      </c>
      <c r="C2352" s="1" t="s">
        <v>4054</v>
      </c>
      <c r="D2352" s="1">
        <v>34886089</v>
      </c>
    </row>
    <row r="2353" spans="1:4" x14ac:dyDescent="0.25">
      <c r="A2353" s="1">
        <f>CORREL('IMDB_Movies project 5'!H2353:'IMDB_Movies project 5'!H6008,'IMDB_Movies project 5'!C2353:'IMDB_Movies project 5'!C6008)</f>
        <v>-2.2895805966779727E-2</v>
      </c>
      <c r="B2353" s="1">
        <v>21882551</v>
      </c>
      <c r="C2353" s="1" t="s">
        <v>4056</v>
      </c>
      <c r="D2353" s="1">
        <v>21882551</v>
      </c>
    </row>
    <row r="2354" spans="1:4" x14ac:dyDescent="0.25">
      <c r="A2354" s="1">
        <f>CORREL('IMDB_Movies project 5'!H2354:'IMDB_Movies project 5'!H6009,'IMDB_Movies project 5'!C2354:'IMDB_Movies project 5'!C6009)</f>
        <v>-2.2887375074525429E-2</v>
      </c>
      <c r="B2354" s="1">
        <v>33983001</v>
      </c>
      <c r="C2354" s="1" t="s">
        <v>4057</v>
      </c>
      <c r="D2354" s="1">
        <v>33983001</v>
      </c>
    </row>
    <row r="2355" spans="1:4" x14ac:dyDescent="0.25">
      <c r="A2355" s="1">
        <f>CORREL('IMDB_Movies project 5'!H2355:'IMDB_Movies project 5'!H6010,'IMDB_Movies project 5'!C2355:'IMDB_Movies project 5'!C6010)</f>
        <v>-2.2865691472287838E-2</v>
      </c>
      <c r="B2355" s="1">
        <v>20007180</v>
      </c>
      <c r="C2355" s="1" t="s">
        <v>4058</v>
      </c>
      <c r="D2355" s="1">
        <v>20007180</v>
      </c>
    </row>
    <row r="2356" spans="1:4" x14ac:dyDescent="0.25">
      <c r="A2356" s="1">
        <f>CORREL('IMDB_Movies project 5'!H2356:'IMDB_Movies project 5'!H6011,'IMDB_Movies project 5'!C2356:'IMDB_Movies project 5'!C6011)</f>
        <v>-2.2857137988845404E-2</v>
      </c>
      <c r="B2356" s="1">
        <v>20887263</v>
      </c>
      <c r="C2356" s="1" t="s">
        <v>4060</v>
      </c>
      <c r="D2356" s="1">
        <v>20887263</v>
      </c>
    </row>
    <row r="2357" spans="1:4" x14ac:dyDescent="0.25">
      <c r="A2357" s="1">
        <f>CORREL('IMDB_Movies project 5'!H2357:'IMDB_Movies project 5'!H6012,'IMDB_Movies project 5'!C2357:'IMDB_Movies project 5'!C6012)</f>
        <v>-2.2848218459259353E-2</v>
      </c>
      <c r="B2357" s="1">
        <v>18308901</v>
      </c>
      <c r="C2357" s="1" t="s">
        <v>4061</v>
      </c>
      <c r="D2357" s="1">
        <v>18308901</v>
      </c>
    </row>
    <row r="2358" spans="1:4" x14ac:dyDescent="0.25">
      <c r="A2358" s="1">
        <f>CORREL('IMDB_Movies project 5'!H2358:'IMDB_Movies project 5'!H6013,'IMDB_Movies project 5'!C2358:'IMDB_Movies project 5'!C6013)</f>
        <v>-2.2840886274185634E-2</v>
      </c>
      <c r="B2358" s="1">
        <v>18771174</v>
      </c>
      <c r="C2358" s="1" t="s">
        <v>4063</v>
      </c>
      <c r="D2358" s="1">
        <v>18771174</v>
      </c>
    </row>
    <row r="2359" spans="1:4" x14ac:dyDescent="0.25">
      <c r="A2359" s="1">
        <f>CORREL('IMDB_Movies project 5'!H2359:'IMDB_Movies project 5'!H6014,'IMDB_Movies project 5'!C2359:'IMDB_Movies project 5'!C6014)</f>
        <v>-2.283280519421893E-2</v>
      </c>
      <c r="B2359" s="1">
        <v>-9000000</v>
      </c>
      <c r="C2359" s="1" t="s">
        <v>4064</v>
      </c>
      <c r="D2359" s="1">
        <v>-9000000</v>
      </c>
    </row>
    <row r="2360" spans="1:4" x14ac:dyDescent="0.25">
      <c r="A2360" s="1">
        <f>CORREL('IMDB_Movies project 5'!H2360:'IMDB_Movies project 5'!H6015,'IMDB_Movies project 5'!C2360:'IMDB_Movies project 5'!C6015)</f>
        <v>-2.2842625972600221E-2</v>
      </c>
      <c r="B2360" s="1">
        <v>18386128</v>
      </c>
      <c r="C2360" s="1" t="s">
        <v>4066</v>
      </c>
      <c r="D2360" s="1">
        <v>18386128</v>
      </c>
    </row>
    <row r="2361" spans="1:4" x14ac:dyDescent="0.25">
      <c r="A2361" s="1">
        <f>CORREL('IMDB_Movies project 5'!H2361:'IMDB_Movies project 5'!H6016,'IMDB_Movies project 5'!C2361:'IMDB_Movies project 5'!C6016)</f>
        <v>-2.2834694177079586E-2</v>
      </c>
      <c r="B2361" s="1">
        <v>22877959</v>
      </c>
      <c r="C2361" s="1" t="s">
        <v>4067</v>
      </c>
      <c r="D2361" s="1">
        <v>22877959</v>
      </c>
    </row>
    <row r="2362" spans="1:4" x14ac:dyDescent="0.25">
      <c r="A2362" s="1">
        <f>CORREL('IMDB_Movies project 5'!H2362:'IMDB_Movies project 5'!H6017,'IMDB_Movies project 5'!C2362:'IMDB_Movies project 5'!C6017)</f>
        <v>-2.2824957946058842E-2</v>
      </c>
      <c r="B2362" s="1">
        <v>17721635</v>
      </c>
      <c r="C2362" s="1" t="s">
        <v>4069</v>
      </c>
      <c r="D2362" s="1">
        <v>17721635</v>
      </c>
    </row>
    <row r="2363" spans="1:4" x14ac:dyDescent="0.25">
      <c r="A2363" s="1">
        <f>CORREL('IMDB_Movies project 5'!H2363:'IMDB_Movies project 5'!H6018,'IMDB_Movies project 5'!C2363:'IMDB_Movies project 5'!C6018)</f>
        <v>-2.2817289751159184E-2</v>
      </c>
      <c r="B2363" s="1">
        <v>16585300</v>
      </c>
      <c r="C2363" s="1" t="s">
        <v>4070</v>
      </c>
      <c r="D2363" s="1">
        <v>16585300</v>
      </c>
    </row>
    <row r="2364" spans="1:4" x14ac:dyDescent="0.25">
      <c r="A2364" s="1">
        <f>CORREL('IMDB_Movies project 5'!H2364:'IMDB_Movies project 5'!H6019,'IMDB_Movies project 5'!C2364:'IMDB_Movies project 5'!C6019)</f>
        <v>-2.2810124943628947E-2</v>
      </c>
      <c r="B2364" s="1">
        <v>15259652</v>
      </c>
      <c r="C2364" s="1" t="s">
        <v>4073</v>
      </c>
      <c r="D2364" s="1">
        <v>15259652</v>
      </c>
    </row>
    <row r="2365" spans="1:4" x14ac:dyDescent="0.25">
      <c r="A2365" s="1">
        <f>CORREL('IMDB_Movies project 5'!H2365:'IMDB_Movies project 5'!H6020,'IMDB_Movies project 5'!C2365:'IMDB_Movies project 5'!C6020)</f>
        <v>-2.2803576671571252E-2</v>
      </c>
      <c r="B2365" s="1">
        <v>14857814</v>
      </c>
      <c r="C2365" s="1" t="s">
        <v>4074</v>
      </c>
      <c r="D2365" s="1">
        <v>14857814</v>
      </c>
    </row>
    <row r="2366" spans="1:4" x14ac:dyDescent="0.25">
      <c r="A2366" s="1">
        <f>CORREL('IMDB_Movies project 5'!H2366:'IMDB_Movies project 5'!H6021,'IMDB_Movies project 5'!C2366:'IMDB_Movies project 5'!C6021)</f>
        <v>-2.2797482112775248E-2</v>
      </c>
      <c r="B2366" s="1">
        <v>15226144</v>
      </c>
      <c r="C2366" s="1" t="s">
        <v>4075</v>
      </c>
      <c r="D2366" s="1">
        <v>15226144</v>
      </c>
    </row>
    <row r="2367" spans="1:4" x14ac:dyDescent="0.25">
      <c r="A2367" s="1">
        <f>CORREL('IMDB_Movies project 5'!H2367:'IMDB_Movies project 5'!H6022,'IMDB_Movies project 5'!C2367:'IMDB_Movies project 5'!C6022)</f>
        <v>-2.2790929035627218E-2</v>
      </c>
      <c r="B2367" s="1">
        <v>20054909</v>
      </c>
      <c r="C2367" s="1" t="s">
        <v>4077</v>
      </c>
      <c r="D2367" s="1">
        <v>20054909</v>
      </c>
    </row>
    <row r="2368" spans="1:4" x14ac:dyDescent="0.25">
      <c r="A2368" s="1">
        <f>CORREL('IMDB_Movies project 5'!H2368:'IMDB_Movies project 5'!H6023,'IMDB_Movies project 5'!C2368:'IMDB_Movies project 5'!C6023)</f>
        <v>-2.278220045431828E-2</v>
      </c>
      <c r="B2368" s="1">
        <v>14302097</v>
      </c>
      <c r="C2368" s="1" t="s">
        <v>4080</v>
      </c>
      <c r="D2368" s="1">
        <v>14302097</v>
      </c>
    </row>
    <row r="2369" spans="1:4" x14ac:dyDescent="0.25">
      <c r="A2369" s="1">
        <f>CORREL('IMDB_Movies project 5'!H2369:'IMDB_Movies project 5'!H6024,'IMDB_Movies project 5'!C2369:'IMDB_Movies project 5'!C6024)</f>
        <v>-2.2776080109965503E-2</v>
      </c>
      <c r="B2369" s="1">
        <v>14106737</v>
      </c>
      <c r="C2369" s="1" t="s">
        <v>4081</v>
      </c>
      <c r="D2369" s="1">
        <v>14106737</v>
      </c>
    </row>
    <row r="2370" spans="1:4" x14ac:dyDescent="0.25">
      <c r="A2370" s="1">
        <f>CORREL('IMDB_Movies project 5'!H2370:'IMDB_Movies project 5'!H6025,'IMDB_Movies project 5'!C2370:'IMDB_Movies project 5'!C6025)</f>
        <v>-2.2770048107082535E-2</v>
      </c>
      <c r="B2370" s="1">
        <v>13637507</v>
      </c>
      <c r="C2370" s="1" t="s">
        <v>4083</v>
      </c>
      <c r="D2370" s="1">
        <v>13637507</v>
      </c>
    </row>
    <row r="2371" spans="1:4" x14ac:dyDescent="0.25">
      <c r="A2371" s="1">
        <f>CORREL('IMDB_Movies project 5'!H2371:'IMDB_Movies project 5'!H6026,'IMDB_Movies project 5'!C2371:'IMDB_Movies project 5'!C6026)</f>
        <v>-2.2764245031880053E-2</v>
      </c>
      <c r="B2371" s="1">
        <v>15127963</v>
      </c>
      <c r="C2371" s="1" t="s">
        <v>4084</v>
      </c>
      <c r="D2371" s="1">
        <v>15127963</v>
      </c>
    </row>
    <row r="2372" spans="1:4" x14ac:dyDescent="0.25">
      <c r="A2372" s="1">
        <f>CORREL('IMDB_Movies project 5'!H2372:'IMDB_Movies project 5'!H6027,'IMDB_Movies project 5'!C2372:'IMDB_Movies project 5'!C6027)</f>
        <v>-2.2757685561959728E-2</v>
      </c>
      <c r="B2372" s="1">
        <v>18645546</v>
      </c>
      <c r="C2372" s="1" t="s">
        <v>4085</v>
      </c>
      <c r="D2372" s="1">
        <v>18645546</v>
      </c>
    </row>
    <row r="2373" spans="1:4" x14ac:dyDescent="0.25">
      <c r="A2373" s="1">
        <f>CORREL('IMDB_Movies project 5'!H2373:'IMDB_Movies project 5'!H6028,'IMDB_Movies project 5'!C2373:'IMDB_Movies project 5'!C6028)</f>
        <v>-2.2749063848720739E-2</v>
      </c>
      <c r="B2373" s="1">
        <v>12441122</v>
      </c>
      <c r="C2373" s="1" t="s">
        <v>4087</v>
      </c>
      <c r="D2373" s="1">
        <v>12441122</v>
      </c>
    </row>
    <row r="2374" spans="1:4" x14ac:dyDescent="0.25">
      <c r="A2374" s="1">
        <f>CORREL('IMDB_Movies project 5'!H2374:'IMDB_Movies project 5'!H6029,'IMDB_Movies project 5'!C2374:'IMDB_Movies project 5'!C6029)</f>
        <v>-2.274385542205087E-2</v>
      </c>
      <c r="B2374" s="1">
        <v>13014536</v>
      </c>
      <c r="C2374" s="1" t="s">
        <v>4088</v>
      </c>
      <c r="D2374" s="1">
        <v>13014536</v>
      </c>
    </row>
    <row r="2375" spans="1:4" x14ac:dyDescent="0.25">
      <c r="A2375" s="1">
        <f>CORREL('IMDB_Movies project 5'!H2375:'IMDB_Movies project 5'!H6030,'IMDB_Movies project 5'!C2375:'IMDB_Movies project 5'!C6030)</f>
        <v>-2.2738335559551355E-2</v>
      </c>
      <c r="B2375" s="1">
        <v>18860010</v>
      </c>
      <c r="C2375" s="1" t="s">
        <v>4090</v>
      </c>
      <c r="D2375" s="1">
        <v>18860010</v>
      </c>
    </row>
    <row r="2376" spans="1:4" x14ac:dyDescent="0.25">
      <c r="A2376" s="1">
        <f>CORREL('IMDB_Movies project 5'!H2376:'IMDB_Movies project 5'!H6031,'IMDB_Movies project 5'!C2376:'IMDB_Movies project 5'!C6031)</f>
        <v>-2.2730008614035967E-2</v>
      </c>
      <c r="B2376" s="1">
        <v>11421314</v>
      </c>
      <c r="C2376" s="1" t="s">
        <v>4093</v>
      </c>
      <c r="D2376" s="1">
        <v>11421314</v>
      </c>
    </row>
    <row r="2377" spans="1:4" x14ac:dyDescent="0.25">
      <c r="A2377" s="1">
        <f>CORREL('IMDB_Movies project 5'!H2377:'IMDB_Movies project 5'!H6032,'IMDB_Movies project 5'!C2377:'IMDB_Movies project 5'!C6032)</f>
        <v>-2.2725324326062647E-2</v>
      </c>
      <c r="B2377" s="1">
        <v>9881000</v>
      </c>
      <c r="C2377" s="1" t="s">
        <v>4094</v>
      </c>
      <c r="D2377" s="1">
        <v>9881000</v>
      </c>
    </row>
    <row r="2378" spans="1:4" x14ac:dyDescent="0.25">
      <c r="A2378" s="1">
        <f>CORREL('IMDB_Movies project 5'!H2378:'IMDB_Movies project 5'!H6033,'IMDB_Movies project 5'!C2378:'IMDB_Movies project 5'!C6033)</f>
        <v>-2.2721498774584976E-2</v>
      </c>
      <c r="B2378" s="1">
        <v>8089926</v>
      </c>
      <c r="C2378" s="1" t="s">
        <v>4095</v>
      </c>
      <c r="D2378" s="1">
        <v>8089926</v>
      </c>
    </row>
    <row r="2379" spans="1:4" x14ac:dyDescent="0.25">
      <c r="A2379" s="1">
        <f>CORREL('IMDB_Movies project 5'!H2379:'IMDB_Movies project 5'!H6034,'IMDB_Movies project 5'!C2379:'IMDB_Movies project 5'!C6034)</f>
        <v>-2.2718721975564141E-2</v>
      </c>
      <c r="B2379" s="1">
        <v>11161406</v>
      </c>
      <c r="C2379" s="1" t="s">
        <v>4097</v>
      </c>
      <c r="D2379" s="1">
        <v>11161406</v>
      </c>
    </row>
    <row r="2380" spans="1:4" x14ac:dyDescent="0.25">
      <c r="A2380" s="1">
        <f>CORREL('IMDB_Movies project 5'!H2380:'IMDB_Movies project 5'!H6035,'IMDB_Movies project 5'!C2380:'IMDB_Movies project 5'!C6035)</f>
        <v>-2.271416117917192E-2</v>
      </c>
      <c r="B2380" s="1">
        <v>11454968</v>
      </c>
      <c r="C2380" s="1" t="s">
        <v>4098</v>
      </c>
      <c r="D2380" s="1">
        <v>11454968</v>
      </c>
    </row>
    <row r="2381" spans="1:4" x14ac:dyDescent="0.25">
      <c r="A2381" s="1">
        <f>CORREL('IMDB_Movies project 5'!H2381:'IMDB_Movies project 5'!H6036,'IMDB_Movies project 5'!C2381:'IMDB_Movies project 5'!C6036)</f>
        <v>-2.2710530986328237E-2</v>
      </c>
      <c r="B2381" s="1">
        <v>11384919</v>
      </c>
      <c r="C2381" s="1" t="s">
        <v>4099</v>
      </c>
      <c r="D2381" s="1">
        <v>11384919</v>
      </c>
    </row>
    <row r="2382" spans="1:4" x14ac:dyDescent="0.25">
      <c r="A2382" s="1">
        <f>CORREL('IMDB_Movies project 5'!H2382:'IMDB_Movies project 5'!H6037,'IMDB_Movies project 5'!C2382:'IMDB_Movies project 5'!C6037)</f>
        <v>-2.2705831747495474E-2</v>
      </c>
      <c r="B2382" s="1">
        <v>7189039</v>
      </c>
      <c r="C2382" s="1" t="s">
        <v>4100</v>
      </c>
      <c r="D2382" s="1">
        <v>7189039</v>
      </c>
    </row>
    <row r="2383" spans="1:4" x14ac:dyDescent="0.25">
      <c r="A2383" s="1">
        <f>CORREL('IMDB_Movies project 5'!H2383:'IMDB_Movies project 5'!H6038,'IMDB_Movies project 5'!C2383:'IMDB_Movies project 5'!C6038)</f>
        <v>-2.2703584962786304E-2</v>
      </c>
      <c r="B2383" s="1">
        <v>5998709</v>
      </c>
      <c r="C2383" s="1" t="s">
        <v>4102</v>
      </c>
      <c r="D2383" s="1">
        <v>5998709</v>
      </c>
    </row>
    <row r="2384" spans="1:4" x14ac:dyDescent="0.25">
      <c r="A2384" s="1">
        <f>CORREL('IMDB_Movies project 5'!H2384:'IMDB_Movies project 5'!H6039,'IMDB_Movies project 5'!C2384:'IMDB_Movies project 5'!C6039)</f>
        <v>-2.2702083277512792E-2</v>
      </c>
      <c r="B2384" s="1">
        <v>5801344</v>
      </c>
      <c r="C2384" s="1" t="s">
        <v>4104</v>
      </c>
      <c r="D2384" s="1">
        <v>5801344</v>
      </c>
    </row>
    <row r="2385" spans="1:4" x14ac:dyDescent="0.25">
      <c r="A2385" s="1">
        <f>CORREL('IMDB_Movies project 5'!H2385:'IMDB_Movies project 5'!H6040,'IMDB_Movies project 5'!C2385:'IMDB_Movies project 5'!C6040)</f>
        <v>-2.270070560061686E-2</v>
      </c>
      <c r="B2385" s="1">
        <v>7468807</v>
      </c>
      <c r="C2385" s="1" t="s">
        <v>4106</v>
      </c>
      <c r="D2385" s="1">
        <v>7468807</v>
      </c>
    </row>
    <row r="2386" spans="1:4" x14ac:dyDescent="0.25">
      <c r="A2386" s="1">
        <f>CORREL('IMDB_Movies project 5'!H2386:'IMDB_Movies project 5'!H6041,'IMDB_Movies project 5'!C2386:'IMDB_Movies project 5'!C6041)</f>
        <v>-2.2698728226233023E-2</v>
      </c>
      <c r="B2386" s="1">
        <v>4158074</v>
      </c>
      <c r="C2386" s="1" t="s">
        <v>4107</v>
      </c>
      <c r="D2386" s="1">
        <v>4158074</v>
      </c>
    </row>
    <row r="2387" spans="1:4" x14ac:dyDescent="0.25">
      <c r="A2387" s="1">
        <f>CORREL('IMDB_Movies project 5'!H2387:'IMDB_Movies project 5'!H6042,'IMDB_Movies project 5'!C2387:'IMDB_Movies project 5'!C6042)</f>
        <v>-2.2698423366213537E-2</v>
      </c>
      <c r="B2387" s="1">
        <v>-1156686</v>
      </c>
      <c r="C2387" s="1" t="s">
        <v>4109</v>
      </c>
      <c r="D2387" s="1">
        <v>-1156686</v>
      </c>
    </row>
    <row r="2388" spans="1:4" x14ac:dyDescent="0.25">
      <c r="A2388" s="1">
        <f>CORREL('IMDB_Movies project 5'!H2388:'IMDB_Movies project 5'!H6043,'IMDB_Movies project 5'!C2388:'IMDB_Movies project 5'!C6043)</f>
        <v>-2.2698371132121042E-2</v>
      </c>
      <c r="B2388" s="1">
        <v>5566327</v>
      </c>
      <c r="C2388" s="1" t="s">
        <v>4111</v>
      </c>
      <c r="D2388" s="1">
        <v>5566327</v>
      </c>
    </row>
    <row r="2389" spans="1:4" x14ac:dyDescent="0.25">
      <c r="A2389" s="1">
        <f>CORREL('IMDB_Movies project 5'!H2389:'IMDB_Movies project 5'!H6044,'IMDB_Movies project 5'!C2389:'IMDB_Movies project 5'!C6044)</f>
        <v>-2.2697138362390238E-2</v>
      </c>
      <c r="B2389" s="1">
        <v>5218921</v>
      </c>
      <c r="C2389" s="1" t="s">
        <v>4112</v>
      </c>
      <c r="D2389" s="1">
        <v>5218921</v>
      </c>
    </row>
    <row r="2390" spans="1:4" x14ac:dyDescent="0.25">
      <c r="A2390" s="1">
        <f>CORREL('IMDB_Movies project 5'!H2390:'IMDB_Movies project 5'!H6045,'IMDB_Movies project 5'!C2390:'IMDB_Movies project 5'!C6045)</f>
        <v>-2.2696129677859788E-2</v>
      </c>
      <c r="B2390" s="1">
        <v>2411331</v>
      </c>
      <c r="C2390" s="1" t="s">
        <v>4115</v>
      </c>
      <c r="D2390" s="1">
        <v>2411331</v>
      </c>
    </row>
    <row r="2391" spans="1:4" x14ac:dyDescent="0.25">
      <c r="A2391" s="1">
        <f>CORREL('IMDB_Movies project 5'!H2391:'IMDB_Movies project 5'!H6046,'IMDB_Movies project 5'!C2391:'IMDB_Movies project 5'!C6046)</f>
        <v>-2.2697016877597013E-2</v>
      </c>
      <c r="B2391" s="1">
        <v>6383298</v>
      </c>
      <c r="C2391" s="1" t="s">
        <v>4117</v>
      </c>
      <c r="D2391" s="1">
        <v>6383298</v>
      </c>
    </row>
    <row r="2392" spans="1:4" x14ac:dyDescent="0.25">
      <c r="A2392" s="1">
        <f>CORREL('IMDB_Movies project 5'!H2392:'IMDB_Movies project 5'!H6047,'IMDB_Movies project 5'!C2392:'IMDB_Movies project 5'!C6047)</f>
        <v>-2.2695255071651425E-2</v>
      </c>
      <c r="B2392" s="1">
        <v>9984868</v>
      </c>
      <c r="C2392" s="1" t="s">
        <v>4118</v>
      </c>
      <c r="D2392" s="1">
        <v>9984868</v>
      </c>
    </row>
    <row r="2393" spans="1:4" x14ac:dyDescent="0.25">
      <c r="A2393" s="1">
        <f>CORREL('IMDB_Movies project 5'!H2393:'IMDB_Movies project 5'!H6048,'IMDB_Movies project 5'!C2393:'IMDB_Movies project 5'!C6048)</f>
        <v>-2.2691298815272105E-2</v>
      </c>
      <c r="B2393" s="1">
        <v>1459004</v>
      </c>
      <c r="C2393" s="1" t="s">
        <v>4120</v>
      </c>
      <c r="D2393" s="1">
        <v>1459004</v>
      </c>
    </row>
    <row r="2394" spans="1:4" x14ac:dyDescent="0.25">
      <c r="A2394" s="1">
        <f>CORREL('IMDB_Movies project 5'!H2394:'IMDB_Movies project 5'!H6049,'IMDB_Movies project 5'!C2394:'IMDB_Movies project 5'!C6049)</f>
        <v>-2.2692856949684401E-2</v>
      </c>
      <c r="B2394" s="1">
        <v>700000</v>
      </c>
      <c r="C2394" s="1" t="s">
        <v>4121</v>
      </c>
      <c r="D2394" s="1">
        <v>700000</v>
      </c>
    </row>
    <row r="2395" spans="1:4" x14ac:dyDescent="0.25">
      <c r="A2395" s="1">
        <f>CORREL('IMDB_Movies project 5'!H2395:'IMDB_Movies project 5'!H6050,'IMDB_Movies project 5'!C2395:'IMDB_Movies project 5'!C6050)</f>
        <v>-2.2694964609689703E-2</v>
      </c>
      <c r="B2395" s="1">
        <v>100000</v>
      </c>
      <c r="C2395" s="1" t="s">
        <v>4123</v>
      </c>
      <c r="D2395" s="1">
        <v>100000</v>
      </c>
    </row>
    <row r="2396" spans="1:4" x14ac:dyDescent="0.25">
      <c r="A2396" s="1">
        <f>CORREL('IMDB_Movies project 5'!H2396:'IMDB_Movies project 5'!H6051,'IMDB_Movies project 5'!C2396:'IMDB_Movies project 5'!C6051)</f>
        <v>-2.2697514806693523E-2</v>
      </c>
      <c r="B2396" s="1">
        <v>-61430</v>
      </c>
      <c r="C2396" s="1" t="s">
        <v>4124</v>
      </c>
      <c r="D2396" s="1">
        <v>-61430</v>
      </c>
    </row>
    <row r="2397" spans="1:4" x14ac:dyDescent="0.25">
      <c r="A2397" s="1">
        <f>CORREL('IMDB_Movies project 5'!H2397:'IMDB_Movies project 5'!H6052,'IMDB_Movies project 5'!C2397:'IMDB_Movies project 5'!C6052)</f>
        <v>-2.2700188293438527E-2</v>
      </c>
      <c r="B2397" s="1">
        <v>2237244</v>
      </c>
      <c r="C2397" s="1" t="s">
        <v>4125</v>
      </c>
      <c r="D2397" s="1">
        <v>2237244</v>
      </c>
    </row>
    <row r="2398" spans="1:4" x14ac:dyDescent="0.25">
      <c r="A2398" s="1">
        <f>CORREL('IMDB_Movies project 5'!H2398:'IMDB_Movies project 5'!H6053,'IMDB_Movies project 5'!C2398:'IMDB_Movies project 5'!C6053)</f>
        <v>-2.2701205515822144E-2</v>
      </c>
      <c r="B2398" s="1">
        <v>-750995</v>
      </c>
      <c r="C2398" s="1" t="s">
        <v>4127</v>
      </c>
      <c r="D2398" s="1">
        <v>-750995</v>
      </c>
    </row>
    <row r="2399" spans="1:4" x14ac:dyDescent="0.25">
      <c r="A2399" s="1">
        <f>CORREL('IMDB_Movies project 5'!H2399:'IMDB_Movies project 5'!H6054,'IMDB_Movies project 5'!C2399:'IMDB_Movies project 5'!C6054)</f>
        <v>-2.270440084243017E-2</v>
      </c>
      <c r="B2399" s="1">
        <v>-2298120</v>
      </c>
      <c r="C2399" s="1" t="s">
        <v>4129</v>
      </c>
      <c r="D2399" s="1">
        <v>-2298120</v>
      </c>
    </row>
    <row r="2400" spans="1:4" x14ac:dyDescent="0.25">
      <c r="A2400" s="1">
        <f>CORREL('IMDB_Movies project 5'!H2400:'IMDB_Movies project 5'!H6055,'IMDB_Movies project 5'!C2400:'IMDB_Movies project 5'!C6055)</f>
        <v>-2.2708784048960071E-2</v>
      </c>
      <c r="B2400" s="1">
        <v>-2198810</v>
      </c>
      <c r="C2400" s="1" t="s">
        <v>4131</v>
      </c>
      <c r="D2400" s="1">
        <v>-2198810</v>
      </c>
    </row>
    <row r="2401" spans="1:4" x14ac:dyDescent="0.25">
      <c r="A2401" s="1">
        <f>CORREL('IMDB_Movies project 5'!H2401:'IMDB_Movies project 5'!H6056,'IMDB_Movies project 5'!C2401:'IMDB_Movies project 5'!C6056)</f>
        <v>-2.2713097233226797E-2</v>
      </c>
      <c r="B2401" s="1">
        <v>-2450515</v>
      </c>
      <c r="C2401" s="1" t="s">
        <v>4134</v>
      </c>
      <c r="D2401" s="1">
        <v>-2450515</v>
      </c>
    </row>
    <row r="2402" spans="1:4" x14ac:dyDescent="0.25">
      <c r="A2402" s="1">
        <f>CORREL('IMDB_Movies project 5'!H2402:'IMDB_Movies project 5'!H6057,'IMDB_Movies project 5'!C2402:'IMDB_Movies project 5'!C6057)</f>
        <v>-2.2717613301119894E-2</v>
      </c>
      <c r="B2402" s="1">
        <v>-1233986</v>
      </c>
      <c r="C2402" s="1" t="s">
        <v>4136</v>
      </c>
      <c r="D2402" s="1">
        <v>-1233986</v>
      </c>
    </row>
    <row r="2403" spans="1:4" x14ac:dyDescent="0.25">
      <c r="A2403" s="1">
        <f>CORREL('IMDB_Movies project 5'!H2403:'IMDB_Movies project 5'!H6058,'IMDB_Movies project 5'!C2403:'IMDB_Movies project 5'!C6058)</f>
        <v>-2.2721198257286215E-2</v>
      </c>
      <c r="B2403" s="1">
        <v>-1965583</v>
      </c>
      <c r="C2403" s="1" t="s">
        <v>4138</v>
      </c>
      <c r="D2403" s="1">
        <v>-1965583</v>
      </c>
    </row>
    <row r="2404" spans="1:4" x14ac:dyDescent="0.25">
      <c r="A2404" s="1">
        <f>CORREL('IMDB_Movies project 5'!H2404:'IMDB_Movies project 5'!H6059,'IMDB_Movies project 5'!C2404:'IMDB_Movies project 5'!C6059)</f>
        <v>-2.2725351029983173E-2</v>
      </c>
      <c r="B2404" s="1">
        <v>-2787583</v>
      </c>
      <c r="C2404" s="1" t="s">
        <v>4141</v>
      </c>
      <c r="D2404" s="1">
        <v>-2787583</v>
      </c>
    </row>
    <row r="2405" spans="1:4" x14ac:dyDescent="0.25">
      <c r="A2405" s="1">
        <f>CORREL('IMDB_Movies project 5'!H2405:'IMDB_Movies project 5'!H6060,'IMDB_Movies project 5'!C2405:'IMDB_Movies project 5'!C6060)</f>
        <v>-2.273015255755978E-2</v>
      </c>
      <c r="B2405" s="1">
        <v>-3385764</v>
      </c>
      <c r="C2405" s="1" t="s">
        <v>4142</v>
      </c>
      <c r="D2405" s="1">
        <v>-3385764</v>
      </c>
    </row>
    <row r="2406" spans="1:4" x14ac:dyDescent="0.25">
      <c r="A2406" s="1">
        <f>CORREL('IMDB_Movies project 5'!H2406:'IMDB_Movies project 5'!H6061,'IMDB_Movies project 5'!C2406:'IMDB_Movies project 5'!C6061)</f>
        <v>-2.2735436177641448E-2</v>
      </c>
      <c r="B2406" s="1">
        <v>-6662701</v>
      </c>
      <c r="C2406" s="1" t="s">
        <v>4143</v>
      </c>
      <c r="D2406" s="1">
        <v>-6662701</v>
      </c>
    </row>
    <row r="2407" spans="1:4" x14ac:dyDescent="0.25">
      <c r="A2407" s="1">
        <f>CORREL('IMDB_Movies project 5'!H2407:'IMDB_Movies project 5'!H6062,'IMDB_Movies project 5'!C2407:'IMDB_Movies project 5'!C6062)</f>
        <v>-2.2737680770146717E-2</v>
      </c>
      <c r="B2407" s="1">
        <v>-4236531</v>
      </c>
      <c r="C2407" s="1" t="s">
        <v>4144</v>
      </c>
      <c r="D2407" s="1">
        <v>-4236531</v>
      </c>
    </row>
    <row r="2408" spans="1:4" x14ac:dyDescent="0.25">
      <c r="A2408" s="1">
        <f>CORREL('IMDB_Movies project 5'!H2408:'IMDB_Movies project 5'!H6063,'IMDB_Movies project 5'!C2408:'IMDB_Movies project 5'!C6063)</f>
        <v>-2.2743663828672232E-2</v>
      </c>
      <c r="B2408" s="1">
        <v>-3855482</v>
      </c>
      <c r="C2408" s="1" t="s">
        <v>4146</v>
      </c>
      <c r="D2408" s="1">
        <v>-3855482</v>
      </c>
    </row>
    <row r="2409" spans="1:4" x14ac:dyDescent="0.25">
      <c r="A2409" s="1">
        <f>CORREL('IMDB_Movies project 5'!H2409:'IMDB_Movies project 5'!H6064,'IMDB_Movies project 5'!C2409:'IMDB_Movies project 5'!C6064)</f>
        <v>-2.2749348214973042E-2</v>
      </c>
      <c r="B2409" s="1">
        <v>608545</v>
      </c>
      <c r="C2409" s="1" t="s">
        <v>4147</v>
      </c>
      <c r="D2409" s="1">
        <v>608545</v>
      </c>
    </row>
    <row r="2410" spans="1:4" x14ac:dyDescent="0.25">
      <c r="A2410" s="1">
        <f>CORREL('IMDB_Movies project 5'!H2410:'IMDB_Movies project 5'!H6065,'IMDB_Movies project 5'!C2410:'IMDB_Movies project 5'!C6065)</f>
        <v>-2.2751594220294005E-2</v>
      </c>
      <c r="B2410" s="1">
        <v>-4556684</v>
      </c>
      <c r="C2410" s="1" t="s">
        <v>4148</v>
      </c>
      <c r="D2410" s="1">
        <v>-4556684</v>
      </c>
    </row>
    <row r="2411" spans="1:4" x14ac:dyDescent="0.25">
      <c r="A2411" s="1">
        <f>CORREL('IMDB_Movies project 5'!H2411:'IMDB_Movies project 5'!H6066,'IMDB_Movies project 5'!C2411:'IMDB_Movies project 5'!C6066)</f>
        <v>-2.2757864697310091E-2</v>
      </c>
      <c r="B2411" s="1">
        <v>-4505853</v>
      </c>
      <c r="C2411" s="1" t="s">
        <v>4150</v>
      </c>
      <c r="D2411" s="1">
        <v>-4505853</v>
      </c>
    </row>
    <row r="2412" spans="1:4" x14ac:dyDescent="0.25">
      <c r="A2412" s="1">
        <f>CORREL('IMDB_Movies project 5'!H2412:'IMDB_Movies project 5'!H6067,'IMDB_Movies project 5'!C2412:'IMDB_Movies project 5'!C6067)</f>
        <v>-2.2764103908184872E-2</v>
      </c>
      <c r="B2412" s="1">
        <v>-5071000</v>
      </c>
      <c r="C2412" s="1" t="s">
        <v>4151</v>
      </c>
      <c r="D2412" s="1">
        <v>-5071000</v>
      </c>
    </row>
    <row r="2413" spans="1:4" x14ac:dyDescent="0.25">
      <c r="A2413" s="1">
        <f>CORREL('IMDB_Movies project 5'!H2413:'IMDB_Movies project 5'!H6068,'IMDB_Movies project 5'!C2413:'IMDB_Movies project 5'!C6068)</f>
        <v>-2.2770819184784671E-2</v>
      </c>
      <c r="B2413" s="1">
        <v>-4588020</v>
      </c>
      <c r="C2413" s="1" t="s">
        <v>4153</v>
      </c>
      <c r="D2413" s="1">
        <v>-4588020</v>
      </c>
    </row>
    <row r="2414" spans="1:4" x14ac:dyDescent="0.25">
      <c r="A2414" s="1">
        <f>CORREL('IMDB_Movies project 5'!H2414:'IMDB_Movies project 5'!H6069,'IMDB_Movies project 5'!C2414:'IMDB_Movies project 5'!C6069)</f>
        <v>-2.2777146956911045E-2</v>
      </c>
      <c r="B2414" s="1">
        <v>2439163</v>
      </c>
      <c r="C2414" s="1" t="s">
        <v>4154</v>
      </c>
      <c r="D2414" s="1">
        <v>2439163</v>
      </c>
    </row>
    <row r="2415" spans="1:4" x14ac:dyDescent="0.25">
      <c r="A2415" s="1">
        <f>CORREL('IMDB_Movies project 5'!H2415:'IMDB_Movies project 5'!H6070,'IMDB_Movies project 5'!C2415:'IMDB_Movies project 5'!C6070)</f>
        <v>-2.2778094469399657E-2</v>
      </c>
      <c r="B2415" s="1">
        <v>-5603513</v>
      </c>
      <c r="C2415" s="1" t="s">
        <v>4156</v>
      </c>
      <c r="D2415" s="1">
        <v>-5603513</v>
      </c>
    </row>
    <row r="2416" spans="1:4" x14ac:dyDescent="0.25">
      <c r="A2416" s="1">
        <f>CORREL('IMDB_Movies project 5'!H2416:'IMDB_Movies project 5'!H6071,'IMDB_Movies project 5'!C2416:'IMDB_Movies project 5'!C6071)</f>
        <v>-2.2785282162243556E-2</v>
      </c>
      <c r="B2416" s="1">
        <v>-5940412</v>
      </c>
      <c r="C2416" s="1" t="s">
        <v>4157</v>
      </c>
      <c r="D2416" s="1">
        <v>-5940412</v>
      </c>
    </row>
    <row r="2417" spans="1:4" x14ac:dyDescent="0.25">
      <c r="A2417" s="1">
        <f>CORREL('IMDB_Movies project 5'!H2417:'IMDB_Movies project 5'!H6072,'IMDB_Movies project 5'!C2417:'IMDB_Movies project 5'!C6072)</f>
        <v>-2.2792765689848279E-2</v>
      </c>
      <c r="B2417" s="1">
        <v>-6827190</v>
      </c>
      <c r="C2417" s="1" t="s">
        <v>4159</v>
      </c>
      <c r="D2417" s="1">
        <v>-6827190</v>
      </c>
    </row>
    <row r="2418" spans="1:4" x14ac:dyDescent="0.25">
      <c r="A2418" s="1">
        <f>CORREL('IMDB_Movies project 5'!H2418:'IMDB_Movies project 5'!H6073,'IMDB_Movies project 5'!C2418:'IMDB_Movies project 5'!C6073)</f>
        <v>-2.279956175867022E-2</v>
      </c>
      <c r="B2418" s="1">
        <v>-6264471</v>
      </c>
      <c r="C2418" s="1" t="s">
        <v>4161</v>
      </c>
      <c r="D2418" s="1">
        <v>-6264471</v>
      </c>
    </row>
    <row r="2419" spans="1:4" x14ac:dyDescent="0.25">
      <c r="A2419" s="1">
        <f>CORREL('IMDB_Movies project 5'!H2419:'IMDB_Movies project 5'!H6074,'IMDB_Movies project 5'!C2419:'IMDB_Movies project 5'!C6074)</f>
        <v>-2.2807345031596059E-2</v>
      </c>
      <c r="B2419" s="1">
        <v>-11413624</v>
      </c>
      <c r="C2419" s="1" t="s">
        <v>4163</v>
      </c>
      <c r="D2419" s="1">
        <v>-11413624</v>
      </c>
    </row>
    <row r="2420" spans="1:4" x14ac:dyDescent="0.25">
      <c r="A2420" s="1">
        <f>CORREL('IMDB_Movies project 5'!H2420:'IMDB_Movies project 5'!H6075,'IMDB_Movies project 5'!C2420:'IMDB_Movies project 5'!C6075)</f>
        <v>-2.2812059138708325E-2</v>
      </c>
      <c r="B2420" s="1">
        <v>-6621859</v>
      </c>
      <c r="C2420" s="1" t="s">
        <v>4164</v>
      </c>
      <c r="D2420" s="1">
        <v>-6621859</v>
      </c>
    </row>
    <row r="2421" spans="1:4" x14ac:dyDescent="0.25">
      <c r="A2421" s="1">
        <f>CORREL('IMDB_Movies project 5'!H2421:'IMDB_Movies project 5'!H6076,'IMDB_Movies project 5'!C2421:'IMDB_Movies project 5'!C6076)</f>
        <v>-2.2820172004395643E-2</v>
      </c>
      <c r="B2421" s="1">
        <v>-6919884</v>
      </c>
      <c r="C2421" s="1" t="s">
        <v>4166</v>
      </c>
      <c r="D2421" s="1">
        <v>-6919884</v>
      </c>
    </row>
    <row r="2422" spans="1:4" x14ac:dyDescent="0.25">
      <c r="A2422" s="1">
        <f>CORREL('IMDB_Movies project 5'!H2422:'IMDB_Movies project 5'!H6077,'IMDB_Movies project 5'!C2422:'IMDB_Movies project 5'!C6077)</f>
        <v>-2.2828555439022461E-2</v>
      </c>
      <c r="B2422" s="1">
        <v>-7242870</v>
      </c>
      <c r="C2422" s="1" t="s">
        <v>4168</v>
      </c>
      <c r="D2422" s="1">
        <v>-7242870</v>
      </c>
    </row>
    <row r="2423" spans="1:4" x14ac:dyDescent="0.25">
      <c r="A2423" s="1">
        <f>CORREL('IMDB_Movies project 5'!H2423:'IMDB_Movies project 5'!H6078,'IMDB_Movies project 5'!C2423:'IMDB_Movies project 5'!C6078)</f>
        <v>-2.2837233303087626E-2</v>
      </c>
      <c r="B2423" s="1">
        <v>-5876166</v>
      </c>
      <c r="C2423" s="1" t="s">
        <v>4170</v>
      </c>
      <c r="D2423" s="1">
        <v>-5876166</v>
      </c>
    </row>
    <row r="2424" spans="1:4" x14ac:dyDescent="0.25">
      <c r="A2424" s="1">
        <f>CORREL('IMDB_Movies project 5'!H2424:'IMDB_Movies project 5'!H6079,'IMDB_Movies project 5'!C2424:'IMDB_Movies project 5'!C6079)</f>
        <v>-2.2844750754733592E-2</v>
      </c>
      <c r="B2424" s="1">
        <v>-8590794</v>
      </c>
      <c r="C2424" s="1" t="s">
        <v>4172</v>
      </c>
      <c r="D2424" s="1">
        <v>-8590794</v>
      </c>
    </row>
    <row r="2425" spans="1:4" x14ac:dyDescent="0.25">
      <c r="A2425" s="1">
        <f>CORREL('IMDB_Movies project 5'!H2425:'IMDB_Movies project 5'!H6080,'IMDB_Movies project 5'!C2425:'IMDB_Movies project 5'!C6080)</f>
        <v>-2.2854646300901286E-2</v>
      </c>
      <c r="B2425" s="1">
        <v>-8626307</v>
      </c>
      <c r="C2425" s="1" t="s">
        <v>4174</v>
      </c>
      <c r="D2425" s="1">
        <v>-8626307</v>
      </c>
    </row>
    <row r="2426" spans="1:4" x14ac:dyDescent="0.25">
      <c r="A2426" s="1">
        <f>CORREL('IMDB_Movies project 5'!H2426:'IMDB_Movies project 5'!H6081,'IMDB_Movies project 5'!C2426:'IMDB_Movies project 5'!C6081)</f>
        <v>-2.2864590790104673E-2</v>
      </c>
      <c r="B2426" s="1">
        <v>-7443292</v>
      </c>
      <c r="C2426" s="1" t="s">
        <v>4175</v>
      </c>
      <c r="D2426" s="1">
        <v>-7443292</v>
      </c>
    </row>
    <row r="2427" spans="1:4" x14ac:dyDescent="0.25">
      <c r="A2427" s="1">
        <f>CORREL('IMDB_Movies project 5'!H2427:'IMDB_Movies project 5'!H6082,'IMDB_Movies project 5'!C2427:'IMDB_Movies project 5'!C6082)</f>
        <v>-2.2873504746397096E-2</v>
      </c>
      <c r="B2427" s="1">
        <v>-9693553</v>
      </c>
      <c r="C2427" s="1" t="s">
        <v>4176</v>
      </c>
      <c r="D2427" s="1">
        <v>-9693553</v>
      </c>
    </row>
    <row r="2428" spans="1:4" x14ac:dyDescent="0.25">
      <c r="A2428" s="1">
        <f>CORREL('IMDB_Movies project 5'!H2428:'IMDB_Movies project 5'!H6083,'IMDB_Movies project 5'!C2428:'IMDB_Movies project 5'!C6083)</f>
        <v>-2.2884448048076135E-2</v>
      </c>
      <c r="B2428" s="1">
        <v>-9782502</v>
      </c>
      <c r="C2428" s="1" t="s">
        <v>4178</v>
      </c>
      <c r="D2428" s="1">
        <v>-9782502</v>
      </c>
    </row>
    <row r="2429" spans="1:4" x14ac:dyDescent="0.25">
      <c r="A2429" s="1">
        <f>CORREL('IMDB_Movies project 5'!H2429:'IMDB_Movies project 5'!H6084,'IMDB_Movies project 5'!C2429:'IMDB_Movies project 5'!C6084)</f>
        <v>-2.2895491993216881E-2</v>
      </c>
      <c r="B2429" s="1">
        <v>-9976725</v>
      </c>
      <c r="C2429" s="1" t="s">
        <v>4180</v>
      </c>
      <c r="D2429" s="1">
        <v>-9976725</v>
      </c>
    </row>
    <row r="2430" spans="1:4" x14ac:dyDescent="0.25">
      <c r="A2430" s="1">
        <f>CORREL('IMDB_Movies project 5'!H2430:'IMDB_Movies project 5'!H6085,'IMDB_Movies project 5'!C2430:'IMDB_Movies project 5'!C6085)</f>
        <v>-2.2906733678744188E-2</v>
      </c>
      <c r="B2430" s="1">
        <v>-10043599</v>
      </c>
      <c r="C2430" s="1" t="s">
        <v>4182</v>
      </c>
      <c r="D2430" s="1">
        <v>-10043599</v>
      </c>
    </row>
    <row r="2431" spans="1:4" x14ac:dyDescent="0.25">
      <c r="A2431" s="1">
        <f>CORREL('IMDB_Movies project 5'!H2431:'IMDB_Movies project 5'!H6086,'IMDB_Movies project 5'!C2431:'IMDB_Movies project 5'!C6086)</f>
        <v>-2.291805686219477E-2</v>
      </c>
      <c r="B2431" s="1">
        <v>-10764163</v>
      </c>
      <c r="C2431" s="1" t="s">
        <v>4183</v>
      </c>
      <c r="D2431" s="1">
        <v>-10764163</v>
      </c>
    </row>
    <row r="2432" spans="1:4" x14ac:dyDescent="0.25">
      <c r="A2432" s="1">
        <f>CORREL('IMDB_Movies project 5'!H2432:'IMDB_Movies project 5'!H6087,'IMDB_Movies project 5'!C2432:'IMDB_Movies project 5'!C6087)</f>
        <v>-2.2930068692312351E-2</v>
      </c>
      <c r="B2432" s="1">
        <v>-15997045</v>
      </c>
      <c r="C2432" s="1" t="s">
        <v>4185</v>
      </c>
      <c r="D2432" s="1">
        <v>-15997045</v>
      </c>
    </row>
    <row r="2433" spans="1:4" x14ac:dyDescent="0.25">
      <c r="A2433" s="1">
        <f>CORREL('IMDB_Movies project 5'!H2433:'IMDB_Movies project 5'!H6088,'IMDB_Movies project 5'!C2433:'IMDB_Movies project 5'!C6088)</f>
        <v>-2.2937630442457682E-2</v>
      </c>
      <c r="B2433" s="1">
        <v>-7780422</v>
      </c>
      <c r="C2433" s="1" t="s">
        <v>4186</v>
      </c>
      <c r="D2433" s="1">
        <v>-7780422</v>
      </c>
    </row>
    <row r="2434" spans="1:4" x14ac:dyDescent="0.25">
      <c r="A2434" s="1">
        <f>CORREL('IMDB_Movies project 5'!H2434:'IMDB_Movies project 5'!H6089,'IMDB_Movies project 5'!C2434:'IMDB_Movies project 5'!C6089)</f>
        <v>-2.2946961947121477E-2</v>
      </c>
      <c r="B2434" s="1">
        <v>-18752184</v>
      </c>
      <c r="C2434" s="1" t="s">
        <v>4187</v>
      </c>
      <c r="D2434" s="1">
        <v>-18752184</v>
      </c>
    </row>
    <row r="2435" spans="1:4" x14ac:dyDescent="0.25">
      <c r="A2435" s="1">
        <f>CORREL('IMDB_Movies project 5'!H2435:'IMDB_Movies project 5'!H6090,'IMDB_Movies project 5'!C2435:'IMDB_Movies project 5'!C6090)</f>
        <v>-2.2953057726095665E-2</v>
      </c>
      <c r="B2435" s="1">
        <v>-12587955</v>
      </c>
      <c r="C2435" s="1" t="s">
        <v>4189</v>
      </c>
      <c r="D2435" s="1">
        <v>-12587955</v>
      </c>
    </row>
    <row r="2436" spans="1:4" x14ac:dyDescent="0.25">
      <c r="A2436" s="1">
        <f>CORREL('IMDB_Movies project 5'!H2436:'IMDB_Movies project 5'!H6091,'IMDB_Movies project 5'!C2436:'IMDB_Movies project 5'!C6091)</f>
        <v>-2.2966879092575089E-2</v>
      </c>
      <c r="B2436" s="1">
        <v>-12796359</v>
      </c>
      <c r="C2436" s="1" t="s">
        <v>4191</v>
      </c>
      <c r="D2436" s="1">
        <v>-12796359</v>
      </c>
    </row>
    <row r="2437" spans="1:4" x14ac:dyDescent="0.25">
      <c r="A2437" s="1">
        <f>CORREL('IMDB_Movies project 5'!H2437:'IMDB_Movies project 5'!H6092,'IMDB_Movies project 5'!C2437:'IMDB_Movies project 5'!C6092)</f>
        <v>-2.2980927751757904E-2</v>
      </c>
      <c r="B2437" s="1">
        <v>-13046268</v>
      </c>
      <c r="C2437" s="1" t="s">
        <v>4193</v>
      </c>
      <c r="D2437" s="1">
        <v>-13046268</v>
      </c>
    </row>
    <row r="2438" spans="1:4" x14ac:dyDescent="0.25">
      <c r="A2438" s="1">
        <f>CORREL('IMDB_Movies project 5'!H2438:'IMDB_Movies project 5'!H6093,'IMDB_Movies project 5'!C2438:'IMDB_Movies project 5'!C6093)</f>
        <v>-2.2995245596003595E-2</v>
      </c>
      <c r="B2438" s="1">
        <v>-13045798</v>
      </c>
      <c r="C2438" s="1" t="s">
        <v>4195</v>
      </c>
      <c r="D2438" s="1">
        <v>-13045798</v>
      </c>
    </row>
    <row r="2439" spans="1:4" x14ac:dyDescent="0.25">
      <c r="A2439" s="1">
        <f>CORREL('IMDB_Movies project 5'!H2439:'IMDB_Movies project 5'!H6094,'IMDB_Movies project 5'!C2439:'IMDB_Movies project 5'!C6094)</f>
        <v>-2.3009589600573459E-2</v>
      </c>
      <c r="B2439" s="1">
        <v>-13705360</v>
      </c>
      <c r="C2439" s="1" t="s">
        <v>4196</v>
      </c>
      <c r="D2439" s="1">
        <v>-13705360</v>
      </c>
    </row>
    <row r="2440" spans="1:4" x14ac:dyDescent="0.25">
      <c r="A2440" s="1">
        <f>CORREL('IMDB_Movies project 5'!H2440:'IMDB_Movies project 5'!H6095,'IMDB_Movies project 5'!C2440:'IMDB_Movies project 5'!C6095)</f>
        <v>-2.3024608334494365E-2</v>
      </c>
      <c r="B2440" s="1">
        <v>-5973565</v>
      </c>
      <c r="C2440" s="1" t="s">
        <v>4198</v>
      </c>
      <c r="D2440" s="1">
        <v>-5973565</v>
      </c>
    </row>
    <row r="2441" spans="1:4" x14ac:dyDescent="0.25">
      <c r="A2441" s="1">
        <f>CORREL('IMDB_Movies project 5'!H2441:'IMDB_Movies project 5'!H6096,'IMDB_Movies project 5'!C2441:'IMDB_Movies project 5'!C6096)</f>
        <v>-2.3051683926168728E-2</v>
      </c>
      <c r="B2441" s="1">
        <v>-10802214</v>
      </c>
      <c r="C2441" s="1" t="s">
        <v>4199</v>
      </c>
      <c r="D2441" s="1">
        <v>-10802214</v>
      </c>
    </row>
    <row r="2442" spans="1:4" x14ac:dyDescent="0.25">
      <c r="A2442" s="1">
        <f>CORREL('IMDB_Movies project 5'!H2442:'IMDB_Movies project 5'!H6097,'IMDB_Movies project 5'!C2442:'IMDB_Movies project 5'!C6097)</f>
        <v>-2.3070234945767952E-2</v>
      </c>
      <c r="B2442" s="1">
        <v>-6470234</v>
      </c>
      <c r="C2442" s="1" t="s">
        <v>4200</v>
      </c>
      <c r="D2442" s="1">
        <v>-6470234</v>
      </c>
    </row>
    <row r="2443" spans="1:4" x14ac:dyDescent="0.25">
      <c r="A2443" s="1">
        <f>CORREL('IMDB_Movies project 5'!H2443:'IMDB_Movies project 5'!H6098,'IMDB_Movies project 5'!C2443:'IMDB_Movies project 5'!C6098)</f>
        <v>-2.3095446354174889E-2</v>
      </c>
      <c r="B2443" s="1">
        <v>-14386444</v>
      </c>
      <c r="C2443" s="1" t="s">
        <v>4202</v>
      </c>
      <c r="D2443" s="1">
        <v>-14386444</v>
      </c>
    </row>
    <row r="2444" spans="1:4" x14ac:dyDescent="0.25">
      <c r="A2444" s="1">
        <f>CORREL('IMDB_Movies project 5'!H2444:'IMDB_Movies project 5'!H6099,'IMDB_Movies project 5'!C2444:'IMDB_Movies project 5'!C6099)</f>
        <v>-2.3111282566924504E-2</v>
      </c>
      <c r="B2444" s="1">
        <v>-14646257</v>
      </c>
      <c r="C2444" s="1" t="s">
        <v>4204</v>
      </c>
      <c r="D2444" s="1">
        <v>-14646257</v>
      </c>
    </row>
    <row r="2445" spans="1:4" x14ac:dyDescent="0.25">
      <c r="A2445" s="1">
        <f>CORREL('IMDB_Movies project 5'!H2445:'IMDB_Movies project 5'!H6100,'IMDB_Movies project 5'!C2445:'IMDB_Movies project 5'!C6100)</f>
        <v>-2.3127410859388728E-2</v>
      </c>
      <c r="B2445" s="1">
        <v>-299897945</v>
      </c>
      <c r="C2445" s="1" t="s">
        <v>4206</v>
      </c>
      <c r="D2445" s="1">
        <v>-299897945</v>
      </c>
    </row>
    <row r="2446" spans="1:4" x14ac:dyDescent="0.25">
      <c r="A2446" s="1">
        <f>CORREL('IMDB_Movies project 5'!H2446:'IMDB_Movies project 5'!H6101,'IMDB_Movies project 5'!C2446:'IMDB_Movies project 5'!C6101)</f>
        <v>-2.2808266638916098E-2</v>
      </c>
      <c r="B2446" s="1">
        <v>-14926452</v>
      </c>
      <c r="C2446" s="1" t="s">
        <v>4210</v>
      </c>
      <c r="D2446" s="1">
        <v>-14926452</v>
      </c>
    </row>
    <row r="2447" spans="1:4" x14ac:dyDescent="0.25">
      <c r="A2447" s="1">
        <f>CORREL('IMDB_Movies project 5'!H2447:'IMDB_Movies project 5'!H6102,'IMDB_Movies project 5'!C2447:'IMDB_Movies project 5'!C6102)</f>
        <v>-2.2824419999741125E-2</v>
      </c>
      <c r="B2447" s="1">
        <v>-14971130</v>
      </c>
      <c r="C2447" s="1" t="s">
        <v>4212</v>
      </c>
      <c r="D2447" s="1">
        <v>-14971130</v>
      </c>
    </row>
    <row r="2448" spans="1:4" x14ac:dyDescent="0.25">
      <c r="A2448" s="1">
        <f>CORREL('IMDB_Movies project 5'!H2448:'IMDB_Movies project 5'!H6103,'IMDB_Movies project 5'!C2448:'IMDB_Movies project 5'!C6103)</f>
        <v>-2.2840649167357452E-2</v>
      </c>
      <c r="B2448" s="1">
        <v>-24977277</v>
      </c>
      <c r="C2448" s="1" t="s">
        <v>4215</v>
      </c>
      <c r="D2448" s="1">
        <v>-24977277</v>
      </c>
    </row>
    <row r="2449" spans="1:4" x14ac:dyDescent="0.25">
      <c r="A2449" s="1">
        <f>CORREL('IMDB_Movies project 5'!H2449:'IMDB_Movies project 5'!H6104,'IMDB_Movies project 5'!C2449:'IMDB_Movies project 5'!C6104)</f>
        <v>-2.28448769784701E-2</v>
      </c>
      <c r="B2449" s="1">
        <v>-14979620</v>
      </c>
      <c r="C2449" s="1" t="s">
        <v>4218</v>
      </c>
      <c r="D2449" s="1">
        <v>-14979620</v>
      </c>
    </row>
    <row r="2450" spans="1:4" x14ac:dyDescent="0.25">
      <c r="A2450" s="1">
        <f>CORREL('IMDB_Movies project 5'!H2450:'IMDB_Movies project 5'!H6105,'IMDB_Movies project 5'!C2450:'IMDB_Movies project 5'!C6105)</f>
        <v>-2.2861165941253165E-2</v>
      </c>
      <c r="B2450" s="1">
        <v>56306973</v>
      </c>
      <c r="C2450" s="1" t="s">
        <v>4220</v>
      </c>
      <c r="D2450" s="1">
        <v>56306973</v>
      </c>
    </row>
    <row r="2451" spans="1:4" x14ac:dyDescent="0.25">
      <c r="A2451" s="1">
        <f>CORREL('IMDB_Movies project 5'!H2451:'IMDB_Movies project 5'!H6106,'IMDB_Movies project 5'!C2451:'IMDB_Movies project 5'!C6106)</f>
        <v>-2.2844966887691099E-2</v>
      </c>
      <c r="B2451" s="1">
        <v>51209973</v>
      </c>
      <c r="C2451" s="1" t="s">
        <v>4222</v>
      </c>
      <c r="D2451" s="1">
        <v>51209973</v>
      </c>
    </row>
    <row r="2452" spans="1:4" x14ac:dyDescent="0.25">
      <c r="A2452" s="1">
        <f>CORREL('IMDB_Movies project 5'!H2452:'IMDB_Movies project 5'!H6107,'IMDB_Movies project 5'!C2452:'IMDB_Movies project 5'!C6107)</f>
        <v>-2.2829034338819436E-2</v>
      </c>
      <c r="B2452" s="1">
        <v>31838728</v>
      </c>
      <c r="C2452" s="1" t="s">
        <v>4223</v>
      </c>
      <c r="D2452" s="1">
        <v>31838728</v>
      </c>
    </row>
    <row r="2453" spans="1:4" x14ac:dyDescent="0.25">
      <c r="A2453" s="1">
        <f>CORREL('IMDB_Movies project 5'!H2453:'IMDB_Movies project 5'!H6108,'IMDB_Movies project 5'!C2453:'IMDB_Movies project 5'!C6108)</f>
        <v>-2.281499858480673E-2</v>
      </c>
      <c r="B2453" s="1">
        <v>-2308300</v>
      </c>
      <c r="C2453" s="1" t="s">
        <v>4225</v>
      </c>
      <c r="D2453" s="1">
        <v>-2308300</v>
      </c>
    </row>
    <row r="2454" spans="1:4" x14ac:dyDescent="0.25">
      <c r="A2454" s="1">
        <f>CORREL('IMDB_Movies project 5'!H2454:'IMDB_Movies project 5'!H6109,'IMDB_Movies project 5'!C2454:'IMDB_Movies project 5'!C6109)</f>
        <v>-2.2827639066397516E-2</v>
      </c>
      <c r="B2454" s="1">
        <v>86757447</v>
      </c>
      <c r="C2454" s="1" t="s">
        <v>4226</v>
      </c>
      <c r="D2454" s="1">
        <v>86757447</v>
      </c>
    </row>
    <row r="2455" spans="1:4" x14ac:dyDescent="0.25">
      <c r="A2455" s="1">
        <f>CORREL('IMDB_Movies project 5'!H2455:'IMDB_Movies project 5'!H6110,'IMDB_Movies project 5'!C2455:'IMDB_Movies project 5'!C6110)</f>
        <v>-2.2820496676508012E-2</v>
      </c>
      <c r="B2455" s="1">
        <v>-14125795</v>
      </c>
      <c r="C2455" s="1" t="s">
        <v>4228</v>
      </c>
      <c r="D2455" s="1">
        <v>-14125795</v>
      </c>
    </row>
    <row r="2456" spans="1:4" x14ac:dyDescent="0.25">
      <c r="A2456" s="1">
        <f>CORREL('IMDB_Movies project 5'!H2456:'IMDB_Movies project 5'!H6111,'IMDB_Movies project 5'!C2456:'IMDB_Movies project 5'!C6111)</f>
        <v>-2.283769853732643E-2</v>
      </c>
      <c r="B2456" s="1">
        <v>126319195</v>
      </c>
      <c r="C2456" s="1" t="s">
        <v>4229</v>
      </c>
      <c r="D2456" s="1">
        <v>126319195</v>
      </c>
    </row>
    <row r="2457" spans="1:4" x14ac:dyDescent="0.25">
      <c r="A2457" s="1">
        <f>CORREL('IMDB_Movies project 5'!H2457:'IMDB_Movies project 5'!H6112,'IMDB_Movies project 5'!C2457:'IMDB_Movies project 5'!C6112)</f>
        <v>-2.2871465457448767E-2</v>
      </c>
      <c r="B2457" s="1">
        <v>142645693</v>
      </c>
      <c r="C2457" s="1" t="s">
        <v>4230</v>
      </c>
      <c r="D2457" s="1">
        <v>142645693</v>
      </c>
    </row>
    <row r="2458" spans="1:4" x14ac:dyDescent="0.25">
      <c r="A2458" s="1">
        <f>CORREL('IMDB_Movies project 5'!H2458:'IMDB_Movies project 5'!H6113,'IMDB_Movies project 5'!C2458:'IMDB_Movies project 5'!C6113)</f>
        <v>-2.2919259938753721E-2</v>
      </c>
      <c r="B2458" s="1">
        <v>164406268</v>
      </c>
      <c r="C2458" s="1" t="s">
        <v>4231</v>
      </c>
      <c r="D2458" s="1">
        <v>164406268</v>
      </c>
    </row>
    <row r="2459" spans="1:4" x14ac:dyDescent="0.25">
      <c r="A2459" s="1">
        <f>CORREL('IMDB_Movies project 5'!H2459:'IMDB_Movies project 5'!H6114,'IMDB_Movies project 5'!C2459:'IMDB_Movies project 5'!C6114)</f>
        <v>-2.3005972159654851E-2</v>
      </c>
      <c r="B2459" s="1">
        <v>93506210</v>
      </c>
      <c r="C2459" s="1" t="s">
        <v>4233</v>
      </c>
      <c r="D2459" s="1">
        <v>93506210</v>
      </c>
    </row>
    <row r="2460" spans="1:4" x14ac:dyDescent="0.25">
      <c r="A2460" s="1">
        <f>CORREL('IMDB_Movies project 5'!H2460:'IMDB_Movies project 5'!H6115,'IMDB_Movies project 5'!C2460:'IMDB_Movies project 5'!C6115)</f>
        <v>-2.3014306747812283E-2</v>
      </c>
      <c r="B2460" s="1">
        <v>56001698</v>
      </c>
      <c r="C2460" s="1" t="s">
        <v>4234</v>
      </c>
      <c r="D2460" s="1">
        <v>56001698</v>
      </c>
    </row>
    <row r="2461" spans="1:4" x14ac:dyDescent="0.25">
      <c r="A2461" s="1">
        <f>CORREL('IMDB_Movies project 5'!H2461:'IMDB_Movies project 5'!H6116,'IMDB_Movies project 5'!C2461:'IMDB_Movies project 5'!C6116)</f>
        <v>-2.2996052602442123E-2</v>
      </c>
      <c r="B2461" s="1">
        <v>53856263</v>
      </c>
      <c r="C2461" s="1" t="s">
        <v>4235</v>
      </c>
      <c r="D2461" s="1">
        <v>53856263</v>
      </c>
    </row>
    <row r="2462" spans="1:4" x14ac:dyDescent="0.25">
      <c r="A2462" s="1">
        <f>CORREL('IMDB_Movies project 5'!H2462:'IMDB_Movies project 5'!H6117,'IMDB_Movies project 5'!C2462:'IMDB_Movies project 5'!C6117)</f>
        <v>-2.2980930350100411E-2</v>
      </c>
      <c r="B2462" s="1">
        <v>36527787</v>
      </c>
      <c r="C2462" s="1" t="s">
        <v>4236</v>
      </c>
      <c r="D2462" s="1">
        <v>36527787</v>
      </c>
    </row>
    <row r="2463" spans="1:4" x14ac:dyDescent="0.25">
      <c r="A2463" s="1">
        <f>CORREL('IMDB_Movies project 5'!H2463:'IMDB_Movies project 5'!H6118,'IMDB_Movies project 5'!C2463:'IMDB_Movies project 5'!C6118)</f>
        <v>-2.296615086909487E-2</v>
      </c>
      <c r="B2463" s="1">
        <v>47356221</v>
      </c>
      <c r="C2463" s="1" t="s">
        <v>4237</v>
      </c>
      <c r="D2463" s="1">
        <v>47356221</v>
      </c>
    </row>
    <row r="2464" spans="1:4" x14ac:dyDescent="0.25">
      <c r="A2464" s="1">
        <f>CORREL('IMDB_Movies project 5'!H2464:'IMDB_Movies project 5'!H6119,'IMDB_Movies project 5'!C2464:'IMDB_Movies project 5'!C6119)</f>
        <v>-2.2947717925177576E-2</v>
      </c>
      <c r="B2464" s="1">
        <v>32800000</v>
      </c>
      <c r="C2464" s="1" t="s">
        <v>4238</v>
      </c>
      <c r="D2464" s="1">
        <v>32800000</v>
      </c>
    </row>
    <row r="2465" spans="1:4" x14ac:dyDescent="0.25">
      <c r="A2465" s="1">
        <f>CORREL('IMDB_Movies project 5'!H2465:'IMDB_Movies project 5'!H6120,'IMDB_Movies project 5'!C2465:'IMDB_Movies project 5'!C6120)</f>
        <v>-2.2932020327657385E-2</v>
      </c>
      <c r="B2465" s="1">
        <v>24048637</v>
      </c>
      <c r="C2465" s="1" t="s">
        <v>4240</v>
      </c>
      <c r="D2465" s="1">
        <v>24048637</v>
      </c>
    </row>
    <row r="2466" spans="1:4" x14ac:dyDescent="0.25">
      <c r="A2466" s="1">
        <f>CORREL('IMDB_Movies project 5'!H2466:'IMDB_Movies project 5'!H6121,'IMDB_Movies project 5'!C2466:'IMDB_Movies project 5'!C6121)</f>
        <v>-2.291969567586815E-2</v>
      </c>
      <c r="B2466" s="1">
        <v>20793160</v>
      </c>
      <c r="C2466" s="1" t="s">
        <v>4242</v>
      </c>
      <c r="D2466" s="1">
        <v>20793160</v>
      </c>
    </row>
    <row r="2467" spans="1:4" x14ac:dyDescent="0.25">
      <c r="A2467" s="1">
        <f>CORREL('IMDB_Movies project 5'!H2467:'IMDB_Movies project 5'!H6122,'IMDB_Movies project 5'!C2467:'IMDB_Movies project 5'!C6122)</f>
        <v>-2.2908947699406296E-2</v>
      </c>
      <c r="B2467" s="1">
        <v>16628981</v>
      </c>
      <c r="C2467" s="1" t="s">
        <v>4243</v>
      </c>
      <c r="D2467" s="1">
        <v>16628981</v>
      </c>
    </row>
    <row r="2468" spans="1:4" x14ac:dyDescent="0.25">
      <c r="A2468" s="1">
        <f>CORREL('IMDB_Movies project 5'!H2468:'IMDB_Movies project 5'!H6123,'IMDB_Movies project 5'!C2468:'IMDB_Movies project 5'!C6123)</f>
        <v>-2.29004910892779E-2</v>
      </c>
      <c r="B2468" s="1">
        <v>16959436</v>
      </c>
      <c r="C2468" s="1" t="s">
        <v>4244</v>
      </c>
      <c r="D2468" s="1">
        <v>16959436</v>
      </c>
    </row>
    <row r="2469" spans="1:4" x14ac:dyDescent="0.25">
      <c r="A2469" s="1">
        <f>CORREL('IMDB_Movies project 5'!H2469:'IMDB_Movies project 5'!H6124,'IMDB_Movies project 5'!C2469:'IMDB_Movies project 5'!C6124)</f>
        <v>-2.2891671032978005E-2</v>
      </c>
      <c r="B2469" s="1">
        <v>11571351</v>
      </c>
      <c r="C2469" s="1" t="s">
        <v>4245</v>
      </c>
      <c r="D2469" s="1">
        <v>11571351</v>
      </c>
    </row>
    <row r="2470" spans="1:4" x14ac:dyDescent="0.25">
      <c r="A2470" s="1">
        <f>CORREL('IMDB_Movies project 5'!H2470:'IMDB_Movies project 5'!H6125,'IMDB_Movies project 5'!C2470:'IMDB_Movies project 5'!C6125)</f>
        <v>-2.2886392437061316E-2</v>
      </c>
      <c r="B2470" s="1">
        <v>13515786</v>
      </c>
      <c r="C2470" s="1" t="s">
        <v>4246</v>
      </c>
      <c r="D2470" s="1">
        <v>13515786</v>
      </c>
    </row>
    <row r="2471" spans="1:4" x14ac:dyDescent="0.25">
      <c r="A2471" s="1">
        <f>CORREL('IMDB_Movies project 5'!H2471:'IMDB_Movies project 5'!H6126,'IMDB_Movies project 5'!C2471:'IMDB_Movies project 5'!C6126)</f>
        <v>-2.2879818757289238E-2</v>
      </c>
      <c r="B2471" s="1">
        <v>11482931</v>
      </c>
      <c r="C2471" s="1" t="s">
        <v>4247</v>
      </c>
      <c r="D2471" s="1">
        <v>11482931</v>
      </c>
    </row>
    <row r="2472" spans="1:4" x14ac:dyDescent="0.25">
      <c r="A2472" s="1">
        <f>CORREL('IMDB_Movies project 5'!H2472:'IMDB_Movies project 5'!H6127,'IMDB_Movies project 5'!C2472:'IMDB_Movies project 5'!C6127)</f>
        <v>-2.2874580813309359E-2</v>
      </c>
      <c r="B2472" s="1">
        <v>-100000</v>
      </c>
      <c r="C2472" s="1" t="s">
        <v>4248</v>
      </c>
      <c r="D2472" s="1">
        <v>-100000</v>
      </c>
    </row>
    <row r="2473" spans="1:4" x14ac:dyDescent="0.25">
      <c r="A2473" s="1">
        <f>CORREL('IMDB_Movies project 5'!H2473:'IMDB_Movies project 5'!H6128,'IMDB_Movies project 5'!C2473:'IMDB_Movies project 5'!C6128)</f>
        <v>-2.2873979889071243E-2</v>
      </c>
      <c r="B2473" s="1">
        <v>2298046</v>
      </c>
      <c r="C2473" s="1" t="s">
        <v>4249</v>
      </c>
      <c r="D2473" s="1">
        <v>2298046</v>
      </c>
    </row>
    <row r="2474" spans="1:4" x14ac:dyDescent="0.25">
      <c r="A2474" s="1">
        <f>CORREL('IMDB_Movies project 5'!H2474:'IMDB_Movies project 5'!H6129,'IMDB_Movies project 5'!C2474:'IMDB_Movies project 5'!C6129)</f>
        <v>-2.2875697275210903E-2</v>
      </c>
      <c r="B2474" s="1">
        <v>1549702</v>
      </c>
      <c r="C2474" s="1" t="s">
        <v>4250</v>
      </c>
      <c r="D2474" s="1">
        <v>1549702</v>
      </c>
    </row>
    <row r="2475" spans="1:4" x14ac:dyDescent="0.25">
      <c r="A2475" s="1">
        <f>CORREL('IMDB_Movies project 5'!H2475:'IMDB_Movies project 5'!H6130,'IMDB_Movies project 5'!C2475:'IMDB_Movies project 5'!C6130)</f>
        <v>-2.2878048737770541E-2</v>
      </c>
      <c r="B2475" s="1">
        <v>1483540</v>
      </c>
      <c r="C2475" s="1" t="s">
        <v>4252</v>
      </c>
      <c r="D2475" s="1">
        <v>1483540</v>
      </c>
    </row>
    <row r="2476" spans="1:4" x14ac:dyDescent="0.25">
      <c r="A2476" s="1">
        <f>CORREL('IMDB_Movies project 5'!H2476:'IMDB_Movies project 5'!H6131,'IMDB_Movies project 5'!C2476:'IMDB_Movies project 5'!C6131)</f>
        <v>-2.28804605020329E-2</v>
      </c>
      <c r="B2476" s="1">
        <v>6246959</v>
      </c>
      <c r="C2476" s="1" t="s">
        <v>4254</v>
      </c>
      <c r="D2476" s="1">
        <v>6246959</v>
      </c>
    </row>
    <row r="2477" spans="1:4" x14ac:dyDescent="0.25">
      <c r="A2477" s="1">
        <f>CORREL('IMDB_Movies project 5'!H2477:'IMDB_Movies project 5'!H6132,'IMDB_Movies project 5'!C2477:'IMDB_Movies project 5'!C6132)</f>
        <v>-2.2879008552602546E-2</v>
      </c>
      <c r="B2477" s="1">
        <v>1062898</v>
      </c>
      <c r="C2477" s="1" t="s">
        <v>4256</v>
      </c>
      <c r="D2477" s="1">
        <v>1062898</v>
      </c>
    </row>
    <row r="2478" spans="1:4" x14ac:dyDescent="0.25">
      <c r="A2478" s="1">
        <f>CORREL('IMDB_Movies project 5'!H2478:'IMDB_Movies project 5'!H6133,'IMDB_Movies project 5'!C2478:'IMDB_Movies project 5'!C6133)</f>
        <v>-2.288178537201634E-2</v>
      </c>
      <c r="B2478" s="1">
        <v>2348123</v>
      </c>
      <c r="C2478" s="1" t="s">
        <v>4258</v>
      </c>
      <c r="D2478" s="1">
        <v>2348123</v>
      </c>
    </row>
    <row r="2479" spans="1:4" x14ac:dyDescent="0.25">
      <c r="A2479" s="1">
        <f>CORREL('IMDB_Movies project 5'!H2479:'IMDB_Movies project 5'!H6134,'IMDB_Movies project 5'!C2479:'IMDB_Movies project 5'!C6134)</f>
        <v>-2.2885715069010215E-2</v>
      </c>
      <c r="B2479" s="1">
        <v>6671475</v>
      </c>
      <c r="C2479" s="1" t="s">
        <v>4260</v>
      </c>
      <c r="D2479" s="1">
        <v>6671475</v>
      </c>
    </row>
    <row r="2480" spans="1:4" x14ac:dyDescent="0.25">
      <c r="A2480" s="1">
        <f>CORREL('IMDB_Movies project 5'!H2480:'IMDB_Movies project 5'!H6135,'IMDB_Movies project 5'!C2480:'IMDB_Movies project 5'!C6135)</f>
        <v>-2.2889570677197667E-2</v>
      </c>
      <c r="B2480" s="1">
        <v>-360000</v>
      </c>
      <c r="C2480" s="1" t="s">
        <v>4261</v>
      </c>
      <c r="D2480" s="1">
        <v>-360000</v>
      </c>
    </row>
    <row r="2481" spans="1:4" x14ac:dyDescent="0.25">
      <c r="A2481" s="1">
        <f>CORREL('IMDB_Movies project 5'!H2481:'IMDB_Movies project 5'!H6136,'IMDB_Movies project 5'!C2481:'IMDB_Movies project 5'!C6136)</f>
        <v>-2.2893608382768868E-2</v>
      </c>
      <c r="B2481" s="1">
        <v>1610731</v>
      </c>
      <c r="C2481" s="1" t="s">
        <v>4263</v>
      </c>
      <c r="D2481" s="1">
        <v>1610731</v>
      </c>
    </row>
    <row r="2482" spans="1:4" x14ac:dyDescent="0.25">
      <c r="A2482" s="1">
        <f>CORREL('IMDB_Movies project 5'!H2482:'IMDB_Movies project 5'!H6137,'IMDB_Movies project 5'!C2482:'IMDB_Movies project 5'!C6137)</f>
        <v>-2.2899709025554039E-2</v>
      </c>
      <c r="B2482" s="1">
        <v>-2795501</v>
      </c>
      <c r="C2482" s="1" t="s">
        <v>4265</v>
      </c>
      <c r="D2482" s="1">
        <v>-2795501</v>
      </c>
    </row>
    <row r="2483" spans="1:4" x14ac:dyDescent="0.25">
      <c r="A2483" s="1">
        <f>CORREL('IMDB_Movies project 5'!H2483:'IMDB_Movies project 5'!H6138,'IMDB_Movies project 5'!C2483:'IMDB_Movies project 5'!C6138)</f>
        <v>-2.2905976835314344E-2</v>
      </c>
      <c r="B2483" s="1">
        <v>-3602635</v>
      </c>
      <c r="C2483" s="1" t="s">
        <v>4267</v>
      </c>
      <c r="D2483" s="1">
        <v>-3602635</v>
      </c>
    </row>
    <row r="2484" spans="1:4" x14ac:dyDescent="0.25">
      <c r="A2484" s="1">
        <f>CORREL('IMDB_Movies project 5'!H2484:'IMDB_Movies project 5'!H6139,'IMDB_Movies project 5'!C2484:'IMDB_Movies project 5'!C6139)</f>
        <v>-2.2913012394894343E-2</v>
      </c>
      <c r="B2484" s="1">
        <v>-4597590</v>
      </c>
      <c r="C2484" s="1" t="s">
        <v>4269</v>
      </c>
      <c r="D2484" s="1">
        <v>-4597590</v>
      </c>
    </row>
    <row r="2485" spans="1:4" x14ac:dyDescent="0.25">
      <c r="A2485" s="1">
        <f>CORREL('IMDB_Movies project 5'!H2485:'IMDB_Movies project 5'!H6140,'IMDB_Movies project 5'!C2485:'IMDB_Movies project 5'!C6140)</f>
        <v>-2.2921009326528203E-2</v>
      </c>
      <c r="B2485" s="1">
        <v>-20540176</v>
      </c>
      <c r="C2485" s="1" t="s">
        <v>4272</v>
      </c>
      <c r="D2485" s="1">
        <v>-20540176</v>
      </c>
    </row>
    <row r="2486" spans="1:4" x14ac:dyDescent="0.25">
      <c r="A2486" s="1">
        <f>CORREL('IMDB_Movies project 5'!H2486:'IMDB_Movies project 5'!H6141,'IMDB_Movies project 5'!C2486:'IMDB_Movies project 5'!C6141)</f>
        <v>-2.2922835667005228E-2</v>
      </c>
      <c r="B2486" s="1">
        <v>-18891180</v>
      </c>
      <c r="C2486" s="1" t="s">
        <v>4274</v>
      </c>
      <c r="D2486" s="1">
        <v>-18891180</v>
      </c>
    </row>
    <row r="2487" spans="1:4" x14ac:dyDescent="0.25">
      <c r="A2487" s="1">
        <f>CORREL('IMDB_Movies project 5'!H2487:'IMDB_Movies project 5'!H6142,'IMDB_Movies project 5'!C2487:'IMDB_Movies project 5'!C6142)</f>
        <v>-2.2926486206432246E-2</v>
      </c>
      <c r="B2487" s="1">
        <v>-9258013</v>
      </c>
      <c r="C2487" s="1" t="s">
        <v>4275</v>
      </c>
      <c r="D2487" s="1">
        <v>-9258013</v>
      </c>
    </row>
    <row r="2488" spans="1:4" x14ac:dyDescent="0.25">
      <c r="A2488" s="1">
        <f>CORREL('IMDB_Movies project 5'!H2488:'IMDB_Movies project 5'!H6143,'IMDB_Movies project 5'!C2488:'IMDB_Movies project 5'!C6143)</f>
        <v>-2.2939198658695894E-2</v>
      </c>
      <c r="B2488" s="1">
        <v>-9708035</v>
      </c>
      <c r="C2488" s="1" t="s">
        <v>4276</v>
      </c>
      <c r="D2488" s="1">
        <v>-9708035</v>
      </c>
    </row>
    <row r="2489" spans="1:4" x14ac:dyDescent="0.25">
      <c r="A2489" s="1">
        <f>CORREL('IMDB_Movies project 5'!H2489:'IMDB_Movies project 5'!H6144,'IMDB_Movies project 5'!C2489:'IMDB_Movies project 5'!C6144)</f>
        <v>-2.2952406437898341E-2</v>
      </c>
      <c r="B2489" s="1">
        <v>-10899350</v>
      </c>
      <c r="C2489" s="1" t="s">
        <v>4278</v>
      </c>
      <c r="D2489" s="1">
        <v>-10899350</v>
      </c>
    </row>
    <row r="2490" spans="1:4" x14ac:dyDescent="0.25">
      <c r="A2490" s="1">
        <f>CORREL('IMDB_Movies project 5'!H2490:'IMDB_Movies project 5'!H6145,'IMDB_Movies project 5'!C2490:'IMDB_Movies project 5'!C6145)</f>
        <v>-2.2966905608560132E-2</v>
      </c>
      <c r="B2490" s="1">
        <v>-11526000</v>
      </c>
      <c r="C2490" s="1" t="s">
        <v>4279</v>
      </c>
      <c r="D2490" s="1">
        <v>-11526000</v>
      </c>
    </row>
    <row r="2491" spans="1:4" x14ac:dyDescent="0.25">
      <c r="A2491" s="1">
        <f>CORREL('IMDB_Movies project 5'!H2491:'IMDB_Movies project 5'!H6146,'IMDB_Movies project 5'!C2491:'IMDB_Movies project 5'!C6146)</f>
        <v>-2.2982109114384443E-2</v>
      </c>
      <c r="B2491" s="1">
        <v>-13000000</v>
      </c>
      <c r="C2491" s="1" t="s">
        <v>4281</v>
      </c>
      <c r="D2491" s="1">
        <v>-13000000</v>
      </c>
    </row>
    <row r="2492" spans="1:4" x14ac:dyDescent="0.25">
      <c r="A2492" s="1">
        <f>CORREL('IMDB_Movies project 5'!H2492:'IMDB_Movies project 5'!H6147,'IMDB_Movies project 5'!C2492:'IMDB_Movies project 5'!C6147)</f>
        <v>-2.2998961929965443E-2</v>
      </c>
      <c r="B2492" s="1">
        <v>-4241500</v>
      </c>
      <c r="C2492" s="1" t="s">
        <v>4283</v>
      </c>
      <c r="D2492" s="1">
        <v>-4241500</v>
      </c>
    </row>
    <row r="2493" spans="1:4" x14ac:dyDescent="0.25">
      <c r="A2493" s="1">
        <f>CORREL('IMDB_Movies project 5'!H2493:'IMDB_Movies project 5'!H6148,'IMDB_Movies project 5'!C2493:'IMDB_Movies project 5'!C6148)</f>
        <v>-2.3018126964035442E-2</v>
      </c>
      <c r="B2493" s="1">
        <v>-102725701</v>
      </c>
      <c r="C2493" s="1" t="s">
        <v>4285</v>
      </c>
      <c r="D2493" s="1">
        <v>-102725701</v>
      </c>
    </row>
    <row r="2494" spans="1:4" x14ac:dyDescent="0.25">
      <c r="A2494" s="1">
        <f>CORREL('IMDB_Movies project 5'!H2494:'IMDB_Movies project 5'!H6149,'IMDB_Movies project 5'!C2494:'IMDB_Movies project 5'!C6149)</f>
        <v>-2.293066898218403E-2</v>
      </c>
      <c r="B2494" s="1">
        <v>-14816912</v>
      </c>
      <c r="C2494" s="1" t="s">
        <v>4286</v>
      </c>
      <c r="D2494" s="1">
        <v>-14816912</v>
      </c>
    </row>
    <row r="2495" spans="1:4" x14ac:dyDescent="0.25">
      <c r="A2495" s="1">
        <f>CORREL('IMDB_Movies project 5'!H2495:'IMDB_Movies project 5'!H6150,'IMDB_Movies project 5'!C2495:'IMDB_Movies project 5'!C6150)</f>
        <v>-2.2947243037963659E-2</v>
      </c>
      <c r="B2495" s="1">
        <v>-13953505</v>
      </c>
      <c r="C2495" s="1" t="s">
        <v>4288</v>
      </c>
      <c r="D2495" s="1">
        <v>-13953505</v>
      </c>
    </row>
    <row r="2496" spans="1:4" x14ac:dyDescent="0.25">
      <c r="A2496" s="1">
        <f>CORREL('IMDB_Movies project 5'!H2496:'IMDB_Movies project 5'!H6151,'IMDB_Movies project 5'!C2496:'IMDB_Movies project 5'!C6151)</f>
        <v>-2.2965199940883464E-2</v>
      </c>
      <c r="B2496" s="1">
        <v>-12247786</v>
      </c>
      <c r="C2496" s="1" t="s">
        <v>4289</v>
      </c>
      <c r="D2496" s="1">
        <v>-12247786</v>
      </c>
    </row>
    <row r="2497" spans="1:4" x14ac:dyDescent="0.25">
      <c r="A2497" s="1">
        <f>CORREL('IMDB_Movies project 5'!H2497:'IMDB_Movies project 5'!H6152,'IMDB_Movies project 5'!C2497:'IMDB_Movies project 5'!C6152)</f>
        <v>-2.29812923840138E-2</v>
      </c>
      <c r="B2497" s="1">
        <v>69025853</v>
      </c>
      <c r="C2497" s="1" t="s">
        <v>4290</v>
      </c>
      <c r="D2497" s="1">
        <v>69025853</v>
      </c>
    </row>
    <row r="2498" spans="1:4" x14ac:dyDescent="0.25">
      <c r="A2498" s="1">
        <f>CORREL('IMDB_Movies project 5'!H2498:'IMDB_Movies project 5'!H6153,'IMDB_Movies project 5'!C2498:'IMDB_Movies project 5'!C6153)</f>
        <v>-2.2964306025784715E-2</v>
      </c>
      <c r="B2498" s="1">
        <v>44631572</v>
      </c>
      <c r="C2498" s="1" t="s">
        <v>4291</v>
      </c>
      <c r="D2498" s="1">
        <v>44631572</v>
      </c>
    </row>
    <row r="2499" spans="1:4" x14ac:dyDescent="0.25">
      <c r="A2499" s="1">
        <f>CORREL('IMDB_Movies project 5'!H2499:'IMDB_Movies project 5'!H6154,'IMDB_Movies project 5'!C2499:'IMDB_Movies project 5'!C6154)</f>
        <v>-2.2940697186346597E-2</v>
      </c>
      <c r="B2499" s="1">
        <v>2354988</v>
      </c>
      <c r="C2499" s="1" t="s">
        <v>4292</v>
      </c>
      <c r="D2499" s="1">
        <v>2354988</v>
      </c>
    </row>
    <row r="2500" spans="1:4" x14ac:dyDescent="0.25">
      <c r="A2500" s="1">
        <f>CORREL('IMDB_Movies project 5'!H2500:'IMDB_Movies project 5'!H6155,'IMDB_Movies project 5'!C2500:'IMDB_Movies project 5'!C6155)</f>
        <v>-2.2943015199654616E-2</v>
      </c>
      <c r="B2500" s="1">
        <v>-1717323</v>
      </c>
      <c r="C2500" s="1" t="s">
        <v>4293</v>
      </c>
      <c r="D2500" s="1">
        <v>-1717323</v>
      </c>
    </row>
    <row r="2501" spans="1:4" x14ac:dyDescent="0.25">
      <c r="A2501" s="1">
        <f>CORREL('IMDB_Movies project 5'!H2501:'IMDB_Movies project 5'!H6156,'IMDB_Movies project 5'!C2501:'IMDB_Movies project 5'!C6156)</f>
        <v>-2.2948440585239628E-2</v>
      </c>
      <c r="B2501" s="1">
        <v>-6439124</v>
      </c>
      <c r="C2501" s="1" t="s">
        <v>4295</v>
      </c>
      <c r="D2501" s="1">
        <v>-6439124</v>
      </c>
    </row>
    <row r="2502" spans="1:4" x14ac:dyDescent="0.25">
      <c r="A2502" s="1">
        <f>CORREL('IMDB_Movies project 5'!H2502:'IMDB_Movies project 5'!H6157,'IMDB_Movies project 5'!C2502:'IMDB_Movies project 5'!C6157)</f>
        <v>-2.2959310272275241E-2</v>
      </c>
      <c r="B2502" s="1">
        <v>-10239</v>
      </c>
      <c r="C2502" s="1" t="s">
        <v>4296</v>
      </c>
      <c r="D2502" s="1">
        <v>-10239</v>
      </c>
    </row>
    <row r="2503" spans="1:4" x14ac:dyDescent="0.25">
      <c r="A2503" s="1">
        <f>CORREL('IMDB_Movies project 5'!H2503:'IMDB_Movies project 5'!H6158,'IMDB_Movies project 5'!C2503:'IMDB_Movies project 5'!C6158)</f>
        <v>-2.2962085240963759E-2</v>
      </c>
      <c r="B2503" s="1">
        <v>-7998060</v>
      </c>
      <c r="C2503" s="1" t="s">
        <v>4297</v>
      </c>
      <c r="D2503" s="1">
        <v>-7998060</v>
      </c>
    </row>
    <row r="2504" spans="1:4" x14ac:dyDescent="0.25">
      <c r="A2504" s="1">
        <f>CORREL('IMDB_Movies project 5'!H2504:'IMDB_Movies project 5'!H6159,'IMDB_Movies project 5'!C2504:'IMDB_Movies project 5'!C6159)</f>
        <v>-2.2974640843180284E-2</v>
      </c>
      <c r="B2504" s="1">
        <v>-7913655</v>
      </c>
      <c r="C2504" s="1" t="s">
        <v>4298</v>
      </c>
      <c r="D2504" s="1">
        <v>-7913655</v>
      </c>
    </row>
    <row r="2505" spans="1:4" x14ac:dyDescent="0.25">
      <c r="A2505" s="1">
        <f>CORREL('IMDB_Movies project 5'!H2505:'IMDB_Movies project 5'!H6160,'IMDB_Movies project 5'!C2505:'IMDB_Movies project 5'!C6160)</f>
        <v>-2.2994753234780507E-2</v>
      </c>
      <c r="B2505" s="1">
        <v>110922370</v>
      </c>
      <c r="C2505" s="1" t="s">
        <v>4300</v>
      </c>
      <c r="D2505" s="1">
        <v>110922370</v>
      </c>
    </row>
    <row r="2506" spans="1:4" x14ac:dyDescent="0.25">
      <c r="A2506" s="1">
        <f>CORREL('IMDB_Movies project 5'!H2506:'IMDB_Movies project 5'!H6161,'IMDB_Movies project 5'!C2506:'IMDB_Movies project 5'!C6161)</f>
        <v>-2.299675951817394E-2</v>
      </c>
      <c r="B2506" s="1">
        <v>-13236409</v>
      </c>
      <c r="C2506" s="1" t="s">
        <v>4301</v>
      </c>
      <c r="D2506" s="1">
        <v>-13236409</v>
      </c>
    </row>
    <row r="2507" spans="1:4" x14ac:dyDescent="0.25">
      <c r="A2507" s="1">
        <f>CORREL('IMDB_Movies project 5'!H2507:'IMDB_Movies project 5'!H6162,'IMDB_Movies project 5'!C2507:'IMDB_Movies project 5'!C6162)</f>
        <v>-2.3015483264307524E-2</v>
      </c>
      <c r="B2507" s="1">
        <v>60000942</v>
      </c>
      <c r="C2507" s="1" t="s">
        <v>4302</v>
      </c>
      <c r="D2507" s="1">
        <v>60000942</v>
      </c>
    </row>
    <row r="2508" spans="1:4" x14ac:dyDescent="0.25">
      <c r="A2508" s="1">
        <f>CORREL('IMDB_Movies project 5'!H2508:'IMDB_Movies project 5'!H6163,'IMDB_Movies project 5'!C2508:'IMDB_Movies project 5'!C6163)</f>
        <v>-2.2992592922135544E-2</v>
      </c>
      <c r="B2508" s="1">
        <v>93952327</v>
      </c>
      <c r="C2508" s="1" t="s">
        <v>4303</v>
      </c>
      <c r="D2508" s="1">
        <v>93952327</v>
      </c>
    </row>
    <row r="2509" spans="1:4" x14ac:dyDescent="0.25">
      <c r="A2509" s="1">
        <f>CORREL('IMDB_Movies project 5'!H2509:'IMDB_Movies project 5'!H6164,'IMDB_Movies project 5'!C2509:'IMDB_Movies project 5'!C6164)</f>
        <v>-2.2981483842519912E-2</v>
      </c>
      <c r="B2509" s="1">
        <v>44300000</v>
      </c>
      <c r="C2509" s="1" t="s">
        <v>4304</v>
      </c>
      <c r="D2509" s="1">
        <v>44300000</v>
      </c>
    </row>
    <row r="2510" spans="1:4" x14ac:dyDescent="0.25">
      <c r="A2510" s="1">
        <f>CORREL('IMDB_Movies project 5'!H2510:'IMDB_Movies project 5'!H6165,'IMDB_Movies project 5'!C2510:'IMDB_Movies project 5'!C6165)</f>
        <v>-2.2959769406156749E-2</v>
      </c>
      <c r="B2510" s="1">
        <v>78038276</v>
      </c>
      <c r="C2510" s="1" t="s">
        <v>4305</v>
      </c>
      <c r="D2510" s="1">
        <v>78038276</v>
      </c>
    </row>
    <row r="2511" spans="1:4" x14ac:dyDescent="0.25">
      <c r="A2511" s="1">
        <f>CORREL('IMDB_Movies project 5'!H2511:'IMDB_Movies project 5'!H6166,'IMDB_Movies project 5'!C2511:'IMDB_Movies project 5'!C6166)</f>
        <v>-2.294055478282684E-2</v>
      </c>
      <c r="B2511" s="1">
        <v>42369900</v>
      </c>
      <c r="C2511" s="1" t="s">
        <v>4306</v>
      </c>
      <c r="D2511" s="1">
        <v>42369900</v>
      </c>
    </row>
    <row r="2512" spans="1:4" x14ac:dyDescent="0.25">
      <c r="A2512" s="1">
        <f>CORREL('IMDB_Movies project 5'!H2512:'IMDB_Movies project 5'!H6167,'IMDB_Movies project 5'!C2512:'IMDB_Movies project 5'!C6167)</f>
        <v>-2.2908703102439223E-2</v>
      </c>
      <c r="B2512" s="1">
        <v>48693523</v>
      </c>
      <c r="C2512" s="1" t="s">
        <v>4307</v>
      </c>
      <c r="D2512" s="1">
        <v>48693523</v>
      </c>
    </row>
    <row r="2513" spans="1:4" x14ac:dyDescent="0.25">
      <c r="A2513" s="1">
        <f>CORREL('IMDB_Movies project 5'!H2513:'IMDB_Movies project 5'!H6168,'IMDB_Movies project 5'!C2513:'IMDB_Movies project 5'!C6168)</f>
        <v>-2.2885991295627756E-2</v>
      </c>
      <c r="B2513" s="1">
        <v>33729374</v>
      </c>
      <c r="C2513" s="1" t="s">
        <v>4309</v>
      </c>
      <c r="D2513" s="1">
        <v>33729374</v>
      </c>
    </row>
    <row r="2514" spans="1:4" x14ac:dyDescent="0.25">
      <c r="A2514" s="1">
        <f>CORREL('IMDB_Movies project 5'!H2514:'IMDB_Movies project 5'!H6169,'IMDB_Movies project 5'!C2514:'IMDB_Movies project 5'!C6169)</f>
        <v>-2.2867324203717156E-2</v>
      </c>
      <c r="B2514" s="1">
        <v>31726644</v>
      </c>
      <c r="C2514" s="1" t="s">
        <v>4311</v>
      </c>
      <c r="D2514" s="1">
        <v>31726644</v>
      </c>
    </row>
    <row r="2515" spans="1:4" x14ac:dyDescent="0.25">
      <c r="A2515" s="1">
        <f>CORREL('IMDB_Movies project 5'!H2515:'IMDB_Movies project 5'!H6170,'IMDB_Movies project 5'!C2515:'IMDB_Movies project 5'!C6170)</f>
        <v>-2.2849462847948462E-2</v>
      </c>
      <c r="B2515" s="1">
        <v>31134898</v>
      </c>
      <c r="C2515" s="1" t="s">
        <v>4313</v>
      </c>
      <c r="D2515" s="1">
        <v>31134898</v>
      </c>
    </row>
    <row r="2516" spans="1:4" x14ac:dyDescent="0.25">
      <c r="A2516" s="1">
        <f>CORREL('IMDB_Movies project 5'!H2516:'IMDB_Movies project 5'!H6171,'IMDB_Movies project 5'!C2516:'IMDB_Movies project 5'!C6171)</f>
        <v>-2.2831826550371928E-2</v>
      </c>
      <c r="B2516" s="1">
        <v>36137684</v>
      </c>
      <c r="C2516" s="1" t="s">
        <v>4314</v>
      </c>
      <c r="D2516" s="1">
        <v>36137684</v>
      </c>
    </row>
    <row r="2517" spans="1:4" x14ac:dyDescent="0.25">
      <c r="A2517" s="1">
        <f>CORREL('IMDB_Movies project 5'!H2517:'IMDB_Movies project 5'!H6172,'IMDB_Movies project 5'!C2517:'IMDB_Movies project 5'!C6172)</f>
        <v>-2.2811283656602375E-2</v>
      </c>
      <c r="B2517" s="1">
        <v>22176108</v>
      </c>
      <c r="C2517" s="1" t="s">
        <v>4315</v>
      </c>
      <c r="D2517" s="1">
        <v>22176108</v>
      </c>
    </row>
    <row r="2518" spans="1:4" x14ac:dyDescent="0.25">
      <c r="A2518" s="1">
        <f>CORREL('IMDB_Movies project 5'!H2518:'IMDB_Movies project 5'!H6173,'IMDB_Movies project 5'!C2518:'IMDB_Movies project 5'!C6173)</f>
        <v>-2.2800552315330475E-2</v>
      </c>
      <c r="B2518" s="1">
        <v>15972187</v>
      </c>
      <c r="C2518" s="1" t="s">
        <v>4317</v>
      </c>
      <c r="D2518" s="1">
        <v>15972187</v>
      </c>
    </row>
    <row r="2519" spans="1:4" x14ac:dyDescent="0.25">
      <c r="A2519" s="1">
        <f>CORREL('IMDB_Movies project 5'!H2519:'IMDB_Movies project 5'!H6174,'IMDB_Movies project 5'!C2519:'IMDB_Movies project 5'!C6174)</f>
        <v>-2.2791694263444903E-2</v>
      </c>
      <c r="B2519" s="1">
        <v>19779400</v>
      </c>
      <c r="C2519" s="1" t="s">
        <v>4319</v>
      </c>
      <c r="D2519" s="1">
        <v>19779400</v>
      </c>
    </row>
    <row r="2520" spans="1:4" x14ac:dyDescent="0.25">
      <c r="A2520" s="1">
        <f>CORREL('IMDB_Movies project 5'!H2520:'IMDB_Movies project 5'!H6175,'IMDB_Movies project 5'!C2520:'IMDB_Movies project 5'!C6175)</f>
        <v>-2.2780408203343802E-2</v>
      </c>
      <c r="B2520" s="1">
        <v>37257433</v>
      </c>
      <c r="C2520" s="1" t="s">
        <v>4320</v>
      </c>
      <c r="D2520" s="1">
        <v>37257433</v>
      </c>
    </row>
    <row r="2521" spans="1:4" x14ac:dyDescent="0.25">
      <c r="A2521" s="1">
        <f>CORREL('IMDB_Movies project 5'!H2521:'IMDB_Movies project 5'!H6176,'IMDB_Movies project 5'!C2521:'IMDB_Movies project 5'!C6176)</f>
        <v>-2.276843927332603E-2</v>
      </c>
      <c r="B2521" s="1">
        <v>-12976053</v>
      </c>
      <c r="C2521" s="1" t="s">
        <v>4322</v>
      </c>
      <c r="D2521" s="1">
        <v>-12976053</v>
      </c>
    </row>
    <row r="2522" spans="1:4" x14ac:dyDescent="0.25">
      <c r="A2522" s="1">
        <f>CORREL('IMDB_Movies project 5'!H2522:'IMDB_Movies project 5'!H6177,'IMDB_Movies project 5'!C2522:'IMDB_Movies project 5'!C6177)</f>
        <v>-2.2787688539698717E-2</v>
      </c>
      <c r="B2522" s="1">
        <v>47008303</v>
      </c>
      <c r="C2522" s="1" t="s">
        <v>4323</v>
      </c>
      <c r="D2522" s="1">
        <v>47008303</v>
      </c>
    </row>
    <row r="2523" spans="1:4" x14ac:dyDescent="0.25">
      <c r="A2523" s="1">
        <f>CORREL('IMDB_Movies project 5'!H2523:'IMDB_Movies project 5'!H6178,'IMDB_Movies project 5'!C2523:'IMDB_Movies project 5'!C6178)</f>
        <v>-2.2764778472628196E-2</v>
      </c>
      <c r="B2523" s="1">
        <v>36121934</v>
      </c>
      <c r="C2523" s="1" t="s">
        <v>4325</v>
      </c>
      <c r="D2523" s="1">
        <v>36121934</v>
      </c>
    </row>
    <row r="2524" spans="1:4" x14ac:dyDescent="0.25">
      <c r="A2524" s="1">
        <f>CORREL('IMDB_Movies project 5'!H2524:'IMDB_Movies project 5'!H6179,'IMDB_Movies project 5'!C2524:'IMDB_Movies project 5'!C6179)</f>
        <v>-2.2744803181884869E-2</v>
      </c>
      <c r="B2524" s="1">
        <v>9141959</v>
      </c>
      <c r="C2524" s="1" t="s">
        <v>4327</v>
      </c>
      <c r="D2524" s="1">
        <v>9141959</v>
      </c>
    </row>
    <row r="2525" spans="1:4" x14ac:dyDescent="0.25">
      <c r="A2525" s="1">
        <f>CORREL('IMDB_Movies project 5'!H2525:'IMDB_Movies project 5'!H6180,'IMDB_Movies project 5'!C2525:'IMDB_Movies project 5'!C6180)</f>
        <v>-2.2740183038873856E-2</v>
      </c>
      <c r="B2525" s="1">
        <v>14052167</v>
      </c>
      <c r="C2525" s="1" t="s">
        <v>4329</v>
      </c>
      <c r="D2525" s="1">
        <v>14052167</v>
      </c>
    </row>
    <row r="2526" spans="1:4" x14ac:dyDescent="0.25">
      <c r="A2526" s="1">
        <f>CORREL('IMDB_Movies project 5'!H2526:'IMDB_Movies project 5'!H6181,'IMDB_Movies project 5'!C2526:'IMDB_Movies project 5'!C6181)</f>
        <v>-2.2732593441669519E-2</v>
      </c>
      <c r="B2526" s="1">
        <v>13539321</v>
      </c>
      <c r="C2526" s="1" t="s">
        <v>4331</v>
      </c>
      <c r="D2526" s="1">
        <v>13539321</v>
      </c>
    </row>
    <row r="2527" spans="1:4" x14ac:dyDescent="0.25">
      <c r="A2527" s="1">
        <f>CORREL('IMDB_Movies project 5'!H2527:'IMDB_Movies project 5'!H6182,'IMDB_Movies project 5'!C2527:'IMDB_Movies project 5'!C6182)</f>
        <v>-2.2725380848677597E-2</v>
      </c>
      <c r="B2527" s="1">
        <v>15501605</v>
      </c>
      <c r="C2527" s="1" t="s">
        <v>4333</v>
      </c>
      <c r="D2527" s="1">
        <v>15501605</v>
      </c>
    </row>
    <row r="2528" spans="1:4" x14ac:dyDescent="0.25">
      <c r="A2528" s="1">
        <f>CORREL('IMDB_Movies project 5'!H2528:'IMDB_Movies project 5'!H6183,'IMDB_Movies project 5'!C2528:'IMDB_Movies project 5'!C6183)</f>
        <v>-2.2716682784000825E-2</v>
      </c>
      <c r="B2528" s="1">
        <v>39343632</v>
      </c>
      <c r="C2528" s="1" t="s">
        <v>4335</v>
      </c>
      <c r="D2528" s="1">
        <v>39343632</v>
      </c>
    </row>
    <row r="2529" spans="1:4" x14ac:dyDescent="0.25">
      <c r="A2529" s="1">
        <f>CORREL('IMDB_Movies project 5'!H2529:'IMDB_Movies project 5'!H6184,'IMDB_Movies project 5'!C2529:'IMDB_Movies project 5'!C6184)</f>
        <v>-2.2695823920413073E-2</v>
      </c>
      <c r="B2529" s="1">
        <v>7592632</v>
      </c>
      <c r="C2529" s="1" t="s">
        <v>4336</v>
      </c>
      <c r="D2529" s="1">
        <v>7592632</v>
      </c>
    </row>
    <row r="2530" spans="1:4" x14ac:dyDescent="0.25">
      <c r="A2530" s="1">
        <f>CORREL('IMDB_Movies project 5'!H2530:'IMDB_Movies project 5'!H6185,'IMDB_Movies project 5'!C2530:'IMDB_Movies project 5'!C6185)</f>
        <v>-2.2691821286692143E-2</v>
      </c>
      <c r="B2530" s="1">
        <v>10440971</v>
      </c>
      <c r="C2530" s="1" t="s">
        <v>4338</v>
      </c>
      <c r="D2530" s="1">
        <v>10440971</v>
      </c>
    </row>
    <row r="2531" spans="1:4" x14ac:dyDescent="0.25">
      <c r="A2531" s="1">
        <f>CORREL('IMDB_Movies project 5'!H2531:'IMDB_Movies project 5'!H6186,'IMDB_Movies project 5'!C2531:'IMDB_Movies project 5'!C6186)</f>
        <v>-2.2686387167108427E-2</v>
      </c>
      <c r="B2531" s="1">
        <v>9858926</v>
      </c>
      <c r="C2531" s="1" t="s">
        <v>4339</v>
      </c>
      <c r="D2531" s="1">
        <v>9858926</v>
      </c>
    </row>
    <row r="2532" spans="1:4" x14ac:dyDescent="0.25">
      <c r="A2532" s="1">
        <f>CORREL('IMDB_Movies project 5'!H2532:'IMDB_Movies project 5'!H6187,'IMDB_Movies project 5'!C2532:'IMDB_Movies project 5'!C6187)</f>
        <v>-2.2682042937252966E-2</v>
      </c>
      <c r="B2532" s="1">
        <v>16235901</v>
      </c>
      <c r="C2532" s="1" t="s">
        <v>4341</v>
      </c>
      <c r="D2532" s="1">
        <v>16235901</v>
      </c>
    </row>
    <row r="2533" spans="1:4" x14ac:dyDescent="0.25">
      <c r="A2533" s="1">
        <f>CORREL('IMDB_Movies project 5'!H2533:'IMDB_Movies project 5'!H6188,'IMDB_Movies project 5'!C2533:'IMDB_Movies project 5'!C6188)</f>
        <v>-2.2676216150580731E-2</v>
      </c>
      <c r="B2533" s="1">
        <v>25916903</v>
      </c>
      <c r="C2533" s="1" t="s">
        <v>4343</v>
      </c>
      <c r="D2533" s="1">
        <v>25916903</v>
      </c>
    </row>
    <row r="2534" spans="1:4" x14ac:dyDescent="0.25">
      <c r="A2534" s="1">
        <f>CORREL('IMDB_Movies project 5'!H2534:'IMDB_Movies project 5'!H6189,'IMDB_Movies project 5'!C2534:'IMDB_Movies project 5'!C6189)</f>
        <v>-2.2660676698618442E-2</v>
      </c>
      <c r="B2534" s="1">
        <v>2929123</v>
      </c>
      <c r="C2534" s="1" t="s">
        <v>4344</v>
      </c>
      <c r="D2534" s="1">
        <v>2929123</v>
      </c>
    </row>
    <row r="2535" spans="1:4" x14ac:dyDescent="0.25">
      <c r="A2535" s="1">
        <f>CORREL('IMDB_Movies project 5'!H2535:'IMDB_Movies project 5'!H6190,'IMDB_Movies project 5'!C2535:'IMDB_Movies project 5'!C6190)</f>
        <v>-2.2661499410128405E-2</v>
      </c>
      <c r="B2535" s="1">
        <v>-5246069</v>
      </c>
      <c r="C2535" s="1" t="s">
        <v>4345</v>
      </c>
      <c r="D2535" s="1">
        <v>-5246069</v>
      </c>
    </row>
    <row r="2536" spans="1:4" x14ac:dyDescent="0.25">
      <c r="A2536" s="1">
        <f>CORREL('IMDB_Movies project 5'!H2536:'IMDB_Movies project 5'!H6191,'IMDB_Movies project 5'!C2536:'IMDB_Movies project 5'!C6191)</f>
        <v>-2.2663820584749965E-2</v>
      </c>
      <c r="B2536" s="1">
        <v>-2003560</v>
      </c>
      <c r="C2536" s="1" t="s">
        <v>4347</v>
      </c>
      <c r="D2536" s="1">
        <v>-2003560</v>
      </c>
    </row>
    <row r="2537" spans="1:4" x14ac:dyDescent="0.25">
      <c r="A2537" s="1">
        <f>CORREL('IMDB_Movies project 5'!H2537:'IMDB_Movies project 5'!H6192,'IMDB_Movies project 5'!C2537:'IMDB_Movies project 5'!C6192)</f>
        <v>-2.2670605540067456E-2</v>
      </c>
      <c r="B2537" s="1">
        <v>1677654</v>
      </c>
      <c r="C2537" s="1" t="s">
        <v>4350</v>
      </c>
      <c r="D2537" s="1">
        <v>1677654</v>
      </c>
    </row>
    <row r="2538" spans="1:4" x14ac:dyDescent="0.25">
      <c r="A2538" s="1">
        <f>CORREL('IMDB_Movies project 5'!H2538:'IMDB_Movies project 5'!H6193,'IMDB_Movies project 5'!C2538:'IMDB_Movies project 5'!C6193)</f>
        <v>-2.2673670342351376E-2</v>
      </c>
      <c r="B2538" s="1">
        <v>-3024316</v>
      </c>
      <c r="C2538" s="1" t="s">
        <v>4351</v>
      </c>
      <c r="D2538" s="1">
        <v>-3024316</v>
      </c>
    </row>
    <row r="2539" spans="1:4" x14ac:dyDescent="0.25">
      <c r="A2539" s="1">
        <f>CORREL('IMDB_Movies project 5'!H2539:'IMDB_Movies project 5'!H6194,'IMDB_Movies project 5'!C2539:'IMDB_Movies project 5'!C6194)</f>
        <v>-2.2681554299445836E-2</v>
      </c>
      <c r="B2539" s="1">
        <v>-5118665</v>
      </c>
      <c r="C2539" s="1" t="s">
        <v>4353</v>
      </c>
      <c r="D2539" s="1">
        <v>-5118665</v>
      </c>
    </row>
    <row r="2540" spans="1:4" x14ac:dyDescent="0.25">
      <c r="A2540" s="1">
        <f>CORREL('IMDB_Movies project 5'!H2540:'IMDB_Movies project 5'!H6195,'IMDB_Movies project 5'!C2540:'IMDB_Movies project 5'!C6195)</f>
        <v>-2.2691723392794884E-2</v>
      </c>
      <c r="B2540" s="1">
        <v>-6758303</v>
      </c>
      <c r="C2540" s="1" t="s">
        <v>4354</v>
      </c>
      <c r="D2540" s="1">
        <v>-6758303</v>
      </c>
    </row>
    <row r="2541" spans="1:4" x14ac:dyDescent="0.25">
      <c r="A2541" s="1">
        <f>CORREL('IMDB_Movies project 5'!H2541:'IMDB_Movies project 5'!H6196,'IMDB_Movies project 5'!C2541:'IMDB_Movies project 5'!C6196)</f>
        <v>-2.2703744553755741E-2</v>
      </c>
      <c r="B2541" s="1">
        <v>-7128397</v>
      </c>
      <c r="C2541" s="1" t="s">
        <v>4356</v>
      </c>
      <c r="D2541" s="1">
        <v>-7128397</v>
      </c>
    </row>
    <row r="2542" spans="1:4" x14ac:dyDescent="0.25">
      <c r="A2542" s="1">
        <f>CORREL('IMDB_Movies project 5'!H2542:'IMDB_Movies project 5'!H6197,'IMDB_Movies project 5'!C2542:'IMDB_Movies project 5'!C6197)</f>
        <v>-2.27162092911934E-2</v>
      </c>
      <c r="B2542" s="1">
        <v>3574731</v>
      </c>
      <c r="C2542" s="1" t="s">
        <v>4358</v>
      </c>
      <c r="D2542" s="1">
        <v>3574731</v>
      </c>
    </row>
    <row r="2543" spans="1:4" x14ac:dyDescent="0.25">
      <c r="A2543" s="1">
        <f>CORREL('IMDB_Movies project 5'!H2543:'IMDB_Movies project 5'!H6198,'IMDB_Movies project 5'!C2543:'IMDB_Movies project 5'!C6198)</f>
        <v>-2.2717486989912317E-2</v>
      </c>
      <c r="B2543" s="1">
        <v>-7997690</v>
      </c>
      <c r="C2543" s="1" t="s">
        <v>4361</v>
      </c>
      <c r="D2543" s="1">
        <v>-7997690</v>
      </c>
    </row>
    <row r="2544" spans="1:4" x14ac:dyDescent="0.25">
      <c r="A2544" s="1">
        <f>CORREL('IMDB_Movies project 5'!H2544:'IMDB_Movies project 5'!H6199,'IMDB_Movies project 5'!C2544:'IMDB_Movies project 5'!C6199)</f>
        <v>-2.2730986517754261E-2</v>
      </c>
      <c r="B2544" s="1">
        <v>-8080104</v>
      </c>
      <c r="C2544" s="1" t="s">
        <v>4363</v>
      </c>
      <c r="D2544" s="1">
        <v>-8080104</v>
      </c>
    </row>
    <row r="2545" spans="1:4" x14ac:dyDescent="0.25">
      <c r="A2545" s="1">
        <f>CORREL('IMDB_Movies project 5'!H2545:'IMDB_Movies project 5'!H6200,'IMDB_Movies project 5'!C2545:'IMDB_Movies project 5'!C6200)</f>
        <v>-2.2744607692198597E-2</v>
      </c>
      <c r="B2545" s="1">
        <v>12675765</v>
      </c>
      <c r="C2545" s="1" t="s">
        <v>4364</v>
      </c>
      <c r="D2545" s="1">
        <v>12675765</v>
      </c>
    </row>
    <row r="2546" spans="1:4" x14ac:dyDescent="0.25">
      <c r="A2546" s="1">
        <f>CORREL('IMDB_Movies project 5'!H2546:'IMDB_Movies project 5'!H6201,'IMDB_Movies project 5'!C2546:'IMDB_Movies project 5'!C6201)</f>
        <v>-2.2737929712158201E-2</v>
      </c>
      <c r="B2546" s="1">
        <v>-8142624</v>
      </c>
      <c r="C2546" s="1" t="s">
        <v>4366</v>
      </c>
      <c r="D2546" s="1">
        <v>-8142624</v>
      </c>
    </row>
    <row r="2547" spans="1:4" x14ac:dyDescent="0.25">
      <c r="A2547" s="1">
        <f>CORREL('IMDB_Movies project 5'!H2547:'IMDB_Movies project 5'!H6202,'IMDB_Movies project 5'!C2547:'IMDB_Movies project 5'!C6202)</f>
        <v>-2.2751652750601786E-2</v>
      </c>
      <c r="B2547" s="1">
        <v>-9830576</v>
      </c>
      <c r="C2547" s="1" t="s">
        <v>4367</v>
      </c>
      <c r="D2547" s="1">
        <v>-9830576</v>
      </c>
    </row>
    <row r="2548" spans="1:4" x14ac:dyDescent="0.25">
      <c r="A2548" s="1">
        <f>CORREL('IMDB_Movies project 5'!H2548:'IMDB_Movies project 5'!H6203,'IMDB_Movies project 5'!C2548:'IMDB_Movies project 5'!C6203)</f>
        <v>-2.2767392824613784E-2</v>
      </c>
      <c r="B2548" s="1">
        <v>5004225</v>
      </c>
      <c r="C2548" s="1" t="s">
        <v>4368</v>
      </c>
      <c r="D2548" s="1">
        <v>5004225</v>
      </c>
    </row>
    <row r="2549" spans="1:4" x14ac:dyDescent="0.25">
      <c r="A2549" s="1">
        <f>CORREL('IMDB_Movies project 5'!H2549:'IMDB_Movies project 5'!H6204,'IMDB_Movies project 5'!C2549:'IMDB_Movies project 5'!C6204)</f>
        <v>-2.2767364555760526E-2</v>
      </c>
      <c r="B2549" s="1">
        <v>-96941620</v>
      </c>
      <c r="C2549" s="1" t="s">
        <v>4370</v>
      </c>
      <c r="D2549" s="1">
        <v>-96941620</v>
      </c>
    </row>
    <row r="2550" spans="1:4" x14ac:dyDescent="0.25">
      <c r="A2550" s="1">
        <f>CORREL('IMDB_Movies project 5'!H2550:'IMDB_Movies project 5'!H6205,'IMDB_Movies project 5'!C2550:'IMDB_Movies project 5'!C6205)</f>
        <v>-2.2697724129137273E-2</v>
      </c>
      <c r="B2550" s="1">
        <v>-7925162</v>
      </c>
      <c r="C2550" s="1" t="s">
        <v>4371</v>
      </c>
      <c r="D2550" s="1">
        <v>-7925162</v>
      </c>
    </row>
    <row r="2551" spans="1:4" x14ac:dyDescent="0.25">
      <c r="A2551" s="1">
        <f>CORREL('IMDB_Movies project 5'!H2551:'IMDB_Movies project 5'!H6206,'IMDB_Movies project 5'!C2551:'IMDB_Movies project 5'!C6206)</f>
        <v>-2.2715546074327828E-2</v>
      </c>
      <c r="B2551" s="1">
        <v>-10896000</v>
      </c>
      <c r="C2551" s="1" t="s">
        <v>4373</v>
      </c>
      <c r="D2551" s="1">
        <v>-10896000</v>
      </c>
    </row>
    <row r="2552" spans="1:4" x14ac:dyDescent="0.25">
      <c r="A2552" s="1">
        <f>CORREL('IMDB_Movies project 5'!H2552:'IMDB_Movies project 5'!H6207,'IMDB_Movies project 5'!C2552:'IMDB_Movies project 5'!C6207)</f>
        <v>-2.2732591486119516E-2</v>
      </c>
      <c r="B2552" s="1">
        <v>-11827231</v>
      </c>
      <c r="C2552" s="1" t="s">
        <v>4374</v>
      </c>
      <c r="D2552" s="1">
        <v>-11827231</v>
      </c>
    </row>
    <row r="2553" spans="1:4" x14ac:dyDescent="0.25">
      <c r="A2553" s="1">
        <f>CORREL('IMDB_Movies project 5'!H2553:'IMDB_Movies project 5'!H6208,'IMDB_Movies project 5'!C2553:'IMDB_Movies project 5'!C6208)</f>
        <v>-2.275080863919433E-2</v>
      </c>
      <c r="B2553" s="1">
        <v>4738570</v>
      </c>
      <c r="C2553" s="1" t="s">
        <v>4376</v>
      </c>
      <c r="D2553" s="1">
        <v>4738570</v>
      </c>
    </row>
    <row r="2554" spans="1:4" x14ac:dyDescent="0.25">
      <c r="A2554" s="1">
        <f>CORREL('IMDB_Movies project 5'!H2554:'IMDB_Movies project 5'!H6209,'IMDB_Movies project 5'!C2554:'IMDB_Movies project 5'!C6209)</f>
        <v>-2.2751082223035408E-2</v>
      </c>
      <c r="B2554" s="1">
        <v>-1800000</v>
      </c>
      <c r="C2554" s="1" t="s">
        <v>4378</v>
      </c>
      <c r="D2554" s="1">
        <v>-1800000</v>
      </c>
    </row>
    <row r="2555" spans="1:4" x14ac:dyDescent="0.25">
      <c r="A2555" s="1">
        <f>CORREL('IMDB_Movies project 5'!H2555:'IMDB_Movies project 5'!H6210,'IMDB_Movies project 5'!C2555:'IMDB_Movies project 5'!C6210)</f>
        <v>-2.2780488131465958E-2</v>
      </c>
      <c r="B2555" s="1">
        <v>-11849597</v>
      </c>
      <c r="C2555" s="1" t="s">
        <v>4379</v>
      </c>
      <c r="D2555" s="1">
        <v>-11849597</v>
      </c>
    </row>
    <row r="2556" spans="1:4" x14ac:dyDescent="0.25">
      <c r="A2556" s="1">
        <f>CORREL('IMDB_Movies project 5'!H2556:'IMDB_Movies project 5'!H6211,'IMDB_Movies project 5'!C2556:'IMDB_Movies project 5'!C6211)</f>
        <v>-2.2798833642994943E-2</v>
      </c>
      <c r="B2556" s="1">
        <v>-19596068</v>
      </c>
      <c r="C2556" s="1" t="s">
        <v>4380</v>
      </c>
      <c r="D2556" s="1">
        <v>-19596068</v>
      </c>
    </row>
    <row r="2557" spans="1:4" x14ac:dyDescent="0.25">
      <c r="A2557" s="1">
        <f>CORREL('IMDB_Movies project 5'!H2557:'IMDB_Movies project 5'!H6212,'IMDB_Movies project 5'!C2557:'IMDB_Movies project 5'!C6212)</f>
        <v>-2.2809947440612242E-2</v>
      </c>
      <c r="B2557" s="1">
        <v>-6782889</v>
      </c>
      <c r="C2557" s="1" t="s">
        <v>4381</v>
      </c>
      <c r="D2557" s="1">
        <v>-6782889</v>
      </c>
    </row>
    <row r="2558" spans="1:4" x14ac:dyDescent="0.25">
      <c r="A2558" s="1">
        <f>CORREL('IMDB_Movies project 5'!H2558:'IMDB_Movies project 5'!H6213,'IMDB_Movies project 5'!C2558:'IMDB_Movies project 5'!C6213)</f>
        <v>-2.2832562720845877E-2</v>
      </c>
      <c r="B2558" s="1">
        <v>-11975825</v>
      </c>
      <c r="C2558" s="1" t="s">
        <v>4382</v>
      </c>
      <c r="D2558" s="1">
        <v>-11975825</v>
      </c>
    </row>
    <row r="2559" spans="1:4" x14ac:dyDescent="0.25">
      <c r="A2559" s="1">
        <f>CORREL('IMDB_Movies project 5'!H2559:'IMDB_Movies project 5'!H6214,'IMDB_Movies project 5'!C2559:'IMDB_Movies project 5'!C6214)</f>
        <v>-2.2851175485161357E-2</v>
      </c>
      <c r="B2559" s="1">
        <v>-12698695</v>
      </c>
      <c r="C2559" s="1" t="s">
        <v>4383</v>
      </c>
      <c r="D2559" s="1">
        <v>-12698695</v>
      </c>
    </row>
    <row r="2560" spans="1:4" x14ac:dyDescent="0.25">
      <c r="A2560" s="1">
        <f>CORREL('IMDB_Movies project 5'!H2560:'IMDB_Movies project 5'!H6215,'IMDB_Movies project 5'!C2560:'IMDB_Movies project 5'!C6215)</f>
        <v>-2.2870729620838599E-2</v>
      </c>
      <c r="B2560" s="1">
        <v>38872378</v>
      </c>
      <c r="C2560" s="1" t="s">
        <v>4385</v>
      </c>
      <c r="D2560" s="1">
        <v>38872378</v>
      </c>
    </row>
    <row r="2561" spans="1:4" x14ac:dyDescent="0.25">
      <c r="A2561" s="1">
        <f>CORREL('IMDB_Movies project 5'!H2561:'IMDB_Movies project 5'!H6216,'IMDB_Movies project 5'!C2561:'IMDB_Movies project 5'!C6216)</f>
        <v>-2.2848993014336318E-2</v>
      </c>
      <c r="B2561" s="1">
        <v>15399192</v>
      </c>
      <c r="C2561" s="1" t="s">
        <v>4388</v>
      </c>
      <c r="D2561" s="1">
        <v>15399192</v>
      </c>
    </row>
    <row r="2562" spans="1:4" x14ac:dyDescent="0.25">
      <c r="A2562" s="1">
        <f>CORREL('IMDB_Movies project 5'!H2562:'IMDB_Movies project 5'!H6217,'IMDB_Movies project 5'!C2562:'IMDB_Movies project 5'!C6217)</f>
        <v>-2.2840210278685571E-2</v>
      </c>
      <c r="B2562" s="1">
        <v>-10964434</v>
      </c>
      <c r="C2562" s="1" t="s">
        <v>4390</v>
      </c>
      <c r="D2562" s="1">
        <v>-10964434</v>
      </c>
    </row>
    <row r="2563" spans="1:4" x14ac:dyDescent="0.25">
      <c r="A2563" s="1">
        <f>CORREL('IMDB_Movies project 5'!H2563:'IMDB_Movies project 5'!H6218,'IMDB_Movies project 5'!C2563:'IMDB_Movies project 5'!C6218)</f>
        <v>-2.2857636453796293E-2</v>
      </c>
      <c r="B2563" s="1">
        <v>8578145</v>
      </c>
      <c r="C2563" s="1" t="s">
        <v>4392</v>
      </c>
      <c r="D2563" s="1">
        <v>8578145</v>
      </c>
    </row>
    <row r="2564" spans="1:4" x14ac:dyDescent="0.25">
      <c r="A2564" s="1">
        <f>CORREL('IMDB_Movies project 5'!H2564:'IMDB_Movies project 5'!H6219,'IMDB_Movies project 5'!C2564:'IMDB_Movies project 5'!C6219)</f>
        <v>-2.285480064907491E-2</v>
      </c>
      <c r="B2564" s="1">
        <v>1560950</v>
      </c>
      <c r="C2564" s="1" t="s">
        <v>4393</v>
      </c>
      <c r="D2564" s="1">
        <v>1560950</v>
      </c>
    </row>
    <row r="2565" spans="1:4" x14ac:dyDescent="0.25">
      <c r="A2565" s="1">
        <f>CORREL('IMDB_Movies project 5'!H2565:'IMDB_Movies project 5'!H6220,'IMDB_Movies project 5'!C2565:'IMDB_Movies project 5'!C6220)</f>
        <v>-2.2858895501665921E-2</v>
      </c>
      <c r="B2565" s="1">
        <v>-718500</v>
      </c>
      <c r="C2565" s="1" t="s">
        <v>4394</v>
      </c>
      <c r="D2565" s="1">
        <v>-718500</v>
      </c>
    </row>
    <row r="2566" spans="1:4" x14ac:dyDescent="0.25">
      <c r="A2566" s="1">
        <f>CORREL('IMDB_Movies project 5'!H2566:'IMDB_Movies project 5'!H6221,'IMDB_Movies project 5'!C2566:'IMDB_Movies project 5'!C6221)</f>
        <v>-2.2864703332448513E-2</v>
      </c>
      <c r="B2566" s="1">
        <v>-1774772</v>
      </c>
      <c r="C2566" s="1" t="s">
        <v>4395</v>
      </c>
      <c r="D2566" s="1">
        <v>-1774772</v>
      </c>
    </row>
    <row r="2567" spans="1:4" x14ac:dyDescent="0.25">
      <c r="A2567" s="1">
        <f>CORREL('IMDB_Movies project 5'!H2567:'IMDB_Movies project 5'!H6222,'IMDB_Movies project 5'!C2567:'IMDB_Movies project 5'!C6222)</f>
        <v>-2.2872423905446176E-2</v>
      </c>
      <c r="B2567" s="1">
        <v>-12785034</v>
      </c>
      <c r="C2567" s="1" t="s">
        <v>4396</v>
      </c>
      <c r="D2567" s="1">
        <v>-12785034</v>
      </c>
    </row>
    <row r="2568" spans="1:4" x14ac:dyDescent="0.25">
      <c r="A2568" s="1">
        <f>CORREL('IMDB_Movies project 5'!H2568:'IMDB_Movies project 5'!H6223,'IMDB_Movies project 5'!C2568:'IMDB_Movies project 5'!C6223)</f>
        <v>-2.2892236112686277E-2</v>
      </c>
      <c r="B2568" s="1">
        <v>-4043793</v>
      </c>
      <c r="C2568" s="1" t="s">
        <v>4399</v>
      </c>
      <c r="D2568" s="1">
        <v>-4043793</v>
      </c>
    </row>
    <row r="2569" spans="1:4" x14ac:dyDescent="0.25">
      <c r="A2569" s="1">
        <f>CORREL('IMDB_Movies project 5'!H2569:'IMDB_Movies project 5'!H6224,'IMDB_Movies project 5'!C2569:'IMDB_Movies project 5'!C6224)</f>
        <v>-2.2897203279352039E-2</v>
      </c>
      <c r="B2569" s="1">
        <v>-6050307</v>
      </c>
      <c r="C2569" s="1" t="s">
        <v>4400</v>
      </c>
      <c r="D2569" s="1">
        <v>-6050307</v>
      </c>
    </row>
    <row r="2570" spans="1:4" x14ac:dyDescent="0.25">
      <c r="A2570" s="1">
        <f>CORREL('IMDB_Movies project 5'!H2570:'IMDB_Movies project 5'!H6225,'IMDB_Movies project 5'!C2570:'IMDB_Movies project 5'!C6225)</f>
        <v>-2.2910906945439274E-2</v>
      </c>
      <c r="B2570" s="1">
        <v>-3469419</v>
      </c>
      <c r="C2570" s="1" t="s">
        <v>4402</v>
      </c>
      <c r="D2570" s="1">
        <v>-3469419</v>
      </c>
    </row>
    <row r="2571" spans="1:4" x14ac:dyDescent="0.25">
      <c r="A2571" s="1">
        <f>CORREL('IMDB_Movies project 5'!H2571:'IMDB_Movies project 5'!H6226,'IMDB_Movies project 5'!C2571:'IMDB_Movies project 5'!C6226)</f>
        <v>-2.2920616878681545E-2</v>
      </c>
      <c r="B2571" s="1">
        <v>-8642509</v>
      </c>
      <c r="C2571" s="1" t="s">
        <v>4404</v>
      </c>
      <c r="D2571" s="1">
        <v>-8642509</v>
      </c>
    </row>
    <row r="2572" spans="1:4" x14ac:dyDescent="0.25">
      <c r="A2572" s="1">
        <f>CORREL('IMDB_Movies project 5'!H2572:'IMDB_Movies project 5'!H6227,'IMDB_Movies project 5'!C2572:'IMDB_Movies project 5'!C6227)</f>
        <v>-2.2935868195477847E-2</v>
      </c>
      <c r="B2572" s="1">
        <v>-14491311</v>
      </c>
      <c r="C2572" s="1" t="s">
        <v>4405</v>
      </c>
      <c r="D2572" s="1">
        <v>-14491311</v>
      </c>
    </row>
    <row r="2573" spans="1:4" x14ac:dyDescent="0.25">
      <c r="A2573" s="1">
        <f>CORREL('IMDB_Movies project 5'!H2573:'IMDB_Movies project 5'!H6228,'IMDB_Movies project 5'!C2573:'IMDB_Movies project 5'!C6228)</f>
        <v>-2.2950890812179936E-2</v>
      </c>
      <c r="B2573" s="1">
        <v>-11272676</v>
      </c>
      <c r="C2573" s="1" t="s">
        <v>4408</v>
      </c>
      <c r="D2573" s="1">
        <v>-11272676</v>
      </c>
    </row>
    <row r="2574" spans="1:4" x14ac:dyDescent="0.25">
      <c r="A2574" s="1">
        <f>CORREL('IMDB_Movies project 5'!H2574:'IMDB_Movies project 5'!H6229,'IMDB_Movies project 5'!C2574:'IMDB_Movies project 5'!C6229)</f>
        <v>-2.2970183525958959E-2</v>
      </c>
      <c r="B2574" s="1">
        <v>-10639452</v>
      </c>
      <c r="C2574" s="1" t="s">
        <v>4409</v>
      </c>
      <c r="D2574" s="1">
        <v>-10639452</v>
      </c>
    </row>
    <row r="2575" spans="1:4" x14ac:dyDescent="0.25">
      <c r="A2575" s="1">
        <f>CORREL('IMDB_Movies project 5'!H2575:'IMDB_Movies project 5'!H6230,'IMDB_Movies project 5'!C2575:'IMDB_Movies project 5'!C6230)</f>
        <v>-2.2983262078350147E-2</v>
      </c>
      <c r="B2575" s="1">
        <v>16089953</v>
      </c>
      <c r="C2575" s="1" t="s">
        <v>4411</v>
      </c>
      <c r="D2575" s="1">
        <v>16089953</v>
      </c>
    </row>
    <row r="2576" spans="1:4" x14ac:dyDescent="0.25">
      <c r="A2576" s="1">
        <f>CORREL('IMDB_Movies project 5'!H2576:'IMDB_Movies project 5'!H6231,'IMDB_Movies project 5'!C2576:'IMDB_Movies project 5'!C6231)</f>
        <v>-2.2974488193603326E-2</v>
      </c>
      <c r="B2576" s="1">
        <v>-13960131</v>
      </c>
      <c r="C2576" s="1" t="s">
        <v>4413</v>
      </c>
      <c r="D2576" s="1">
        <v>-13960131</v>
      </c>
    </row>
    <row r="2577" spans="1:4" x14ac:dyDescent="0.25">
      <c r="A2577" s="1">
        <f>CORREL('IMDB_Movies project 5'!H2577:'IMDB_Movies project 5'!H6232,'IMDB_Movies project 5'!C2577:'IMDB_Movies project 5'!C6232)</f>
        <v>-2.299125215551022E-2</v>
      </c>
      <c r="B2577" s="1">
        <v>35592846</v>
      </c>
      <c r="C2577" s="1" t="s">
        <v>4414</v>
      </c>
      <c r="D2577" s="1">
        <v>35592846</v>
      </c>
    </row>
    <row r="2578" spans="1:4" x14ac:dyDescent="0.25">
      <c r="A2578" s="1">
        <f>CORREL('IMDB_Movies project 5'!H2578:'IMDB_Movies project 5'!H6233,'IMDB_Movies project 5'!C2578:'IMDB_Movies project 5'!C6233)</f>
        <v>-2.296958558662017E-2</v>
      </c>
      <c r="B2578" s="1">
        <v>-11689814</v>
      </c>
      <c r="C2578" s="1" t="s">
        <v>4416</v>
      </c>
      <c r="D2578" s="1">
        <v>-11689814</v>
      </c>
    </row>
    <row r="2579" spans="1:4" x14ac:dyDescent="0.25">
      <c r="A2579" s="1">
        <f>CORREL('IMDB_Movies project 5'!H2579:'IMDB_Movies project 5'!H6234,'IMDB_Movies project 5'!C2579:'IMDB_Movies project 5'!C6234)</f>
        <v>-2.2988792178274601E-2</v>
      </c>
      <c r="B2579" s="1">
        <v>-11410555</v>
      </c>
      <c r="C2579" s="1" t="s">
        <v>4418</v>
      </c>
      <c r="D2579" s="1">
        <v>-11410555</v>
      </c>
    </row>
    <row r="2580" spans="1:4" x14ac:dyDescent="0.25">
      <c r="A2580" s="1">
        <f>CORREL('IMDB_Movies project 5'!H2580:'IMDB_Movies project 5'!H6235,'IMDB_Movies project 5'!C2580:'IMDB_Movies project 5'!C6235)</f>
        <v>-2.3008407077549548E-2</v>
      </c>
      <c r="B2580" s="1">
        <v>196565000</v>
      </c>
      <c r="C2580" s="1" t="s">
        <v>4419</v>
      </c>
      <c r="D2580" s="1">
        <v>196565000</v>
      </c>
    </row>
    <row r="2581" spans="1:4" x14ac:dyDescent="0.25">
      <c r="A2581" s="1">
        <f>CORREL('IMDB_Movies project 5'!H2581:'IMDB_Movies project 5'!H6236,'IMDB_Movies project 5'!C2581:'IMDB_Movies project 5'!C6236)</f>
        <v>-2.3080195909538848E-2</v>
      </c>
      <c r="B2581" s="1">
        <v>252000000</v>
      </c>
      <c r="C2581" s="1" t="s">
        <v>4420</v>
      </c>
      <c r="D2581" s="1">
        <v>252000000</v>
      </c>
    </row>
    <row r="2582" spans="1:4" x14ac:dyDescent="0.25">
      <c r="A2582" s="1">
        <f>CORREL('IMDB_Movies project 5'!H2582:'IMDB_Movies project 5'!H6237,'IMDB_Movies project 5'!C2582:'IMDB_Movies project 5'!C6237)</f>
        <v>-2.3312842866854141E-2</v>
      </c>
      <c r="B2582" s="1">
        <v>90736215</v>
      </c>
      <c r="C2582" s="1" t="s">
        <v>4421</v>
      </c>
      <c r="D2582" s="1">
        <v>90736215</v>
      </c>
    </row>
    <row r="2583" spans="1:4" x14ac:dyDescent="0.25">
      <c r="A2583" s="1">
        <f>CORREL('IMDB_Movies project 5'!H2583:'IMDB_Movies project 5'!H6238,'IMDB_Movies project 5'!C2583:'IMDB_Movies project 5'!C6238)</f>
        <v>-2.3285939953155425E-2</v>
      </c>
      <c r="B2583" s="1">
        <v>-9528558</v>
      </c>
      <c r="C2583" s="1" t="s">
        <v>4424</v>
      </c>
      <c r="D2583" s="1">
        <v>-9528558</v>
      </c>
    </row>
    <row r="2584" spans="1:4" x14ac:dyDescent="0.25">
      <c r="A2584" s="1">
        <f>CORREL('IMDB_Movies project 5'!H2584:'IMDB_Movies project 5'!H6239,'IMDB_Movies project 5'!C2584:'IMDB_Movies project 5'!C6239)</f>
        <v>-2.3310914276898069E-2</v>
      </c>
      <c r="B2584" s="1">
        <v>54817937</v>
      </c>
      <c r="C2584" s="1" t="s">
        <v>4426</v>
      </c>
      <c r="D2584" s="1">
        <v>54817937</v>
      </c>
    </row>
    <row r="2585" spans="1:4" x14ac:dyDescent="0.25">
      <c r="A2585" s="1">
        <f>CORREL('IMDB_Movies project 5'!H2585:'IMDB_Movies project 5'!H6240,'IMDB_Movies project 5'!C2585:'IMDB_Movies project 5'!C6240)</f>
        <v>-2.333785254212652E-2</v>
      </c>
      <c r="B2585" s="1">
        <v>79547205</v>
      </c>
      <c r="C2585" s="1" t="s">
        <v>4427</v>
      </c>
      <c r="D2585" s="1">
        <v>79547205</v>
      </c>
    </row>
    <row r="2586" spans="1:4" x14ac:dyDescent="0.25">
      <c r="A2586" s="1">
        <f>CORREL('IMDB_Movies project 5'!H2586:'IMDB_Movies project 5'!H6241,'IMDB_Movies project 5'!C2586:'IMDB_Movies project 5'!C6241)</f>
        <v>-2.3312022148771341E-2</v>
      </c>
      <c r="B2586" s="1">
        <v>63074950</v>
      </c>
      <c r="C2586" s="1" t="s">
        <v>4428</v>
      </c>
      <c r="D2586" s="1">
        <v>63074950</v>
      </c>
    </row>
    <row r="2587" spans="1:4" x14ac:dyDescent="0.25">
      <c r="A2587" s="1">
        <f>CORREL('IMDB_Movies project 5'!H2587:'IMDB_Movies project 5'!H6242,'IMDB_Movies project 5'!C2587:'IMDB_Movies project 5'!C6242)</f>
        <v>-2.3282547890059239E-2</v>
      </c>
      <c r="B2587" s="1">
        <v>67900000</v>
      </c>
      <c r="C2587" s="1" t="s">
        <v>4429</v>
      </c>
      <c r="D2587" s="1">
        <v>67900000</v>
      </c>
    </row>
    <row r="2588" spans="1:4" x14ac:dyDescent="0.25">
      <c r="A2588" s="1">
        <f>CORREL('IMDB_Movies project 5'!H2588:'IMDB_Movies project 5'!H6243,'IMDB_Movies project 5'!C2588:'IMDB_Movies project 5'!C6243)</f>
        <v>-2.3249066145407515E-2</v>
      </c>
      <c r="B2588" s="1">
        <v>60217000</v>
      </c>
      <c r="C2588" s="1" t="s">
        <v>4430</v>
      </c>
      <c r="D2588" s="1">
        <v>60217000</v>
      </c>
    </row>
    <row r="2589" spans="1:4" x14ac:dyDescent="0.25">
      <c r="A2589" s="1">
        <f>CORREL('IMDB_Movies project 5'!H2589:'IMDB_Movies project 5'!H6244,'IMDB_Movies project 5'!C2589:'IMDB_Movies project 5'!C6244)</f>
        <v>-2.3219321360011511E-2</v>
      </c>
      <c r="B2589" s="1">
        <v>67568000</v>
      </c>
      <c r="C2589" s="1" t="s">
        <v>4432</v>
      </c>
      <c r="D2589" s="1">
        <v>67568000</v>
      </c>
    </row>
    <row r="2590" spans="1:4" x14ac:dyDescent="0.25">
      <c r="A2590" s="1">
        <f>CORREL('IMDB_Movies project 5'!H2590:'IMDB_Movies project 5'!H6245,'IMDB_Movies project 5'!C2590:'IMDB_Movies project 5'!C6245)</f>
        <v>-2.31900104723805E-2</v>
      </c>
      <c r="B2590" s="1">
        <v>53500000</v>
      </c>
      <c r="C2590" s="1" t="s">
        <v>4433</v>
      </c>
      <c r="D2590" s="1">
        <v>53500000</v>
      </c>
    </row>
    <row r="2591" spans="1:4" x14ac:dyDescent="0.25">
      <c r="A2591" s="1">
        <f>CORREL('IMDB_Movies project 5'!H2591:'IMDB_Movies project 5'!H6246,'IMDB_Movies project 5'!C2591:'IMDB_Movies project 5'!C6246)</f>
        <v>-2.3160533951002923E-2</v>
      </c>
      <c r="B2591" s="1">
        <v>58011073</v>
      </c>
      <c r="C2591" s="1" t="s">
        <v>4436</v>
      </c>
      <c r="D2591" s="1">
        <v>58011073</v>
      </c>
    </row>
    <row r="2592" spans="1:4" x14ac:dyDescent="0.25">
      <c r="A2592" s="1">
        <f>CORREL('IMDB_Movies project 5'!H2592:'IMDB_Movies project 5'!H6247,'IMDB_Movies project 5'!C2592:'IMDB_Movies project 5'!C6247)</f>
        <v>-2.3130558296189485E-2</v>
      </c>
      <c r="B2592" s="1">
        <v>53269010</v>
      </c>
      <c r="C2592" s="1" t="s">
        <v>4438</v>
      </c>
      <c r="D2592" s="1">
        <v>53269010</v>
      </c>
    </row>
    <row r="2593" spans="1:4" x14ac:dyDescent="0.25">
      <c r="A2593" s="1">
        <f>CORREL('IMDB_Movies project 5'!H2593:'IMDB_Movies project 5'!H6248,'IMDB_Movies project 5'!C2593:'IMDB_Movies project 5'!C6248)</f>
        <v>-2.3100928451557399E-2</v>
      </c>
      <c r="B2593" s="1">
        <v>51071133</v>
      </c>
      <c r="C2593" s="1" t="s">
        <v>4441</v>
      </c>
      <c r="D2593" s="1">
        <v>51071133</v>
      </c>
    </row>
    <row r="2594" spans="1:4" x14ac:dyDescent="0.25">
      <c r="A2594" s="1">
        <f>CORREL('IMDB_Movies project 5'!H2594:'IMDB_Movies project 5'!H6249,'IMDB_Movies project 5'!C2594:'IMDB_Movies project 5'!C6249)</f>
        <v>-2.3071564562772841E-2</v>
      </c>
      <c r="B2594" s="1">
        <v>27647595</v>
      </c>
      <c r="C2594" s="1" t="s">
        <v>4442</v>
      </c>
      <c r="D2594" s="1">
        <v>27647595</v>
      </c>
    </row>
    <row r="2595" spans="1:4" x14ac:dyDescent="0.25">
      <c r="A2595" s="1">
        <f>CORREL('IMDB_Movies project 5'!H2595:'IMDB_Movies project 5'!H6250,'IMDB_Movies project 5'!C2595:'IMDB_Movies project 5'!C6250)</f>
        <v>-2.3051929891409771E-2</v>
      </c>
      <c r="B2595" s="1">
        <v>26087366</v>
      </c>
      <c r="C2595" s="1" t="s">
        <v>4443</v>
      </c>
      <c r="D2595" s="1">
        <v>26087366</v>
      </c>
    </row>
    <row r="2596" spans="1:4" x14ac:dyDescent="0.25">
      <c r="A2596" s="1">
        <f>CORREL('IMDB_Movies project 5'!H2596:'IMDB_Movies project 5'!H6251,'IMDB_Movies project 5'!C2596:'IMDB_Movies project 5'!C6251)</f>
        <v>-2.3033294929661174E-2</v>
      </c>
      <c r="B2596" s="1">
        <v>52572496</v>
      </c>
      <c r="C2596" s="1" t="s">
        <v>4444</v>
      </c>
      <c r="D2596" s="1">
        <v>52572496</v>
      </c>
    </row>
    <row r="2597" spans="1:4" x14ac:dyDescent="0.25">
      <c r="A2597" s="1">
        <f>CORREL('IMDB_Movies project 5'!H2597:'IMDB_Movies project 5'!H6252,'IMDB_Movies project 5'!C2597:'IMDB_Movies project 5'!C6252)</f>
        <v>-2.3003440427439473E-2</v>
      </c>
      <c r="B2597" s="1">
        <v>18400000</v>
      </c>
      <c r="C2597" s="1" t="s">
        <v>4445</v>
      </c>
      <c r="D2597" s="1">
        <v>18400000</v>
      </c>
    </row>
    <row r="2598" spans="1:4" x14ac:dyDescent="0.25">
      <c r="A2598" s="1">
        <f>CORREL('IMDB_Movies project 5'!H2598:'IMDB_Movies project 5'!H6253,'IMDB_Movies project 5'!C2598:'IMDB_Movies project 5'!C6253)</f>
        <v>-2.2990560121451536E-2</v>
      </c>
      <c r="B2598" s="1">
        <v>37365600</v>
      </c>
      <c r="C2598" s="1" t="s">
        <v>4447</v>
      </c>
      <c r="D2598" s="1">
        <v>37365600</v>
      </c>
    </row>
    <row r="2599" spans="1:4" x14ac:dyDescent="0.25">
      <c r="A2599" s="1">
        <f>CORREL('IMDB_Movies project 5'!H2599:'IMDB_Movies project 5'!H6254,'IMDB_Movies project 5'!C2599:'IMDB_Movies project 5'!C6254)</f>
        <v>-2.2956612881039253E-2</v>
      </c>
      <c r="B2599" s="1">
        <v>25188667</v>
      </c>
      <c r="C2599" s="1" t="s">
        <v>4449</v>
      </c>
      <c r="D2599" s="1">
        <v>25188667</v>
      </c>
    </row>
    <row r="2600" spans="1:4" x14ac:dyDescent="0.25">
      <c r="A2600" s="1">
        <f>CORREL('IMDB_Movies project 5'!H2600:'IMDB_Movies project 5'!H6255,'IMDB_Movies project 5'!C2600:'IMDB_Movies project 5'!C6255)</f>
        <v>-2.293839960080217E-2</v>
      </c>
      <c r="B2600" s="1">
        <v>42724272</v>
      </c>
      <c r="C2600" s="1" t="s">
        <v>4451</v>
      </c>
      <c r="D2600" s="1">
        <v>42724272</v>
      </c>
    </row>
    <row r="2601" spans="1:4" x14ac:dyDescent="0.25">
      <c r="A2601" s="1">
        <f>CORREL('IMDB_Movies project 5'!H2601:'IMDB_Movies project 5'!H6256,'IMDB_Movies project 5'!C2601:'IMDB_Movies project 5'!C6256)</f>
        <v>-2.2910780270820573E-2</v>
      </c>
      <c r="B2601" s="1">
        <v>19597131</v>
      </c>
      <c r="C2601" s="1" t="s">
        <v>4453</v>
      </c>
      <c r="D2601" s="1">
        <v>19597131</v>
      </c>
    </row>
    <row r="2602" spans="1:4" x14ac:dyDescent="0.25">
      <c r="A2602" s="1">
        <f>CORREL('IMDB_Movies project 5'!H2602:'IMDB_Movies project 5'!H6257,'IMDB_Movies project 5'!C2602:'IMDB_Movies project 5'!C6257)</f>
        <v>-2.2896744801633052E-2</v>
      </c>
      <c r="B2602" s="1">
        <v>19691811</v>
      </c>
      <c r="C2602" s="1" t="s">
        <v>4455</v>
      </c>
      <c r="D2602" s="1">
        <v>19691811</v>
      </c>
    </row>
    <row r="2603" spans="1:4" x14ac:dyDescent="0.25">
      <c r="A2603" s="1">
        <f>CORREL('IMDB_Movies project 5'!H2603:'IMDB_Movies project 5'!H6258,'IMDB_Movies project 5'!C2603:'IMDB_Movies project 5'!C6258)</f>
        <v>-2.2882602596258128E-2</v>
      </c>
      <c r="B2603" s="1">
        <v>19397498</v>
      </c>
      <c r="C2603" s="1" t="s">
        <v>4457</v>
      </c>
      <c r="D2603" s="1">
        <v>19397498</v>
      </c>
    </row>
    <row r="2604" spans="1:4" x14ac:dyDescent="0.25">
      <c r="A2604" s="1">
        <f>CORREL('IMDB_Movies project 5'!H2604:'IMDB_Movies project 5'!H6259,'IMDB_Movies project 5'!C2604:'IMDB_Movies project 5'!C6259)</f>
        <v>-2.2868673518661981E-2</v>
      </c>
      <c r="B2604" s="1">
        <v>19179516</v>
      </c>
      <c r="C2604" s="1" t="s">
        <v>4459</v>
      </c>
      <c r="D2604" s="1">
        <v>19179516</v>
      </c>
    </row>
    <row r="2605" spans="1:4" x14ac:dyDescent="0.25">
      <c r="A2605" s="1">
        <f>CORREL('IMDB_Movies project 5'!H2605:'IMDB_Movies project 5'!H6260,'IMDB_Movies project 5'!C2605:'IMDB_Movies project 5'!C6260)</f>
        <v>-2.2854896524339682E-2</v>
      </c>
      <c r="B2605" s="1">
        <v>19155435</v>
      </c>
      <c r="C2605" s="1" t="s">
        <v>4460</v>
      </c>
      <c r="D2605" s="1">
        <v>19155435</v>
      </c>
    </row>
    <row r="2606" spans="1:4" x14ac:dyDescent="0.25">
      <c r="A2606" s="1">
        <f>CORREL('IMDB_Movies project 5'!H2606:'IMDB_Movies project 5'!H6261,'IMDB_Movies project 5'!C2606:'IMDB_Movies project 5'!C6261)</f>
        <v>-2.2841111140379615E-2</v>
      </c>
      <c r="B2606" s="1">
        <v>15281507</v>
      </c>
      <c r="C2606" s="1" t="s">
        <v>4463</v>
      </c>
      <c r="D2606" s="1">
        <v>15281507</v>
      </c>
    </row>
    <row r="2607" spans="1:4" x14ac:dyDescent="0.25">
      <c r="A2607" s="1">
        <f>CORREL('IMDB_Movies project 5'!H2607:'IMDB_Movies project 5'!H6262,'IMDB_Movies project 5'!C2607:'IMDB_Movies project 5'!C6262)</f>
        <v>-2.2830678959312969E-2</v>
      </c>
      <c r="B2607" s="1">
        <v>13776062</v>
      </c>
      <c r="C2607" s="1" t="s">
        <v>4464</v>
      </c>
      <c r="D2607" s="1">
        <v>13776062</v>
      </c>
    </row>
    <row r="2608" spans="1:4" x14ac:dyDescent="0.25">
      <c r="A2608" s="1">
        <f>CORREL('IMDB_Movies project 5'!H2608:'IMDB_Movies project 5'!H6263,'IMDB_Movies project 5'!C2608:'IMDB_Movies project 5'!C6263)</f>
        <v>-2.2821621979541892E-2</v>
      </c>
      <c r="B2608" s="1">
        <v>13240988</v>
      </c>
      <c r="C2608" s="1" t="s">
        <v>4466</v>
      </c>
      <c r="D2608" s="1">
        <v>13240988</v>
      </c>
    </row>
    <row r="2609" spans="1:4" x14ac:dyDescent="0.25">
      <c r="A2609" s="1">
        <f>CORREL('IMDB_Movies project 5'!H2609:'IMDB_Movies project 5'!H6264,'IMDB_Movies project 5'!C2609:'IMDB_Movies project 5'!C6264)</f>
        <v>-2.2813054669622839E-2</v>
      </c>
      <c r="B2609" s="1">
        <v>112868837</v>
      </c>
      <c r="C2609" s="1" t="s">
        <v>4468</v>
      </c>
      <c r="D2609" s="1">
        <v>112868837</v>
      </c>
    </row>
    <row r="2610" spans="1:4" x14ac:dyDescent="0.25">
      <c r="A2610" s="1">
        <f>CORREL('IMDB_Movies project 5'!H2610:'IMDB_Movies project 5'!H6265,'IMDB_Movies project 5'!C2610:'IMDB_Movies project 5'!C6265)</f>
        <v>-2.2808121538796421E-2</v>
      </c>
      <c r="B2610" s="1">
        <v>10905674</v>
      </c>
      <c r="C2610" s="1" t="s">
        <v>4469</v>
      </c>
      <c r="D2610" s="1">
        <v>10905674</v>
      </c>
    </row>
    <row r="2611" spans="1:4" x14ac:dyDescent="0.25">
      <c r="A2611" s="1">
        <f>CORREL('IMDB_Movies project 5'!H2611:'IMDB_Movies project 5'!H6266,'IMDB_Movies project 5'!C2611:'IMDB_Movies project 5'!C6266)</f>
        <v>-2.2801680840686425E-2</v>
      </c>
      <c r="B2611" s="1">
        <v>13277561</v>
      </c>
      <c r="C2611" s="1" t="s">
        <v>4470</v>
      </c>
      <c r="D2611" s="1">
        <v>13277561</v>
      </c>
    </row>
    <row r="2612" spans="1:4" x14ac:dyDescent="0.25">
      <c r="A2612" s="1">
        <f>CORREL('IMDB_Movies project 5'!H2612:'IMDB_Movies project 5'!H6267,'IMDB_Movies project 5'!C2612:'IMDB_Movies project 5'!C6267)</f>
        <v>-2.2792898517431253E-2</v>
      </c>
      <c r="B2612" s="1">
        <v>9133087</v>
      </c>
      <c r="C2612" s="1" t="s">
        <v>4471</v>
      </c>
      <c r="D2612" s="1">
        <v>9133087</v>
      </c>
    </row>
    <row r="2613" spans="1:4" x14ac:dyDescent="0.25">
      <c r="A2613" s="1">
        <f>CORREL('IMDB_Movies project 5'!H2613:'IMDB_Movies project 5'!H6268,'IMDB_Movies project 5'!C2613:'IMDB_Movies project 5'!C6268)</f>
        <v>-2.2788246232675741E-2</v>
      </c>
      <c r="B2613" s="1">
        <v>25707719</v>
      </c>
      <c r="C2613" s="1" t="s">
        <v>4472</v>
      </c>
      <c r="D2613" s="1">
        <v>25707719</v>
      </c>
    </row>
    <row r="2614" spans="1:4" x14ac:dyDescent="0.25">
      <c r="A2614" s="1">
        <f>CORREL('IMDB_Movies project 5'!H2614:'IMDB_Movies project 5'!H6269,'IMDB_Movies project 5'!C2614:'IMDB_Movies project 5'!C6269)</f>
        <v>-2.2769042740920172E-2</v>
      </c>
      <c r="B2614" s="1">
        <v>9761993</v>
      </c>
      <c r="C2614" s="1" t="s">
        <v>4473</v>
      </c>
      <c r="D2614" s="1">
        <v>9761993</v>
      </c>
    </row>
    <row r="2615" spans="1:4" x14ac:dyDescent="0.25">
      <c r="A2615" s="1">
        <f>CORREL('IMDB_Movies project 5'!H2615:'IMDB_Movies project 5'!H6270,'IMDB_Movies project 5'!C2615:'IMDB_Movies project 5'!C6270)</f>
        <v>-2.2766478705539543E-2</v>
      </c>
      <c r="B2615" s="1">
        <v>6595716</v>
      </c>
      <c r="C2615" s="1" t="s">
        <v>4474</v>
      </c>
      <c r="D2615" s="1">
        <v>6595716</v>
      </c>
    </row>
    <row r="2616" spans="1:4" x14ac:dyDescent="0.25">
      <c r="A2616" s="1">
        <f>CORREL('IMDB_Movies project 5'!H2616:'IMDB_Movies project 5'!H6271,'IMDB_Movies project 5'!C2616:'IMDB_Movies project 5'!C6271)</f>
        <v>-2.276450037458343E-2</v>
      </c>
      <c r="B2616" s="1">
        <v>19990064</v>
      </c>
      <c r="C2616" s="1" t="s">
        <v>4476</v>
      </c>
      <c r="D2616" s="1">
        <v>19990064</v>
      </c>
    </row>
    <row r="2617" spans="1:4" x14ac:dyDescent="0.25">
      <c r="A2617" s="1">
        <f>CORREL('IMDB_Movies project 5'!H2617:'IMDB_Movies project 5'!H6272,'IMDB_Movies project 5'!C2617:'IMDB_Movies project 5'!C6272)</f>
        <v>-2.274961562813458E-2</v>
      </c>
      <c r="B2617" s="1">
        <v>5613460</v>
      </c>
      <c r="C2617" s="1" t="s">
        <v>4477</v>
      </c>
      <c r="D2617" s="1">
        <v>5613460</v>
      </c>
    </row>
    <row r="2618" spans="1:4" x14ac:dyDescent="0.25">
      <c r="A2618" s="1">
        <f>CORREL('IMDB_Movies project 5'!H2618:'IMDB_Movies project 5'!H6273,'IMDB_Movies project 5'!C2618:'IMDB_Movies project 5'!C6273)</f>
        <v>-2.2748703661028127E-2</v>
      </c>
      <c r="B2618" s="1">
        <v>8088568</v>
      </c>
      <c r="C2618" s="1" t="s">
        <v>4479</v>
      </c>
      <c r="D2618" s="1">
        <v>8088568</v>
      </c>
    </row>
    <row r="2619" spans="1:4" x14ac:dyDescent="0.25">
      <c r="A2619" s="1">
        <f>CORREL('IMDB_Movies project 5'!H2619:'IMDB_Movies project 5'!H6274,'IMDB_Movies project 5'!C2619:'IMDB_Movies project 5'!C6274)</f>
        <v>-2.2744324734590881E-2</v>
      </c>
      <c r="B2619" s="1">
        <v>5292381</v>
      </c>
      <c r="C2619" s="1" t="s">
        <v>4481</v>
      </c>
      <c r="D2619" s="1">
        <v>5292381</v>
      </c>
    </row>
    <row r="2620" spans="1:4" x14ac:dyDescent="0.25">
      <c r="A2620" s="1">
        <f>CORREL('IMDB_Movies project 5'!H2620:'IMDB_Movies project 5'!H6275,'IMDB_Movies project 5'!C2620:'IMDB_Movies project 5'!C6275)</f>
        <v>-2.2743766143235099E-2</v>
      </c>
      <c r="B2620" s="1">
        <v>4300302</v>
      </c>
      <c r="C2620" s="1" t="s">
        <v>4482</v>
      </c>
      <c r="D2620" s="1">
        <v>4300302</v>
      </c>
    </row>
    <row r="2621" spans="1:4" x14ac:dyDescent="0.25">
      <c r="A2621" s="1">
        <f>CORREL('IMDB_Movies project 5'!H2621:'IMDB_Movies project 5'!H6276,'IMDB_Movies project 5'!C2621:'IMDB_Movies project 5'!C6276)</f>
        <v>-2.2744334767564468E-2</v>
      </c>
      <c r="B2621" s="1">
        <v>15829874</v>
      </c>
      <c r="C2621" s="1" t="s">
        <v>4483</v>
      </c>
      <c r="D2621" s="1">
        <v>15829874</v>
      </c>
    </row>
    <row r="2622" spans="1:4" x14ac:dyDescent="0.25">
      <c r="A2622" s="1">
        <f>CORREL('IMDB_Movies project 5'!H2622:'IMDB_Movies project 5'!H6277,'IMDB_Movies project 5'!C2622:'IMDB_Movies project 5'!C6277)</f>
        <v>-2.2732993774716978E-2</v>
      </c>
      <c r="B2622" s="1">
        <v>902790</v>
      </c>
      <c r="C2622" s="1" t="s">
        <v>4484</v>
      </c>
      <c r="D2622" s="1">
        <v>902790</v>
      </c>
    </row>
    <row r="2623" spans="1:4" x14ac:dyDescent="0.25">
      <c r="A2623" s="1">
        <f>CORREL('IMDB_Movies project 5'!H2623:'IMDB_Movies project 5'!H6278,'IMDB_Movies project 5'!C2623:'IMDB_Movies project 5'!C6278)</f>
        <v>-2.2737571964865283E-2</v>
      </c>
      <c r="B2623" s="1">
        <v>-2566866</v>
      </c>
      <c r="C2623" s="1" t="s">
        <v>4486</v>
      </c>
      <c r="D2623" s="1">
        <v>-2566866</v>
      </c>
    </row>
    <row r="2624" spans="1:4" x14ac:dyDescent="0.25">
      <c r="A2624" s="1">
        <f>CORREL('IMDB_Movies project 5'!H2624:'IMDB_Movies project 5'!H6279,'IMDB_Movies project 5'!C2624:'IMDB_Movies project 5'!C6279)</f>
        <v>-2.2743210986706754E-2</v>
      </c>
      <c r="B2624" s="1">
        <v>-1801234</v>
      </c>
      <c r="C2624" s="1" t="s">
        <v>4488</v>
      </c>
      <c r="D2624" s="1">
        <v>-1801234</v>
      </c>
    </row>
    <row r="2625" spans="1:4" x14ac:dyDescent="0.25">
      <c r="A2625" s="1">
        <f>CORREL('IMDB_Movies project 5'!H2625:'IMDB_Movies project 5'!H6280,'IMDB_Movies project 5'!C2625:'IMDB_Movies project 5'!C6280)</f>
        <v>-2.2751179191486046E-2</v>
      </c>
      <c r="B2625" s="1">
        <v>3294553</v>
      </c>
      <c r="C2625" s="1" t="s">
        <v>4489</v>
      </c>
      <c r="D2625" s="1">
        <v>3294553</v>
      </c>
    </row>
    <row r="2626" spans="1:4" x14ac:dyDescent="0.25">
      <c r="A2626" s="1">
        <f>CORREL('IMDB_Movies project 5'!H2626:'IMDB_Movies project 5'!H6281,'IMDB_Movies project 5'!C2626:'IMDB_Movies project 5'!C6281)</f>
        <v>-2.2752926059218994E-2</v>
      </c>
      <c r="B2626" s="1">
        <v>-88958772</v>
      </c>
      <c r="C2626" s="1" t="s">
        <v>4490</v>
      </c>
      <c r="D2626" s="1">
        <v>-88958772</v>
      </c>
    </row>
    <row r="2627" spans="1:4" x14ac:dyDescent="0.25">
      <c r="A2627" s="1">
        <f>CORREL('IMDB_Movies project 5'!H2627:'IMDB_Movies project 5'!H6282,'IMDB_Movies project 5'!C2627:'IMDB_Movies project 5'!C6282)</f>
        <v>-2.2724359304216391E-2</v>
      </c>
      <c r="B2627" s="1">
        <v>-4081717</v>
      </c>
      <c r="C2627" s="1" t="s">
        <v>4492</v>
      </c>
      <c r="D2627" s="1">
        <v>-4081717</v>
      </c>
    </row>
    <row r="2628" spans="1:4" x14ac:dyDescent="0.25">
      <c r="A2628" s="1">
        <f>CORREL('IMDB_Movies project 5'!H2628:'IMDB_Movies project 5'!H6283,'IMDB_Movies project 5'!C2628:'IMDB_Movies project 5'!C6283)</f>
        <v>-2.2735277653963538E-2</v>
      </c>
      <c r="B2628" s="1">
        <v>10331028</v>
      </c>
      <c r="C2628" s="1" t="s">
        <v>4494</v>
      </c>
      <c r="D2628" s="1">
        <v>10331028</v>
      </c>
    </row>
    <row r="2629" spans="1:4" x14ac:dyDescent="0.25">
      <c r="A2629" s="1">
        <f>CORREL('IMDB_Movies project 5'!H2629:'IMDB_Movies project 5'!H6284,'IMDB_Movies project 5'!C2629:'IMDB_Movies project 5'!C6284)</f>
        <v>-2.2729296989794562E-2</v>
      </c>
      <c r="B2629" s="1">
        <v>-3865783</v>
      </c>
      <c r="C2629" s="1" t="s">
        <v>4496</v>
      </c>
      <c r="D2629" s="1">
        <v>-3865783</v>
      </c>
    </row>
    <row r="2630" spans="1:4" x14ac:dyDescent="0.25">
      <c r="A2630" s="1">
        <f>CORREL('IMDB_Movies project 5'!H2630:'IMDB_Movies project 5'!H6285,'IMDB_Movies project 5'!C2630:'IMDB_Movies project 5'!C6285)</f>
        <v>-2.2739955713485895E-2</v>
      </c>
      <c r="B2630" s="1">
        <v>-3017320</v>
      </c>
      <c r="C2630" s="1" t="s">
        <v>4498</v>
      </c>
      <c r="D2630" s="1">
        <v>-3017320</v>
      </c>
    </row>
    <row r="2631" spans="1:4" x14ac:dyDescent="0.25">
      <c r="A2631" s="1">
        <f>CORREL('IMDB_Movies project 5'!H2631:'IMDB_Movies project 5'!H6286,'IMDB_Movies project 5'!C2631:'IMDB_Movies project 5'!C6286)</f>
        <v>-2.2753560547015602E-2</v>
      </c>
      <c r="B2631" s="1">
        <v>-1260859</v>
      </c>
      <c r="C2631" s="1" t="s">
        <v>4500</v>
      </c>
      <c r="D2631" s="1">
        <v>-1260859</v>
      </c>
    </row>
    <row r="2632" spans="1:4" x14ac:dyDescent="0.25">
      <c r="A2632" s="1">
        <f>CORREL('IMDB_Movies project 5'!H2632:'IMDB_Movies project 5'!H6287,'IMDB_Movies project 5'!C2632:'IMDB_Movies project 5'!C6287)</f>
        <v>-2.2768986729106079E-2</v>
      </c>
      <c r="B2632" s="1">
        <v>-6457975</v>
      </c>
      <c r="C2632" s="1" t="s">
        <v>4501</v>
      </c>
      <c r="D2632" s="1">
        <v>-6457975</v>
      </c>
    </row>
    <row r="2633" spans="1:4" x14ac:dyDescent="0.25">
      <c r="A2633" s="1">
        <f>CORREL('IMDB_Movies project 5'!H2633:'IMDB_Movies project 5'!H6288,'IMDB_Movies project 5'!C2633:'IMDB_Movies project 5'!C6288)</f>
        <v>-2.2783206007094818E-2</v>
      </c>
      <c r="B2633" s="1">
        <v>-6967504</v>
      </c>
      <c r="C2633" s="1" t="s">
        <v>4502</v>
      </c>
      <c r="D2633" s="1">
        <v>-6967504</v>
      </c>
    </row>
    <row r="2634" spans="1:4" x14ac:dyDescent="0.25">
      <c r="A2634" s="1">
        <f>CORREL('IMDB_Movies project 5'!H2634:'IMDB_Movies project 5'!H6289,'IMDB_Movies project 5'!C2634:'IMDB_Movies project 5'!C6289)</f>
        <v>-2.2798157118241985E-2</v>
      </c>
      <c r="B2634" s="1">
        <v>-5245102</v>
      </c>
      <c r="C2634" s="1" t="s">
        <v>4503</v>
      </c>
      <c r="D2634" s="1">
        <v>-5245102</v>
      </c>
    </row>
    <row r="2635" spans="1:4" x14ac:dyDescent="0.25">
      <c r="A2635" s="1">
        <f>CORREL('IMDB_Movies project 5'!H2635:'IMDB_Movies project 5'!H6290,'IMDB_Movies project 5'!C2635:'IMDB_Movies project 5'!C6290)</f>
        <v>-2.2810783365381126E-2</v>
      </c>
      <c r="B2635" s="1">
        <v>-7077834</v>
      </c>
      <c r="C2635" s="1" t="s">
        <v>4504</v>
      </c>
      <c r="D2635" s="1">
        <v>-7077834</v>
      </c>
    </row>
    <row r="2636" spans="1:4" x14ac:dyDescent="0.25">
      <c r="A2636" s="1">
        <f>CORREL('IMDB_Movies project 5'!H2636:'IMDB_Movies project 5'!H6291,'IMDB_Movies project 5'!C2636:'IMDB_Movies project 5'!C6291)</f>
        <v>-2.2825947292214623E-2</v>
      </c>
      <c r="B2636" s="1">
        <v>-7097000</v>
      </c>
      <c r="C2636" s="1" t="s">
        <v>4505</v>
      </c>
      <c r="D2636" s="1">
        <v>-7097000</v>
      </c>
    </row>
    <row r="2637" spans="1:4" x14ac:dyDescent="0.25">
      <c r="A2637" s="1">
        <f>CORREL('IMDB_Movies project 5'!H2637:'IMDB_Movies project 5'!H6292,'IMDB_Movies project 5'!C2637:'IMDB_Movies project 5'!C6292)</f>
        <v>-2.2841169597402487E-2</v>
      </c>
      <c r="B2637" s="1">
        <v>-7282545</v>
      </c>
      <c r="C2637" s="1" t="s">
        <v>4507</v>
      </c>
      <c r="D2637" s="1">
        <v>-7282545</v>
      </c>
    </row>
    <row r="2638" spans="1:4" x14ac:dyDescent="0.25">
      <c r="A2638" s="1">
        <f>CORREL('IMDB_Movies project 5'!H2638:'IMDB_Movies project 5'!H6293,'IMDB_Movies project 5'!C2638:'IMDB_Movies project 5'!C6293)</f>
        <v>-2.2856682522541624E-2</v>
      </c>
      <c r="B2638" s="1">
        <v>-8851518</v>
      </c>
      <c r="C2638" s="1" t="s">
        <v>4508</v>
      </c>
      <c r="D2638" s="1">
        <v>-8851518</v>
      </c>
    </row>
    <row r="2639" spans="1:4" x14ac:dyDescent="0.25">
      <c r="A2639" s="1">
        <f>CORREL('IMDB_Movies project 5'!H2639:'IMDB_Movies project 5'!H6294,'IMDB_Movies project 5'!C2639:'IMDB_Movies project 5'!C6294)</f>
        <v>-2.2874446264948826E-2</v>
      </c>
      <c r="B2639" s="1">
        <v>-9673593</v>
      </c>
      <c r="C2639" s="1" t="s">
        <v>4510</v>
      </c>
      <c r="D2639" s="1">
        <v>-9673593</v>
      </c>
    </row>
    <row r="2640" spans="1:4" x14ac:dyDescent="0.25">
      <c r="A2640" s="1">
        <f>CORREL('IMDB_Movies project 5'!H2640:'IMDB_Movies project 5'!H6295,'IMDB_Movies project 5'!C2640:'IMDB_Movies project 5'!C6295)</f>
        <v>-2.2893431604187685E-2</v>
      </c>
      <c r="B2640" s="1">
        <v>-12213298588</v>
      </c>
      <c r="C2640" s="1" t="s">
        <v>1820</v>
      </c>
      <c r="D2640" s="1">
        <v>-12213298588</v>
      </c>
    </row>
    <row r="2641" spans="1:4" x14ac:dyDescent="0.25">
      <c r="A2641" s="1">
        <f>CORREL('IMDB_Movies project 5'!H2641:'IMDB_Movies project 5'!H6296,'IMDB_Movies project 5'!C2641:'IMDB_Movies project 5'!C6296)</f>
        <v>-2.5952275448955203E-2</v>
      </c>
      <c r="B2641" s="1">
        <v>-9939047</v>
      </c>
      <c r="C2641" s="1" t="s">
        <v>4513</v>
      </c>
      <c r="D2641" s="1">
        <v>-9939047</v>
      </c>
    </row>
    <row r="2642" spans="1:4" x14ac:dyDescent="0.25">
      <c r="A2642" s="1">
        <f>CORREL('IMDB_Movies project 5'!H2642:'IMDB_Movies project 5'!H6297,'IMDB_Movies project 5'!C2642:'IMDB_Movies project 5'!C6297)</f>
        <v>-2.5966421898726107E-2</v>
      </c>
      <c r="B2642" s="1">
        <v>-8049706</v>
      </c>
      <c r="C2642" s="1" t="s">
        <v>4515</v>
      </c>
      <c r="D2642" s="1">
        <v>-8049706</v>
      </c>
    </row>
    <row r="2643" spans="1:4" x14ac:dyDescent="0.25">
      <c r="A2643" s="1">
        <f>CORREL('IMDB_Movies project 5'!H2643:'IMDB_Movies project 5'!H6298,'IMDB_Movies project 5'!C2643:'IMDB_Movies project 5'!C6298)</f>
        <v>-2.5978520091482295E-2</v>
      </c>
      <c r="B2643" s="1">
        <v>-6364114</v>
      </c>
      <c r="C2643" s="1" t="s">
        <v>4517</v>
      </c>
      <c r="D2643" s="1">
        <v>-6364114</v>
      </c>
    </row>
    <row r="2644" spans="1:4" x14ac:dyDescent="0.25">
      <c r="A2644" s="1">
        <f>CORREL('IMDB_Movies project 5'!H2644:'IMDB_Movies project 5'!H6299,'IMDB_Movies project 5'!C2644:'IMDB_Movies project 5'!C6299)</f>
        <v>-2.5999019631254516E-2</v>
      </c>
      <c r="B2644" s="1">
        <v>-10220716</v>
      </c>
      <c r="C2644" s="1" t="s">
        <v>4519</v>
      </c>
      <c r="D2644" s="1">
        <v>-10220716</v>
      </c>
    </row>
    <row r="2645" spans="1:4" x14ac:dyDescent="0.25">
      <c r="A2645" s="1">
        <f>CORREL('IMDB_Movies project 5'!H2645:'IMDB_Movies project 5'!H6300,'IMDB_Movies project 5'!C2645:'IMDB_Movies project 5'!C6300)</f>
        <v>-2.6013581355266376E-2</v>
      </c>
      <c r="B2645" s="1">
        <v>-10297723</v>
      </c>
      <c r="C2645" s="1" t="s">
        <v>4521</v>
      </c>
      <c r="D2645" s="1">
        <v>-10297723</v>
      </c>
    </row>
    <row r="2646" spans="1:4" x14ac:dyDescent="0.25">
      <c r="A2646" s="1">
        <f>CORREL('IMDB_Movies project 5'!H2646:'IMDB_Movies project 5'!H6301,'IMDB_Movies project 5'!C2646:'IMDB_Movies project 5'!C6301)</f>
        <v>-2.6028262458864686E-2</v>
      </c>
      <c r="B2646" s="1">
        <v>-11738519</v>
      </c>
      <c r="C2646" s="1" t="s">
        <v>4523</v>
      </c>
      <c r="D2646" s="1">
        <v>-11738519</v>
      </c>
    </row>
    <row r="2647" spans="1:4" x14ac:dyDescent="0.25">
      <c r="A2647" s="1">
        <f>CORREL('IMDB_Movies project 5'!H2647:'IMDB_Movies project 5'!H6302,'IMDB_Movies project 5'!C2647:'IMDB_Movies project 5'!C6302)</f>
        <v>-2.6044637474684211E-2</v>
      </c>
      <c r="B2647" s="1">
        <v>-10493002</v>
      </c>
      <c r="C2647" s="1" t="s">
        <v>4525</v>
      </c>
      <c r="D2647" s="1">
        <v>-10493002</v>
      </c>
    </row>
    <row r="2648" spans="1:4" x14ac:dyDescent="0.25">
      <c r="A2648" s="1">
        <f>CORREL('IMDB_Movies project 5'!H2648:'IMDB_Movies project 5'!H6303,'IMDB_Movies project 5'!C2648:'IMDB_Movies project 5'!C6303)</f>
        <v>-2.605960827268114E-2</v>
      </c>
      <c r="B2648" s="1">
        <v>-11139998</v>
      </c>
      <c r="C2648" s="1" t="s">
        <v>4527</v>
      </c>
      <c r="D2648" s="1">
        <v>-11139998</v>
      </c>
    </row>
    <row r="2649" spans="1:4" x14ac:dyDescent="0.25">
      <c r="A2649" s="1">
        <f>CORREL('IMDB_Movies project 5'!H2649:'IMDB_Movies project 5'!H6304,'IMDB_Movies project 5'!C2649:'IMDB_Movies project 5'!C6304)</f>
        <v>-2.6075357355051478E-2</v>
      </c>
      <c r="B2649" s="1">
        <v>-11451066</v>
      </c>
      <c r="C2649" s="1" t="s">
        <v>4528</v>
      </c>
      <c r="D2649" s="1">
        <v>-11451066</v>
      </c>
    </row>
    <row r="2650" spans="1:4" x14ac:dyDescent="0.25">
      <c r="A2650" s="1">
        <f>CORREL('IMDB_Movies project 5'!H2650:'IMDB_Movies project 5'!H6305,'IMDB_Movies project 5'!C2650:'IMDB_Movies project 5'!C6305)</f>
        <v>-2.609150385578524E-2</v>
      </c>
      <c r="B2650" s="1">
        <v>-9552250</v>
      </c>
      <c r="C2650" s="1" t="s">
        <v>4530</v>
      </c>
      <c r="D2650" s="1">
        <v>-9552250</v>
      </c>
    </row>
    <row r="2651" spans="1:4" x14ac:dyDescent="0.25">
      <c r="A2651" s="1">
        <f>CORREL('IMDB_Movies project 5'!H2651:'IMDB_Movies project 5'!H6306,'IMDB_Movies project 5'!C2651:'IMDB_Movies project 5'!C6306)</f>
        <v>-2.6113823352937732E-2</v>
      </c>
      <c r="B2651" s="1">
        <v>-11666024</v>
      </c>
      <c r="C2651" s="1" t="s">
        <v>4531</v>
      </c>
      <c r="D2651" s="1">
        <v>-11666024</v>
      </c>
    </row>
    <row r="2652" spans="1:4" x14ac:dyDescent="0.25">
      <c r="A2652" s="1">
        <f>CORREL('IMDB_Movies project 5'!H2652:'IMDB_Movies project 5'!H6307,'IMDB_Movies project 5'!C2652:'IMDB_Movies project 5'!C6307)</f>
        <v>-2.6130301872157653E-2</v>
      </c>
      <c r="B2652" s="1">
        <v>-11858147</v>
      </c>
      <c r="C2652" s="1" t="s">
        <v>4532</v>
      </c>
      <c r="D2652" s="1">
        <v>-11858147</v>
      </c>
    </row>
    <row r="2653" spans="1:4" x14ac:dyDescent="0.25">
      <c r="A2653" s="1">
        <f>CORREL('IMDB_Movies project 5'!H2653:'IMDB_Movies project 5'!H6308,'IMDB_Movies project 5'!C2653:'IMDB_Movies project 5'!C6308)</f>
        <v>-2.6147044452039019E-2</v>
      </c>
      <c r="B2653" s="1">
        <v>-7696561</v>
      </c>
      <c r="C2653" s="1" t="s">
        <v>4533</v>
      </c>
      <c r="D2653" s="1">
        <v>-7696561</v>
      </c>
    </row>
    <row r="2654" spans="1:4" x14ac:dyDescent="0.25">
      <c r="A2654" s="1">
        <f>CORREL('IMDB_Movies project 5'!H2654:'IMDB_Movies project 5'!H6309,'IMDB_Movies project 5'!C2654:'IMDB_Movies project 5'!C6309)</f>
        <v>-2.6175819525597794E-2</v>
      </c>
      <c r="B2654" s="1">
        <v>-11785798</v>
      </c>
      <c r="C2654" s="1" t="s">
        <v>4535</v>
      </c>
      <c r="D2654" s="1">
        <v>-11785798</v>
      </c>
    </row>
    <row r="2655" spans="1:4" x14ac:dyDescent="0.25">
      <c r="A2655" s="1">
        <f>CORREL('IMDB_Movies project 5'!H2655:'IMDB_Movies project 5'!H6310,'IMDB_Movies project 5'!C2655:'IMDB_Movies project 5'!C6310)</f>
        <v>-2.6192566122152084E-2</v>
      </c>
      <c r="B2655" s="1">
        <v>-2499804112</v>
      </c>
      <c r="C2655" s="1" t="s">
        <v>4537</v>
      </c>
      <c r="D2655" s="1">
        <v>-2499804112</v>
      </c>
    </row>
    <row r="2656" spans="1:4" x14ac:dyDescent="0.25">
      <c r="A2656" s="1">
        <f>CORREL('IMDB_Movies project 5'!H2656:'IMDB_Movies project 5'!H6311,'IMDB_Movies project 5'!C2656:'IMDB_Movies project 5'!C6311)</f>
        <v>-2.1147226774316262E-2</v>
      </c>
      <c r="B2656" s="1">
        <v>-11824630</v>
      </c>
      <c r="C2656" s="1" t="s">
        <v>4540</v>
      </c>
      <c r="D2656" s="1">
        <v>-11824630</v>
      </c>
    </row>
    <row r="2657" spans="1:4" x14ac:dyDescent="0.25">
      <c r="A2657" s="1">
        <f>CORREL('IMDB_Movies project 5'!H2657:'IMDB_Movies project 5'!H6312,'IMDB_Movies project 5'!C2657:'IMDB_Movies project 5'!C6312)</f>
        <v>-2.1156622093256652E-2</v>
      </c>
      <c r="B2657" s="1">
        <v>-11880078</v>
      </c>
      <c r="C2657" s="1" t="s">
        <v>4542</v>
      </c>
      <c r="D2657" s="1">
        <v>-11880078</v>
      </c>
    </row>
    <row r="2658" spans="1:4" x14ac:dyDescent="0.25">
      <c r="A2658" s="1">
        <f>CORREL('IMDB_Movies project 5'!H2658:'IMDB_Movies project 5'!H6313,'IMDB_Movies project 5'!C2658:'IMDB_Movies project 5'!C6313)</f>
        <v>-2.1166078506154588E-2</v>
      </c>
      <c r="B2658" s="1">
        <v>-19982851</v>
      </c>
      <c r="C2658" s="1" t="s">
        <v>4543</v>
      </c>
      <c r="D2658" s="1">
        <v>-19982851</v>
      </c>
    </row>
    <row r="2659" spans="1:4" x14ac:dyDescent="0.25">
      <c r="A2659" s="1">
        <f>CORREL('IMDB_Movies project 5'!H2659:'IMDB_Movies project 5'!H6314,'IMDB_Movies project 5'!C2659:'IMDB_Movies project 5'!C6314)</f>
        <v>-2.1147336063580213E-2</v>
      </c>
      <c r="B2659" s="1">
        <v>24093107</v>
      </c>
      <c r="C2659" s="1" t="s">
        <v>4546</v>
      </c>
      <c r="D2659" s="1">
        <v>24093107</v>
      </c>
    </row>
    <row r="2660" spans="1:4" x14ac:dyDescent="0.25">
      <c r="A2660" s="1">
        <f>CORREL('IMDB_Movies project 5'!H2660:'IMDB_Movies project 5'!H6315,'IMDB_Movies project 5'!C2660:'IMDB_Movies project 5'!C6315)</f>
        <v>-2.1127958262326274E-2</v>
      </c>
      <c r="B2660" s="1">
        <v>45969179</v>
      </c>
      <c r="C2660" s="1" t="s">
        <v>4547</v>
      </c>
      <c r="D2660" s="1">
        <v>45969179</v>
      </c>
    </row>
    <row r="2661" spans="1:4" x14ac:dyDescent="0.25">
      <c r="A2661" s="1">
        <f>CORREL('IMDB_Movies project 5'!H2661:'IMDB_Movies project 5'!H6316,'IMDB_Movies project 5'!C2661:'IMDB_Movies project 5'!C6316)</f>
        <v>-2.1123068899914457E-2</v>
      </c>
      <c r="B2661" s="1">
        <v>137170000</v>
      </c>
      <c r="C2661" s="1" t="s">
        <v>4549</v>
      </c>
      <c r="D2661" s="1">
        <v>137170000</v>
      </c>
    </row>
    <row r="2662" spans="1:4" x14ac:dyDescent="0.25">
      <c r="A2662" s="1">
        <f>CORREL('IMDB_Movies project 5'!H2662:'IMDB_Movies project 5'!H6317,'IMDB_Movies project 5'!C2662:'IMDB_Movies project 5'!C6317)</f>
        <v>-2.1206112705304404E-2</v>
      </c>
      <c r="B2662" s="1">
        <v>449935665</v>
      </c>
      <c r="C2662" s="1" t="s">
        <v>4550</v>
      </c>
      <c r="D2662" s="1">
        <v>449935665</v>
      </c>
    </row>
    <row r="2663" spans="1:4" x14ac:dyDescent="0.25">
      <c r="A2663" s="1">
        <f>CORREL('IMDB_Movies project 5'!H2663:'IMDB_Movies project 5'!H6318,'IMDB_Movies project 5'!C2663:'IMDB_Movies project 5'!C6318)</f>
        <v>-2.3083067693615386E-2</v>
      </c>
      <c r="B2663" s="1">
        <v>24037564</v>
      </c>
      <c r="C2663" s="1" t="s">
        <v>4552</v>
      </c>
      <c r="D2663" s="1">
        <v>24037564</v>
      </c>
    </row>
    <row r="2664" spans="1:4" x14ac:dyDescent="0.25">
      <c r="A2664" s="1">
        <f>CORREL('IMDB_Movies project 5'!H2664:'IMDB_Movies project 5'!H6319,'IMDB_Movies project 5'!C2664:'IMDB_Movies project 5'!C6319)</f>
        <v>-2.307707764675539E-2</v>
      </c>
      <c r="B2664" s="1">
        <v>100722000</v>
      </c>
      <c r="C2664" s="1" t="s">
        <v>4553</v>
      </c>
      <c r="D2664" s="1">
        <v>100722000</v>
      </c>
    </row>
    <row r="2665" spans="1:4" x14ac:dyDescent="0.25">
      <c r="A2665" s="1">
        <f>CORREL('IMDB_Movies project 5'!H2665:'IMDB_Movies project 5'!H6320,'IMDB_Movies project 5'!C2665:'IMDB_Movies project 5'!C6320)</f>
        <v>-2.3128124579040028E-2</v>
      </c>
      <c r="B2665" s="1">
        <v>79556401</v>
      </c>
      <c r="C2665" s="1" t="s">
        <v>4555</v>
      </c>
      <c r="D2665" s="1">
        <v>79556401</v>
      </c>
    </row>
    <row r="2666" spans="1:4" x14ac:dyDescent="0.25">
      <c r="A2666" s="1">
        <f>CORREL('IMDB_Movies project 5'!H2666:'IMDB_Movies project 5'!H6321,'IMDB_Movies project 5'!C2666:'IMDB_Movies project 5'!C6321)</f>
        <v>-2.3148459523797047E-2</v>
      </c>
      <c r="B2666" s="1">
        <v>68571803</v>
      </c>
      <c r="C2666" s="1" t="s">
        <v>4556</v>
      </c>
      <c r="D2666" s="1">
        <v>68571803</v>
      </c>
    </row>
    <row r="2667" spans="1:4" x14ac:dyDescent="0.25">
      <c r="A2667" s="1">
        <f>CORREL('IMDB_Movies project 5'!H2667:'IMDB_Movies project 5'!H6322,'IMDB_Movies project 5'!C2667:'IMDB_Movies project 5'!C6322)</f>
        <v>-2.3423275549434987E-2</v>
      </c>
      <c r="B2667" s="1">
        <v>41929168</v>
      </c>
      <c r="C2667" s="1" t="s">
        <v>4557</v>
      </c>
      <c r="D2667" s="1">
        <v>41929168</v>
      </c>
    </row>
    <row r="2668" spans="1:4" x14ac:dyDescent="0.25">
      <c r="A2668" s="1">
        <f>CORREL('IMDB_Movies project 5'!H2668:'IMDB_Movies project 5'!H6323,'IMDB_Movies project 5'!C2668:'IMDB_Movies project 5'!C6323)</f>
        <v>-2.3416063653715184E-2</v>
      </c>
      <c r="B2668" s="1">
        <v>39461335</v>
      </c>
      <c r="C2668" s="1" t="s">
        <v>4560</v>
      </c>
      <c r="D2668" s="1">
        <v>39461335</v>
      </c>
    </row>
    <row r="2669" spans="1:4" x14ac:dyDescent="0.25">
      <c r="A2669" s="1">
        <f>CORREL('IMDB_Movies project 5'!H2669:'IMDB_Movies project 5'!H6324,'IMDB_Movies project 5'!C2669:'IMDB_Movies project 5'!C6324)</f>
        <v>-2.3408218233906073E-2</v>
      </c>
      <c r="B2669" s="1">
        <v>38797148</v>
      </c>
      <c r="C2669" s="1" t="s">
        <v>4562</v>
      </c>
      <c r="D2669" s="1">
        <v>38797148</v>
      </c>
    </row>
    <row r="2670" spans="1:4" x14ac:dyDescent="0.25">
      <c r="A2670" s="1">
        <f>CORREL('IMDB_Movies project 5'!H2670:'IMDB_Movies project 5'!H6325,'IMDB_Movies project 5'!C2670:'IMDB_Movies project 5'!C6325)</f>
        <v>-2.3400216436432957E-2</v>
      </c>
      <c r="B2670" s="1">
        <v>33563158</v>
      </c>
      <c r="C2670" s="1" t="s">
        <v>4563</v>
      </c>
      <c r="D2670" s="1">
        <v>33563158</v>
      </c>
    </row>
    <row r="2671" spans="1:4" x14ac:dyDescent="0.25">
      <c r="A2671" s="1">
        <f>CORREL('IMDB_Movies project 5'!H2671:'IMDB_Movies project 5'!H6326,'IMDB_Movies project 5'!C2671:'IMDB_Movies project 5'!C6326)</f>
        <v>-2.3405763095165233E-2</v>
      </c>
      <c r="B2671" s="1">
        <v>30227069</v>
      </c>
      <c r="C2671" s="1" t="s">
        <v>4564</v>
      </c>
      <c r="D2671" s="1">
        <v>30227069</v>
      </c>
    </row>
    <row r="2672" spans="1:4" x14ac:dyDescent="0.25">
      <c r="A2672" s="1">
        <f>CORREL('IMDB_Movies project 5'!H2672:'IMDB_Movies project 5'!H6327,'IMDB_Movies project 5'!C2672:'IMDB_Movies project 5'!C6327)</f>
        <v>-2.3396967926230892E-2</v>
      </c>
      <c r="B2672" s="1">
        <v>28025000</v>
      </c>
      <c r="C2672" s="1" t="s">
        <v>4565</v>
      </c>
      <c r="D2672" s="1">
        <v>28025000</v>
      </c>
    </row>
    <row r="2673" spans="1:4" x14ac:dyDescent="0.25">
      <c r="A2673" s="1">
        <f>CORREL('IMDB_Movies project 5'!H2673:'IMDB_Movies project 5'!H6328,'IMDB_Movies project 5'!C2673:'IMDB_Movies project 5'!C6328)</f>
        <v>-2.3388263484805629E-2</v>
      </c>
      <c r="B2673" s="1">
        <v>27701895</v>
      </c>
      <c r="C2673" s="1" t="s">
        <v>4566</v>
      </c>
      <c r="D2673" s="1">
        <v>27701895</v>
      </c>
    </row>
    <row r="2674" spans="1:4" x14ac:dyDescent="0.25">
      <c r="A2674" s="1">
        <f>CORREL('IMDB_Movies project 5'!H2674:'IMDB_Movies project 5'!H6329,'IMDB_Movies project 5'!C2674:'IMDB_Movies project 5'!C6329)</f>
        <v>-2.3377051667924805E-2</v>
      </c>
      <c r="B2674" s="1">
        <v>16669413</v>
      </c>
      <c r="C2674" s="1" t="s">
        <v>4567</v>
      </c>
      <c r="D2674" s="1">
        <v>16669413</v>
      </c>
    </row>
    <row r="2675" spans="1:4" x14ac:dyDescent="0.25">
      <c r="A2675" s="1">
        <f>CORREL('IMDB_Movies project 5'!H2675:'IMDB_Movies project 5'!H6330,'IMDB_Movies project 5'!C2675:'IMDB_Movies project 5'!C6330)</f>
        <v>-2.3370914204459307E-2</v>
      </c>
      <c r="B2675" s="1">
        <v>26766350</v>
      </c>
      <c r="C2675" s="1" t="s">
        <v>4568</v>
      </c>
      <c r="D2675" s="1">
        <v>26766350</v>
      </c>
    </row>
    <row r="2676" spans="1:4" x14ac:dyDescent="0.25">
      <c r="A2676" s="1">
        <f>CORREL('IMDB_Movies project 5'!H2676:'IMDB_Movies project 5'!H6331,'IMDB_Movies project 5'!C2676:'IMDB_Movies project 5'!C6331)</f>
        <v>-2.3362268553918604E-2</v>
      </c>
      <c r="B2676" s="1">
        <v>12978402</v>
      </c>
      <c r="C2676" s="1" t="s">
        <v>4570</v>
      </c>
      <c r="D2676" s="1">
        <v>12978402</v>
      </c>
    </row>
    <row r="2677" spans="1:4" x14ac:dyDescent="0.25">
      <c r="A2677" s="1">
        <f>CORREL('IMDB_Movies project 5'!H2677:'IMDB_Movies project 5'!H6332,'IMDB_Movies project 5'!C2677:'IMDB_Movies project 5'!C6332)</f>
        <v>-2.3357682839391904E-2</v>
      </c>
      <c r="B2677" s="1">
        <v>9370057</v>
      </c>
      <c r="C2677" s="1" t="s">
        <v>4571</v>
      </c>
      <c r="D2677" s="1">
        <v>9370057</v>
      </c>
    </row>
    <row r="2678" spans="1:4" x14ac:dyDescent="0.25">
      <c r="A2678" s="1">
        <f>CORREL('IMDB_Movies project 5'!H2678:'IMDB_Movies project 5'!H6333,'IMDB_Movies project 5'!C2678:'IMDB_Movies project 5'!C6333)</f>
        <v>-2.3355651907545801E-2</v>
      </c>
      <c r="B2678" s="1">
        <v>-7115337</v>
      </c>
      <c r="C2678" s="1" t="s">
        <v>4572</v>
      </c>
      <c r="D2678" s="1">
        <v>-7115337</v>
      </c>
    </row>
    <row r="2679" spans="1:4" x14ac:dyDescent="0.25">
      <c r="A2679" s="1">
        <f>CORREL('IMDB_Movies project 5'!H2679:'IMDB_Movies project 5'!H6334,'IMDB_Movies project 5'!C2679:'IMDB_Movies project 5'!C6334)</f>
        <v>-2.3362385379561746E-2</v>
      </c>
      <c r="B2679" s="1">
        <v>27317535</v>
      </c>
      <c r="C2679" s="1" t="s">
        <v>4574</v>
      </c>
      <c r="D2679" s="1">
        <v>27317535</v>
      </c>
    </row>
    <row r="2680" spans="1:4" x14ac:dyDescent="0.25">
      <c r="A2680" s="1">
        <f>CORREL('IMDB_Movies project 5'!H2680:'IMDB_Movies project 5'!H6335,'IMDB_Movies project 5'!C2680:'IMDB_Movies project 5'!C6335)</f>
        <v>-2.3353623559339131E-2</v>
      </c>
      <c r="B2680" s="1">
        <v>2903262</v>
      </c>
      <c r="C2680" s="1" t="s">
        <v>4576</v>
      </c>
      <c r="D2680" s="1">
        <v>2903262</v>
      </c>
    </row>
    <row r="2681" spans="1:4" x14ac:dyDescent="0.25">
      <c r="A2681" s="1">
        <f>CORREL('IMDB_Movies project 5'!H2681:'IMDB_Movies project 5'!H6336,'IMDB_Movies project 5'!C2681:'IMDB_Movies project 5'!C6336)</f>
        <v>-2.3355174077167216E-2</v>
      </c>
      <c r="B2681" s="1">
        <v>2592872</v>
      </c>
      <c r="C2681" s="1" t="s">
        <v>4577</v>
      </c>
      <c r="D2681" s="1">
        <v>2592872</v>
      </c>
    </row>
    <row r="2682" spans="1:4" x14ac:dyDescent="0.25">
      <c r="A2682" s="1">
        <f>CORREL('IMDB_Movies project 5'!H2682:'IMDB_Movies project 5'!H6337,'IMDB_Movies project 5'!C2682:'IMDB_Movies project 5'!C6337)</f>
        <v>-2.335696054266418E-2</v>
      </c>
      <c r="B2682" s="1">
        <v>7381787</v>
      </c>
      <c r="C2682" s="1" t="s">
        <v>4579</v>
      </c>
      <c r="D2682" s="1">
        <v>7381787</v>
      </c>
    </row>
    <row r="2683" spans="1:4" x14ac:dyDescent="0.25">
      <c r="A2683" s="1">
        <f>CORREL('IMDB_Movies project 5'!H2683:'IMDB_Movies project 5'!H6338,'IMDB_Movies project 5'!C2683:'IMDB_Movies project 5'!C6338)</f>
        <v>-2.3355438537115962E-2</v>
      </c>
      <c r="B2683" s="1">
        <v>2558739</v>
      </c>
      <c r="C2683" s="1" t="s">
        <v>4581</v>
      </c>
      <c r="D2683" s="1">
        <v>2558739</v>
      </c>
    </row>
    <row r="2684" spans="1:4" x14ac:dyDescent="0.25">
      <c r="A2684" s="1">
        <f>CORREL('IMDB_Movies project 5'!H2684:'IMDB_Movies project 5'!H6339,'IMDB_Movies project 5'!C2684:'IMDB_Movies project 5'!C6339)</f>
        <v>-2.3357254446145941E-2</v>
      </c>
      <c r="B2684" s="1">
        <v>2103828</v>
      </c>
      <c r="C2684" s="1" t="s">
        <v>4582</v>
      </c>
      <c r="D2684" s="1">
        <v>2103828</v>
      </c>
    </row>
    <row r="2685" spans="1:4" x14ac:dyDescent="0.25">
      <c r="A2685" s="1">
        <f>CORREL('IMDB_Movies project 5'!H2685:'IMDB_Movies project 5'!H6340,'IMDB_Movies project 5'!C2685:'IMDB_Movies project 5'!C6340)</f>
        <v>-2.3359421245818291E-2</v>
      </c>
      <c r="B2685" s="1">
        <v>22305037</v>
      </c>
      <c r="C2685" s="1" t="s">
        <v>4584</v>
      </c>
      <c r="D2685" s="1">
        <v>22305037</v>
      </c>
    </row>
    <row r="2686" spans="1:4" x14ac:dyDescent="0.25">
      <c r="A2686" s="1">
        <f>CORREL('IMDB_Movies project 5'!H2686:'IMDB_Movies project 5'!H6341,'IMDB_Movies project 5'!C2686:'IMDB_Movies project 5'!C6341)</f>
        <v>-2.3351419935078561E-2</v>
      </c>
      <c r="B2686" s="1">
        <v>-785353</v>
      </c>
      <c r="C2686" s="1" t="s">
        <v>4585</v>
      </c>
      <c r="D2686" s="1">
        <v>-785353</v>
      </c>
    </row>
    <row r="2687" spans="1:4" x14ac:dyDescent="0.25">
      <c r="A2687" s="1">
        <f>CORREL('IMDB_Movies project 5'!H2687:'IMDB_Movies project 5'!H6342,'IMDB_Movies project 5'!C2687:'IMDB_Movies project 5'!C6342)</f>
        <v>-2.3355915574359849E-2</v>
      </c>
      <c r="B2687" s="1">
        <v>-1498907</v>
      </c>
      <c r="C2687" s="1" t="s">
        <v>4586</v>
      </c>
      <c r="D2687" s="1">
        <v>-1498907</v>
      </c>
    </row>
    <row r="2688" spans="1:4" x14ac:dyDescent="0.25">
      <c r="A2688" s="1">
        <f>CORREL('IMDB_Movies project 5'!H2688:'IMDB_Movies project 5'!H6343,'IMDB_Movies project 5'!C2688:'IMDB_Movies project 5'!C6343)</f>
        <v>-2.3357228821694095E-2</v>
      </c>
      <c r="B2688" s="1">
        <v>-6185756</v>
      </c>
      <c r="C2688" s="1" t="s">
        <v>4588</v>
      </c>
      <c r="D2688" s="1">
        <v>-6185756</v>
      </c>
    </row>
    <row r="2689" spans="1:4" x14ac:dyDescent="0.25">
      <c r="A2689" s="1">
        <f>CORREL('IMDB_Movies project 5'!H2689:'IMDB_Movies project 5'!H6344,'IMDB_Movies project 5'!C2689:'IMDB_Movies project 5'!C6344)</f>
        <v>-2.3366702903222451E-2</v>
      </c>
      <c r="B2689" s="1">
        <v>-1829786</v>
      </c>
      <c r="C2689" s="1" t="s">
        <v>4589</v>
      </c>
      <c r="D2689" s="1">
        <v>-1829786</v>
      </c>
    </row>
    <row r="2690" spans="1:4" x14ac:dyDescent="0.25">
      <c r="A2690" s="1">
        <f>CORREL('IMDB_Movies project 5'!H2690:'IMDB_Movies project 5'!H6345,'IMDB_Movies project 5'!C2690:'IMDB_Movies project 5'!C6345)</f>
        <v>-2.3372129122427927E-2</v>
      </c>
      <c r="B2690" s="1">
        <v>-12931913</v>
      </c>
      <c r="C2690" s="1" t="s">
        <v>4591</v>
      </c>
      <c r="D2690" s="1">
        <v>-12931913</v>
      </c>
    </row>
    <row r="2691" spans="1:4" x14ac:dyDescent="0.25">
      <c r="A2691" s="1">
        <f>CORREL('IMDB_Movies project 5'!H2691:'IMDB_Movies project 5'!H6346,'IMDB_Movies project 5'!C2691:'IMDB_Movies project 5'!C6346)</f>
        <v>-2.3365621861744391E-2</v>
      </c>
      <c r="B2691" s="1">
        <v>-7246194</v>
      </c>
      <c r="C2691" s="1" t="s">
        <v>4592</v>
      </c>
      <c r="D2691" s="1">
        <v>-7246194</v>
      </c>
    </row>
    <row r="2692" spans="1:4" x14ac:dyDescent="0.25">
      <c r="A2692" s="1">
        <f>CORREL('IMDB_Movies project 5'!H2692:'IMDB_Movies project 5'!H6347,'IMDB_Movies project 5'!C2692:'IMDB_Movies project 5'!C6347)</f>
        <v>-2.337620461884159E-2</v>
      </c>
      <c r="B2692" s="1">
        <v>-7965819</v>
      </c>
      <c r="C2692" s="1" t="s">
        <v>4593</v>
      </c>
      <c r="D2692" s="1">
        <v>-7965819</v>
      </c>
    </row>
    <row r="2693" spans="1:4" x14ac:dyDescent="0.25">
      <c r="A2693" s="1">
        <f>CORREL('IMDB_Movies project 5'!H2693:'IMDB_Movies project 5'!H6348,'IMDB_Movies project 5'!C2693:'IMDB_Movies project 5'!C6348)</f>
        <v>-2.3387553388023185E-2</v>
      </c>
      <c r="B2693" s="1">
        <v>-8167174</v>
      </c>
      <c r="C2693" s="1" t="s">
        <v>4594</v>
      </c>
      <c r="D2693" s="1">
        <v>-8167174</v>
      </c>
    </row>
    <row r="2694" spans="1:4" x14ac:dyDescent="0.25">
      <c r="A2694" s="1">
        <f>CORREL('IMDB_Movies project 5'!H2694:'IMDB_Movies project 5'!H6349,'IMDB_Movies project 5'!C2694:'IMDB_Movies project 5'!C6349)</f>
        <v>-2.3399138493224184E-2</v>
      </c>
      <c r="B2694" s="1">
        <v>2214255</v>
      </c>
      <c r="C2694" s="1" t="s">
        <v>4595</v>
      </c>
      <c r="D2694" s="1">
        <v>2214255</v>
      </c>
    </row>
    <row r="2695" spans="1:4" x14ac:dyDescent="0.25">
      <c r="A2695" s="1">
        <f>CORREL('IMDB_Movies project 5'!H2695:'IMDB_Movies project 5'!H6350,'IMDB_Movies project 5'!C2695:'IMDB_Movies project 5'!C6350)</f>
        <v>-2.3401289230030733E-2</v>
      </c>
      <c r="B2695" s="1">
        <v>11017403</v>
      </c>
      <c r="C2695" s="1" t="s">
        <v>4596</v>
      </c>
      <c r="D2695" s="1">
        <v>11017403</v>
      </c>
    </row>
    <row r="2696" spans="1:4" x14ac:dyDescent="0.25">
      <c r="A2696" s="1">
        <f>CORREL('IMDB_Movies project 5'!H2696:'IMDB_Movies project 5'!H6351,'IMDB_Movies project 5'!C2696:'IMDB_Movies project 5'!C6351)</f>
        <v>-2.3401581785074788E-2</v>
      </c>
      <c r="B2696" s="1">
        <v>-8192146</v>
      </c>
      <c r="C2696" s="1" t="s">
        <v>4598</v>
      </c>
      <c r="D2696" s="1">
        <v>-8192146</v>
      </c>
    </row>
    <row r="2697" spans="1:4" x14ac:dyDescent="0.25">
      <c r="A2697" s="1">
        <f>CORREL('IMDB_Movies project 5'!H2697:'IMDB_Movies project 5'!H6352,'IMDB_Movies project 5'!C2697:'IMDB_Movies project 5'!C6352)</f>
        <v>-2.3413262069453416E-2</v>
      </c>
      <c r="B2697" s="1">
        <v>-10647214</v>
      </c>
      <c r="C2697" s="1" t="s">
        <v>4600</v>
      </c>
      <c r="D2697" s="1">
        <v>-10647214</v>
      </c>
    </row>
    <row r="2698" spans="1:4" x14ac:dyDescent="0.25">
      <c r="A2698" s="1">
        <f>CORREL('IMDB_Movies project 5'!H2698:'IMDB_Movies project 5'!H6353,'IMDB_Movies project 5'!C2698:'IMDB_Movies project 5'!C6353)</f>
        <v>-2.3427636764826867E-2</v>
      </c>
      <c r="B2698" s="1">
        <v>45929973</v>
      </c>
      <c r="C2698" s="1" t="s">
        <v>4602</v>
      </c>
      <c r="D2698" s="1">
        <v>45929973</v>
      </c>
    </row>
    <row r="2699" spans="1:4" x14ac:dyDescent="0.25">
      <c r="A2699" s="1">
        <f>CORREL('IMDB_Movies project 5'!H2699:'IMDB_Movies project 5'!H6354,'IMDB_Movies project 5'!C2699:'IMDB_Movies project 5'!C6354)</f>
        <v>-2.3419111612279064E-2</v>
      </c>
      <c r="B2699" s="1">
        <v>-14600121</v>
      </c>
      <c r="C2699" s="1" t="s">
        <v>4604</v>
      </c>
      <c r="D2699" s="1">
        <v>-14600121</v>
      </c>
    </row>
    <row r="2700" spans="1:4" x14ac:dyDescent="0.25">
      <c r="A2700" s="1">
        <f>CORREL('IMDB_Movies project 5'!H2700:'IMDB_Movies project 5'!H6355,'IMDB_Movies project 5'!C2700:'IMDB_Movies project 5'!C6355)</f>
        <v>-2.3418788318766724E-2</v>
      </c>
      <c r="B2700" s="1">
        <v>-696724557</v>
      </c>
      <c r="C2700" s="1" t="s">
        <v>4606</v>
      </c>
      <c r="D2700" s="1">
        <v>-696724557</v>
      </c>
    </row>
    <row r="2701" spans="1:4" x14ac:dyDescent="0.25">
      <c r="A2701" s="1">
        <f>CORREL('IMDB_Movies project 5'!H2701:'IMDB_Movies project 5'!H6356,'IMDB_Movies project 5'!C2701:'IMDB_Movies project 5'!C6356)</f>
        <v>-2.1609408328780805E-2</v>
      </c>
      <c r="B2701" s="1">
        <v>4535191</v>
      </c>
      <c r="C2701" s="1" t="s">
        <v>4607</v>
      </c>
      <c r="D2701" s="1">
        <v>4535191</v>
      </c>
    </row>
    <row r="2702" spans="1:4" x14ac:dyDescent="0.25">
      <c r="A2702" s="1">
        <f>CORREL('IMDB_Movies project 5'!H2702:'IMDB_Movies project 5'!H6357,'IMDB_Movies project 5'!C2702:'IMDB_Movies project 5'!C6357)</f>
        <v>-2.1609872078709531E-2</v>
      </c>
      <c r="B2702" s="1">
        <v>-6976162</v>
      </c>
      <c r="C2702" s="1" t="s">
        <v>4609</v>
      </c>
      <c r="D2702" s="1">
        <v>-6976162</v>
      </c>
    </row>
    <row r="2703" spans="1:4" x14ac:dyDescent="0.25">
      <c r="A2703" s="1">
        <f>CORREL('IMDB_Movies project 5'!H2703:'IMDB_Movies project 5'!H6358,'IMDB_Movies project 5'!C2703:'IMDB_Movies project 5'!C6358)</f>
        <v>-2.1637021898397089E-2</v>
      </c>
      <c r="B2703" s="1">
        <v>11560085</v>
      </c>
      <c r="C2703" s="1" t="s">
        <v>4611</v>
      </c>
      <c r="D2703" s="1">
        <v>11560085</v>
      </c>
    </row>
    <row r="2704" spans="1:4" x14ac:dyDescent="0.25">
      <c r="A2704" s="1">
        <f>CORREL('IMDB_Movies project 5'!H2704:'IMDB_Movies project 5'!H6359,'IMDB_Movies project 5'!C2704:'IMDB_Movies project 5'!C6359)</f>
        <v>-2.1633646334567904E-2</v>
      </c>
      <c r="B2704" s="1">
        <v>44715371</v>
      </c>
      <c r="C2704" s="1" t="s">
        <v>4612</v>
      </c>
      <c r="D2704" s="1">
        <v>44715371</v>
      </c>
    </row>
    <row r="2705" spans="1:4" x14ac:dyDescent="0.25">
      <c r="A2705" s="1">
        <f>CORREL('IMDB_Movies project 5'!H2705:'IMDB_Movies project 5'!H6360,'IMDB_Movies project 5'!C2705:'IMDB_Movies project 5'!C6360)</f>
        <v>-2.1641344262394391E-2</v>
      </c>
      <c r="B2705" s="1">
        <v>424449459</v>
      </c>
      <c r="C2705" s="1" t="s">
        <v>4614</v>
      </c>
      <c r="D2705" s="1">
        <v>424449459</v>
      </c>
    </row>
    <row r="2706" spans="1:4" x14ac:dyDescent="0.25">
      <c r="A2706" s="1">
        <f>CORREL('IMDB_Movies project 5'!H2706:'IMDB_Movies project 5'!H6361,'IMDB_Movies project 5'!C2706:'IMDB_Movies project 5'!C6361)</f>
        <v>-2.38752413675902E-2</v>
      </c>
      <c r="B2706" s="1">
        <v>1043445</v>
      </c>
      <c r="C2706" s="1" t="s">
        <v>4616</v>
      </c>
      <c r="D2706" s="1">
        <v>1043445</v>
      </c>
    </row>
    <row r="2707" spans="1:4" x14ac:dyDescent="0.25">
      <c r="A2707" s="1">
        <f>CORREL('IMDB_Movies project 5'!H2707:'IMDB_Movies project 5'!H6362,'IMDB_Movies project 5'!C2707:'IMDB_Movies project 5'!C6362)</f>
        <v>-2.3879659654319135E-2</v>
      </c>
      <c r="B2707" s="1">
        <v>-5149694</v>
      </c>
      <c r="C2707" s="1" t="s">
        <v>4618</v>
      </c>
      <c r="D2707" s="1">
        <v>-5149694</v>
      </c>
    </row>
    <row r="2708" spans="1:4" x14ac:dyDescent="0.25">
      <c r="A2708" s="1">
        <f>CORREL('IMDB_Movies project 5'!H2708:'IMDB_Movies project 5'!H6363,'IMDB_Movies project 5'!C2708:'IMDB_Movies project 5'!C6363)</f>
        <v>-2.3887955236740269E-2</v>
      </c>
      <c r="B2708" s="1">
        <v>128339411</v>
      </c>
      <c r="C2708" s="1" t="s">
        <v>4619</v>
      </c>
      <c r="D2708" s="1">
        <v>128339411</v>
      </c>
    </row>
    <row r="2709" spans="1:4" x14ac:dyDescent="0.25">
      <c r="A2709" s="1">
        <f>CORREL('IMDB_Movies project 5'!H2709:'IMDB_Movies project 5'!H6364,'IMDB_Movies project 5'!C2709:'IMDB_Movies project 5'!C6364)</f>
        <v>-2.4038645805835507E-2</v>
      </c>
      <c r="B2709" s="1">
        <v>70150343</v>
      </c>
      <c r="C2709" s="1" t="s">
        <v>4621</v>
      </c>
      <c r="D2709" s="1">
        <v>70150343</v>
      </c>
    </row>
    <row r="2710" spans="1:4" x14ac:dyDescent="0.25">
      <c r="A2710" s="1">
        <f>CORREL('IMDB_Movies project 5'!H2710:'IMDB_Movies project 5'!H6365,'IMDB_Movies project 5'!C2710:'IMDB_Movies project 5'!C6365)</f>
        <v>-2.4054342206097871E-2</v>
      </c>
      <c r="B2710" s="1">
        <v>75300000</v>
      </c>
      <c r="C2710" s="1" t="s">
        <v>4623</v>
      </c>
      <c r="D2710" s="1">
        <v>75300000</v>
      </c>
    </row>
    <row r="2711" spans="1:4" x14ac:dyDescent="0.25">
      <c r="A2711" s="1">
        <f>CORREL('IMDB_Movies project 5'!H2711:'IMDB_Movies project 5'!H6366,'IMDB_Movies project 5'!C2711:'IMDB_Movies project 5'!C6366)</f>
        <v>-2.407804088226705E-2</v>
      </c>
      <c r="B2711" s="1">
        <v>58353550</v>
      </c>
      <c r="C2711" s="1" t="s">
        <v>4624</v>
      </c>
      <c r="D2711" s="1">
        <v>58353550</v>
      </c>
    </row>
    <row r="2712" spans="1:4" x14ac:dyDescent="0.25">
      <c r="A2712" s="1">
        <f>CORREL('IMDB_Movies project 5'!H2712:'IMDB_Movies project 5'!H6367,'IMDB_Movies project 5'!C2712:'IMDB_Movies project 5'!C6367)</f>
        <v>-2.4080399291584152E-2</v>
      </c>
      <c r="B2712" s="1">
        <v>68845130</v>
      </c>
      <c r="C2712" s="1" t="s">
        <v>4626</v>
      </c>
      <c r="D2712" s="1">
        <v>68845130</v>
      </c>
    </row>
    <row r="2713" spans="1:4" x14ac:dyDescent="0.25">
      <c r="A2713" s="1">
        <f>CORREL('IMDB_Movies project 5'!H2713:'IMDB_Movies project 5'!H6368,'IMDB_Movies project 5'!C2713:'IMDB_Movies project 5'!C6368)</f>
        <v>-2.409528030600773E-2</v>
      </c>
      <c r="B2713" s="1">
        <v>53319509</v>
      </c>
      <c r="C2713" s="1" t="s">
        <v>4627</v>
      </c>
      <c r="D2713" s="1">
        <v>53319509</v>
      </c>
    </row>
    <row r="2714" spans="1:4" x14ac:dyDescent="0.25">
      <c r="A2714" s="1">
        <f>CORREL('IMDB_Movies project 5'!H2714:'IMDB_Movies project 5'!H6369,'IMDB_Movies project 5'!C2714:'IMDB_Movies project 5'!C6369)</f>
        <v>-2.4093364759322725E-2</v>
      </c>
      <c r="B2714" s="1">
        <v>53270259</v>
      </c>
      <c r="C2714" s="1" t="s">
        <v>4628</v>
      </c>
      <c r="D2714" s="1">
        <v>53270259</v>
      </c>
    </row>
    <row r="2715" spans="1:4" x14ac:dyDescent="0.25">
      <c r="A2715" s="1">
        <f>CORREL('IMDB_Movies project 5'!H2715:'IMDB_Movies project 5'!H6370,'IMDB_Movies project 5'!C2715:'IMDB_Movies project 5'!C6370)</f>
        <v>-2.4091469214861844E-2</v>
      </c>
      <c r="B2715" s="1">
        <v>45865715</v>
      </c>
      <c r="C2715" s="1" t="s">
        <v>4629</v>
      </c>
      <c r="D2715" s="1">
        <v>45865715</v>
      </c>
    </row>
    <row r="2716" spans="1:4" x14ac:dyDescent="0.25">
      <c r="A2716" s="1">
        <f>CORREL('IMDB_Movies project 5'!H2716:'IMDB_Movies project 5'!H6371,'IMDB_Movies project 5'!C2716:'IMDB_Movies project 5'!C6371)</f>
        <v>-2.408447888735964E-2</v>
      </c>
      <c r="B2716" s="1">
        <v>57231524</v>
      </c>
      <c r="C2716" s="1" t="s">
        <v>4630</v>
      </c>
      <c r="D2716" s="1">
        <v>57231524</v>
      </c>
    </row>
    <row r="2717" spans="1:4" x14ac:dyDescent="0.25">
      <c r="A2717" s="1">
        <f>CORREL('IMDB_Movies project 5'!H2717:'IMDB_Movies project 5'!H6372,'IMDB_Movies project 5'!C2717:'IMDB_Movies project 5'!C6372)</f>
        <v>-2.4030462423656678E-2</v>
      </c>
      <c r="B2717" s="1">
        <v>38493982</v>
      </c>
      <c r="C2717" s="1" t="s">
        <v>4631</v>
      </c>
      <c r="D2717" s="1">
        <v>38493982</v>
      </c>
    </row>
    <row r="2718" spans="1:4" x14ac:dyDescent="0.25">
      <c r="A2718" s="1">
        <f>CORREL('IMDB_Movies project 5'!H2718:'IMDB_Movies project 5'!H6373,'IMDB_Movies project 5'!C2718:'IMDB_Movies project 5'!C6373)</f>
        <v>-2.406000291423702E-2</v>
      </c>
      <c r="B2718" s="1">
        <v>40752337</v>
      </c>
      <c r="C2718" s="1" t="s">
        <v>4632</v>
      </c>
      <c r="D2718" s="1">
        <v>40752337</v>
      </c>
    </row>
    <row r="2719" spans="1:4" x14ac:dyDescent="0.25">
      <c r="A2719" s="1">
        <f>CORREL('IMDB_Movies project 5'!H2719:'IMDB_Movies project 5'!H6374,'IMDB_Movies project 5'!C2719:'IMDB_Movies project 5'!C6374)</f>
        <v>-2.4050582439625566E-2</v>
      </c>
      <c r="B2719" s="1">
        <v>100175871</v>
      </c>
      <c r="C2719" s="1" t="s">
        <v>4633</v>
      </c>
      <c r="D2719" s="1">
        <v>100175871</v>
      </c>
    </row>
    <row r="2720" spans="1:4" x14ac:dyDescent="0.25">
      <c r="A2720" s="1">
        <f>CORREL('IMDB_Movies project 5'!H2720:'IMDB_Movies project 5'!H6375,'IMDB_Movies project 5'!C2720:'IMDB_Movies project 5'!C6375)</f>
        <v>-2.4129182300027571E-2</v>
      </c>
      <c r="B2720" s="1">
        <v>26624000</v>
      </c>
      <c r="C2720" s="1" t="s">
        <v>4634</v>
      </c>
      <c r="D2720" s="1">
        <v>26624000</v>
      </c>
    </row>
    <row r="2721" spans="1:4" x14ac:dyDescent="0.25">
      <c r="A2721" s="1">
        <f>CORREL('IMDB_Movies project 5'!H2721:'IMDB_Movies project 5'!H6376,'IMDB_Movies project 5'!C2721:'IMDB_Movies project 5'!C6376)</f>
        <v>-2.4130730143514273E-2</v>
      </c>
      <c r="B2721" s="1">
        <v>27470017</v>
      </c>
      <c r="C2721" s="1" t="s">
        <v>4635</v>
      </c>
      <c r="D2721" s="1">
        <v>27470017</v>
      </c>
    </row>
    <row r="2722" spans="1:4" x14ac:dyDescent="0.25">
      <c r="A2722" s="1">
        <f>CORREL('IMDB_Movies project 5'!H2722:'IMDB_Movies project 5'!H6377,'IMDB_Movies project 5'!C2722:'IMDB_Movies project 5'!C6377)</f>
        <v>-2.4119361950664584E-2</v>
      </c>
      <c r="B2722" s="1">
        <v>30485039</v>
      </c>
      <c r="C2722" s="1" t="s">
        <v>4637</v>
      </c>
      <c r="D2722" s="1">
        <v>30485039</v>
      </c>
    </row>
    <row r="2723" spans="1:4" x14ac:dyDescent="0.25">
      <c r="A2723" s="1">
        <f>CORREL('IMDB_Movies project 5'!H2723:'IMDB_Movies project 5'!H6378,'IMDB_Movies project 5'!C2723:'IMDB_Movies project 5'!C6378)</f>
        <v>-2.4107870159650453E-2</v>
      </c>
      <c r="B2723" s="1">
        <v>6800000</v>
      </c>
      <c r="C2723" s="1" t="s">
        <v>4640</v>
      </c>
      <c r="D2723" s="1">
        <v>6800000</v>
      </c>
    </row>
    <row r="2724" spans="1:4" x14ac:dyDescent="0.25">
      <c r="A2724" s="1">
        <f>CORREL('IMDB_Movies project 5'!H2724:'IMDB_Movies project 5'!H6379,'IMDB_Movies project 5'!C2724:'IMDB_Movies project 5'!C6379)</f>
        <v>-2.4106144348482787E-2</v>
      </c>
      <c r="B2724" s="1">
        <v>36377022</v>
      </c>
      <c r="C2724" s="1" t="s">
        <v>4641</v>
      </c>
      <c r="D2724" s="1">
        <v>36377022</v>
      </c>
    </row>
    <row r="2725" spans="1:4" x14ac:dyDescent="0.25">
      <c r="A2725" s="1">
        <f>CORREL('IMDB_Movies project 5'!H2725:'IMDB_Movies project 5'!H6380,'IMDB_Movies project 5'!C2725:'IMDB_Movies project 5'!C6380)</f>
        <v>-2.4095379445993048E-2</v>
      </c>
      <c r="B2725" s="1">
        <v>13696761</v>
      </c>
      <c r="C2725" s="1" t="s">
        <v>4643</v>
      </c>
      <c r="D2725" s="1">
        <v>13696761</v>
      </c>
    </row>
    <row r="2726" spans="1:4" x14ac:dyDescent="0.25">
      <c r="A2726" s="1">
        <f>CORREL('IMDB_Movies project 5'!H2726:'IMDB_Movies project 5'!H6381,'IMDB_Movies project 5'!C2726:'IMDB_Movies project 5'!C6381)</f>
        <v>-2.4162133480128124E-2</v>
      </c>
      <c r="B2726" s="1">
        <v>23894477</v>
      </c>
      <c r="C2726" s="1" t="s">
        <v>4644</v>
      </c>
      <c r="D2726" s="1">
        <v>23894477</v>
      </c>
    </row>
    <row r="2727" spans="1:4" x14ac:dyDescent="0.25">
      <c r="A2727" s="1">
        <f>CORREL('IMDB_Movies project 5'!H2727:'IMDB_Movies project 5'!H6382,'IMDB_Movies project 5'!C2727:'IMDB_Movies project 5'!C6382)</f>
        <v>-2.416442388611563E-2</v>
      </c>
      <c r="B2727" s="1">
        <v>25794166</v>
      </c>
      <c r="C2727" s="1" t="s">
        <v>4645</v>
      </c>
      <c r="D2727" s="1">
        <v>25794166</v>
      </c>
    </row>
    <row r="2728" spans="1:4" x14ac:dyDescent="0.25">
      <c r="A2728" s="1">
        <f>CORREL('IMDB_Movies project 5'!H2728:'IMDB_Movies project 5'!H6383,'IMDB_Movies project 5'!C2728:'IMDB_Movies project 5'!C6383)</f>
        <v>-2.4153207547058853E-2</v>
      </c>
      <c r="B2728" s="1">
        <v>23583175</v>
      </c>
      <c r="C2728" s="1" t="s">
        <v>4646</v>
      </c>
      <c r="D2728" s="1">
        <v>23583175</v>
      </c>
    </row>
    <row r="2729" spans="1:4" x14ac:dyDescent="0.25">
      <c r="A2729" s="1">
        <f>CORREL('IMDB_Movies project 5'!H2729:'IMDB_Movies project 5'!H6384,'IMDB_Movies project 5'!C2729:'IMDB_Movies project 5'!C6384)</f>
        <v>-2.4142369309109353E-2</v>
      </c>
      <c r="B2729" s="1">
        <v>12983713</v>
      </c>
      <c r="C2729" s="1" t="s">
        <v>4648</v>
      </c>
      <c r="D2729" s="1">
        <v>12983713</v>
      </c>
    </row>
    <row r="2730" spans="1:4" x14ac:dyDescent="0.25">
      <c r="A2730" s="1">
        <f>CORREL('IMDB_Movies project 5'!H2730:'IMDB_Movies project 5'!H6385,'IMDB_Movies project 5'!C2730:'IMDB_Movies project 5'!C6385)</f>
        <v>-2.4181861903261444E-2</v>
      </c>
      <c r="B2730" s="1">
        <v>42200504</v>
      </c>
      <c r="C2730" s="1" t="s">
        <v>4649</v>
      </c>
      <c r="D2730" s="1">
        <v>42200504</v>
      </c>
    </row>
    <row r="2731" spans="1:4" x14ac:dyDescent="0.25">
      <c r="A2731" s="1">
        <f>CORREL('IMDB_Movies project 5'!H2731:'IMDB_Movies project 5'!H6386,'IMDB_Movies project 5'!C2731:'IMDB_Movies project 5'!C6386)</f>
        <v>-2.4173382621293208E-2</v>
      </c>
      <c r="B2731" s="1">
        <v>23000000</v>
      </c>
      <c r="C2731" s="1" t="s">
        <v>4652</v>
      </c>
      <c r="D2731" s="1">
        <v>23000000</v>
      </c>
    </row>
    <row r="2732" spans="1:4" x14ac:dyDescent="0.25">
      <c r="A2732" s="1">
        <f>CORREL('IMDB_Movies project 5'!H2732:'IMDB_Movies project 5'!H6387,'IMDB_Movies project 5'!C2732:'IMDB_Movies project 5'!C6387)</f>
        <v>-2.4162659711261931E-2</v>
      </c>
      <c r="B2732" s="1">
        <v>22101000</v>
      </c>
      <c r="C2732" s="1" t="s">
        <v>4653</v>
      </c>
      <c r="D2732" s="1">
        <v>22101000</v>
      </c>
    </row>
    <row r="2733" spans="1:4" x14ac:dyDescent="0.25">
      <c r="A2733" s="1">
        <f>CORREL('IMDB_Movies project 5'!H2733:'IMDB_Movies project 5'!H6388,'IMDB_Movies project 5'!C2733:'IMDB_Movies project 5'!C6388)</f>
        <v>-2.4152143377658947E-2</v>
      </c>
      <c r="B2733" s="1">
        <v>22487293</v>
      </c>
      <c r="C2733" s="1" t="s">
        <v>4655</v>
      </c>
      <c r="D2733" s="1">
        <v>22487293</v>
      </c>
    </row>
    <row r="2734" spans="1:4" x14ac:dyDescent="0.25">
      <c r="A2734" s="1">
        <f>CORREL('IMDB_Movies project 5'!H2734:'IMDB_Movies project 5'!H6389,'IMDB_Movies project 5'!C2734:'IMDB_Movies project 5'!C6389)</f>
        <v>-2.4137138534433888E-2</v>
      </c>
      <c r="B2734" s="1">
        <v>20651422</v>
      </c>
      <c r="C2734" s="1" t="s">
        <v>4656</v>
      </c>
      <c r="D2734" s="1">
        <v>20651422</v>
      </c>
    </row>
    <row r="2735" spans="1:4" x14ac:dyDescent="0.25">
      <c r="A2735" s="1">
        <f>CORREL('IMDB_Movies project 5'!H2735:'IMDB_Movies project 5'!H6390,'IMDB_Movies project 5'!C2735:'IMDB_Movies project 5'!C6390)</f>
        <v>-2.4127005841825758E-2</v>
      </c>
      <c r="B2735" s="1">
        <v>20306281</v>
      </c>
      <c r="C2735" s="1" t="s">
        <v>4658</v>
      </c>
      <c r="D2735" s="1">
        <v>20306281</v>
      </c>
    </row>
    <row r="2736" spans="1:4" x14ac:dyDescent="0.25">
      <c r="A2736" s="1">
        <f>CORREL('IMDB_Movies project 5'!H2736:'IMDB_Movies project 5'!H6391,'IMDB_Movies project 5'!C2736:'IMDB_Movies project 5'!C6391)</f>
        <v>-2.4116965201603051E-2</v>
      </c>
      <c r="B2736" s="1">
        <v>19500000</v>
      </c>
      <c r="C2736" s="1" t="s">
        <v>4660</v>
      </c>
      <c r="D2736" s="1">
        <v>19500000</v>
      </c>
    </row>
    <row r="2737" spans="1:4" x14ac:dyDescent="0.25">
      <c r="A2737" s="1">
        <f>CORREL('IMDB_Movies project 5'!H2737:'IMDB_Movies project 5'!H6392,'IMDB_Movies project 5'!C2737:'IMDB_Movies project 5'!C6392)</f>
        <v>-2.4107191208940375E-2</v>
      </c>
      <c r="B2737" s="1">
        <v>13050028</v>
      </c>
      <c r="C2737" s="1" t="s">
        <v>4661</v>
      </c>
      <c r="D2737" s="1">
        <v>13050028</v>
      </c>
    </row>
    <row r="2738" spans="1:4" x14ac:dyDescent="0.25">
      <c r="A2738" s="1">
        <f>CORREL('IMDB_Movies project 5'!H2738:'IMDB_Movies project 5'!H6393,'IMDB_Movies project 5'!C2738:'IMDB_Movies project 5'!C6393)</f>
        <v>-2.4127084400000498E-2</v>
      </c>
      <c r="B2738" s="1">
        <v>19392418</v>
      </c>
      <c r="C2738" s="1" t="s">
        <v>4662</v>
      </c>
      <c r="D2738" s="1">
        <v>19392418</v>
      </c>
    </row>
    <row r="2739" spans="1:4" x14ac:dyDescent="0.25">
      <c r="A2739" s="1">
        <f>CORREL('IMDB_Movies project 5'!H2739:'IMDB_Movies project 5'!H6394,'IMDB_Movies project 5'!C2739:'IMDB_Movies project 5'!C6394)</f>
        <v>-2.4117339234404282E-2</v>
      </c>
      <c r="B2739" s="1">
        <v>20063926</v>
      </c>
      <c r="C2739" s="1" t="s">
        <v>4663</v>
      </c>
      <c r="D2739" s="1">
        <v>20063926</v>
      </c>
    </row>
    <row r="2740" spans="1:4" x14ac:dyDescent="0.25">
      <c r="A2740" s="1">
        <f>CORREL('IMDB_Movies project 5'!H2740:'IMDB_Movies project 5'!H6395,'IMDB_Movies project 5'!C2740:'IMDB_Movies project 5'!C6395)</f>
        <v>-2.4102098184554208E-2</v>
      </c>
      <c r="B2740" s="1">
        <v>16435406</v>
      </c>
      <c r="C2740" s="1" t="s">
        <v>4665</v>
      </c>
      <c r="D2740" s="1">
        <v>16435406</v>
      </c>
    </row>
    <row r="2741" spans="1:4" x14ac:dyDescent="0.25">
      <c r="A2741" s="1">
        <f>CORREL('IMDB_Movies project 5'!H2741:'IMDB_Movies project 5'!H6396,'IMDB_Movies project 5'!C2741:'IMDB_Movies project 5'!C6396)</f>
        <v>-2.4100354715168679E-2</v>
      </c>
      <c r="B2741" s="1">
        <v>15339117</v>
      </c>
      <c r="C2741" s="1" t="s">
        <v>4666</v>
      </c>
      <c r="D2741" s="1">
        <v>15339117</v>
      </c>
    </row>
    <row r="2742" spans="1:4" x14ac:dyDescent="0.25">
      <c r="A2742" s="1">
        <f>CORREL('IMDB_Movies project 5'!H2742:'IMDB_Movies project 5'!H6397,'IMDB_Movies project 5'!C2742:'IMDB_Movies project 5'!C6397)</f>
        <v>-2.4092391116255926E-2</v>
      </c>
      <c r="B2742" s="1">
        <v>15600000</v>
      </c>
      <c r="C2742" s="1" t="s">
        <v>4667</v>
      </c>
      <c r="D2742" s="1">
        <v>15600000</v>
      </c>
    </row>
    <row r="2743" spans="1:4" x14ac:dyDescent="0.25">
      <c r="A2743" s="1">
        <f>CORREL('IMDB_Movies project 5'!H2743:'IMDB_Movies project 5'!H6398,'IMDB_Movies project 5'!C2743:'IMDB_Movies project 5'!C6398)</f>
        <v>-2.4084271110241532E-2</v>
      </c>
      <c r="B2743" s="1">
        <v>17736779</v>
      </c>
      <c r="C2743" s="1" t="s">
        <v>4669</v>
      </c>
      <c r="D2743" s="1">
        <v>17736779</v>
      </c>
    </row>
    <row r="2744" spans="1:4" x14ac:dyDescent="0.25">
      <c r="A2744" s="1">
        <f>CORREL('IMDB_Movies project 5'!H2744:'IMDB_Movies project 5'!H6399,'IMDB_Movies project 5'!C2744:'IMDB_Movies project 5'!C6399)</f>
        <v>-2.4075098001738914E-2</v>
      </c>
      <c r="B2744" s="1">
        <v>7397469</v>
      </c>
      <c r="C2744" s="1" t="s">
        <v>4671</v>
      </c>
      <c r="D2744" s="1">
        <v>7397469</v>
      </c>
    </row>
    <row r="2745" spans="1:4" x14ac:dyDescent="0.25">
      <c r="A2745" s="1">
        <f>CORREL('IMDB_Movies project 5'!H2745:'IMDB_Movies project 5'!H6400,'IMDB_Movies project 5'!C2745:'IMDB_Movies project 5'!C6400)</f>
        <v>-2.4086797507943222E-2</v>
      </c>
      <c r="B2745" s="1">
        <v>10384136</v>
      </c>
      <c r="C2745" s="1" t="s">
        <v>4672</v>
      </c>
      <c r="D2745" s="1">
        <v>10384136</v>
      </c>
    </row>
    <row r="2746" spans="1:4" x14ac:dyDescent="0.25">
      <c r="A2746" s="1">
        <f>CORREL('IMDB_Movies project 5'!H2746:'IMDB_Movies project 5'!H6401,'IMDB_Movies project 5'!C2746:'IMDB_Movies project 5'!C6401)</f>
        <v>-2.4081879925163086E-2</v>
      </c>
      <c r="B2746" s="1">
        <v>15464480</v>
      </c>
      <c r="C2746" s="1" t="s">
        <v>4674</v>
      </c>
      <c r="D2746" s="1">
        <v>15464480</v>
      </c>
    </row>
    <row r="2747" spans="1:4" x14ac:dyDescent="0.25">
      <c r="A2747" s="1">
        <f>CORREL('IMDB_Movies project 5'!H2747:'IMDB_Movies project 5'!H6402,'IMDB_Movies project 5'!C2747:'IMDB_Movies project 5'!C6402)</f>
        <v>-2.407378286752828E-2</v>
      </c>
      <c r="B2747" s="1">
        <v>10338609</v>
      </c>
      <c r="C2747" s="1" t="s">
        <v>4675</v>
      </c>
      <c r="D2747" s="1">
        <v>10338609</v>
      </c>
    </row>
    <row r="2748" spans="1:4" x14ac:dyDescent="0.25">
      <c r="A2748" s="1">
        <f>CORREL('IMDB_Movies project 5'!H2748:'IMDB_Movies project 5'!H6403,'IMDB_Movies project 5'!C2748:'IMDB_Movies project 5'!C6403)</f>
        <v>-2.4068871543785585E-2</v>
      </c>
      <c r="B2748" s="1">
        <v>8272447</v>
      </c>
      <c r="C2748" s="1" t="s">
        <v>4677</v>
      </c>
      <c r="D2748" s="1">
        <v>8272447</v>
      </c>
    </row>
    <row r="2749" spans="1:4" x14ac:dyDescent="0.25">
      <c r="A2749" s="1">
        <f>CORREL('IMDB_Movies project 5'!H2749:'IMDB_Movies project 5'!H6404,'IMDB_Movies project 5'!C2749:'IMDB_Movies project 5'!C6404)</f>
        <v>-2.4065520374003727E-2</v>
      </c>
      <c r="B2749" s="1">
        <v>8096053</v>
      </c>
      <c r="C2749" s="1" t="s">
        <v>4679</v>
      </c>
      <c r="D2749" s="1">
        <v>8096053</v>
      </c>
    </row>
    <row r="2750" spans="1:4" x14ac:dyDescent="0.25">
      <c r="A2750" s="1">
        <f>CORREL('IMDB_Movies project 5'!H2750:'IMDB_Movies project 5'!H6405,'IMDB_Movies project 5'!C2750:'IMDB_Movies project 5'!C6405)</f>
        <v>-2.4062393105917387E-2</v>
      </c>
      <c r="B2750" s="1">
        <v>11371425</v>
      </c>
      <c r="C2750" s="1" t="s">
        <v>4680</v>
      </c>
      <c r="D2750" s="1">
        <v>11371425</v>
      </c>
    </row>
    <row r="2751" spans="1:4" x14ac:dyDescent="0.25">
      <c r="A2751" s="1">
        <f>CORREL('IMDB_Movies project 5'!H2751:'IMDB_Movies project 5'!H6406,'IMDB_Movies project 5'!C2751:'IMDB_Movies project 5'!C6406)</f>
        <v>-2.4056723307008764E-2</v>
      </c>
      <c r="B2751" s="1">
        <v>23071558</v>
      </c>
      <c r="C2751" s="1" t="s">
        <v>4681</v>
      </c>
      <c r="D2751" s="1">
        <v>23071558</v>
      </c>
    </row>
    <row r="2752" spans="1:4" x14ac:dyDescent="0.25">
      <c r="A2752" s="1">
        <f>CORREL('IMDB_Movies project 5'!H2752:'IMDB_Movies project 5'!H6407,'IMDB_Movies project 5'!C2752:'IMDB_Movies project 5'!C6407)</f>
        <v>-2.4045567310369501E-2</v>
      </c>
      <c r="B2752" s="1">
        <v>7655201</v>
      </c>
      <c r="C2752" s="1" t="s">
        <v>4683</v>
      </c>
      <c r="D2752" s="1">
        <v>7655201</v>
      </c>
    </row>
    <row r="2753" spans="1:4" x14ac:dyDescent="0.25">
      <c r="A2753" s="1">
        <f>CORREL('IMDB_Movies project 5'!H2753:'IMDB_Movies project 5'!H6408,'IMDB_Movies project 5'!C2753:'IMDB_Movies project 5'!C6408)</f>
        <v>-2.4042671667574046E-2</v>
      </c>
      <c r="B2753" s="1">
        <v>-8752225</v>
      </c>
      <c r="C2753" s="1" t="s">
        <v>4684</v>
      </c>
      <c r="D2753" s="1">
        <v>-8752225</v>
      </c>
    </row>
    <row r="2754" spans="1:4" x14ac:dyDescent="0.25">
      <c r="A2754" s="1">
        <f>CORREL('IMDB_Movies project 5'!H2754:'IMDB_Movies project 5'!H6409,'IMDB_Movies project 5'!C2754:'IMDB_Movies project 5'!C6409)</f>
        <v>-2.4048780728624538E-2</v>
      </c>
      <c r="B2754" s="1">
        <v>6153600</v>
      </c>
      <c r="C2754" s="1" t="s">
        <v>4685</v>
      </c>
      <c r="D2754" s="1">
        <v>6153600</v>
      </c>
    </row>
    <row r="2755" spans="1:4" x14ac:dyDescent="0.25">
      <c r="A2755" s="1">
        <f>CORREL('IMDB_Movies project 5'!H2755:'IMDB_Movies project 5'!H6410,'IMDB_Movies project 5'!C2755:'IMDB_Movies project 5'!C6410)</f>
        <v>-2.4047166284091502E-2</v>
      </c>
      <c r="B2755" s="1">
        <v>6033556</v>
      </c>
      <c r="C2755" s="1" t="s">
        <v>4686</v>
      </c>
      <c r="D2755" s="1">
        <v>6033556</v>
      </c>
    </row>
    <row r="2756" spans="1:4" x14ac:dyDescent="0.25">
      <c r="A2756" s="1">
        <f>CORREL('IMDB_Movies project 5'!H2756:'IMDB_Movies project 5'!H6411,'IMDB_Movies project 5'!C2756:'IMDB_Movies project 5'!C6411)</f>
        <v>-2.4045654158858214E-2</v>
      </c>
      <c r="B2756" s="1">
        <v>5667084</v>
      </c>
      <c r="C2756" s="1" t="s">
        <v>4687</v>
      </c>
      <c r="D2756" s="1">
        <v>5667084</v>
      </c>
    </row>
    <row r="2757" spans="1:4" x14ac:dyDescent="0.25">
      <c r="A2757" s="1">
        <f>CORREL('IMDB_Movies project 5'!H2757:'IMDB_Movies project 5'!H6412,'IMDB_Movies project 5'!C2757:'IMDB_Movies project 5'!C6412)</f>
        <v>-2.4044215029488791E-2</v>
      </c>
      <c r="B2757" s="1">
        <v>2817771</v>
      </c>
      <c r="C2757" s="1" t="s">
        <v>4689</v>
      </c>
      <c r="D2757" s="1">
        <v>2817771</v>
      </c>
    </row>
    <row r="2758" spans="1:4" x14ac:dyDescent="0.25">
      <c r="A2758" s="1">
        <f>CORREL('IMDB_Movies project 5'!H2758:'IMDB_Movies project 5'!H6413,'IMDB_Movies project 5'!C2758:'IMDB_Movies project 5'!C6413)</f>
        <v>-2.4043994176125776E-2</v>
      </c>
      <c r="B2758" s="1">
        <v>-14843800</v>
      </c>
      <c r="C2758" s="1" t="s">
        <v>4691</v>
      </c>
      <c r="D2758" s="1">
        <v>-14843800</v>
      </c>
    </row>
    <row r="2759" spans="1:4" x14ac:dyDescent="0.25">
      <c r="A2759" s="1">
        <f>CORREL('IMDB_Movies project 5'!H2759:'IMDB_Movies project 5'!H6414,'IMDB_Movies project 5'!C2759:'IMDB_Movies project 5'!C6414)</f>
        <v>-2.4047767154585883E-2</v>
      </c>
      <c r="B2759" s="1">
        <v>11589307</v>
      </c>
      <c r="C2759" s="1" t="s">
        <v>4692</v>
      </c>
      <c r="D2759" s="1">
        <v>11589307</v>
      </c>
    </row>
    <row r="2760" spans="1:4" x14ac:dyDescent="0.25">
      <c r="A2760" s="1">
        <f>CORREL('IMDB_Movies project 5'!H2760:'IMDB_Movies project 5'!H6415,'IMDB_Movies project 5'!C2760:'IMDB_Movies project 5'!C6415)</f>
        <v>-2.4041935046797639E-2</v>
      </c>
      <c r="B2760" s="1">
        <v>10339754</v>
      </c>
      <c r="C2760" s="1" t="s">
        <v>4694</v>
      </c>
      <c r="D2760" s="1">
        <v>10339754</v>
      </c>
    </row>
    <row r="2761" spans="1:4" x14ac:dyDescent="0.25">
      <c r="A2761" s="1">
        <f>CORREL('IMDB_Movies project 5'!H2761:'IMDB_Movies project 5'!H6416,'IMDB_Movies project 5'!C2761:'IMDB_Movies project 5'!C6416)</f>
        <v>-2.4036961483150106E-2</v>
      </c>
      <c r="B2761" s="1">
        <v>18873374</v>
      </c>
      <c r="C2761" s="1" t="s">
        <v>4696</v>
      </c>
      <c r="D2761" s="1">
        <v>18873374</v>
      </c>
    </row>
    <row r="2762" spans="1:4" x14ac:dyDescent="0.25">
      <c r="A2762" s="1">
        <f>CORREL('IMDB_Movies project 5'!H2762:'IMDB_Movies project 5'!H6417,'IMDB_Movies project 5'!C2762:'IMDB_Movies project 5'!C6417)</f>
        <v>-2.4027174668268449E-2</v>
      </c>
      <c r="B2762" s="1">
        <v>10684949</v>
      </c>
      <c r="C2762" s="1" t="s">
        <v>4698</v>
      </c>
      <c r="D2762" s="1">
        <v>10684949</v>
      </c>
    </row>
    <row r="2763" spans="1:4" x14ac:dyDescent="0.25">
      <c r="A2763" s="1">
        <f>CORREL('IMDB_Movies project 5'!H2763:'IMDB_Movies project 5'!H6418,'IMDB_Movies project 5'!C2763:'IMDB_Movies project 5'!C6418)</f>
        <v>-2.4029123848331741E-2</v>
      </c>
      <c r="B2763" s="1">
        <v>8197405</v>
      </c>
      <c r="C2763" s="1" t="s">
        <v>4699</v>
      </c>
      <c r="D2763" s="1">
        <v>8197405</v>
      </c>
    </row>
    <row r="2764" spans="1:4" x14ac:dyDescent="0.25">
      <c r="A2764" s="1">
        <f>CORREL('IMDB_Movies project 5'!H2764:'IMDB_Movies project 5'!H6419,'IMDB_Movies project 5'!C2764:'IMDB_Movies project 5'!C6419)</f>
        <v>-2.4028649380355205E-2</v>
      </c>
      <c r="B2764" s="1">
        <v>2570442</v>
      </c>
      <c r="C2764" s="1" t="s">
        <v>4700</v>
      </c>
      <c r="D2764" s="1">
        <v>2570442</v>
      </c>
    </row>
    <row r="2765" spans="1:4" x14ac:dyDescent="0.25">
      <c r="A2765" s="1">
        <f>CORREL('IMDB_Movies project 5'!H2765:'IMDB_Movies project 5'!H6420,'IMDB_Movies project 5'!C2765:'IMDB_Movies project 5'!C6420)</f>
        <v>-2.4030397264899483E-2</v>
      </c>
      <c r="B2765" s="1">
        <v>2514138</v>
      </c>
      <c r="C2765" s="1" t="s">
        <v>4702</v>
      </c>
      <c r="D2765" s="1">
        <v>2514138</v>
      </c>
    </row>
    <row r="2766" spans="1:4" x14ac:dyDescent="0.25">
      <c r="A2766" s="1">
        <f>CORREL('IMDB_Movies project 5'!H2766:'IMDB_Movies project 5'!H6421,'IMDB_Movies project 5'!C2766:'IMDB_Movies project 5'!C6421)</f>
        <v>-2.4032206534893158E-2</v>
      </c>
      <c r="B2766" s="1">
        <v>38771291</v>
      </c>
      <c r="C2766" s="1" t="s">
        <v>4704</v>
      </c>
      <c r="D2766" s="1">
        <v>38771291</v>
      </c>
    </row>
    <row r="2767" spans="1:4" x14ac:dyDescent="0.25">
      <c r="A2767" s="1">
        <f>CORREL('IMDB_Movies project 5'!H2767:'IMDB_Movies project 5'!H6422,'IMDB_Movies project 5'!C2767:'IMDB_Movies project 5'!C6422)</f>
        <v>-2.3979691007621096E-2</v>
      </c>
      <c r="B2767" s="1">
        <v>1703287</v>
      </c>
      <c r="C2767" s="1" t="s">
        <v>4706</v>
      </c>
      <c r="D2767" s="1">
        <v>1703287</v>
      </c>
    </row>
    <row r="2768" spans="1:4" x14ac:dyDescent="0.25">
      <c r="A2768" s="1">
        <f>CORREL('IMDB_Movies project 5'!H2768:'IMDB_Movies project 5'!H6423,'IMDB_Movies project 5'!C2768:'IMDB_Movies project 5'!C6423)</f>
        <v>-2.3982319549553141E-2</v>
      </c>
      <c r="B2768" s="1">
        <v>-10439741</v>
      </c>
      <c r="C2768" s="1" t="s">
        <v>4707</v>
      </c>
      <c r="D2768" s="1">
        <v>-10439741</v>
      </c>
    </row>
    <row r="2769" spans="1:4" x14ac:dyDescent="0.25">
      <c r="A2769" s="1">
        <f>CORREL('IMDB_Movies project 5'!H2769:'IMDB_Movies project 5'!H6424,'IMDB_Movies project 5'!C2769:'IMDB_Movies project 5'!C6424)</f>
        <v>-2.3976021585360451E-2</v>
      </c>
      <c r="B2769" s="1">
        <v>824921</v>
      </c>
      <c r="C2769" s="1" t="s">
        <v>4708</v>
      </c>
      <c r="D2769" s="1">
        <v>824921</v>
      </c>
    </row>
    <row r="2770" spans="1:4" x14ac:dyDescent="0.25">
      <c r="A2770" s="1">
        <f>CORREL('IMDB_Movies project 5'!H2770:'IMDB_Movies project 5'!H6425,'IMDB_Movies project 5'!C2770:'IMDB_Movies project 5'!C6425)</f>
        <v>-2.3979592215811356E-2</v>
      </c>
      <c r="B2770" s="1">
        <v>561238</v>
      </c>
      <c r="C2770" s="1" t="s">
        <v>4711</v>
      </c>
      <c r="D2770" s="1">
        <v>561238</v>
      </c>
    </row>
    <row r="2771" spans="1:4" x14ac:dyDescent="0.25">
      <c r="A2771" s="1">
        <f>CORREL('IMDB_Movies project 5'!H2771:'IMDB_Movies project 5'!H6426,'IMDB_Movies project 5'!C2771:'IMDB_Movies project 5'!C6426)</f>
        <v>-2.3983459063739263E-2</v>
      </c>
      <c r="B2771" s="1">
        <v>4479776</v>
      </c>
      <c r="C2771" s="1" t="s">
        <v>4713</v>
      </c>
      <c r="D2771" s="1">
        <v>4479776</v>
      </c>
    </row>
    <row r="2772" spans="1:4" x14ac:dyDescent="0.25">
      <c r="A2772" s="1">
        <f>CORREL('IMDB_Movies project 5'!H2772:'IMDB_Movies project 5'!H6427,'IMDB_Movies project 5'!C2772:'IMDB_Movies project 5'!C6427)</f>
        <v>-2.3983315923773087E-2</v>
      </c>
      <c r="B2772" s="1">
        <v>-198218</v>
      </c>
      <c r="C2772" s="1" t="s">
        <v>4714</v>
      </c>
      <c r="D2772" s="1">
        <v>-198218</v>
      </c>
    </row>
    <row r="2773" spans="1:4" x14ac:dyDescent="0.25">
      <c r="A2773" s="1">
        <f>CORREL('IMDB_Movies project 5'!H2773:'IMDB_Movies project 5'!H6428,'IMDB_Movies project 5'!C2773:'IMDB_Movies project 5'!C6428)</f>
        <v>-2.3988041551326177E-2</v>
      </c>
      <c r="B2773" s="1">
        <v>-1929689</v>
      </c>
      <c r="C2773" s="1" t="s">
        <v>4715</v>
      </c>
      <c r="D2773" s="1">
        <v>-1929689</v>
      </c>
    </row>
    <row r="2774" spans="1:4" x14ac:dyDescent="0.25">
      <c r="A2774" s="1">
        <f>CORREL('IMDB_Movies project 5'!H2774:'IMDB_Movies project 5'!H6429,'IMDB_Movies project 5'!C2774:'IMDB_Movies project 5'!C6429)</f>
        <v>-2.3994789871081862E-2</v>
      </c>
      <c r="B2774" s="1">
        <v>-1539005</v>
      </c>
      <c r="C2774" s="1" t="s">
        <v>4716</v>
      </c>
      <c r="D2774" s="1">
        <v>-1539005</v>
      </c>
    </row>
    <row r="2775" spans="1:4" x14ac:dyDescent="0.25">
      <c r="A2775" s="1">
        <f>CORREL('IMDB_Movies project 5'!H2775:'IMDB_Movies project 5'!H6430,'IMDB_Movies project 5'!C2775:'IMDB_Movies project 5'!C6430)</f>
        <v>-2.4001089606814234E-2</v>
      </c>
      <c r="B2775" s="1">
        <v>-1888640</v>
      </c>
      <c r="C2775" s="1" t="s">
        <v>4717</v>
      </c>
      <c r="D2775" s="1">
        <v>-1888640</v>
      </c>
    </row>
    <row r="2776" spans="1:4" x14ac:dyDescent="0.25">
      <c r="A2776" s="1">
        <f>CORREL('IMDB_Movies project 5'!H2776:'IMDB_Movies project 5'!H6431,'IMDB_Movies project 5'!C2776:'IMDB_Movies project 5'!C6431)</f>
        <v>-2.4007819745263968E-2</v>
      </c>
      <c r="B2776" s="1">
        <v>2828771</v>
      </c>
      <c r="C2776" s="1" t="s">
        <v>4718</v>
      </c>
      <c r="D2776" s="1">
        <v>2828771</v>
      </c>
    </row>
    <row r="2777" spans="1:4" x14ac:dyDescent="0.25">
      <c r="A2777" s="1">
        <f>CORREL('IMDB_Movies project 5'!H2777:'IMDB_Movies project 5'!H6432,'IMDB_Movies project 5'!C2777:'IMDB_Movies project 5'!C6432)</f>
        <v>-2.4019842215136488E-2</v>
      </c>
      <c r="B2777" s="1">
        <v>-2436330</v>
      </c>
      <c r="C2777" s="1" t="s">
        <v>4720</v>
      </c>
      <c r="D2777" s="1">
        <v>-2436330</v>
      </c>
    </row>
    <row r="2778" spans="1:4" x14ac:dyDescent="0.25">
      <c r="A2778" s="1">
        <f>CORREL('IMDB_Movies project 5'!H2778:'IMDB_Movies project 5'!H6433,'IMDB_Movies project 5'!C2778:'IMDB_Movies project 5'!C6433)</f>
        <v>-2.4027273595853632E-2</v>
      </c>
      <c r="B2778" s="1">
        <v>-3380827</v>
      </c>
      <c r="C2778" s="1" t="s">
        <v>4723</v>
      </c>
      <c r="D2778" s="1">
        <v>-3380827</v>
      </c>
    </row>
    <row r="2779" spans="1:4" x14ac:dyDescent="0.25">
      <c r="A2779" s="1">
        <f>CORREL('IMDB_Movies project 5'!H2779:'IMDB_Movies project 5'!H6434,'IMDB_Movies project 5'!C2779:'IMDB_Movies project 5'!C6434)</f>
        <v>-2.4035893243579898E-2</v>
      </c>
      <c r="B2779" s="1">
        <v>-787759</v>
      </c>
      <c r="C2779" s="1" t="s">
        <v>4724</v>
      </c>
      <c r="D2779" s="1">
        <v>-787759</v>
      </c>
    </row>
    <row r="2780" spans="1:4" x14ac:dyDescent="0.25">
      <c r="A2780" s="1">
        <f>CORREL('IMDB_Movies project 5'!H2780:'IMDB_Movies project 5'!H6435,'IMDB_Movies project 5'!C2780:'IMDB_Movies project 5'!C6435)</f>
        <v>-2.4049721289007162E-2</v>
      </c>
      <c r="B2780" s="1">
        <v>-3157942</v>
      </c>
      <c r="C2780" s="1" t="s">
        <v>4726</v>
      </c>
      <c r="D2780" s="1">
        <v>-3157942</v>
      </c>
    </row>
    <row r="2781" spans="1:4" x14ac:dyDescent="0.25">
      <c r="A2781" s="1">
        <f>CORREL('IMDB_Movies project 5'!H2781:'IMDB_Movies project 5'!H6436,'IMDB_Movies project 5'!C2781:'IMDB_Movies project 5'!C6436)</f>
        <v>-2.4058108027895753E-2</v>
      </c>
      <c r="B2781" s="1">
        <v>-3508650</v>
      </c>
      <c r="C2781" s="1" t="s">
        <v>4728</v>
      </c>
      <c r="D2781" s="1">
        <v>-3508650</v>
      </c>
    </row>
    <row r="2782" spans="1:4" x14ac:dyDescent="0.25">
      <c r="A2782" s="1">
        <f>CORREL('IMDB_Movies project 5'!H2782:'IMDB_Movies project 5'!H6437,'IMDB_Movies project 5'!C2782:'IMDB_Movies project 5'!C6437)</f>
        <v>-2.4066957013353076E-2</v>
      </c>
      <c r="B2782" s="1">
        <v>-526618</v>
      </c>
      <c r="C2782" s="1" t="s">
        <v>4731</v>
      </c>
      <c r="D2782" s="1">
        <v>-526618</v>
      </c>
    </row>
    <row r="2783" spans="1:4" x14ac:dyDescent="0.25">
      <c r="A2783" s="1">
        <f>CORREL('IMDB_Movies project 5'!H2783:'IMDB_Movies project 5'!H6438,'IMDB_Movies project 5'!C2783:'IMDB_Movies project 5'!C6438)</f>
        <v>-2.4072208732642542E-2</v>
      </c>
      <c r="B2783" s="1">
        <v>-3802134</v>
      </c>
      <c r="C2783" s="1" t="s">
        <v>4732</v>
      </c>
      <c r="D2783" s="1">
        <v>-3802134</v>
      </c>
    </row>
    <row r="2784" spans="1:4" x14ac:dyDescent="0.25">
      <c r="A2784" s="1">
        <f>CORREL('IMDB_Movies project 5'!H2784:'IMDB_Movies project 5'!H6439,'IMDB_Movies project 5'!C2784:'IMDB_Movies project 5'!C6439)</f>
        <v>-2.4081469865474155E-2</v>
      </c>
      <c r="B2784" s="1">
        <v>-3955382</v>
      </c>
      <c r="C2784" s="1" t="s">
        <v>4735</v>
      </c>
      <c r="D2784" s="1">
        <v>-3955382</v>
      </c>
    </row>
    <row r="2785" spans="1:4" x14ac:dyDescent="0.25">
      <c r="A2785" s="1">
        <f>CORREL('IMDB_Movies project 5'!H2785:'IMDB_Movies project 5'!H6440,'IMDB_Movies project 5'!C2785:'IMDB_Movies project 5'!C6440)</f>
        <v>-2.4090950396705387E-2</v>
      </c>
      <c r="B2785" s="1">
        <v>-2235973</v>
      </c>
      <c r="C2785" s="1" t="s">
        <v>4737</v>
      </c>
      <c r="D2785" s="1">
        <v>-2235973</v>
      </c>
    </row>
    <row r="2786" spans="1:4" x14ac:dyDescent="0.25">
      <c r="A2786" s="1">
        <f>CORREL('IMDB_Movies project 5'!H2786:'IMDB_Movies project 5'!H6441,'IMDB_Movies project 5'!C2786:'IMDB_Movies project 5'!C6441)</f>
        <v>-2.4098289693135856E-2</v>
      </c>
      <c r="B2786" s="1">
        <v>12569041</v>
      </c>
      <c r="C2786" s="1" t="s">
        <v>4739</v>
      </c>
      <c r="D2786" s="1">
        <v>12569041</v>
      </c>
    </row>
    <row r="2787" spans="1:4" x14ac:dyDescent="0.25">
      <c r="A2787" s="1">
        <f>CORREL('IMDB_Movies project 5'!H2787:'IMDB_Movies project 5'!H6442,'IMDB_Movies project 5'!C2787:'IMDB_Movies project 5'!C6442)</f>
        <v>-2.4090307761242966E-2</v>
      </c>
      <c r="B2787" s="1">
        <v>-11643257</v>
      </c>
      <c r="C2787" s="1" t="s">
        <v>4741</v>
      </c>
      <c r="D2787" s="1">
        <v>-11643257</v>
      </c>
    </row>
    <row r="2788" spans="1:4" x14ac:dyDescent="0.25">
      <c r="A2788" s="1">
        <f>CORREL('IMDB_Movies project 5'!H2788:'IMDB_Movies project 5'!H6443,'IMDB_Movies project 5'!C2788:'IMDB_Movies project 5'!C6443)</f>
        <v>-2.4085372457122646E-2</v>
      </c>
      <c r="B2788" s="1">
        <v>-4515625</v>
      </c>
      <c r="C2788" s="1" t="s">
        <v>4743</v>
      </c>
      <c r="D2788" s="1">
        <v>-4515625</v>
      </c>
    </row>
    <row r="2789" spans="1:4" x14ac:dyDescent="0.25">
      <c r="A2789" s="1">
        <f>CORREL('IMDB_Movies project 5'!H2789:'IMDB_Movies project 5'!H6444,'IMDB_Movies project 5'!C2789:'IMDB_Movies project 5'!C6444)</f>
        <v>-2.4095636876639511E-2</v>
      </c>
      <c r="B2789" s="1">
        <v>-5755845</v>
      </c>
      <c r="C2789" s="1" t="s">
        <v>4745</v>
      </c>
      <c r="D2789" s="1">
        <v>-5755845</v>
      </c>
    </row>
    <row r="2790" spans="1:4" x14ac:dyDescent="0.25">
      <c r="A2790" s="1">
        <f>CORREL('IMDB_Movies project 5'!H2790:'IMDB_Movies project 5'!H6445,'IMDB_Movies project 5'!C2790:'IMDB_Movies project 5'!C6445)</f>
        <v>-2.4107587598949463E-2</v>
      </c>
      <c r="B2790" s="1">
        <v>-4995352</v>
      </c>
      <c r="C2790" s="1" t="s">
        <v>4747</v>
      </c>
      <c r="D2790" s="1">
        <v>-4995352</v>
      </c>
    </row>
    <row r="2791" spans="1:4" x14ac:dyDescent="0.25">
      <c r="A2791" s="1">
        <f>CORREL('IMDB_Movies project 5'!H2791:'IMDB_Movies project 5'!H6446,'IMDB_Movies project 5'!C2791:'IMDB_Movies project 5'!C6446)</f>
        <v>-2.4118541017485267E-2</v>
      </c>
      <c r="B2791" s="1">
        <v>-6666177</v>
      </c>
      <c r="C2791" s="1" t="s">
        <v>4749</v>
      </c>
      <c r="D2791" s="1">
        <v>-6666177</v>
      </c>
    </row>
    <row r="2792" spans="1:4" x14ac:dyDescent="0.25">
      <c r="A2792" s="1">
        <f>CORREL('IMDB_Movies project 5'!H2792:'IMDB_Movies project 5'!H6447,'IMDB_Movies project 5'!C2792:'IMDB_Movies project 5'!C6447)</f>
        <v>-2.413180942385534E-2</v>
      </c>
      <c r="B2792" s="1">
        <v>-8224415</v>
      </c>
      <c r="C2792" s="1" t="s">
        <v>4751</v>
      </c>
      <c r="D2792" s="1">
        <v>-8224415</v>
      </c>
    </row>
    <row r="2793" spans="1:4" x14ac:dyDescent="0.25">
      <c r="A2793" s="1">
        <f>CORREL('IMDB_Movies project 5'!H2793:'IMDB_Movies project 5'!H6448,'IMDB_Movies project 5'!C2793:'IMDB_Movies project 5'!C6448)</f>
        <v>-2.4140540719878686E-2</v>
      </c>
      <c r="B2793" s="1">
        <v>-5806898</v>
      </c>
      <c r="C2793" s="1" t="s">
        <v>4752</v>
      </c>
      <c r="D2793" s="1">
        <v>-5806898</v>
      </c>
    </row>
    <row r="2794" spans="1:4" x14ac:dyDescent="0.25">
      <c r="A2794" s="1">
        <f>CORREL('IMDB_Movies project 5'!H2794:'IMDB_Movies project 5'!H6449,'IMDB_Movies project 5'!C2794:'IMDB_Movies project 5'!C6449)</f>
        <v>-2.4157198300969976E-2</v>
      </c>
      <c r="B2794" s="1">
        <v>48057348</v>
      </c>
      <c r="C2794" s="1" t="s">
        <v>4753</v>
      </c>
      <c r="D2794" s="1">
        <v>48057348</v>
      </c>
    </row>
    <row r="2795" spans="1:4" x14ac:dyDescent="0.25">
      <c r="A2795" s="1">
        <f>CORREL('IMDB_Movies project 5'!H2795:'IMDB_Movies project 5'!H6450,'IMDB_Movies project 5'!C2795:'IMDB_Movies project 5'!C6450)</f>
        <v>-2.4109191770587783E-2</v>
      </c>
      <c r="B2795" s="1">
        <v>-6958197</v>
      </c>
      <c r="C2795" s="1" t="s">
        <v>4755</v>
      </c>
      <c r="D2795" s="1">
        <v>-6958197</v>
      </c>
    </row>
    <row r="2796" spans="1:4" x14ac:dyDescent="0.25">
      <c r="A2796" s="1">
        <f>CORREL('IMDB_Movies project 5'!H2796:'IMDB_Movies project 5'!H6451,'IMDB_Movies project 5'!C2796:'IMDB_Movies project 5'!C6451)</f>
        <v>-2.4122947464257943E-2</v>
      </c>
      <c r="B2796" s="1">
        <v>-6939142</v>
      </c>
      <c r="C2796" s="1" t="s">
        <v>4757</v>
      </c>
      <c r="D2796" s="1">
        <v>-6939142</v>
      </c>
    </row>
    <row r="2797" spans="1:4" x14ac:dyDescent="0.25">
      <c r="A2797" s="1">
        <f>CORREL('IMDB_Movies project 5'!H2797:'IMDB_Movies project 5'!H6452,'IMDB_Movies project 5'!C2797:'IMDB_Movies project 5'!C6452)</f>
        <v>-2.413671109740648E-2</v>
      </c>
      <c r="B2797" s="1">
        <v>-8944346</v>
      </c>
      <c r="C2797" s="1" t="s">
        <v>4758</v>
      </c>
      <c r="D2797" s="1">
        <v>-8944346</v>
      </c>
    </row>
    <row r="2798" spans="1:4" x14ac:dyDescent="0.25">
      <c r="A2798" s="1">
        <f>CORREL('IMDB_Movies project 5'!H2798:'IMDB_Movies project 5'!H6453,'IMDB_Movies project 5'!C2798:'IMDB_Movies project 5'!C6453)</f>
        <v>-2.4153439952747463E-2</v>
      </c>
      <c r="B2798" s="1">
        <v>-7668682</v>
      </c>
      <c r="C2798" s="1" t="s">
        <v>4760</v>
      </c>
      <c r="D2798" s="1">
        <v>-7668682</v>
      </c>
    </row>
    <row r="2799" spans="1:4" x14ac:dyDescent="0.25">
      <c r="A2799" s="1">
        <f>CORREL('IMDB_Movies project 5'!H2799:'IMDB_Movies project 5'!H6454,'IMDB_Movies project 5'!C2799:'IMDB_Movies project 5'!C6454)</f>
        <v>-2.4168328268378073E-2</v>
      </c>
      <c r="B2799" s="1">
        <v>-7814734</v>
      </c>
      <c r="C2799" s="1" t="s">
        <v>4761</v>
      </c>
      <c r="D2799" s="1">
        <v>-7814734</v>
      </c>
    </row>
    <row r="2800" spans="1:4" x14ac:dyDescent="0.25">
      <c r="A2800" s="1">
        <f>CORREL('IMDB_Movies project 5'!H2800:'IMDB_Movies project 5'!H6455,'IMDB_Movies project 5'!C2800:'IMDB_Movies project 5'!C6455)</f>
        <v>-2.4183468065344441E-2</v>
      </c>
      <c r="B2800" s="1">
        <v>16583369</v>
      </c>
      <c r="C2800" s="1" t="s">
        <v>4763</v>
      </c>
      <c r="D2800" s="1">
        <v>16583369</v>
      </c>
    </row>
    <row r="2801" spans="1:4" x14ac:dyDescent="0.25">
      <c r="A2801" s="1">
        <f>CORREL('IMDB_Movies project 5'!H2801:'IMDB_Movies project 5'!H6456,'IMDB_Movies project 5'!C2801:'IMDB_Movies project 5'!C6456)</f>
        <v>-2.4174231463730041E-2</v>
      </c>
      <c r="B2801" s="1">
        <v>-13200000</v>
      </c>
      <c r="C2801" s="1" t="s">
        <v>4764</v>
      </c>
      <c r="D2801" s="1">
        <v>-13200000</v>
      </c>
    </row>
    <row r="2802" spans="1:4" x14ac:dyDescent="0.25">
      <c r="A2802" s="1">
        <f>CORREL('IMDB_Movies project 5'!H2802:'IMDB_Movies project 5'!H6457,'IMDB_Movies project 5'!C2802:'IMDB_Movies project 5'!C6457)</f>
        <v>-2.4176256928693369E-2</v>
      </c>
      <c r="B2802" s="1">
        <v>-2425934</v>
      </c>
      <c r="C2802" s="1" t="s">
        <v>4766</v>
      </c>
      <c r="D2802" s="1">
        <v>-2425934</v>
      </c>
    </row>
    <row r="2803" spans="1:4" x14ac:dyDescent="0.25">
      <c r="A2803" s="1">
        <f>CORREL('IMDB_Movies project 5'!H2803:'IMDB_Movies project 5'!H6458,'IMDB_Movies project 5'!C2803:'IMDB_Movies project 5'!C6458)</f>
        <v>-2.4184113809047485E-2</v>
      </c>
      <c r="B2803" s="1">
        <v>-8245681</v>
      </c>
      <c r="C2803" s="1" t="s">
        <v>4767</v>
      </c>
      <c r="D2803" s="1">
        <v>-8245681</v>
      </c>
    </row>
    <row r="2804" spans="1:4" x14ac:dyDescent="0.25">
      <c r="A2804" s="1">
        <f>CORREL('IMDB_Movies project 5'!H2804:'IMDB_Movies project 5'!H6459,'IMDB_Movies project 5'!C2804:'IMDB_Movies project 5'!C6459)</f>
        <v>-2.4199975875495858E-2</v>
      </c>
      <c r="B2804" s="1">
        <v>-6358212</v>
      </c>
      <c r="C2804" s="1" t="s">
        <v>4768</v>
      </c>
      <c r="D2804" s="1">
        <v>-6358212</v>
      </c>
    </row>
    <row r="2805" spans="1:4" x14ac:dyDescent="0.25">
      <c r="A2805" s="1">
        <f>CORREL('IMDB_Movies project 5'!H2805:'IMDB_Movies project 5'!H6460,'IMDB_Movies project 5'!C2805:'IMDB_Movies project 5'!C6460)</f>
        <v>-2.4223217706370617E-2</v>
      </c>
      <c r="B2805" s="1">
        <v>-8368161</v>
      </c>
      <c r="C2805" s="1" t="s">
        <v>4770</v>
      </c>
      <c r="D2805" s="1">
        <v>-8368161</v>
      </c>
    </row>
    <row r="2806" spans="1:4" x14ac:dyDescent="0.25">
      <c r="A2806" s="1">
        <f>CORREL('IMDB_Movies project 5'!H2806:'IMDB_Movies project 5'!H6461,'IMDB_Movies project 5'!C2806:'IMDB_Movies project 5'!C6461)</f>
        <v>-2.4239355390713122E-2</v>
      </c>
      <c r="B2806" s="1">
        <v>-8690151</v>
      </c>
      <c r="C2806" s="1" t="s">
        <v>4771</v>
      </c>
      <c r="D2806" s="1">
        <v>-8690151</v>
      </c>
    </row>
    <row r="2807" spans="1:4" x14ac:dyDescent="0.25">
      <c r="A2807" s="1">
        <f>CORREL('IMDB_Movies project 5'!H2807:'IMDB_Movies project 5'!H6462,'IMDB_Movies project 5'!C2807:'IMDB_Movies project 5'!C6462)</f>
        <v>-2.4256019108384701E-2</v>
      </c>
      <c r="B2807" s="1">
        <v>-8060559</v>
      </c>
      <c r="C2807" s="1" t="s">
        <v>4772</v>
      </c>
      <c r="D2807" s="1">
        <v>-8060559</v>
      </c>
    </row>
    <row r="2808" spans="1:4" x14ac:dyDescent="0.25">
      <c r="A2808" s="1">
        <f>CORREL('IMDB_Movies project 5'!H2808:'IMDB_Movies project 5'!H6463,'IMDB_Movies project 5'!C2808:'IMDB_Movies project 5'!C6463)</f>
        <v>-2.4271784067346553E-2</v>
      </c>
      <c r="B2808" s="1">
        <v>-8723016</v>
      </c>
      <c r="C2808" s="1" t="s">
        <v>4773</v>
      </c>
      <c r="D2808" s="1">
        <v>-8723016</v>
      </c>
    </row>
    <row r="2809" spans="1:4" x14ac:dyDescent="0.25">
      <c r="A2809" s="1">
        <f>CORREL('IMDB_Movies project 5'!H2809:'IMDB_Movies project 5'!H6464,'IMDB_Movies project 5'!C2809:'IMDB_Movies project 5'!C6464)</f>
        <v>-2.428858478735537E-2</v>
      </c>
      <c r="B2809" s="1">
        <v>-9012238</v>
      </c>
      <c r="C2809" s="1" t="s">
        <v>4774</v>
      </c>
      <c r="D2809" s="1">
        <v>-9012238</v>
      </c>
    </row>
    <row r="2810" spans="1:4" x14ac:dyDescent="0.25">
      <c r="A2810" s="1">
        <f>CORREL('IMDB_Movies project 5'!H2810:'IMDB_Movies project 5'!H6465,'IMDB_Movies project 5'!C2810:'IMDB_Movies project 5'!C6465)</f>
        <v>-2.4300851231430318E-2</v>
      </c>
      <c r="B2810" s="1">
        <v>-3525492</v>
      </c>
      <c r="C2810" s="1" t="s">
        <v>4776</v>
      </c>
      <c r="D2810" s="1">
        <v>-3525492</v>
      </c>
    </row>
    <row r="2811" spans="1:4" x14ac:dyDescent="0.25">
      <c r="A2811" s="1">
        <f>CORREL('IMDB_Movies project 5'!H2811:'IMDB_Movies project 5'!H6466,'IMDB_Movies project 5'!C2811:'IMDB_Movies project 5'!C6466)</f>
        <v>-2.4335745534767878E-2</v>
      </c>
      <c r="B2811" s="1">
        <v>-8988946</v>
      </c>
      <c r="C2811" s="1" t="s">
        <v>4778</v>
      </c>
      <c r="D2811" s="1">
        <v>-8988946</v>
      </c>
    </row>
    <row r="2812" spans="1:4" x14ac:dyDescent="0.25">
      <c r="A2812" s="1">
        <f>CORREL('IMDB_Movies project 5'!H2812:'IMDB_Movies project 5'!H6467,'IMDB_Movies project 5'!C2812:'IMDB_Movies project 5'!C6467)</f>
        <v>-2.4353104895456161E-2</v>
      </c>
      <c r="B2812" s="1">
        <v>-9099074</v>
      </c>
      <c r="C2812" s="1" t="s">
        <v>4780</v>
      </c>
      <c r="D2812" s="1">
        <v>-9099074</v>
      </c>
    </row>
    <row r="2813" spans="1:4" x14ac:dyDescent="0.25">
      <c r="A2813" s="1">
        <f>CORREL('IMDB_Movies project 5'!H2813:'IMDB_Movies project 5'!H6468,'IMDB_Movies project 5'!C2813:'IMDB_Movies project 5'!C6468)</f>
        <v>-2.4370680254956485E-2</v>
      </c>
      <c r="B2813" s="1">
        <v>-9133222</v>
      </c>
      <c r="C2813" s="1" t="s">
        <v>4781</v>
      </c>
      <c r="D2813" s="1">
        <v>-9133222</v>
      </c>
    </row>
    <row r="2814" spans="1:4" x14ac:dyDescent="0.25">
      <c r="A2814" s="1">
        <f>CORREL('IMDB_Movies project 5'!H2814:'IMDB_Movies project 5'!H6469,'IMDB_Movies project 5'!C2814:'IMDB_Movies project 5'!C6469)</f>
        <v>-2.4388355746485395E-2</v>
      </c>
      <c r="B2814" s="1">
        <v>-9401355</v>
      </c>
      <c r="C2814" s="1" t="s">
        <v>4782</v>
      </c>
      <c r="D2814" s="1">
        <v>-9401355</v>
      </c>
    </row>
    <row r="2815" spans="1:4" x14ac:dyDescent="0.25">
      <c r="A2815" s="1">
        <f>CORREL('IMDB_Movies project 5'!H2815:'IMDB_Movies project 5'!H6470,'IMDB_Movies project 5'!C2815:'IMDB_Movies project 5'!C6470)</f>
        <v>-2.4406494869157448E-2</v>
      </c>
      <c r="B2815" s="1">
        <v>-9421473</v>
      </c>
      <c r="C2815" s="1" t="s">
        <v>4784</v>
      </c>
      <c r="D2815" s="1">
        <v>-9421473</v>
      </c>
    </row>
    <row r="2816" spans="1:4" x14ac:dyDescent="0.25">
      <c r="A2816" s="1">
        <f>CORREL('IMDB_Movies project 5'!H2816:'IMDB_Movies project 5'!H6471,'IMDB_Movies project 5'!C2816:'IMDB_Movies project 5'!C6471)</f>
        <v>-2.4424714749883919E-2</v>
      </c>
      <c r="B2816" s="1">
        <v>-9511128</v>
      </c>
      <c r="C2816" s="1" t="s">
        <v>4785</v>
      </c>
      <c r="D2816" s="1">
        <v>-9511128</v>
      </c>
    </row>
    <row r="2817" spans="1:4" x14ac:dyDescent="0.25">
      <c r="A2817" s="1">
        <f>CORREL('IMDB_Movies project 5'!H2817:'IMDB_Movies project 5'!H6472,'IMDB_Movies project 5'!C2817:'IMDB_Movies project 5'!C6472)</f>
        <v>-2.4443124516812978E-2</v>
      </c>
      <c r="B2817" s="1">
        <v>-9634266</v>
      </c>
      <c r="C2817" s="1" t="s">
        <v>4786</v>
      </c>
      <c r="D2817" s="1">
        <v>-9634266</v>
      </c>
    </row>
    <row r="2818" spans="1:4" x14ac:dyDescent="0.25">
      <c r="A2818" s="1">
        <f>CORREL('IMDB_Movies project 5'!H2818:'IMDB_Movies project 5'!H6473,'IMDB_Movies project 5'!C2818:'IMDB_Movies project 5'!C6473)</f>
        <v>-2.4461778023514236E-2</v>
      </c>
      <c r="B2818" s="1">
        <v>-1906509</v>
      </c>
      <c r="C2818" s="1" t="s">
        <v>4787</v>
      </c>
      <c r="D2818" s="1">
        <v>-1906509</v>
      </c>
    </row>
    <row r="2819" spans="1:4" x14ac:dyDescent="0.25">
      <c r="A2819" s="1">
        <f>CORREL('IMDB_Movies project 5'!H2819:'IMDB_Movies project 5'!H6474,'IMDB_Movies project 5'!C2819:'IMDB_Movies project 5'!C6474)</f>
        <v>-2.4492595869844376E-2</v>
      </c>
      <c r="B2819" s="1">
        <v>-3771476</v>
      </c>
      <c r="C2819" s="1" t="s">
        <v>4789</v>
      </c>
      <c r="D2819" s="1">
        <v>-3771476</v>
      </c>
    </row>
    <row r="2820" spans="1:4" x14ac:dyDescent="0.25">
      <c r="A2820" s="1">
        <f>CORREL('IMDB_Movies project 5'!H2820:'IMDB_Movies project 5'!H6475,'IMDB_Movies project 5'!C2820:'IMDB_Movies project 5'!C6475)</f>
        <v>-2.4535914993784998E-2</v>
      </c>
      <c r="B2820" s="1">
        <v>-9773208</v>
      </c>
      <c r="C2820" s="1" t="s">
        <v>4792</v>
      </c>
      <c r="D2820" s="1">
        <v>-9773208</v>
      </c>
    </row>
    <row r="2821" spans="1:4" x14ac:dyDescent="0.25">
      <c r="A2821" s="1">
        <f>CORREL('IMDB_Movies project 5'!H2821:'IMDB_Movies project 5'!H6476,'IMDB_Movies project 5'!C2821:'IMDB_Movies project 5'!C6476)</f>
        <v>-2.4554996166621119E-2</v>
      </c>
      <c r="B2821" s="1">
        <v>-4863568</v>
      </c>
      <c r="C2821" s="1" t="s">
        <v>4793</v>
      </c>
      <c r="D2821" s="1">
        <v>-4863568</v>
      </c>
    </row>
    <row r="2822" spans="1:4" x14ac:dyDescent="0.25">
      <c r="A2822" s="1">
        <f>CORREL('IMDB_Movies project 5'!H2822:'IMDB_Movies project 5'!H6477,'IMDB_Movies project 5'!C2822:'IMDB_Movies project 5'!C6477)</f>
        <v>-2.4594726593140135E-2</v>
      </c>
      <c r="B2822" s="1">
        <v>-9868383</v>
      </c>
      <c r="C2822" s="1" t="s">
        <v>4794</v>
      </c>
      <c r="D2822" s="1">
        <v>-9868383</v>
      </c>
    </row>
    <row r="2823" spans="1:4" x14ac:dyDescent="0.25">
      <c r="A2823" s="1">
        <f>CORREL('IMDB_Movies project 5'!H2823:'IMDB_Movies project 5'!H6478,'IMDB_Movies project 5'!C2823:'IMDB_Movies project 5'!C6478)</f>
        <v>-2.461409381983411E-2</v>
      </c>
      <c r="B2823" s="1">
        <v>-6073753</v>
      </c>
      <c r="C2823" s="1" t="s">
        <v>4796</v>
      </c>
      <c r="D2823" s="1">
        <v>-6073753</v>
      </c>
    </row>
    <row r="2824" spans="1:4" x14ac:dyDescent="0.25">
      <c r="A2824" s="1">
        <f>CORREL('IMDB_Movies project 5'!H2824:'IMDB_Movies project 5'!H6479,'IMDB_Movies project 5'!C2824:'IMDB_Movies project 5'!C6479)</f>
        <v>-2.4649117985115664E-2</v>
      </c>
      <c r="B2824" s="1">
        <v>-9984553</v>
      </c>
      <c r="C2824" s="1" t="s">
        <v>4798</v>
      </c>
      <c r="D2824" s="1">
        <v>-9984553</v>
      </c>
    </row>
    <row r="2825" spans="1:4" x14ac:dyDescent="0.25">
      <c r="A2825" s="1">
        <f>CORREL('IMDB_Movies project 5'!H2825:'IMDB_Movies project 5'!H6480,'IMDB_Movies project 5'!C2825:'IMDB_Movies project 5'!C6480)</f>
        <v>-2.4668801613855207E-2</v>
      </c>
      <c r="B2825" s="1">
        <v>-9980652</v>
      </c>
      <c r="C2825" s="1" t="s">
        <v>4800</v>
      </c>
      <c r="D2825" s="1">
        <v>-9980652</v>
      </c>
    </row>
    <row r="2826" spans="1:4" x14ac:dyDescent="0.25">
      <c r="A2826" s="1">
        <f>CORREL('IMDB_Movies project 5'!H2826:'IMDB_Movies project 5'!H6481,'IMDB_Movies project 5'!C2826:'IMDB_Movies project 5'!C6481)</f>
        <v>-2.4688533904497205E-2</v>
      </c>
      <c r="B2826" s="1">
        <v>-7899497</v>
      </c>
      <c r="C2826" s="1" t="s">
        <v>4802</v>
      </c>
      <c r="D2826" s="1">
        <v>-7899497</v>
      </c>
    </row>
    <row r="2827" spans="1:4" x14ac:dyDescent="0.25">
      <c r="A2827" s="1">
        <f>CORREL('IMDB_Movies project 5'!H2827:'IMDB_Movies project 5'!H6482,'IMDB_Movies project 5'!C2827:'IMDB_Movies project 5'!C6482)</f>
        <v>-2.4716444041446534E-2</v>
      </c>
      <c r="B2827" s="1">
        <v>-4907100</v>
      </c>
      <c r="C2827" s="1" t="s">
        <v>4804</v>
      </c>
      <c r="D2827" s="1">
        <v>-4907100</v>
      </c>
    </row>
    <row r="2828" spans="1:4" x14ac:dyDescent="0.25">
      <c r="A2828" s="1">
        <f>CORREL('IMDB_Movies project 5'!H2828:'IMDB_Movies project 5'!H6483,'IMDB_Movies project 5'!C2828:'IMDB_Movies project 5'!C6483)</f>
        <v>-2.4756861883192864E-2</v>
      </c>
      <c r="B2828" s="1">
        <v>-9994439</v>
      </c>
      <c r="C2828" s="1" t="s">
        <v>4806</v>
      </c>
      <c r="D2828" s="1">
        <v>-9994439</v>
      </c>
    </row>
    <row r="2829" spans="1:4" x14ac:dyDescent="0.25">
      <c r="A2829" s="1">
        <f>CORREL('IMDB_Movies project 5'!H2829:'IMDB_Movies project 5'!H6484,'IMDB_Movies project 5'!C2829:'IMDB_Movies project 5'!C6484)</f>
        <v>-2.4776822628436813E-2</v>
      </c>
      <c r="B2829" s="1">
        <v>-9996393</v>
      </c>
      <c r="C2829" s="1" t="s">
        <v>4808</v>
      </c>
      <c r="D2829" s="1">
        <v>-9996393</v>
      </c>
    </row>
    <row r="2830" spans="1:4" x14ac:dyDescent="0.25">
      <c r="A2830" s="1">
        <f>CORREL('IMDB_Movies project 5'!H2830:'IMDB_Movies project 5'!H6485,'IMDB_Movies project 5'!C2830:'IMDB_Movies project 5'!C6485)</f>
        <v>-2.4796842629596881E-2</v>
      </c>
      <c r="B2830" s="1">
        <v>-6429473</v>
      </c>
      <c r="C2830" s="1" t="s">
        <v>4810</v>
      </c>
      <c r="D2830" s="1">
        <v>-6429473</v>
      </c>
    </row>
    <row r="2831" spans="1:4" x14ac:dyDescent="0.25">
      <c r="A2831" s="1">
        <f>CORREL('IMDB_Movies project 5'!H2831:'IMDB_Movies project 5'!H6486,'IMDB_Movies project 5'!C2831:'IMDB_Movies project 5'!C6486)</f>
        <v>-2.483136690117892E-2</v>
      </c>
      <c r="B2831" s="1">
        <v>-9871514</v>
      </c>
      <c r="C2831" s="1" t="s">
        <v>4812</v>
      </c>
      <c r="D2831" s="1">
        <v>-9871514</v>
      </c>
    </row>
    <row r="2832" spans="1:4" x14ac:dyDescent="0.25">
      <c r="A2832" s="1">
        <f>CORREL('IMDB_Movies project 5'!H2832:'IMDB_Movies project 5'!H6487,'IMDB_Movies project 5'!C2832:'IMDB_Movies project 5'!C6487)</f>
        <v>-2.4851315661660583E-2</v>
      </c>
      <c r="B2832" s="1">
        <v>-7116045</v>
      </c>
      <c r="C2832" s="1" t="s">
        <v>4814</v>
      </c>
      <c r="D2832" s="1">
        <v>-7116045</v>
      </c>
    </row>
    <row r="2833" spans="1:4" x14ac:dyDescent="0.25">
      <c r="A2833" s="1">
        <f>CORREL('IMDB_Movies project 5'!H2833:'IMDB_Movies project 5'!H6488,'IMDB_Movies project 5'!C2833:'IMDB_Movies project 5'!C6488)</f>
        <v>-2.4868975392718425E-2</v>
      </c>
      <c r="B2833" s="1">
        <v>47676582</v>
      </c>
      <c r="C2833" s="1" t="s">
        <v>4815</v>
      </c>
      <c r="D2833" s="1">
        <v>47676582</v>
      </c>
    </row>
    <row r="2834" spans="1:4" x14ac:dyDescent="0.25">
      <c r="A2834" s="1">
        <f>CORREL('IMDB_Movies project 5'!H2834:'IMDB_Movies project 5'!H6489,'IMDB_Movies project 5'!C2834:'IMDB_Movies project 5'!C6489)</f>
        <v>-2.4853757168830367E-2</v>
      </c>
      <c r="B2834" s="1">
        <v>33600000</v>
      </c>
      <c r="C2834" s="1" t="s">
        <v>4816</v>
      </c>
      <c r="D2834" s="1">
        <v>33600000</v>
      </c>
    </row>
    <row r="2835" spans="1:4" x14ac:dyDescent="0.25">
      <c r="A2835" s="1">
        <f>CORREL('IMDB_Movies project 5'!H2835:'IMDB_Movies project 5'!H6490,'IMDB_Movies project 5'!C2835:'IMDB_Movies project 5'!C6490)</f>
        <v>-2.4835789813279364E-2</v>
      </c>
      <c r="B2835" s="1">
        <v>-8674623</v>
      </c>
      <c r="C2835" s="1" t="s">
        <v>4817</v>
      </c>
      <c r="D2835" s="1">
        <v>-8674623</v>
      </c>
    </row>
    <row r="2836" spans="1:4" x14ac:dyDescent="0.25">
      <c r="A2836" s="1">
        <f>CORREL('IMDB_Movies project 5'!H2836:'IMDB_Movies project 5'!H6491,'IMDB_Movies project 5'!C2836:'IMDB_Movies project 5'!C6491)</f>
        <v>-2.4860161987765909E-2</v>
      </c>
      <c r="B2836" s="1">
        <v>3614488</v>
      </c>
      <c r="C2836" s="1" t="s">
        <v>4819</v>
      </c>
      <c r="D2836" s="1">
        <v>3614488</v>
      </c>
    </row>
    <row r="2837" spans="1:4" x14ac:dyDescent="0.25">
      <c r="A2837" s="1">
        <f>CORREL('IMDB_Movies project 5'!H2837:'IMDB_Movies project 5'!H6492,'IMDB_Movies project 5'!C2837:'IMDB_Movies project 5'!C6492)</f>
        <v>-2.4860969329345041E-2</v>
      </c>
      <c r="B2837" s="1">
        <v>36900000</v>
      </c>
      <c r="C2837" s="1" t="s">
        <v>4821</v>
      </c>
      <c r="D2837" s="1">
        <v>36900000</v>
      </c>
    </row>
    <row r="2838" spans="1:4" x14ac:dyDescent="0.25">
      <c r="A2838" s="1">
        <f>CORREL('IMDB_Movies project 5'!H2838:'IMDB_Movies project 5'!H6493,'IMDB_Movies project 5'!C2838:'IMDB_Movies project 5'!C6493)</f>
        <v>-2.4841931711853182E-2</v>
      </c>
      <c r="B2838" s="1">
        <v>-3400000</v>
      </c>
      <c r="C2838" s="1" t="s">
        <v>4822</v>
      </c>
      <c r="D2838" s="1">
        <v>-3400000</v>
      </c>
    </row>
    <row r="2839" spans="1:4" x14ac:dyDescent="0.25">
      <c r="A2839" s="1">
        <f>CORREL('IMDB_Movies project 5'!H2839:'IMDB_Movies project 5'!H6494,'IMDB_Movies project 5'!C2839:'IMDB_Movies project 5'!C6494)</f>
        <v>-2.4871850179727113E-2</v>
      </c>
      <c r="B2839" s="1">
        <v>-4370130</v>
      </c>
      <c r="C2839" s="1" t="s">
        <v>4823</v>
      </c>
      <c r="D2839" s="1">
        <v>-4370130</v>
      </c>
    </row>
    <row r="2840" spans="1:4" x14ac:dyDescent="0.25">
      <c r="A2840" s="1">
        <f>CORREL('IMDB_Movies project 5'!H2840:'IMDB_Movies project 5'!H6495,'IMDB_Movies project 5'!C2840:'IMDB_Movies project 5'!C6495)</f>
        <v>-2.4896030971333465E-2</v>
      </c>
      <c r="B2840" s="1">
        <v>-4170061</v>
      </c>
      <c r="C2840" s="1" t="s">
        <v>4825</v>
      </c>
      <c r="D2840" s="1">
        <v>-4170061</v>
      </c>
    </row>
    <row r="2841" spans="1:4" x14ac:dyDescent="0.25">
      <c r="A2841" s="1">
        <f>CORREL('IMDB_Movies project 5'!H2841:'IMDB_Movies project 5'!H6496,'IMDB_Movies project 5'!C2841:'IMDB_Movies project 5'!C6496)</f>
        <v>-2.4920845476644578E-2</v>
      </c>
      <c r="B2841" s="1">
        <v>67900000</v>
      </c>
      <c r="C2841" s="1" t="s">
        <v>4826</v>
      </c>
      <c r="D2841" s="1">
        <v>67900000</v>
      </c>
    </row>
    <row r="2842" spans="1:4" x14ac:dyDescent="0.25">
      <c r="A2842" s="1">
        <f>CORREL('IMDB_Movies project 5'!H2842:'IMDB_Movies project 5'!H6497,'IMDB_Movies project 5'!C2842:'IMDB_Movies project 5'!C6497)</f>
        <v>-2.4951696008428548E-2</v>
      </c>
      <c r="B2842" s="1">
        <v>30775468</v>
      </c>
      <c r="C2842" s="1" t="s">
        <v>4827</v>
      </c>
      <c r="D2842" s="1">
        <v>30775468</v>
      </c>
    </row>
    <row r="2843" spans="1:4" x14ac:dyDescent="0.25">
      <c r="A2843" s="1">
        <f>CORREL('IMDB_Movies project 5'!H2843:'IMDB_Movies project 5'!H6498,'IMDB_Movies project 5'!C2843:'IMDB_Movies project 5'!C6498)</f>
        <v>-2.4895397591921671E-2</v>
      </c>
      <c r="B2843" s="1">
        <v>-6428265</v>
      </c>
      <c r="C2843" s="1" t="s">
        <v>4829</v>
      </c>
      <c r="D2843" s="1">
        <v>-6428265</v>
      </c>
    </row>
    <row r="2844" spans="1:4" x14ac:dyDescent="0.25">
      <c r="A2844" s="1">
        <f>CORREL('IMDB_Movies project 5'!H2844:'IMDB_Movies project 5'!H6499,'IMDB_Movies project 5'!C2844:'IMDB_Movies project 5'!C6499)</f>
        <v>-2.4910154886253633E-2</v>
      </c>
      <c r="B2844" s="1">
        <v>41000000</v>
      </c>
      <c r="C2844" s="1" t="s">
        <v>4830</v>
      </c>
      <c r="D2844" s="1">
        <v>41000000</v>
      </c>
    </row>
    <row r="2845" spans="1:4" x14ac:dyDescent="0.25">
      <c r="A2845" s="1">
        <f>CORREL('IMDB_Movies project 5'!H2845:'IMDB_Movies project 5'!H6500,'IMDB_Movies project 5'!C2845:'IMDB_Movies project 5'!C6500)</f>
        <v>-2.4887027271897174E-2</v>
      </c>
      <c r="B2845" s="1">
        <v>54600000</v>
      </c>
      <c r="C2845" s="1" t="s">
        <v>4831</v>
      </c>
      <c r="D2845" s="1">
        <v>54600000</v>
      </c>
    </row>
    <row r="2846" spans="1:4" x14ac:dyDescent="0.25">
      <c r="A2846" s="1">
        <f>CORREL('IMDB_Movies project 5'!H2846:'IMDB_Movies project 5'!H6501,'IMDB_Movies project 5'!C2846:'IMDB_Movies project 5'!C6501)</f>
        <v>-2.4868119740656756E-2</v>
      </c>
      <c r="B2846" s="1">
        <v>27049108</v>
      </c>
      <c r="C2846" s="1" t="s">
        <v>4832</v>
      </c>
      <c r="D2846" s="1">
        <v>27049108</v>
      </c>
    </row>
    <row r="2847" spans="1:4" x14ac:dyDescent="0.25">
      <c r="A2847" s="1">
        <f>CORREL('IMDB_Movies project 5'!H2847:'IMDB_Movies project 5'!H6502,'IMDB_Movies project 5'!C2847:'IMDB_Movies project 5'!C6502)</f>
        <v>-2.4848121987209915E-2</v>
      </c>
      <c r="B2847" s="1">
        <v>25074895</v>
      </c>
      <c r="C2847" s="1" t="s">
        <v>4833</v>
      </c>
      <c r="D2847" s="1">
        <v>25074895</v>
      </c>
    </row>
    <row r="2848" spans="1:4" x14ac:dyDescent="0.25">
      <c r="A2848" s="1">
        <f>CORREL('IMDB_Movies project 5'!H2848:'IMDB_Movies project 5'!H6503,'IMDB_Movies project 5'!C2848:'IMDB_Movies project 5'!C6503)</f>
        <v>-2.4829161161490081E-2</v>
      </c>
      <c r="B2848" s="1">
        <v>24244684</v>
      </c>
      <c r="C2848" s="1" t="s">
        <v>4834</v>
      </c>
      <c r="D2848" s="1">
        <v>24244684</v>
      </c>
    </row>
    <row r="2849" spans="1:4" x14ac:dyDescent="0.25">
      <c r="A2849" s="1">
        <f>CORREL('IMDB_Movies project 5'!H2849:'IMDB_Movies project 5'!H6504,'IMDB_Movies project 5'!C2849:'IMDB_Movies project 5'!C6504)</f>
        <v>-2.4810653562334941E-2</v>
      </c>
      <c r="B2849" s="1">
        <v>15530513</v>
      </c>
      <c r="C2849" s="1" t="s">
        <v>4835</v>
      </c>
      <c r="D2849" s="1">
        <v>15530513</v>
      </c>
    </row>
    <row r="2850" spans="1:4" x14ac:dyDescent="0.25">
      <c r="A2850" s="1">
        <f>CORREL('IMDB_Movies project 5'!H2850:'IMDB_Movies project 5'!H6505,'IMDB_Movies project 5'!C2850:'IMDB_Movies project 5'!C6505)</f>
        <v>-2.4799115745327175E-2</v>
      </c>
      <c r="B2850" s="1">
        <v>62519230</v>
      </c>
      <c r="C2850" s="1" t="s">
        <v>4836</v>
      </c>
      <c r="D2850" s="1">
        <v>62519230</v>
      </c>
    </row>
    <row r="2851" spans="1:4" x14ac:dyDescent="0.25">
      <c r="A2851" s="1">
        <f>CORREL('IMDB_Movies project 5'!H2851:'IMDB_Movies project 5'!H6506,'IMDB_Movies project 5'!C2851:'IMDB_Movies project 5'!C6506)</f>
        <v>-2.4785721454887544E-2</v>
      </c>
      <c r="B2851" s="1">
        <v>11035310</v>
      </c>
      <c r="C2851" s="1" t="s">
        <v>4838</v>
      </c>
      <c r="D2851" s="1">
        <v>11035310</v>
      </c>
    </row>
    <row r="2852" spans="1:4" x14ac:dyDescent="0.25">
      <c r="A2852" s="1">
        <f>CORREL('IMDB_Movies project 5'!H2852:'IMDB_Movies project 5'!H6507,'IMDB_Movies project 5'!C2852:'IMDB_Movies project 5'!C6507)</f>
        <v>-2.4778864986059447E-2</v>
      </c>
      <c r="B2852" s="1">
        <v>9225165</v>
      </c>
      <c r="C2852" s="1" t="s">
        <v>4839</v>
      </c>
      <c r="D2852" s="1">
        <v>9225165</v>
      </c>
    </row>
    <row r="2853" spans="1:4" x14ac:dyDescent="0.25">
      <c r="A2853" s="1">
        <f>CORREL('IMDB_Movies project 5'!H2853:'IMDB_Movies project 5'!H6508,'IMDB_Movies project 5'!C2853:'IMDB_Movies project 5'!C6508)</f>
        <v>-2.4774166149517971E-2</v>
      </c>
      <c r="B2853" s="1">
        <v>-2195727</v>
      </c>
      <c r="C2853" s="1" t="s">
        <v>4840</v>
      </c>
      <c r="D2853" s="1">
        <v>-2195727</v>
      </c>
    </row>
    <row r="2854" spans="1:4" x14ac:dyDescent="0.25">
      <c r="A2854" s="1">
        <f>CORREL('IMDB_Movies project 5'!H2854:'IMDB_Movies project 5'!H6509,'IMDB_Movies project 5'!C2854:'IMDB_Movies project 5'!C6509)</f>
        <v>-2.4779864237950904E-2</v>
      </c>
      <c r="B2854" s="1">
        <v>8938179</v>
      </c>
      <c r="C2854" s="1" t="s">
        <v>4842</v>
      </c>
      <c r="D2854" s="1">
        <v>8938179</v>
      </c>
    </row>
    <row r="2855" spans="1:4" x14ac:dyDescent="0.25">
      <c r="A2855" s="1">
        <f>CORREL('IMDB_Movies project 5'!H2855:'IMDB_Movies project 5'!H6510,'IMDB_Movies project 5'!C2855:'IMDB_Movies project 5'!C6510)</f>
        <v>-2.4776134174706272E-2</v>
      </c>
      <c r="B2855" s="1">
        <v>7235293</v>
      </c>
      <c r="C2855" s="1" t="s">
        <v>4843</v>
      </c>
      <c r="D2855" s="1">
        <v>7235293</v>
      </c>
    </row>
    <row r="2856" spans="1:4" x14ac:dyDescent="0.25">
      <c r="A2856" s="1">
        <f>CORREL('IMDB_Movies project 5'!H2856:'IMDB_Movies project 5'!H6511,'IMDB_Movies project 5'!C2856:'IMDB_Movies project 5'!C6511)</f>
        <v>-2.4773960836528389E-2</v>
      </c>
      <c r="B2856" s="1">
        <v>1161099</v>
      </c>
      <c r="C2856" s="1" t="s">
        <v>4845</v>
      </c>
      <c r="D2856" s="1">
        <v>1161099</v>
      </c>
    </row>
    <row r="2857" spans="1:4" x14ac:dyDescent="0.25">
      <c r="A2857" s="1">
        <f>CORREL('IMDB_Movies project 5'!H2857:'IMDB_Movies project 5'!H6512,'IMDB_Movies project 5'!C2857:'IMDB_Movies project 5'!C6512)</f>
        <v>-2.4780548787679952E-2</v>
      </c>
      <c r="B2857" s="1">
        <v>-2452144</v>
      </c>
      <c r="C2857" s="1" t="s">
        <v>4847</v>
      </c>
      <c r="D2857" s="1">
        <v>-2452144</v>
      </c>
    </row>
    <row r="2858" spans="1:4" x14ac:dyDescent="0.25">
      <c r="A2858" s="1">
        <f>CORREL('IMDB_Movies project 5'!H2858:'IMDB_Movies project 5'!H6513,'IMDB_Movies project 5'!C2858:'IMDB_Movies project 5'!C6513)</f>
        <v>-2.4795155824956911E-2</v>
      </c>
      <c r="B2858" s="1">
        <v>-4318497</v>
      </c>
      <c r="C2858" s="1" t="s">
        <v>4848</v>
      </c>
      <c r="D2858" s="1">
        <v>-4318497</v>
      </c>
    </row>
    <row r="2859" spans="1:4" x14ac:dyDescent="0.25">
      <c r="A2859" s="1">
        <f>CORREL('IMDB_Movies project 5'!H2859:'IMDB_Movies project 5'!H6514,'IMDB_Movies project 5'!C2859:'IMDB_Movies project 5'!C6514)</f>
        <v>-2.4810996559995625E-2</v>
      </c>
      <c r="B2859" s="1">
        <v>-3649226</v>
      </c>
      <c r="C2859" s="1" t="s">
        <v>4850</v>
      </c>
      <c r="D2859" s="1">
        <v>-3649226</v>
      </c>
    </row>
    <row r="2860" spans="1:4" x14ac:dyDescent="0.25">
      <c r="A2860" s="1">
        <f>CORREL('IMDB_Movies project 5'!H2860:'IMDB_Movies project 5'!H6515,'IMDB_Movies project 5'!C2860:'IMDB_Movies project 5'!C6515)</f>
        <v>-2.483038800906116E-2</v>
      </c>
      <c r="B2860" s="1">
        <v>-6044961</v>
      </c>
      <c r="C2860" s="1" t="s">
        <v>4851</v>
      </c>
      <c r="D2860" s="1">
        <v>-6044961</v>
      </c>
    </row>
    <row r="2861" spans="1:4" x14ac:dyDescent="0.25">
      <c r="A2861" s="1">
        <f>CORREL('IMDB_Movies project 5'!H2861:'IMDB_Movies project 5'!H6516,'IMDB_Movies project 5'!C2861:'IMDB_Movies project 5'!C6516)</f>
        <v>-2.4849481633891536E-2</v>
      </c>
      <c r="B2861" s="1">
        <v>-7469465</v>
      </c>
      <c r="C2861" s="1" t="s">
        <v>4852</v>
      </c>
      <c r="D2861" s="1">
        <v>-7469465</v>
      </c>
    </row>
    <row r="2862" spans="1:4" x14ac:dyDescent="0.25">
      <c r="A2862" s="1">
        <f>CORREL('IMDB_Movies project 5'!H2862:'IMDB_Movies project 5'!H6517,'IMDB_Movies project 5'!C2862:'IMDB_Movies project 5'!C6517)</f>
        <v>-2.4871332918484035E-2</v>
      </c>
      <c r="B2862" s="1">
        <v>-4118133</v>
      </c>
      <c r="C2862" s="1" t="s">
        <v>4853</v>
      </c>
      <c r="D2862" s="1">
        <v>-4118133</v>
      </c>
    </row>
    <row r="2863" spans="1:4" x14ac:dyDescent="0.25">
      <c r="A2863" s="1">
        <f>CORREL('IMDB_Movies project 5'!H2863:'IMDB_Movies project 5'!H6518,'IMDB_Movies project 5'!C2863:'IMDB_Movies project 5'!C6518)</f>
        <v>-2.4887002051931853E-2</v>
      </c>
      <c r="B2863" s="1">
        <v>2860839</v>
      </c>
      <c r="C2863" s="1" t="s">
        <v>4854</v>
      </c>
      <c r="D2863" s="1">
        <v>2860839</v>
      </c>
    </row>
    <row r="2864" spans="1:4" x14ac:dyDescent="0.25">
      <c r="A2864" s="1">
        <f>CORREL('IMDB_Movies project 5'!H2864:'IMDB_Movies project 5'!H6519,'IMDB_Movies project 5'!C2864:'IMDB_Movies project 5'!C6519)</f>
        <v>-2.4891154468851602E-2</v>
      </c>
      <c r="B2864" s="1">
        <v>-399545745</v>
      </c>
      <c r="C2864" s="1" t="s">
        <v>4856</v>
      </c>
      <c r="D2864" s="1">
        <v>-399545745</v>
      </c>
    </row>
    <row r="2865" spans="1:4" x14ac:dyDescent="0.25">
      <c r="A2865" s="1">
        <f>CORREL('IMDB_Movies project 5'!H2865:'IMDB_Movies project 5'!H6520,'IMDB_Movies project 5'!C2865:'IMDB_Movies project 5'!C6520)</f>
        <v>-2.3427106608816684E-2</v>
      </c>
      <c r="B2865" s="1">
        <v>-8650382</v>
      </c>
      <c r="C2865" s="1" t="s">
        <v>4858</v>
      </c>
      <c r="D2865" s="1">
        <v>-8650382</v>
      </c>
    </row>
    <row r="2866" spans="1:4" x14ac:dyDescent="0.25">
      <c r="A2866" s="1">
        <f>CORREL('IMDB_Movies project 5'!H2866:'IMDB_Movies project 5'!H6521,'IMDB_Movies project 5'!C2866:'IMDB_Movies project 5'!C6521)</f>
        <v>-2.3449297120322826E-2</v>
      </c>
      <c r="B2866" s="1">
        <v>-8887065</v>
      </c>
      <c r="C2866" s="1" t="s">
        <v>4859</v>
      </c>
      <c r="D2866" s="1">
        <v>-8887065</v>
      </c>
    </row>
    <row r="2867" spans="1:4" x14ac:dyDescent="0.25">
      <c r="A2867" s="1">
        <f>CORREL('IMDB_Movies project 5'!H2867:'IMDB_Movies project 5'!H6522,'IMDB_Movies project 5'!C2867:'IMDB_Movies project 5'!C6522)</f>
        <v>-2.3471984008525071E-2</v>
      </c>
      <c r="B2867" s="1">
        <v>-8116113</v>
      </c>
      <c r="C2867" s="1" t="s">
        <v>4861</v>
      </c>
      <c r="D2867" s="1">
        <v>-8116113</v>
      </c>
    </row>
    <row r="2868" spans="1:4" x14ac:dyDescent="0.25">
      <c r="A2868" s="1">
        <f>CORREL('IMDB_Movies project 5'!H2868:'IMDB_Movies project 5'!H6523,'IMDB_Movies project 5'!C2868:'IMDB_Movies project 5'!C6523)</f>
        <v>-2.3493334920319596E-2</v>
      </c>
      <c r="B2868" s="1">
        <v>-11386249</v>
      </c>
      <c r="C2868" s="1" t="s">
        <v>4862</v>
      </c>
      <c r="D2868" s="1">
        <v>-11386249</v>
      </c>
    </row>
    <row r="2869" spans="1:4" x14ac:dyDescent="0.25">
      <c r="A2869" s="1">
        <f>CORREL('IMDB_Movies project 5'!H2869:'IMDB_Movies project 5'!H6524,'IMDB_Movies project 5'!C2869:'IMDB_Movies project 5'!C6524)</f>
        <v>-2.3506273150563056E-2</v>
      </c>
      <c r="B2869" s="1">
        <v>-44854891</v>
      </c>
      <c r="C2869" s="1" t="s">
        <v>4864</v>
      </c>
      <c r="D2869" s="1">
        <v>-44854891</v>
      </c>
    </row>
    <row r="2870" spans="1:4" x14ac:dyDescent="0.25">
      <c r="A2870" s="1">
        <f>CORREL('IMDB_Movies project 5'!H2870:'IMDB_Movies project 5'!H6525,'IMDB_Movies project 5'!C2870:'IMDB_Movies project 5'!C6525)</f>
        <v>-2.3379991667653362E-2</v>
      </c>
      <c r="B2870" s="1">
        <v>-7953834</v>
      </c>
      <c r="C2870" s="1" t="s">
        <v>4867</v>
      </c>
      <c r="D2870" s="1">
        <v>-7953834</v>
      </c>
    </row>
    <row r="2871" spans="1:4" x14ac:dyDescent="0.25">
      <c r="A2871" s="1">
        <f>CORREL('IMDB_Movies project 5'!H2871:'IMDB_Movies project 5'!H6526,'IMDB_Movies project 5'!C2871:'IMDB_Movies project 5'!C6526)</f>
        <v>-2.3401024113625969E-2</v>
      </c>
      <c r="B2871" s="1">
        <v>165835000</v>
      </c>
      <c r="C2871" s="1" t="s">
        <v>4869</v>
      </c>
      <c r="D2871" s="1">
        <v>165835000</v>
      </c>
    </row>
    <row r="2872" spans="1:4" x14ac:dyDescent="0.25">
      <c r="A2872" s="1">
        <f>CORREL('IMDB_Movies project 5'!H2872:'IMDB_Movies project 5'!H6527,'IMDB_Movies project 5'!C2872:'IMDB_Movies project 5'!C6527)</f>
        <v>-2.3688210660525871E-2</v>
      </c>
      <c r="B2872" s="1">
        <v>5773825</v>
      </c>
      <c r="C2872" s="1" t="s">
        <v>4871</v>
      </c>
      <c r="D2872" s="1">
        <v>5773825</v>
      </c>
    </row>
    <row r="2873" spans="1:4" x14ac:dyDescent="0.25">
      <c r="A2873" s="1">
        <f>CORREL('IMDB_Movies project 5'!H2873:'IMDB_Movies project 5'!H6528,'IMDB_Movies project 5'!C2873:'IMDB_Movies project 5'!C6528)</f>
        <v>-2.368858335709724E-2</v>
      </c>
      <c r="B2873" s="1">
        <v>-8999838</v>
      </c>
      <c r="C2873" s="1" t="s">
        <v>4873</v>
      </c>
      <c r="D2873" s="1">
        <v>-8999838</v>
      </c>
    </row>
    <row r="2874" spans="1:4" x14ac:dyDescent="0.25">
      <c r="A2874" s="1">
        <f>CORREL('IMDB_Movies project 5'!H2874:'IMDB_Movies project 5'!H6529,'IMDB_Movies project 5'!C2874:'IMDB_Movies project 5'!C6529)</f>
        <v>-2.3711881615497012E-2</v>
      </c>
      <c r="B2874" s="1">
        <v>32462438</v>
      </c>
      <c r="C2874" s="1" t="s">
        <v>4874</v>
      </c>
      <c r="D2874" s="1">
        <v>32462438</v>
      </c>
    </row>
    <row r="2875" spans="1:4" x14ac:dyDescent="0.25">
      <c r="A2875" s="1">
        <f>CORREL('IMDB_Movies project 5'!H2875:'IMDB_Movies project 5'!H6530,'IMDB_Movies project 5'!C2875:'IMDB_Movies project 5'!C6530)</f>
        <v>-2.3677700870543633E-2</v>
      </c>
      <c r="B2875" s="1">
        <v>20700000</v>
      </c>
      <c r="C2875" s="1" t="s">
        <v>4876</v>
      </c>
      <c r="D2875" s="1">
        <v>20700000</v>
      </c>
    </row>
    <row r="2876" spans="1:4" x14ac:dyDescent="0.25">
      <c r="A2876" s="1">
        <f>CORREL('IMDB_Movies project 5'!H2876:'IMDB_Movies project 5'!H6531,'IMDB_Movies project 5'!C2876:'IMDB_Movies project 5'!C6531)</f>
        <v>-2.3660901977529996E-2</v>
      </c>
      <c r="B2876" s="1">
        <v>13064616</v>
      </c>
      <c r="C2876" s="1" t="s">
        <v>4878</v>
      </c>
      <c r="D2876" s="1">
        <v>13064616</v>
      </c>
    </row>
    <row r="2877" spans="1:4" x14ac:dyDescent="0.25">
      <c r="A2877" s="1">
        <f>CORREL('IMDB_Movies project 5'!H2877:'IMDB_Movies project 5'!H6532,'IMDB_Movies project 5'!C2877:'IMDB_Movies project 5'!C6532)</f>
        <v>-2.3651798165717539E-2</v>
      </c>
      <c r="B2877" s="1">
        <v>6879556</v>
      </c>
      <c r="C2877" s="1" t="s">
        <v>4879</v>
      </c>
      <c r="D2877" s="1">
        <v>6879556</v>
      </c>
    </row>
    <row r="2878" spans="1:4" x14ac:dyDescent="0.25">
      <c r="A2878" s="1">
        <f>CORREL('IMDB_Movies project 5'!H2878:'IMDB_Movies project 5'!H6533,'IMDB_Movies project 5'!C2878:'IMDB_Movies project 5'!C6533)</f>
        <v>-2.3651350545814645E-2</v>
      </c>
      <c r="B2878" s="1">
        <v>25517854</v>
      </c>
      <c r="C2878" s="1" t="s">
        <v>4881</v>
      </c>
      <c r="D2878" s="1">
        <v>25517854</v>
      </c>
    </row>
    <row r="2879" spans="1:4" x14ac:dyDescent="0.25">
      <c r="A2879" s="1">
        <f>CORREL('IMDB_Movies project 5'!H2879:'IMDB_Movies project 5'!H6534,'IMDB_Movies project 5'!C2879:'IMDB_Movies project 5'!C6534)</f>
        <v>-2.3630740453808127E-2</v>
      </c>
      <c r="B2879" s="1">
        <v>-17726628</v>
      </c>
      <c r="C2879" s="1" t="s">
        <v>4882</v>
      </c>
      <c r="D2879" s="1">
        <v>-17726628</v>
      </c>
    </row>
    <row r="2880" spans="1:4" x14ac:dyDescent="0.25">
      <c r="A2880" s="1">
        <f>CORREL('IMDB_Movies project 5'!H2880:'IMDB_Movies project 5'!H6535,'IMDB_Movies project 5'!C2880:'IMDB_Movies project 5'!C6535)</f>
        <v>-2.3607567561946992E-2</v>
      </c>
      <c r="B2880" s="1">
        <v>-4059945</v>
      </c>
      <c r="C2880" s="1" t="s">
        <v>4883</v>
      </c>
      <c r="D2880" s="1">
        <v>-4059945</v>
      </c>
    </row>
    <row r="2881" spans="1:4" x14ac:dyDescent="0.25">
      <c r="A2881" s="1">
        <f>CORREL('IMDB_Movies project 5'!H2881:'IMDB_Movies project 5'!H6536,'IMDB_Movies project 5'!C2881:'IMDB_Movies project 5'!C6536)</f>
        <v>-2.3624370900403254E-2</v>
      </c>
      <c r="B2881" s="1">
        <v>-7981305</v>
      </c>
      <c r="C2881" s="1" t="s">
        <v>4884</v>
      </c>
      <c r="D2881" s="1">
        <v>-7981305</v>
      </c>
    </row>
    <row r="2882" spans="1:4" x14ac:dyDescent="0.25">
      <c r="A2882" s="1">
        <f>CORREL('IMDB_Movies project 5'!H2882:'IMDB_Movies project 5'!H6537,'IMDB_Movies project 5'!C2882:'IMDB_Movies project 5'!C6537)</f>
        <v>-2.3631254855907339E-2</v>
      </c>
      <c r="B2882" s="1">
        <v>-6002193</v>
      </c>
      <c r="C2882" s="1" t="s">
        <v>4886</v>
      </c>
      <c r="D2882" s="1">
        <v>-6002193</v>
      </c>
    </row>
    <row r="2883" spans="1:4" x14ac:dyDescent="0.25">
      <c r="A2883" s="1">
        <f>CORREL('IMDB_Movies project 5'!H2883:'IMDB_Movies project 5'!H6538,'IMDB_Movies project 5'!C2883:'IMDB_Movies project 5'!C6538)</f>
        <v>-2.365464781451217E-2</v>
      </c>
      <c r="B2883" s="1">
        <v>-8359756</v>
      </c>
      <c r="C2883" s="1" t="s">
        <v>4888</v>
      </c>
      <c r="D2883" s="1">
        <v>-8359756</v>
      </c>
    </row>
    <row r="2884" spans="1:4" x14ac:dyDescent="0.25">
      <c r="A2884" s="1">
        <f>CORREL('IMDB_Movies project 5'!H2884:'IMDB_Movies project 5'!H6539,'IMDB_Movies project 5'!C2884:'IMDB_Movies project 5'!C6539)</f>
        <v>-2.3679997432446274E-2</v>
      </c>
      <c r="B2884" s="1">
        <v>99930000</v>
      </c>
      <c r="C2884" s="1" t="s">
        <v>4890</v>
      </c>
      <c r="D2884" s="1">
        <v>99930000</v>
      </c>
    </row>
    <row r="2885" spans="1:4" x14ac:dyDescent="0.25">
      <c r="A2885" s="1">
        <f>CORREL('IMDB_Movies project 5'!H2885:'IMDB_Movies project 5'!H6540,'IMDB_Movies project 5'!C2885:'IMDB_Movies project 5'!C6540)</f>
        <v>-2.3707209494370239E-2</v>
      </c>
      <c r="B2885" s="1">
        <v>23779955</v>
      </c>
      <c r="C2885" s="1" t="s">
        <v>4892</v>
      </c>
      <c r="D2885" s="1">
        <v>23779955</v>
      </c>
    </row>
    <row r="2886" spans="1:4" x14ac:dyDescent="0.25">
      <c r="A2886" s="1">
        <f>CORREL('IMDB_Movies project 5'!H2886:'IMDB_Movies project 5'!H6541,'IMDB_Movies project 5'!C2886:'IMDB_Movies project 5'!C6541)</f>
        <v>-2.3687549314854492E-2</v>
      </c>
      <c r="B2886" s="1">
        <v>-3557841</v>
      </c>
      <c r="C2886" s="1" t="s">
        <v>4893</v>
      </c>
      <c r="D2886" s="1">
        <v>-3557841</v>
      </c>
    </row>
    <row r="2887" spans="1:4" x14ac:dyDescent="0.25">
      <c r="A2887" s="1">
        <f>CORREL('IMDB_Movies project 5'!H2887:'IMDB_Movies project 5'!H6542,'IMDB_Movies project 5'!C2887:'IMDB_Movies project 5'!C6542)</f>
        <v>-2.3703291824632027E-2</v>
      </c>
      <c r="B2887" s="1">
        <v>155014286</v>
      </c>
      <c r="C2887" s="1" t="s">
        <v>4895</v>
      </c>
      <c r="D2887" s="1">
        <v>155014286</v>
      </c>
    </row>
    <row r="2888" spans="1:4" x14ac:dyDescent="0.25">
      <c r="A2888" s="1">
        <f>CORREL('IMDB_Movies project 5'!H2888:'IMDB_Movies project 5'!H6543,'IMDB_Movies project 5'!C2888:'IMDB_Movies project 5'!C6543)</f>
        <v>-2.3934345307162319E-2</v>
      </c>
      <c r="B2888" s="1">
        <v>61800000</v>
      </c>
      <c r="C2888" s="1" t="s">
        <v>4896</v>
      </c>
      <c r="D2888" s="1">
        <v>61800000</v>
      </c>
    </row>
    <row r="2889" spans="1:4" x14ac:dyDescent="0.25">
      <c r="A2889" s="1">
        <f>CORREL('IMDB_Movies project 5'!H2889:'IMDB_Movies project 5'!H6544,'IMDB_Movies project 5'!C2889:'IMDB_Movies project 5'!C6544)</f>
        <v>-2.3908912249018196E-2</v>
      </c>
      <c r="B2889" s="1">
        <v>51889948</v>
      </c>
      <c r="C2889" s="1" t="s">
        <v>4898</v>
      </c>
      <c r="D2889" s="1">
        <v>51889948</v>
      </c>
    </row>
    <row r="2890" spans="1:4" x14ac:dyDescent="0.25">
      <c r="A2890" s="1">
        <f>CORREL('IMDB_Movies project 5'!H2890:'IMDB_Movies project 5'!H6545,'IMDB_Movies project 5'!C2890:'IMDB_Movies project 5'!C6545)</f>
        <v>-2.3878153923930074E-2</v>
      </c>
      <c r="B2890" s="1">
        <v>44287414</v>
      </c>
      <c r="C2890" s="1" t="s">
        <v>4899</v>
      </c>
      <c r="D2890" s="1">
        <v>44287414</v>
      </c>
    </row>
    <row r="2891" spans="1:4" x14ac:dyDescent="0.25">
      <c r="A2891" s="1">
        <f>CORREL('IMDB_Movies project 5'!H2891:'IMDB_Movies project 5'!H6546,'IMDB_Movies project 5'!C2891:'IMDB_Movies project 5'!C6546)</f>
        <v>-2.3846113094971685E-2</v>
      </c>
      <c r="B2891" s="1">
        <v>37063889</v>
      </c>
      <c r="C2891" s="1" t="s">
        <v>4900</v>
      </c>
      <c r="D2891" s="1">
        <v>37063889</v>
      </c>
    </row>
    <row r="2892" spans="1:4" x14ac:dyDescent="0.25">
      <c r="A2892" s="1">
        <f>CORREL('IMDB_Movies project 5'!H2892:'IMDB_Movies project 5'!H6547,'IMDB_Movies project 5'!C2892:'IMDB_Movies project 5'!C6547)</f>
        <v>-2.3815172695199848E-2</v>
      </c>
      <c r="B2892" s="1">
        <v>32066497</v>
      </c>
      <c r="C2892" s="1" t="s">
        <v>4902</v>
      </c>
      <c r="D2892" s="1">
        <v>32066497</v>
      </c>
    </row>
    <row r="2893" spans="1:4" x14ac:dyDescent="0.25">
      <c r="A2893" s="1">
        <f>CORREL('IMDB_Movies project 5'!H2893:'IMDB_Movies project 5'!H6548,'IMDB_Movies project 5'!C2893:'IMDB_Movies project 5'!C6548)</f>
        <v>-2.3786303116805872E-2</v>
      </c>
      <c r="B2893" s="1">
        <v>28500000</v>
      </c>
      <c r="C2893" s="1" t="s">
        <v>4904</v>
      </c>
      <c r="D2893" s="1">
        <v>28500000</v>
      </c>
    </row>
    <row r="2894" spans="1:4" x14ac:dyDescent="0.25">
      <c r="A2894" s="1">
        <f>CORREL('IMDB_Movies project 5'!H2894:'IMDB_Movies project 5'!H6549,'IMDB_Movies project 5'!C2894:'IMDB_Movies project 5'!C6549)</f>
        <v>-2.3759564288298049E-2</v>
      </c>
      <c r="B2894" s="1">
        <v>19362712</v>
      </c>
      <c r="C2894" s="1" t="s">
        <v>4905</v>
      </c>
      <c r="D2894" s="1">
        <v>19362712</v>
      </c>
    </row>
    <row r="2895" spans="1:4" x14ac:dyDescent="0.25">
      <c r="A2895" s="1">
        <f>CORREL('IMDB_Movies project 5'!H2895:'IMDB_Movies project 5'!H6550,'IMDB_Movies project 5'!C2895:'IMDB_Movies project 5'!C6550)</f>
        <v>-2.3741000472440151E-2</v>
      </c>
      <c r="B2895" s="1">
        <v>26746109</v>
      </c>
      <c r="C2895" s="1" t="s">
        <v>4908</v>
      </c>
      <c r="D2895" s="1">
        <v>26746109</v>
      </c>
    </row>
    <row r="2896" spans="1:4" x14ac:dyDescent="0.25">
      <c r="A2896" s="1">
        <f>CORREL('IMDB_Movies project 5'!H2896:'IMDB_Movies project 5'!H6551,'IMDB_Movies project 5'!C2896:'IMDB_Movies project 5'!C6551)</f>
        <v>-2.3715407011645956E-2</v>
      </c>
      <c r="B2896" s="1">
        <v>26963967</v>
      </c>
      <c r="C2896" s="1" t="s">
        <v>4909</v>
      </c>
      <c r="D2896" s="1">
        <v>26963967</v>
      </c>
    </row>
    <row r="2897" spans="1:4" x14ac:dyDescent="0.25">
      <c r="A2897" s="1">
        <f>CORREL('IMDB_Movies project 5'!H2897:'IMDB_Movies project 5'!H6552,'IMDB_Movies project 5'!C2897:'IMDB_Movies project 5'!C6552)</f>
        <v>-2.3689559418594467E-2</v>
      </c>
      <c r="B2897" s="1">
        <v>17926543</v>
      </c>
      <c r="C2897" s="1" t="s">
        <v>4911</v>
      </c>
      <c r="D2897" s="1">
        <v>17926543</v>
      </c>
    </row>
    <row r="2898" spans="1:4" x14ac:dyDescent="0.25">
      <c r="A2898" s="1">
        <f>CORREL('IMDB_Movies project 5'!H2898:'IMDB_Movies project 5'!H6553,'IMDB_Movies project 5'!C2898:'IMDB_Movies project 5'!C6553)</f>
        <v>-2.3672438649616653E-2</v>
      </c>
      <c r="B2898" s="1">
        <v>18049082</v>
      </c>
      <c r="C2898" s="1" t="s">
        <v>4913</v>
      </c>
      <c r="D2898" s="1">
        <v>18049082</v>
      </c>
    </row>
    <row r="2899" spans="1:4" x14ac:dyDescent="0.25">
      <c r="A2899" s="1">
        <f>CORREL('IMDB_Movies project 5'!H2899:'IMDB_Movies project 5'!H6554,'IMDB_Movies project 5'!C2899:'IMDB_Movies project 5'!C6554)</f>
        <v>-2.3655125153307924E-2</v>
      </c>
      <c r="B2899" s="1">
        <v>14551000</v>
      </c>
      <c r="C2899" s="1" t="s">
        <v>4914</v>
      </c>
      <c r="D2899" s="1">
        <v>14551000</v>
      </c>
    </row>
    <row r="2900" spans="1:4" x14ac:dyDescent="0.25">
      <c r="A2900" s="1">
        <f>CORREL('IMDB_Movies project 5'!H2900:'IMDB_Movies project 5'!H6555,'IMDB_Movies project 5'!C2900:'IMDB_Movies project 5'!C6555)</f>
        <v>-2.3642120567331452E-2</v>
      </c>
      <c r="B2900" s="1">
        <v>15800000</v>
      </c>
      <c r="C2900" s="1" t="s">
        <v>4916</v>
      </c>
      <c r="D2900" s="1">
        <v>15800000</v>
      </c>
    </row>
    <row r="2901" spans="1:4" x14ac:dyDescent="0.25">
      <c r="A2901" s="1">
        <f>CORREL('IMDB_Movies project 5'!H2901:'IMDB_Movies project 5'!H6556,'IMDB_Movies project 5'!C2901:'IMDB_Movies project 5'!C6556)</f>
        <v>-2.3626080276730393E-2</v>
      </c>
      <c r="B2901" s="1">
        <v>10090181</v>
      </c>
      <c r="C2901" s="1" t="s">
        <v>4917</v>
      </c>
      <c r="D2901" s="1">
        <v>10090181</v>
      </c>
    </row>
    <row r="2902" spans="1:4" x14ac:dyDescent="0.25">
      <c r="A2902" s="1">
        <f>CORREL('IMDB_Movies project 5'!H2902:'IMDB_Movies project 5'!H6557,'IMDB_Movies project 5'!C2902:'IMDB_Movies project 5'!C6557)</f>
        <v>-2.3619348254998864E-2</v>
      </c>
      <c r="B2902" s="1">
        <v>9843379</v>
      </c>
      <c r="C2902" s="1" t="s">
        <v>4918</v>
      </c>
      <c r="D2902" s="1">
        <v>9843379</v>
      </c>
    </row>
    <row r="2903" spans="1:4" x14ac:dyDescent="0.25">
      <c r="A2903" s="1">
        <f>CORREL('IMDB_Movies project 5'!H2903:'IMDB_Movies project 5'!H6558,'IMDB_Movies project 5'!C2903:'IMDB_Movies project 5'!C6558)</f>
        <v>-2.3612975167328965E-2</v>
      </c>
      <c r="B2903" s="1">
        <v>9278980</v>
      </c>
      <c r="C2903" s="1" t="s">
        <v>4919</v>
      </c>
      <c r="D2903" s="1">
        <v>9278980</v>
      </c>
    </row>
    <row r="2904" spans="1:4" x14ac:dyDescent="0.25">
      <c r="A2904" s="1">
        <f>CORREL('IMDB_Movies project 5'!H2904:'IMDB_Movies project 5'!H6559,'IMDB_Movies project 5'!C2904:'IMDB_Movies project 5'!C6559)</f>
        <v>-2.3607458223637086E-2</v>
      </c>
      <c r="B2904" s="1">
        <v>8699684</v>
      </c>
      <c r="C2904" s="1" t="s">
        <v>4921</v>
      </c>
      <c r="D2904" s="1">
        <v>8699684</v>
      </c>
    </row>
    <row r="2905" spans="1:4" x14ac:dyDescent="0.25">
      <c r="A2905" s="1">
        <f>CORREL('IMDB_Movies project 5'!H2905:'IMDB_Movies project 5'!H6560,'IMDB_Movies project 5'!C2905:'IMDB_Movies project 5'!C6560)</f>
        <v>-2.3602838389938267E-2</v>
      </c>
      <c r="B2905" s="1">
        <v>8047419</v>
      </c>
      <c r="C2905" s="1" t="s">
        <v>4923</v>
      </c>
      <c r="D2905" s="1">
        <v>8047419</v>
      </c>
    </row>
    <row r="2906" spans="1:4" x14ac:dyDescent="0.25">
      <c r="A2906" s="1">
        <f>CORREL('IMDB_Movies project 5'!H2906:'IMDB_Movies project 5'!H6561,'IMDB_Movies project 5'!C2906:'IMDB_Movies project 5'!C6561)</f>
        <v>-2.3600546237023054E-2</v>
      </c>
      <c r="B2906" s="1">
        <v>9015786</v>
      </c>
      <c r="C2906" s="1" t="s">
        <v>4924</v>
      </c>
      <c r="D2906" s="1">
        <v>9015786</v>
      </c>
    </row>
    <row r="2907" spans="1:4" x14ac:dyDescent="0.25">
      <c r="A2907" s="1">
        <f>CORREL('IMDB_Movies project 5'!H2907:'IMDB_Movies project 5'!H6562,'IMDB_Movies project 5'!C2907:'IMDB_Movies project 5'!C6562)</f>
        <v>-2.360023337113671E-2</v>
      </c>
      <c r="B2907" s="1">
        <v>2269307</v>
      </c>
      <c r="C2907" s="1" t="s">
        <v>4926</v>
      </c>
      <c r="D2907" s="1">
        <v>2269307</v>
      </c>
    </row>
    <row r="2908" spans="1:4" x14ac:dyDescent="0.25">
      <c r="A2908" s="1">
        <f>CORREL('IMDB_Movies project 5'!H2908:'IMDB_Movies project 5'!H6563,'IMDB_Movies project 5'!C2908:'IMDB_Movies project 5'!C6563)</f>
        <v>-2.3606734298293509E-2</v>
      </c>
      <c r="B2908" s="1">
        <v>9536788</v>
      </c>
      <c r="C2908" s="1" t="s">
        <v>4928</v>
      </c>
      <c r="D2908" s="1">
        <v>9536788</v>
      </c>
    </row>
    <row r="2909" spans="1:4" x14ac:dyDescent="0.25">
      <c r="A2909" s="1">
        <f>CORREL('IMDB_Movies project 5'!H2909:'IMDB_Movies project 5'!H6564,'IMDB_Movies project 5'!C2909:'IMDB_Movies project 5'!C6564)</f>
        <v>-2.3600761290417955E-2</v>
      </c>
      <c r="B2909" s="1">
        <v>50401464</v>
      </c>
      <c r="C2909" s="1" t="s">
        <v>4929</v>
      </c>
      <c r="D2909" s="1">
        <v>50401464</v>
      </c>
    </row>
    <row r="2910" spans="1:4" x14ac:dyDescent="0.25">
      <c r="A2910" s="1">
        <f>CORREL('IMDB_Movies project 5'!H2910:'IMDB_Movies project 5'!H6565,'IMDB_Movies project 5'!C2910:'IMDB_Movies project 5'!C6565)</f>
        <v>-2.3567103643842447E-2</v>
      </c>
      <c r="B2910" s="1">
        <v>279017</v>
      </c>
      <c r="C2910" s="1" t="s">
        <v>4931</v>
      </c>
      <c r="D2910" s="1">
        <v>279017</v>
      </c>
    </row>
    <row r="2911" spans="1:4" x14ac:dyDescent="0.25">
      <c r="A2911" s="1">
        <f>CORREL('IMDB_Movies project 5'!H2911:'IMDB_Movies project 5'!H6566,'IMDB_Movies project 5'!C2911:'IMDB_Movies project 5'!C6566)</f>
        <v>-2.3577361293673705E-2</v>
      </c>
      <c r="B2911" s="1">
        <v>2106233</v>
      </c>
      <c r="C2911" s="1" t="s">
        <v>4932</v>
      </c>
      <c r="D2911" s="1">
        <v>2106233</v>
      </c>
    </row>
    <row r="2912" spans="1:4" x14ac:dyDescent="0.25">
      <c r="A2912" s="1">
        <f>CORREL('IMDB_Movies project 5'!H2912:'IMDB_Movies project 5'!H6567,'IMDB_Movies project 5'!C2912:'IMDB_Movies project 5'!C6567)</f>
        <v>-2.358411771192763E-2</v>
      </c>
      <c r="B2912" s="1">
        <v>-3307186</v>
      </c>
      <c r="C2912" s="1" t="s">
        <v>4933</v>
      </c>
      <c r="D2912" s="1">
        <v>-3307186</v>
      </c>
    </row>
    <row r="2913" spans="1:4" x14ac:dyDescent="0.25">
      <c r="A2913" s="1">
        <f>CORREL('IMDB_Movies project 5'!H2913:'IMDB_Movies project 5'!H6568,'IMDB_Movies project 5'!C2913:'IMDB_Movies project 5'!C6568)</f>
        <v>-2.3601786159412184E-2</v>
      </c>
      <c r="B2913" s="1">
        <v>-2981550</v>
      </c>
      <c r="C2913" s="1" t="s">
        <v>4935</v>
      </c>
      <c r="D2913" s="1">
        <v>-2981550</v>
      </c>
    </row>
    <row r="2914" spans="1:4" x14ac:dyDescent="0.25">
      <c r="A2914" s="1">
        <f>CORREL('IMDB_Movies project 5'!H2914:'IMDB_Movies project 5'!H6569,'IMDB_Movies project 5'!C2914:'IMDB_Movies project 5'!C6569)</f>
        <v>-2.3618812487372728E-2</v>
      </c>
      <c r="B2914" s="1">
        <v>-4557180</v>
      </c>
      <c r="C2914" s="1" t="s">
        <v>4938</v>
      </c>
      <c r="D2914" s="1">
        <v>-4557180</v>
      </c>
    </row>
    <row r="2915" spans="1:4" x14ac:dyDescent="0.25">
      <c r="A2915" s="1">
        <f>CORREL('IMDB_Movies project 5'!H2915:'IMDB_Movies project 5'!H6570,'IMDB_Movies project 5'!C2915:'IMDB_Movies project 5'!C6570)</f>
        <v>-2.3639286376942292E-2</v>
      </c>
      <c r="B2915" s="1">
        <v>-6794756</v>
      </c>
      <c r="C2915" s="1" t="s">
        <v>4939</v>
      </c>
      <c r="D2915" s="1">
        <v>-6794756</v>
      </c>
    </row>
    <row r="2916" spans="1:4" x14ac:dyDescent="0.25">
      <c r="A2916" s="1">
        <f>CORREL('IMDB_Movies project 5'!H2916:'IMDB_Movies project 5'!H6571,'IMDB_Movies project 5'!C2916:'IMDB_Movies project 5'!C6571)</f>
        <v>-2.3653888880343216E-2</v>
      </c>
      <c r="B2916" s="1">
        <v>-4923575</v>
      </c>
      <c r="C2916" s="1" t="s">
        <v>4942</v>
      </c>
      <c r="D2916" s="1">
        <v>-4923575</v>
      </c>
    </row>
    <row r="2917" spans="1:4" x14ac:dyDescent="0.25">
      <c r="A2917" s="1">
        <f>CORREL('IMDB_Movies project 5'!H2917:'IMDB_Movies project 5'!H6572,'IMDB_Movies project 5'!C2917:'IMDB_Movies project 5'!C6572)</f>
        <v>-2.3675282168325488E-2</v>
      </c>
      <c r="B2917" s="1">
        <v>-5724443</v>
      </c>
      <c r="C2917" s="1" t="s">
        <v>4943</v>
      </c>
      <c r="D2917" s="1">
        <v>-5724443</v>
      </c>
    </row>
    <row r="2918" spans="1:4" x14ac:dyDescent="0.25">
      <c r="A2918" s="1">
        <f>CORREL('IMDB_Movies project 5'!H2918:'IMDB_Movies project 5'!H6573,'IMDB_Movies project 5'!C2918:'IMDB_Movies project 5'!C6573)</f>
        <v>-2.3698528525429478E-2</v>
      </c>
      <c r="B2918" s="1">
        <v>-6210108</v>
      </c>
      <c r="C2918" s="1" t="s">
        <v>4944</v>
      </c>
      <c r="D2918" s="1">
        <v>-6210108</v>
      </c>
    </row>
    <row r="2919" spans="1:4" x14ac:dyDescent="0.25">
      <c r="A2919" s="1">
        <f>CORREL('IMDB_Movies project 5'!H2919:'IMDB_Movies project 5'!H6574,'IMDB_Movies project 5'!C2919:'IMDB_Movies project 5'!C6574)</f>
        <v>-2.3722945324128556E-2</v>
      </c>
      <c r="B2919" s="1">
        <v>-1649942</v>
      </c>
      <c r="C2919" s="1" t="s">
        <v>4946</v>
      </c>
      <c r="D2919" s="1">
        <v>-1649942</v>
      </c>
    </row>
    <row r="2920" spans="1:4" x14ac:dyDescent="0.25">
      <c r="A2920" s="1">
        <f>CORREL('IMDB_Movies project 5'!H2920:'IMDB_Movies project 5'!H6575,'IMDB_Movies project 5'!C2920:'IMDB_Movies project 5'!C6575)</f>
        <v>-2.3737485171944218E-2</v>
      </c>
      <c r="B2920" s="1">
        <v>-6105202</v>
      </c>
      <c r="C2920" s="1" t="s">
        <v>4947</v>
      </c>
      <c r="D2920" s="1">
        <v>-6105202</v>
      </c>
    </row>
    <row r="2921" spans="1:4" x14ac:dyDescent="0.25">
      <c r="A2921" s="1">
        <f>CORREL('IMDB_Movies project 5'!H2921:'IMDB_Movies project 5'!H6576,'IMDB_Movies project 5'!C2921:'IMDB_Movies project 5'!C6576)</f>
        <v>-2.3766742376123536E-2</v>
      </c>
      <c r="B2921" s="1">
        <v>-6928760</v>
      </c>
      <c r="C2921" s="1" t="s">
        <v>4948</v>
      </c>
      <c r="D2921" s="1">
        <v>-6928760</v>
      </c>
    </row>
    <row r="2922" spans="1:4" x14ac:dyDescent="0.25">
      <c r="A2922" s="1">
        <f>CORREL('IMDB_Movies project 5'!H2922:'IMDB_Movies project 5'!H6577,'IMDB_Movies project 5'!C2922:'IMDB_Movies project 5'!C6577)</f>
        <v>-2.3793026726257292E-2</v>
      </c>
      <c r="B2922" s="1">
        <v>-7467810</v>
      </c>
      <c r="C2922" s="1" t="s">
        <v>4950</v>
      </c>
      <c r="D2922" s="1">
        <v>-7467810</v>
      </c>
    </row>
    <row r="2923" spans="1:4" x14ac:dyDescent="0.25">
      <c r="A2923" s="1">
        <f>CORREL('IMDB_Movies project 5'!H2923:'IMDB_Movies project 5'!H6578,'IMDB_Movies project 5'!C2923:'IMDB_Movies project 5'!C6578)</f>
        <v>-2.3820651627604217E-2</v>
      </c>
      <c r="B2923" s="1">
        <v>-5813617</v>
      </c>
      <c r="C2923" s="1" t="s">
        <v>4952</v>
      </c>
      <c r="D2923" s="1">
        <v>-5813617</v>
      </c>
    </row>
    <row r="2924" spans="1:4" x14ac:dyDescent="0.25">
      <c r="A2924" s="1">
        <f>CORREL('IMDB_Movies project 5'!H2924:'IMDB_Movies project 5'!H6579,'IMDB_Movies project 5'!C2924:'IMDB_Movies project 5'!C6579)</f>
        <v>-2.385404707673738E-2</v>
      </c>
      <c r="B2924" s="1">
        <v>8168741</v>
      </c>
      <c r="C2924" s="1" t="s">
        <v>4954</v>
      </c>
      <c r="D2924" s="1">
        <v>8168741</v>
      </c>
    </row>
    <row r="2925" spans="1:4" x14ac:dyDescent="0.25">
      <c r="A2925" s="1">
        <f>CORREL('IMDB_Movies project 5'!H2925:'IMDB_Movies project 5'!H6580,'IMDB_Movies project 5'!C2925:'IMDB_Movies project 5'!C6580)</f>
        <v>-2.385036857987765E-2</v>
      </c>
      <c r="B2925" s="1">
        <v>-7431305</v>
      </c>
      <c r="C2925" s="1" t="s">
        <v>4956</v>
      </c>
      <c r="D2925" s="1">
        <v>-7431305</v>
      </c>
    </row>
    <row r="2926" spans="1:4" x14ac:dyDescent="0.25">
      <c r="A2926" s="1">
        <f>CORREL('IMDB_Movies project 5'!H2926:'IMDB_Movies project 5'!H6581,'IMDB_Movies project 5'!C2926:'IMDB_Movies project 5'!C6581)</f>
        <v>-2.3878112039957176E-2</v>
      </c>
      <c r="B2926" s="1">
        <v>-7601580</v>
      </c>
      <c r="C2926" s="1" t="s">
        <v>4958</v>
      </c>
      <c r="D2926" s="1">
        <v>-7601580</v>
      </c>
    </row>
    <row r="2927" spans="1:4" x14ac:dyDescent="0.25">
      <c r="A2927" s="1">
        <f>CORREL('IMDB_Movies project 5'!H2927:'IMDB_Movies project 5'!H6582,'IMDB_Movies project 5'!C2927:'IMDB_Movies project 5'!C6582)</f>
        <v>-2.3906344693404521E-2</v>
      </c>
      <c r="B2927" s="1">
        <v>-7663544</v>
      </c>
      <c r="C2927" s="1" t="s">
        <v>4961</v>
      </c>
      <c r="D2927" s="1">
        <v>-7663544</v>
      </c>
    </row>
    <row r="2928" spans="1:4" x14ac:dyDescent="0.25">
      <c r="A2928" s="1">
        <f>CORREL('IMDB_Movies project 5'!H2928:'IMDB_Movies project 5'!H6583,'IMDB_Movies project 5'!C2928:'IMDB_Movies project 5'!C6583)</f>
        <v>-2.3934812548844209E-2</v>
      </c>
      <c r="B2928" s="1">
        <v>-7701890</v>
      </c>
      <c r="C2928" s="1" t="s">
        <v>4963</v>
      </c>
      <c r="D2928" s="1">
        <v>-7701890</v>
      </c>
    </row>
    <row r="2929" spans="1:4" x14ac:dyDescent="0.25">
      <c r="A2929" s="1">
        <f>CORREL('IMDB_Movies project 5'!H2929:'IMDB_Movies project 5'!H6584,'IMDB_Movies project 5'!C2929:'IMDB_Movies project 5'!C6584)</f>
        <v>-2.3963460675241272E-2</v>
      </c>
      <c r="B2929" s="1">
        <v>-7872856</v>
      </c>
      <c r="C2929" s="1" t="s">
        <v>4964</v>
      </c>
      <c r="D2929" s="1">
        <v>-7872856</v>
      </c>
    </row>
    <row r="2930" spans="1:4" x14ac:dyDescent="0.25">
      <c r="A2930" s="1">
        <f>CORREL('IMDB_Movies project 5'!H2930:'IMDB_Movies project 5'!H6585,'IMDB_Movies project 5'!C2930:'IMDB_Movies project 5'!C6585)</f>
        <v>-2.3992607667101994E-2</v>
      </c>
      <c r="B2930" s="1">
        <v>-7882810</v>
      </c>
      <c r="C2930" s="1" t="s">
        <v>4965</v>
      </c>
      <c r="D2930" s="1">
        <v>-7882810</v>
      </c>
    </row>
    <row r="2931" spans="1:4" x14ac:dyDescent="0.25">
      <c r="A2931" s="1">
        <f>CORREL('IMDB_Movies project 5'!H2931:'IMDB_Movies project 5'!H6586,'IMDB_Movies project 5'!C2931:'IMDB_Movies project 5'!C6586)</f>
        <v>-2.4021870159714496E-2</v>
      </c>
      <c r="B2931" s="1">
        <v>-7891338</v>
      </c>
      <c r="C2931" s="1" t="s">
        <v>4967</v>
      </c>
      <c r="D2931" s="1">
        <v>-7891338</v>
      </c>
    </row>
    <row r="2932" spans="1:4" x14ac:dyDescent="0.25">
      <c r="A2932" s="1">
        <f>CORREL('IMDB_Movies project 5'!H2932:'IMDB_Movies project 5'!H6587,'IMDB_Movies project 5'!C2932:'IMDB_Movies project 5'!C6587)</f>
        <v>-2.4051245297314904E-2</v>
      </c>
      <c r="B2932" s="1">
        <v>-7946519</v>
      </c>
      <c r="C2932" s="1" t="s">
        <v>4969</v>
      </c>
      <c r="D2932" s="1">
        <v>-7946519</v>
      </c>
    </row>
    <row r="2933" spans="1:4" x14ac:dyDescent="0.25">
      <c r="A2933" s="1">
        <f>CORREL('IMDB_Movies project 5'!H2933:'IMDB_Movies project 5'!H6588,'IMDB_Movies project 5'!C2933:'IMDB_Movies project 5'!C6588)</f>
        <v>-2.4080846251998689E-2</v>
      </c>
      <c r="B2933" s="1">
        <v>-49976894</v>
      </c>
      <c r="C2933" s="1" t="s">
        <v>4971</v>
      </c>
      <c r="D2933" s="1">
        <v>-49976894</v>
      </c>
    </row>
    <row r="2934" spans="1:4" x14ac:dyDescent="0.25">
      <c r="A2934" s="1">
        <f>CORREL('IMDB_Movies project 5'!H2934:'IMDB_Movies project 5'!H6589,'IMDB_Movies project 5'!C2934:'IMDB_Movies project 5'!C6589)</f>
        <v>-2.3931512828782135E-2</v>
      </c>
      <c r="B2934" s="1">
        <v>-1099560838</v>
      </c>
      <c r="C2934" s="1" t="s">
        <v>4973</v>
      </c>
      <c r="D2934" s="1">
        <v>-1099560838</v>
      </c>
    </row>
    <row r="2935" spans="1:4" x14ac:dyDescent="0.25">
      <c r="A2935" s="1">
        <f>CORREL('IMDB_Movies project 5'!H2935:'IMDB_Movies project 5'!H6590,'IMDB_Movies project 5'!C2935:'IMDB_Movies project 5'!C6590)</f>
        <v>-2.0005888317501084E-2</v>
      </c>
      <c r="B2935" s="1">
        <v>-7228760</v>
      </c>
      <c r="C2935" s="1" t="s">
        <v>4975</v>
      </c>
      <c r="D2935" s="1">
        <v>-7228760</v>
      </c>
    </row>
    <row r="2936" spans="1:4" x14ac:dyDescent="0.25">
      <c r="A2936" s="1">
        <f>CORREL('IMDB_Movies project 5'!H2936:'IMDB_Movies project 5'!H6591,'IMDB_Movies project 5'!C2936:'IMDB_Movies project 5'!C6591)</f>
        <v>-2.0028101939474074E-2</v>
      </c>
      <c r="B2936" s="1">
        <v>-9117710</v>
      </c>
      <c r="C2936" s="1" t="s">
        <v>4977</v>
      </c>
      <c r="D2936" s="1">
        <v>-9117710</v>
      </c>
    </row>
    <row r="2937" spans="1:4" x14ac:dyDescent="0.25">
      <c r="A2937" s="1">
        <f>CORREL('IMDB_Movies project 5'!H2937:'IMDB_Movies project 5'!H6592,'IMDB_Movies project 5'!C2937:'IMDB_Movies project 5'!C6592)</f>
        <v>-2.0041232497257703E-2</v>
      </c>
      <c r="B2937" s="1">
        <v>99093296</v>
      </c>
      <c r="C2937" s="1" t="s">
        <v>4978</v>
      </c>
      <c r="D2937" s="1">
        <v>99093296</v>
      </c>
    </row>
    <row r="2938" spans="1:4" x14ac:dyDescent="0.25">
      <c r="A2938" s="1">
        <f>CORREL('IMDB_Movies project 5'!H2938:'IMDB_Movies project 5'!H6593,'IMDB_Movies project 5'!C2938:'IMDB_Movies project 5'!C6593)</f>
        <v>-2.0060732043626107E-2</v>
      </c>
      <c r="B2938" s="1">
        <v>35990057</v>
      </c>
      <c r="C2938" s="1" t="s">
        <v>4979</v>
      </c>
      <c r="D2938" s="1">
        <v>35990057</v>
      </c>
    </row>
    <row r="2939" spans="1:4" x14ac:dyDescent="0.25">
      <c r="A2939" s="1">
        <f>CORREL('IMDB_Movies project 5'!H2939:'IMDB_Movies project 5'!H6594,'IMDB_Movies project 5'!C2939:'IMDB_Movies project 5'!C6594)</f>
        <v>-2.0032066928915463E-2</v>
      </c>
      <c r="B2939" s="1">
        <v>24833860</v>
      </c>
      <c r="C2939" s="1" t="s">
        <v>4981</v>
      </c>
      <c r="D2939" s="1">
        <v>24833860</v>
      </c>
    </row>
    <row r="2940" spans="1:4" x14ac:dyDescent="0.25">
      <c r="A2940" s="1">
        <f>CORREL('IMDB_Movies project 5'!H2940:'IMDB_Movies project 5'!H6595,'IMDB_Movies project 5'!C2940:'IMDB_Movies project 5'!C6595)</f>
        <v>-2.001034871807578E-2</v>
      </c>
      <c r="B2940" s="1">
        <v>18292061</v>
      </c>
      <c r="C2940" s="1" t="s">
        <v>4982</v>
      </c>
      <c r="D2940" s="1">
        <v>18292061</v>
      </c>
    </row>
    <row r="2941" spans="1:4" x14ac:dyDescent="0.25">
      <c r="A2941" s="1">
        <f>CORREL('IMDB_Movies project 5'!H2941:'IMDB_Movies project 5'!H6596,'IMDB_Movies project 5'!C2941:'IMDB_Movies project 5'!C6596)</f>
        <v>-1.9992632418174856E-2</v>
      </c>
      <c r="B2941" s="1">
        <v>7544812</v>
      </c>
      <c r="C2941" s="1" t="s">
        <v>4984</v>
      </c>
      <c r="D2941" s="1">
        <v>7544812</v>
      </c>
    </row>
    <row r="2942" spans="1:4" x14ac:dyDescent="0.25">
      <c r="A2942" s="1">
        <f>CORREL('IMDB_Movies project 5'!H2942:'IMDB_Movies project 5'!H6597,'IMDB_Movies project 5'!C2942:'IMDB_Movies project 5'!C6597)</f>
        <v>-1.9990221438007039E-2</v>
      </c>
      <c r="B2942" s="1">
        <v>8074715</v>
      </c>
      <c r="C2942" s="1" t="s">
        <v>4985</v>
      </c>
      <c r="D2942" s="1">
        <v>8074715</v>
      </c>
    </row>
    <row r="2943" spans="1:4" x14ac:dyDescent="0.25">
      <c r="A2943" s="1">
        <f>CORREL('IMDB_Movies project 5'!H2943:'IMDB_Movies project 5'!H6598,'IMDB_Movies project 5'!C2943:'IMDB_Movies project 5'!C6598)</f>
        <v>-1.9993896370709245E-2</v>
      </c>
      <c r="B2943" s="1">
        <v>-2400000</v>
      </c>
      <c r="C2943" s="1" t="s">
        <v>4987</v>
      </c>
      <c r="D2943" s="1">
        <v>-2400000</v>
      </c>
    </row>
    <row r="2944" spans="1:4" x14ac:dyDescent="0.25">
      <c r="A2944" s="1">
        <f>CORREL('IMDB_Movies project 5'!H2944:'IMDB_Movies project 5'!H6599,'IMDB_Movies project 5'!C2944:'IMDB_Movies project 5'!C6599)</f>
        <v>-2.0009211140665516E-2</v>
      </c>
      <c r="B2944" s="1">
        <v>2960089</v>
      </c>
      <c r="C2944" s="1" t="s">
        <v>4988</v>
      </c>
      <c r="D2944" s="1">
        <v>2960089</v>
      </c>
    </row>
    <row r="2945" spans="1:4" x14ac:dyDescent="0.25">
      <c r="A2945" s="1">
        <f>CORREL('IMDB_Movies project 5'!H2945:'IMDB_Movies project 5'!H6600,'IMDB_Movies project 5'!C2945:'IMDB_Movies project 5'!C6600)</f>
        <v>-2.0015003231186445E-2</v>
      </c>
      <c r="B2945" s="1">
        <v>-3260233</v>
      </c>
      <c r="C2945" s="1" t="s">
        <v>4989</v>
      </c>
      <c r="D2945" s="1">
        <v>-3260233</v>
      </c>
    </row>
    <row r="2946" spans="1:4" x14ac:dyDescent="0.25">
      <c r="A2946" s="1">
        <f>CORREL('IMDB_Movies project 5'!H2946:'IMDB_Movies project 5'!H6601,'IMDB_Movies project 5'!C2946:'IMDB_Movies project 5'!C6601)</f>
        <v>-2.0032032338645804E-2</v>
      </c>
      <c r="B2946" s="1">
        <v>-3368360</v>
      </c>
      <c r="C2946" s="1" t="s">
        <v>4991</v>
      </c>
      <c r="D2946" s="1">
        <v>-3368360</v>
      </c>
    </row>
    <row r="2947" spans="1:4" x14ac:dyDescent="0.25">
      <c r="A2947" s="1">
        <f>CORREL('IMDB_Movies project 5'!H2947:'IMDB_Movies project 5'!H6602,'IMDB_Movies project 5'!C2947:'IMDB_Movies project 5'!C6602)</f>
        <v>-2.0049321041988817E-2</v>
      </c>
      <c r="B2947" s="1">
        <v>2814185</v>
      </c>
      <c r="C2947" s="1" t="s">
        <v>4992</v>
      </c>
      <c r="D2947" s="1">
        <v>2814185</v>
      </c>
    </row>
    <row r="2948" spans="1:4" x14ac:dyDescent="0.25">
      <c r="A2948" s="1">
        <f>CORREL('IMDB_Movies project 5'!H2948:'IMDB_Movies project 5'!H6603,'IMDB_Movies project 5'!C2948:'IMDB_Movies project 5'!C6603)</f>
        <v>-2.0054081318783865E-2</v>
      </c>
      <c r="B2948" s="1">
        <v>-7302852</v>
      </c>
      <c r="C2948" s="1" t="s">
        <v>4994</v>
      </c>
      <c r="D2948" s="1">
        <v>-7302852</v>
      </c>
    </row>
    <row r="2949" spans="1:4" x14ac:dyDescent="0.25">
      <c r="A2949" s="1">
        <f>CORREL('IMDB_Movies project 5'!H2949:'IMDB_Movies project 5'!H6604,'IMDB_Movies project 5'!C2949:'IMDB_Movies project 5'!C6604)</f>
        <v>-2.0079359310190555E-2</v>
      </c>
      <c r="B2949" s="1">
        <v>-4985459</v>
      </c>
      <c r="C2949" s="1" t="s">
        <v>4996</v>
      </c>
      <c r="D2949" s="1">
        <v>-4985459</v>
      </c>
    </row>
    <row r="2950" spans="1:4" x14ac:dyDescent="0.25">
      <c r="A2950" s="1">
        <f>CORREL('IMDB_Movies project 5'!H2950:'IMDB_Movies project 5'!H6605,'IMDB_Movies project 5'!C2950:'IMDB_Movies project 5'!C6605)</f>
        <v>-2.0097235046453336E-2</v>
      </c>
      <c r="B2950" s="1">
        <v>-2856597</v>
      </c>
      <c r="C2950" s="1" t="s">
        <v>4999</v>
      </c>
      <c r="D2950" s="1">
        <v>-2856597</v>
      </c>
    </row>
    <row r="2951" spans="1:4" x14ac:dyDescent="0.25">
      <c r="A2951" s="1">
        <f>CORREL('IMDB_Movies project 5'!H2951:'IMDB_Movies project 5'!H6606,'IMDB_Movies project 5'!C2951:'IMDB_Movies project 5'!C6606)</f>
        <v>-2.0114732178331034E-2</v>
      </c>
      <c r="B2951" s="1">
        <v>-5669173</v>
      </c>
      <c r="C2951" s="1" t="s">
        <v>5000</v>
      </c>
      <c r="D2951" s="1">
        <v>-5669173</v>
      </c>
    </row>
    <row r="2952" spans="1:4" x14ac:dyDescent="0.25">
      <c r="A2952" s="1">
        <f>CORREL('IMDB_Movies project 5'!H2952:'IMDB_Movies project 5'!H6607,'IMDB_Movies project 5'!C2952:'IMDB_Movies project 5'!C6607)</f>
        <v>-2.0139894062965728E-2</v>
      </c>
      <c r="B2952" s="1">
        <v>-5481319</v>
      </c>
      <c r="C2952" s="1" t="s">
        <v>5002</v>
      </c>
      <c r="D2952" s="1">
        <v>-5481319</v>
      </c>
    </row>
    <row r="2953" spans="1:4" x14ac:dyDescent="0.25">
      <c r="A2953" s="1">
        <f>CORREL('IMDB_Movies project 5'!H2953:'IMDB_Movies project 5'!H6608,'IMDB_Movies project 5'!C2953:'IMDB_Movies project 5'!C6608)</f>
        <v>-2.0162891876907462E-2</v>
      </c>
      <c r="B2953" s="1">
        <v>5110552</v>
      </c>
      <c r="C2953" s="1" t="s">
        <v>5004</v>
      </c>
      <c r="D2953" s="1">
        <v>5110552</v>
      </c>
    </row>
    <row r="2954" spans="1:4" x14ac:dyDescent="0.25">
      <c r="A2954" s="1">
        <f>CORREL('IMDB_Movies project 5'!H2954:'IMDB_Movies project 5'!H6609,'IMDB_Movies project 5'!C2954:'IMDB_Movies project 5'!C6609)</f>
        <v>-2.016538070227614E-2</v>
      </c>
      <c r="B2954" s="1">
        <v>135992840</v>
      </c>
      <c r="C2954" s="1" t="s">
        <v>5005</v>
      </c>
      <c r="D2954" s="1">
        <v>135992840</v>
      </c>
    </row>
    <row r="2955" spans="1:4" x14ac:dyDescent="0.25">
      <c r="A2955" s="1">
        <f>CORREL('IMDB_Movies project 5'!H2955:'IMDB_Movies project 5'!H6610,'IMDB_Movies project 5'!C2955:'IMDB_Movies project 5'!C6610)</f>
        <v>-2.0286686242420846E-2</v>
      </c>
      <c r="B2955" s="1">
        <v>36600000</v>
      </c>
      <c r="C2955" s="1" t="s">
        <v>5007</v>
      </c>
      <c r="D2955" s="1">
        <v>36600000</v>
      </c>
    </row>
    <row r="2956" spans="1:4" x14ac:dyDescent="0.25">
      <c r="A2956" s="1">
        <f>CORREL('IMDB_Movies project 5'!H2956:'IMDB_Movies project 5'!H6611,'IMDB_Movies project 5'!C2956:'IMDB_Movies project 5'!C6611)</f>
        <v>-2.0253804045304531E-2</v>
      </c>
      <c r="B2956" s="1">
        <v>128821952</v>
      </c>
      <c r="C2956" s="1" t="s">
        <v>5008</v>
      </c>
      <c r="D2956" s="1">
        <v>128821952</v>
      </c>
    </row>
    <row r="2957" spans="1:4" x14ac:dyDescent="0.25">
      <c r="A2957" s="1">
        <f>CORREL('IMDB_Movies project 5'!H2957:'IMDB_Movies project 5'!H6612,'IMDB_Movies project 5'!C2957:'IMDB_Movies project 5'!C6612)</f>
        <v>-2.0295078481446648E-2</v>
      </c>
      <c r="B2957" s="1">
        <v>90900000</v>
      </c>
      <c r="C2957" s="1" t="s">
        <v>5009</v>
      </c>
      <c r="D2957" s="1">
        <v>90900000</v>
      </c>
    </row>
    <row r="2958" spans="1:4" x14ac:dyDescent="0.25">
      <c r="A2958" s="1">
        <f>CORREL('IMDB_Movies project 5'!H2958:'IMDB_Movies project 5'!H6613,'IMDB_Movies project 5'!C2958:'IMDB_Movies project 5'!C6613)</f>
        <v>-2.0205307050094819E-2</v>
      </c>
      <c r="B2958" s="1">
        <v>24891374</v>
      </c>
      <c r="C2958" s="1" t="s">
        <v>5010</v>
      </c>
      <c r="D2958" s="1">
        <v>24891374</v>
      </c>
    </row>
    <row r="2959" spans="1:4" x14ac:dyDescent="0.25">
      <c r="A2959" s="1">
        <f>CORREL('IMDB_Movies project 5'!H2959:'IMDB_Movies project 5'!H6614,'IMDB_Movies project 5'!C2959:'IMDB_Movies project 5'!C6614)</f>
        <v>-2.0181763293687809E-2</v>
      </c>
      <c r="B2959" s="1">
        <v>33158000</v>
      </c>
      <c r="C2959" s="1" t="s">
        <v>5011</v>
      </c>
      <c r="D2959" s="1">
        <v>33158000</v>
      </c>
    </row>
    <row r="2960" spans="1:4" x14ac:dyDescent="0.25">
      <c r="A2960" s="1">
        <f>CORREL('IMDB_Movies project 5'!H2960:'IMDB_Movies project 5'!H6615,'IMDB_Movies project 5'!C2960:'IMDB_Movies project 5'!C6615)</f>
        <v>-2.01482627114614E-2</v>
      </c>
      <c r="B2960" s="1">
        <v>106709992</v>
      </c>
      <c r="C2960" s="1" t="s">
        <v>5012</v>
      </c>
      <c r="D2960" s="1">
        <v>106709992</v>
      </c>
    </row>
    <row r="2961" spans="1:4" x14ac:dyDescent="0.25">
      <c r="A2961" s="1">
        <f>CORREL('IMDB_Movies project 5'!H2961:'IMDB_Movies project 5'!H6616,'IMDB_Movies project 5'!C2961:'IMDB_Movies project 5'!C6616)</f>
        <v>-2.0175203823517732E-2</v>
      </c>
      <c r="B2961" s="1">
        <v>21131483</v>
      </c>
      <c r="C2961" s="1" t="s">
        <v>5013</v>
      </c>
      <c r="D2961" s="1">
        <v>21131483</v>
      </c>
    </row>
    <row r="2962" spans="1:4" x14ac:dyDescent="0.25">
      <c r="A2962" s="1">
        <f>CORREL('IMDB_Movies project 5'!H2962:'IMDB_Movies project 5'!H6617,'IMDB_Movies project 5'!C2962:'IMDB_Movies project 5'!C6617)</f>
        <v>-2.0173054039407692E-2</v>
      </c>
      <c r="B2962" s="1">
        <v>28400000</v>
      </c>
      <c r="C2962" s="1" t="s">
        <v>5014</v>
      </c>
      <c r="D2962" s="1">
        <v>28400000</v>
      </c>
    </row>
    <row r="2963" spans="1:4" x14ac:dyDescent="0.25">
      <c r="A2963" s="1">
        <f>CORREL('IMDB_Movies project 5'!H2963:'IMDB_Movies project 5'!H6618,'IMDB_Movies project 5'!C2963:'IMDB_Movies project 5'!C6618)</f>
        <v>-2.0142869375588353E-2</v>
      </c>
      <c r="B2963" s="1">
        <v>29099640</v>
      </c>
      <c r="C2963" s="1" t="s">
        <v>5015</v>
      </c>
      <c r="D2963" s="1">
        <v>29099640</v>
      </c>
    </row>
    <row r="2964" spans="1:4" x14ac:dyDescent="0.25">
      <c r="A2964" s="1">
        <f>CORREL('IMDB_Movies project 5'!H2964:'IMDB_Movies project 5'!H6619,'IMDB_Movies project 5'!C2964:'IMDB_Movies project 5'!C6619)</f>
        <v>-2.0100048175846257E-2</v>
      </c>
      <c r="B2964" s="1">
        <v>30695394</v>
      </c>
      <c r="C2964" s="1" t="s">
        <v>5016</v>
      </c>
      <c r="D2964" s="1">
        <v>30695394</v>
      </c>
    </row>
    <row r="2965" spans="1:4" x14ac:dyDescent="0.25">
      <c r="A2965" s="1">
        <f>CORREL('IMDB_Movies project 5'!H2965:'IMDB_Movies project 5'!H6620,'IMDB_Movies project 5'!C2965:'IMDB_Movies project 5'!C6620)</f>
        <v>-2.0064772446224705E-2</v>
      </c>
      <c r="B2965" s="1">
        <v>24001218</v>
      </c>
      <c r="C2965" s="1" t="s">
        <v>5017</v>
      </c>
      <c r="D2965" s="1">
        <v>24001218</v>
      </c>
    </row>
    <row r="2966" spans="1:4" x14ac:dyDescent="0.25">
      <c r="A2966" s="1">
        <f>CORREL('IMDB_Movies project 5'!H2966:'IMDB_Movies project 5'!H6621,'IMDB_Movies project 5'!C2966:'IMDB_Movies project 5'!C6621)</f>
        <v>-2.0041135473715364E-2</v>
      </c>
      <c r="B2966" s="1">
        <v>21747570</v>
      </c>
      <c r="C2966" s="1" t="s">
        <v>5018</v>
      </c>
      <c r="D2966" s="1">
        <v>21747570</v>
      </c>
    </row>
    <row r="2967" spans="1:4" x14ac:dyDescent="0.25">
      <c r="A2967" s="1">
        <f>CORREL('IMDB_Movies project 5'!H2967:'IMDB_Movies project 5'!H6622,'IMDB_Movies project 5'!C2967:'IMDB_Movies project 5'!C6622)</f>
        <v>-2.0017541065107718E-2</v>
      </c>
      <c r="B2967" s="1">
        <v>18625110</v>
      </c>
      <c r="C2967" s="1" t="s">
        <v>5019</v>
      </c>
      <c r="D2967" s="1">
        <v>18625110</v>
      </c>
    </row>
    <row r="2968" spans="1:4" x14ac:dyDescent="0.25">
      <c r="A2968" s="1">
        <f>CORREL('IMDB_Movies project 5'!H2968:'IMDB_Movies project 5'!H6623,'IMDB_Movies project 5'!C2968:'IMDB_Movies project 5'!C6623)</f>
        <v>-1.9997833604512651E-2</v>
      </c>
      <c r="B2968" s="1">
        <v>16000000</v>
      </c>
      <c r="C2968" s="1" t="s">
        <v>5021</v>
      </c>
      <c r="D2968" s="1">
        <v>16000000</v>
      </c>
    </row>
    <row r="2969" spans="1:4" x14ac:dyDescent="0.25">
      <c r="A2969" s="1">
        <f>CORREL('IMDB_Movies project 5'!H2969:'IMDB_Movies project 5'!H6624,'IMDB_Movies project 5'!C2969:'IMDB_Movies project 5'!C6624)</f>
        <v>-1.9986713679728978E-2</v>
      </c>
      <c r="B2969" s="1">
        <v>8000000</v>
      </c>
      <c r="C2969" s="1" t="s">
        <v>5022</v>
      </c>
      <c r="D2969" s="1">
        <v>8000000</v>
      </c>
    </row>
    <row r="2970" spans="1:4" x14ac:dyDescent="0.25">
      <c r="A2970" s="1">
        <f>CORREL('IMDB_Movies project 5'!H2970:'IMDB_Movies project 5'!H6625,'IMDB_Movies project 5'!C2970:'IMDB_Movies project 5'!C6625)</f>
        <v>-1.9989025338712819E-2</v>
      </c>
      <c r="B2970" s="1">
        <v>13257000</v>
      </c>
      <c r="C2970" s="1" t="s">
        <v>5023</v>
      </c>
      <c r="D2970" s="1">
        <v>13257000</v>
      </c>
    </row>
    <row r="2971" spans="1:4" x14ac:dyDescent="0.25">
      <c r="A2971" s="1">
        <f>CORREL('IMDB_Movies project 5'!H2971:'IMDB_Movies project 5'!H6626,'IMDB_Movies project 5'!C2971:'IMDB_Movies project 5'!C6626)</f>
        <v>-1.9976987711981895E-2</v>
      </c>
      <c r="B2971" s="1">
        <v>22505908</v>
      </c>
      <c r="C2971" s="1" t="s">
        <v>5024</v>
      </c>
      <c r="D2971" s="1">
        <v>22505908</v>
      </c>
    </row>
    <row r="2972" spans="1:4" x14ac:dyDescent="0.25">
      <c r="A2972" s="1">
        <f>CORREL('IMDB_Movies project 5'!H2972:'IMDB_Movies project 5'!H6627,'IMDB_Movies project 5'!C2972:'IMDB_Movies project 5'!C6627)</f>
        <v>-1.9941727016076511E-2</v>
      </c>
      <c r="B2972" s="1">
        <v>8818967</v>
      </c>
      <c r="C2972" s="1" t="s">
        <v>5027</v>
      </c>
      <c r="D2972" s="1">
        <v>8818967</v>
      </c>
    </row>
    <row r="2973" spans="1:4" x14ac:dyDescent="0.25">
      <c r="A2973" s="1">
        <f>CORREL('IMDB_Movies project 5'!H2973:'IMDB_Movies project 5'!H6628,'IMDB_Movies project 5'!C2973:'IMDB_Movies project 5'!C6628)</f>
        <v>-1.9936978573538343E-2</v>
      </c>
      <c r="B2973" s="1">
        <v>7891000</v>
      </c>
      <c r="C2973" s="1" t="s">
        <v>5028</v>
      </c>
      <c r="D2973" s="1">
        <v>7891000</v>
      </c>
    </row>
    <row r="2974" spans="1:4" x14ac:dyDescent="0.25">
      <c r="A2974" s="1">
        <f>CORREL('IMDB_Movies project 5'!H2974:'IMDB_Movies project 5'!H6629,'IMDB_Movies project 5'!C2974:'IMDB_Movies project 5'!C6629)</f>
        <v>-1.9933868339285697E-2</v>
      </c>
      <c r="B2974" s="1">
        <v>9901126</v>
      </c>
      <c r="C2974" s="1" t="s">
        <v>5030</v>
      </c>
      <c r="D2974" s="1">
        <v>9901126</v>
      </c>
    </row>
    <row r="2975" spans="1:4" x14ac:dyDescent="0.25">
      <c r="A2975" s="1">
        <f>CORREL('IMDB_Movies project 5'!H2975:'IMDB_Movies project 5'!H6630,'IMDB_Movies project 5'!C2975:'IMDB_Movies project 5'!C6630)</f>
        <v>-1.9927210459889582E-2</v>
      </c>
      <c r="B2975" s="1">
        <v>10474107</v>
      </c>
      <c r="C2975" s="1" t="s">
        <v>5031</v>
      </c>
      <c r="D2975" s="1">
        <v>10474107</v>
      </c>
    </row>
    <row r="2976" spans="1:4" x14ac:dyDescent="0.25">
      <c r="A2976" s="1">
        <f>CORREL('IMDB_Movies project 5'!H2976:'IMDB_Movies project 5'!H6631,'IMDB_Movies project 5'!C2976:'IMDB_Movies project 5'!C6631)</f>
        <v>-1.9919553804833755E-2</v>
      </c>
      <c r="B2976" s="1">
        <v>7003141</v>
      </c>
      <c r="C2976" s="1" t="s">
        <v>5032</v>
      </c>
      <c r="D2976" s="1">
        <v>7003141</v>
      </c>
    </row>
    <row r="2977" spans="1:4" x14ac:dyDescent="0.25">
      <c r="A2977" s="1">
        <f>CORREL('IMDB_Movies project 5'!H2977:'IMDB_Movies project 5'!H6632,'IMDB_Movies project 5'!C2977:'IMDB_Movies project 5'!C6632)</f>
        <v>-1.9918025290023213E-2</v>
      </c>
      <c r="B2977" s="1">
        <v>5583510</v>
      </c>
      <c r="C2977" s="1" t="s">
        <v>5033</v>
      </c>
      <c r="D2977" s="1">
        <v>5583510</v>
      </c>
    </row>
    <row r="2978" spans="1:4" x14ac:dyDescent="0.25">
      <c r="A2978" s="1">
        <f>CORREL('IMDB_Movies project 5'!H2978:'IMDB_Movies project 5'!H6633,'IMDB_Movies project 5'!C2978:'IMDB_Movies project 5'!C6633)</f>
        <v>-1.9919157652094184E-2</v>
      </c>
      <c r="B2978" s="1">
        <v>2190525</v>
      </c>
      <c r="C2978" s="1" t="s">
        <v>5034</v>
      </c>
      <c r="D2978" s="1">
        <v>2190525</v>
      </c>
    </row>
    <row r="2979" spans="1:4" x14ac:dyDescent="0.25">
      <c r="A2979" s="1">
        <f>CORREL('IMDB_Movies project 5'!H2979:'IMDB_Movies project 5'!H6634,'IMDB_Movies project 5'!C2979:'IMDB_Movies project 5'!C6634)</f>
        <v>-1.9927016392124255E-2</v>
      </c>
      <c r="B2979" s="1">
        <v>1676553</v>
      </c>
      <c r="C2979" s="1" t="s">
        <v>5036</v>
      </c>
      <c r="D2979" s="1">
        <v>1676553</v>
      </c>
    </row>
    <row r="2980" spans="1:4" x14ac:dyDescent="0.25">
      <c r="A2980" s="1">
        <f>CORREL('IMDB_Movies project 5'!H2980:'IMDB_Movies project 5'!H6635,'IMDB_Movies project 5'!C2980:'IMDB_Movies project 5'!C6635)</f>
        <v>-1.9934258751943854E-2</v>
      </c>
      <c r="B2980" s="1">
        <v>2094451</v>
      </c>
      <c r="C2980" s="1" t="s">
        <v>5037</v>
      </c>
      <c r="D2980" s="1">
        <v>2094451</v>
      </c>
    </row>
    <row r="2981" spans="1:4" x14ac:dyDescent="0.25">
      <c r="A2981" s="1">
        <f>CORREL('IMDB_Movies project 5'!H2981:'IMDB_Movies project 5'!H6636,'IMDB_Movies project 5'!C2981:'IMDB_Movies project 5'!C6636)</f>
        <v>-1.9942361565582521E-2</v>
      </c>
      <c r="B2981" s="1">
        <v>2166863</v>
      </c>
      <c r="C2981" s="1" t="s">
        <v>5039</v>
      </c>
      <c r="D2981" s="1">
        <v>2166863</v>
      </c>
    </row>
    <row r="2982" spans="1:4" x14ac:dyDescent="0.25">
      <c r="A2982" s="1">
        <f>CORREL('IMDB_Movies project 5'!H2982:'IMDB_Movies project 5'!H6637,'IMDB_Movies project 5'!C2982:'IMDB_Movies project 5'!C6637)</f>
        <v>-1.9950339164529107E-2</v>
      </c>
      <c r="B2982" s="1">
        <v>1373585</v>
      </c>
      <c r="C2982" s="1" t="s">
        <v>5040</v>
      </c>
      <c r="D2982" s="1">
        <v>1373585</v>
      </c>
    </row>
    <row r="2983" spans="1:4" x14ac:dyDescent="0.25">
      <c r="A2983" s="1">
        <f>CORREL('IMDB_Movies project 5'!H2983:'IMDB_Movies project 5'!H6638,'IMDB_Movies project 5'!C2983:'IMDB_Movies project 5'!C6638)</f>
        <v>-1.9959992971506423E-2</v>
      </c>
      <c r="B2983" s="1">
        <v>292175</v>
      </c>
      <c r="C2983" s="1" t="s">
        <v>5041</v>
      </c>
      <c r="D2983" s="1">
        <v>292175</v>
      </c>
    </row>
    <row r="2984" spans="1:4" x14ac:dyDescent="0.25">
      <c r="A2984" s="1">
        <f>CORREL('IMDB_Movies project 5'!H2984:'IMDB_Movies project 5'!H6639,'IMDB_Movies project 5'!C2984:'IMDB_Movies project 5'!C6639)</f>
        <v>-1.9971974620074853E-2</v>
      </c>
      <c r="B2984" s="1">
        <v>-398921</v>
      </c>
      <c r="C2984" s="1" t="s">
        <v>5042</v>
      </c>
      <c r="D2984" s="1">
        <v>-398921</v>
      </c>
    </row>
    <row r="2985" spans="1:4" x14ac:dyDescent="0.25">
      <c r="A2985" s="1">
        <f>CORREL('IMDB_Movies project 5'!H2985:'IMDB_Movies project 5'!H6640,'IMDB_Movies project 5'!C2985:'IMDB_Movies project 5'!C6640)</f>
        <v>-1.998549005128086E-2</v>
      </c>
      <c r="B2985" s="1">
        <v>165429</v>
      </c>
      <c r="C2985" s="1" t="s">
        <v>5044</v>
      </c>
      <c r="D2985" s="1">
        <v>165429</v>
      </c>
    </row>
    <row r="2986" spans="1:4" x14ac:dyDescent="0.25">
      <c r="A2986" s="1">
        <f>CORREL('IMDB_Movies project 5'!H2986:'IMDB_Movies project 5'!H6641,'IMDB_Movies project 5'!C2986:'IMDB_Movies project 5'!C6641)</f>
        <v>-2.0002357488711094E-2</v>
      </c>
      <c r="B2986" s="1">
        <v>-1305692</v>
      </c>
      <c r="C2986" s="1" t="s">
        <v>5045</v>
      </c>
      <c r="D2986" s="1">
        <v>-1305692</v>
      </c>
    </row>
    <row r="2987" spans="1:4" x14ac:dyDescent="0.25">
      <c r="A2987" s="1">
        <f>CORREL('IMDB_Movies project 5'!H2987:'IMDB_Movies project 5'!H6642,'IMDB_Movies project 5'!C2987:'IMDB_Movies project 5'!C6642)</f>
        <v>-2.0017963258694624E-2</v>
      </c>
      <c r="B2987" s="1">
        <v>-1569178</v>
      </c>
      <c r="C2987" s="1" t="s">
        <v>5048</v>
      </c>
      <c r="D2987" s="1">
        <v>-1569178</v>
      </c>
    </row>
    <row r="2988" spans="1:4" x14ac:dyDescent="0.25">
      <c r="A2988" s="1">
        <f>CORREL('IMDB_Movies project 5'!H2988:'IMDB_Movies project 5'!H6643,'IMDB_Movies project 5'!C2988:'IMDB_Movies project 5'!C6643)</f>
        <v>-2.0034206861112323E-2</v>
      </c>
      <c r="B2988" s="1">
        <v>-2279629</v>
      </c>
      <c r="C2988" s="1" t="s">
        <v>5050</v>
      </c>
      <c r="D2988" s="1">
        <v>-2279629</v>
      </c>
    </row>
    <row r="2989" spans="1:4" x14ac:dyDescent="0.25">
      <c r="A2989" s="1">
        <f>CORREL('IMDB_Movies project 5'!H2989:'IMDB_Movies project 5'!H6644,'IMDB_Movies project 5'!C2989:'IMDB_Movies project 5'!C6644)</f>
        <v>-2.0052107476203139E-2</v>
      </c>
      <c r="B2989" s="1">
        <v>-4655153</v>
      </c>
      <c r="C2989" s="1" t="s">
        <v>5051</v>
      </c>
      <c r="D2989" s="1">
        <v>-4655153</v>
      </c>
    </row>
    <row r="2990" spans="1:4" x14ac:dyDescent="0.25">
      <c r="A2990" s="1">
        <f>CORREL('IMDB_Movies project 5'!H2990:'IMDB_Movies project 5'!H6645,'IMDB_Movies project 5'!C2990:'IMDB_Movies project 5'!C6645)</f>
        <v>-2.0075600348943998E-2</v>
      </c>
      <c r="B2990" s="1">
        <v>455447</v>
      </c>
      <c r="C2990" s="1" t="s">
        <v>5052</v>
      </c>
      <c r="D2990" s="1">
        <v>455447</v>
      </c>
    </row>
    <row r="2991" spans="1:4" x14ac:dyDescent="0.25">
      <c r="A2991" s="1">
        <f>CORREL('IMDB_Movies project 5'!H2991:'IMDB_Movies project 5'!H6646,'IMDB_Movies project 5'!C2991:'IMDB_Movies project 5'!C6646)</f>
        <v>-2.0087535263873427E-2</v>
      </c>
      <c r="B2991" s="1">
        <v>-4851788</v>
      </c>
      <c r="C2991" s="1" t="s">
        <v>5054</v>
      </c>
      <c r="D2991" s="1">
        <v>-4851788</v>
      </c>
    </row>
    <row r="2992" spans="1:4" x14ac:dyDescent="0.25">
      <c r="A2992" s="1">
        <f>CORREL('IMDB_Movies project 5'!H2992:'IMDB_Movies project 5'!H6647,'IMDB_Movies project 5'!C2992:'IMDB_Movies project 5'!C6647)</f>
        <v>-2.01116304158463E-2</v>
      </c>
      <c r="B2992" s="1">
        <v>-4937934</v>
      </c>
      <c r="C2992" s="1" t="s">
        <v>5055</v>
      </c>
      <c r="D2992" s="1">
        <v>-4937934</v>
      </c>
    </row>
    <row r="2993" spans="1:4" x14ac:dyDescent="0.25">
      <c r="A2993" s="1">
        <f>CORREL('IMDB_Movies project 5'!H2993:'IMDB_Movies project 5'!H6648,'IMDB_Movies project 5'!C2993:'IMDB_Movies project 5'!C6648)</f>
        <v>-2.0136011839131749E-2</v>
      </c>
      <c r="B2993" s="1">
        <v>-5345633</v>
      </c>
      <c r="C2993" s="1" t="s">
        <v>5056</v>
      </c>
      <c r="D2993" s="1">
        <v>-5345633</v>
      </c>
    </row>
    <row r="2994" spans="1:4" x14ac:dyDescent="0.25">
      <c r="A2994" s="1">
        <f>CORREL('IMDB_Movies project 5'!H2994:'IMDB_Movies project 5'!H6649,'IMDB_Movies project 5'!C2994:'IMDB_Movies project 5'!C6649)</f>
        <v>-2.0161459800929347E-2</v>
      </c>
      <c r="B2994" s="1">
        <v>-5261308</v>
      </c>
      <c r="C2994" s="1" t="s">
        <v>5058</v>
      </c>
      <c r="D2994" s="1">
        <v>-5261308</v>
      </c>
    </row>
    <row r="2995" spans="1:4" x14ac:dyDescent="0.25">
      <c r="A2995" s="1">
        <f>CORREL('IMDB_Movies project 5'!H2995:'IMDB_Movies project 5'!H6650,'IMDB_Movies project 5'!C2995:'IMDB_Movies project 5'!C6650)</f>
        <v>-2.018678740344225E-2</v>
      </c>
      <c r="B2995" s="1">
        <v>-5110478</v>
      </c>
      <c r="C2995" s="1" t="s">
        <v>5060</v>
      </c>
      <c r="D2995" s="1">
        <v>-5110478</v>
      </c>
    </row>
    <row r="2996" spans="1:4" x14ac:dyDescent="0.25">
      <c r="A2996" s="1">
        <f>CORREL('IMDB_Movies project 5'!H2996:'IMDB_Movies project 5'!H6651,'IMDB_Movies project 5'!C2996:'IMDB_Movies project 5'!C6651)</f>
        <v>-2.0211832685821017E-2</v>
      </c>
      <c r="B2996" s="1">
        <v>-3714714</v>
      </c>
      <c r="C2996" s="1" t="s">
        <v>5061</v>
      </c>
      <c r="D2996" s="1">
        <v>-3714714</v>
      </c>
    </row>
    <row r="2997" spans="1:4" x14ac:dyDescent="0.25">
      <c r="A2997" s="1">
        <f>CORREL('IMDB_Movies project 5'!H2997:'IMDB_Movies project 5'!H6652,'IMDB_Movies project 5'!C2997:'IMDB_Movies project 5'!C6652)</f>
        <v>-2.0247775650768202E-2</v>
      </c>
      <c r="B2997" s="1">
        <v>-8000000</v>
      </c>
      <c r="C2997" s="1" t="s">
        <v>5063</v>
      </c>
      <c r="D2997" s="1">
        <v>-8000000</v>
      </c>
    </row>
    <row r="2998" spans="1:4" x14ac:dyDescent="0.25">
      <c r="A2998" s="1">
        <f>CORREL('IMDB_Movies project 5'!H2998:'IMDB_Movies project 5'!H6653,'IMDB_Movies project 5'!C2998:'IMDB_Movies project 5'!C6653)</f>
        <v>-2.0266918001933906E-2</v>
      </c>
      <c r="B2998" s="1">
        <v>-49300000</v>
      </c>
      <c r="C2998" s="1" t="s">
        <v>5064</v>
      </c>
      <c r="D2998" s="1">
        <v>-49300000</v>
      </c>
    </row>
    <row r="2999" spans="1:4" x14ac:dyDescent="0.25">
      <c r="A2999" s="1">
        <f>CORREL('IMDB_Movies project 5'!H2999:'IMDB_Movies project 5'!H6654,'IMDB_Movies project 5'!C2999:'IMDB_Movies project 5'!C6654)</f>
        <v>-2.0113624124854727E-2</v>
      </c>
      <c r="B2999" s="1">
        <v>-5231584</v>
      </c>
      <c r="C2999" s="1" t="s">
        <v>5065</v>
      </c>
      <c r="D2999" s="1">
        <v>-5231584</v>
      </c>
    </row>
    <row r="3000" spans="1:4" x14ac:dyDescent="0.25">
      <c r="A3000" s="1">
        <f>CORREL('IMDB_Movies project 5'!H3000:'IMDB_Movies project 5'!H6655,'IMDB_Movies project 5'!C3000:'IMDB_Movies project 5'!C6655)</f>
        <v>-2.0139036465853185E-2</v>
      </c>
      <c r="B3000" s="1">
        <v>-9693285</v>
      </c>
      <c r="C3000" s="1" t="s">
        <v>5067</v>
      </c>
      <c r="D3000" s="1">
        <v>-9693285</v>
      </c>
    </row>
    <row r="3001" spans="1:4" x14ac:dyDescent="0.25">
      <c r="A3001" s="1">
        <f>CORREL('IMDB_Movies project 5'!H3001:'IMDB_Movies project 5'!H6656,'IMDB_Movies project 5'!C3001:'IMDB_Movies project 5'!C6656)</f>
        <v>-2.0154968626747656E-2</v>
      </c>
      <c r="B3001" s="1">
        <v>-6617054</v>
      </c>
      <c r="C3001" s="1" t="s">
        <v>5069</v>
      </c>
      <c r="D3001" s="1">
        <v>-6617054</v>
      </c>
    </row>
    <row r="3002" spans="1:4" x14ac:dyDescent="0.25">
      <c r="A3002" s="1">
        <f>CORREL('IMDB_Movies project 5'!H3002:'IMDB_Movies project 5'!H6657,'IMDB_Movies project 5'!C3002:'IMDB_Movies project 5'!C6657)</f>
        <v>-2.0183951666514776E-2</v>
      </c>
      <c r="B3002" s="1">
        <v>-6803933</v>
      </c>
      <c r="C3002" s="1" t="s">
        <v>5071</v>
      </c>
      <c r="D3002" s="1">
        <v>-6803933</v>
      </c>
    </row>
    <row r="3003" spans="1:4" x14ac:dyDescent="0.25">
      <c r="A3003" s="1">
        <f>CORREL('IMDB_Movies project 5'!H3003:'IMDB_Movies project 5'!H6658,'IMDB_Movies project 5'!C3003:'IMDB_Movies project 5'!C6658)</f>
        <v>-2.0213502081189775E-2</v>
      </c>
      <c r="B3003" s="1">
        <v>-6467012</v>
      </c>
      <c r="C3003" s="1" t="s">
        <v>5072</v>
      </c>
      <c r="D3003" s="1">
        <v>-6467012</v>
      </c>
    </row>
    <row r="3004" spans="1:4" x14ac:dyDescent="0.25">
      <c r="A3004" s="1">
        <f>CORREL('IMDB_Movies project 5'!H3004:'IMDB_Movies project 5'!H6659,'IMDB_Movies project 5'!C3004:'IMDB_Movies project 5'!C6659)</f>
        <v>-2.024231106698441E-2</v>
      </c>
      <c r="B3004" s="1">
        <v>-6546921</v>
      </c>
      <c r="C3004" s="1" t="s">
        <v>5074</v>
      </c>
      <c r="D3004" s="1">
        <v>-6546921</v>
      </c>
    </row>
    <row r="3005" spans="1:4" x14ac:dyDescent="0.25">
      <c r="A3005" s="1">
        <f>CORREL('IMDB_Movies project 5'!H3005:'IMDB_Movies project 5'!H6660,'IMDB_Movies project 5'!C3005:'IMDB_Movies project 5'!C6660)</f>
        <v>-2.0271419397832273E-2</v>
      </c>
      <c r="B3005" s="1">
        <v>-6953549</v>
      </c>
      <c r="C3005" s="1" t="s">
        <v>5076</v>
      </c>
      <c r="D3005" s="1">
        <v>-6953549</v>
      </c>
    </row>
    <row r="3006" spans="1:4" x14ac:dyDescent="0.25">
      <c r="A3006" s="1">
        <f>CORREL('IMDB_Movies project 5'!H3006:'IMDB_Movies project 5'!H6661,'IMDB_Movies project 5'!C3006:'IMDB_Movies project 5'!C6661)</f>
        <v>-2.0301652839359155E-2</v>
      </c>
      <c r="B3006" s="1">
        <v>-6766897</v>
      </c>
      <c r="C3006" s="1" t="s">
        <v>5077</v>
      </c>
      <c r="D3006" s="1">
        <v>-6766897</v>
      </c>
    </row>
    <row r="3007" spans="1:4" x14ac:dyDescent="0.25">
      <c r="A3007" s="1">
        <f>CORREL('IMDB_Movies project 5'!H3007:'IMDB_Movies project 5'!H6662,'IMDB_Movies project 5'!C3007:'IMDB_Movies project 5'!C6662)</f>
        <v>-2.0331519586037631E-2</v>
      </c>
      <c r="B3007" s="1">
        <v>34500000</v>
      </c>
      <c r="C3007" s="1" t="s">
        <v>5078</v>
      </c>
      <c r="D3007" s="1">
        <v>34500000</v>
      </c>
    </row>
    <row r="3008" spans="1:4" x14ac:dyDescent="0.25">
      <c r="A3008" s="1">
        <f>CORREL('IMDB_Movies project 5'!H3008:'IMDB_Movies project 5'!H6663,'IMDB_Movies project 5'!C3008:'IMDB_Movies project 5'!C6663)</f>
        <v>-2.0292974585897103E-2</v>
      </c>
      <c r="B3008" s="1">
        <v>1093039</v>
      </c>
      <c r="C3008" s="1" t="s">
        <v>5079</v>
      </c>
      <c r="D3008" s="1">
        <v>1093039</v>
      </c>
    </row>
    <row r="3009" spans="1:4" x14ac:dyDescent="0.25">
      <c r="A3009" s="1">
        <f>CORREL('IMDB_Movies project 5'!H3009:'IMDB_Movies project 5'!H6664,'IMDB_Movies project 5'!C3009:'IMDB_Movies project 5'!C6664)</f>
        <v>-2.0304729275658014E-2</v>
      </c>
      <c r="B3009" s="1">
        <v>-6750474</v>
      </c>
      <c r="C3009" s="1" t="s">
        <v>5081</v>
      </c>
      <c r="D3009" s="1">
        <v>-6750474</v>
      </c>
    </row>
    <row r="3010" spans="1:4" x14ac:dyDescent="0.25">
      <c r="A3010" s="1">
        <f>CORREL('IMDB_Movies project 5'!H3010:'IMDB_Movies project 5'!H6665,'IMDB_Movies project 5'!C3010:'IMDB_Movies project 5'!C6665)</f>
        <v>-2.0336089911818827E-2</v>
      </c>
      <c r="B3010" s="1">
        <v>-6789304</v>
      </c>
      <c r="C3010" s="1" t="s">
        <v>5083</v>
      </c>
      <c r="D3010" s="1">
        <v>-6789304</v>
      </c>
    </row>
    <row r="3011" spans="1:4" x14ac:dyDescent="0.25">
      <c r="A3011" s="1">
        <f>CORREL('IMDB_Movies project 5'!H3011:'IMDB_Movies project 5'!H6666,'IMDB_Movies project 5'!C3011:'IMDB_Movies project 5'!C6666)</f>
        <v>-2.0367662234626244E-2</v>
      </c>
      <c r="B3011" s="1">
        <v>24707598</v>
      </c>
      <c r="C3011" s="1" t="s">
        <v>5085</v>
      </c>
      <c r="D3011" s="1">
        <v>24707598</v>
      </c>
    </row>
    <row r="3012" spans="1:4" x14ac:dyDescent="0.25">
      <c r="A3012" s="1">
        <f>CORREL('IMDB_Movies project 5'!H3012:'IMDB_Movies project 5'!H6667,'IMDB_Movies project 5'!C3012:'IMDB_Movies project 5'!C6667)</f>
        <v>-2.0338671351515267E-2</v>
      </c>
      <c r="B3012" s="1">
        <v>57096</v>
      </c>
      <c r="C3012" s="1" t="s">
        <v>5087</v>
      </c>
      <c r="D3012" s="1">
        <v>57096</v>
      </c>
    </row>
    <row r="3013" spans="1:4" x14ac:dyDescent="0.25">
      <c r="A3013" s="1">
        <f>CORREL('IMDB_Movies project 5'!H3013:'IMDB_Movies project 5'!H6668,'IMDB_Movies project 5'!C3013:'IMDB_Movies project 5'!C6668)</f>
        <v>-2.035336275502701E-2</v>
      </c>
      <c r="B3013" s="1">
        <v>-4776122</v>
      </c>
      <c r="C3013" s="1" t="s">
        <v>5088</v>
      </c>
      <c r="D3013" s="1">
        <v>-4776122</v>
      </c>
    </row>
    <row r="3014" spans="1:4" x14ac:dyDescent="0.25">
      <c r="A3014" s="1">
        <f>CORREL('IMDB_Movies project 5'!H3014:'IMDB_Movies project 5'!H6669,'IMDB_Movies project 5'!C3014:'IMDB_Movies project 5'!C6669)</f>
        <v>-2.0392592752407911E-2</v>
      </c>
      <c r="B3014" s="1">
        <v>-3991940</v>
      </c>
      <c r="C3014" s="1" t="s">
        <v>5089</v>
      </c>
      <c r="D3014" s="1">
        <v>-3991940</v>
      </c>
    </row>
    <row r="3015" spans="1:4" x14ac:dyDescent="0.25">
      <c r="A3015" s="1">
        <f>CORREL('IMDB_Movies project 5'!H3015:'IMDB_Movies project 5'!H6670,'IMDB_Movies project 5'!C3015:'IMDB_Movies project 5'!C6670)</f>
        <v>-2.0437216077513413E-2</v>
      </c>
      <c r="B3015" s="1">
        <v>77763837</v>
      </c>
      <c r="C3015" s="1" t="s">
        <v>5091</v>
      </c>
      <c r="D3015" s="1">
        <v>77763837</v>
      </c>
    </row>
    <row r="3016" spans="1:4" x14ac:dyDescent="0.25">
      <c r="A3016" s="1">
        <f>CORREL('IMDB_Movies project 5'!H3016:'IMDB_Movies project 5'!H6671,'IMDB_Movies project 5'!C3016:'IMDB_Movies project 5'!C6671)</f>
        <v>-2.039400557553402E-2</v>
      </c>
      <c r="B3016" s="1">
        <v>-6389971</v>
      </c>
      <c r="C3016" s="1" t="s">
        <v>5094</v>
      </c>
      <c r="D3016" s="1">
        <v>-6389971</v>
      </c>
    </row>
    <row r="3017" spans="1:4" x14ac:dyDescent="0.25">
      <c r="A3017" s="1">
        <f>CORREL('IMDB_Movies project 5'!H3017:'IMDB_Movies project 5'!H6672,'IMDB_Movies project 5'!C3017:'IMDB_Movies project 5'!C6672)</f>
        <v>-2.0427028331754641E-2</v>
      </c>
      <c r="B3017" s="1">
        <v>51504069</v>
      </c>
      <c r="C3017" s="1" t="s">
        <v>5095</v>
      </c>
      <c r="D3017" s="1">
        <v>51504069</v>
      </c>
    </row>
    <row r="3018" spans="1:4" x14ac:dyDescent="0.25">
      <c r="A3018" s="1">
        <f>CORREL('IMDB_Movies project 5'!H3018:'IMDB_Movies project 5'!H6673,'IMDB_Movies project 5'!C3018:'IMDB_Movies project 5'!C6673)</f>
        <v>-2.0366719429091719E-2</v>
      </c>
      <c r="B3018" s="1">
        <v>47715416</v>
      </c>
      <c r="C3018" s="1" t="s">
        <v>5097</v>
      </c>
      <c r="D3018" s="1">
        <v>47715416</v>
      </c>
    </row>
    <row r="3019" spans="1:4" x14ac:dyDescent="0.25">
      <c r="A3019" s="1">
        <f>CORREL('IMDB_Movies project 5'!H3019:'IMDB_Movies project 5'!H6674,'IMDB_Movies project 5'!C3019:'IMDB_Movies project 5'!C6674)</f>
        <v>-2.0314514282935077E-2</v>
      </c>
      <c r="B3019" s="1">
        <v>25399000</v>
      </c>
      <c r="C3019" s="1" t="s">
        <v>5099</v>
      </c>
      <c r="D3019" s="1">
        <v>25399000</v>
      </c>
    </row>
    <row r="3020" spans="1:4" x14ac:dyDescent="0.25">
      <c r="A3020" s="1">
        <f>CORREL('IMDB_Movies project 5'!H3020:'IMDB_Movies project 5'!H6675,'IMDB_Movies project 5'!C3020:'IMDB_Movies project 5'!C6675)</f>
        <v>-2.0281652054363136E-2</v>
      </c>
      <c r="B3020" s="1">
        <v>17603594</v>
      </c>
      <c r="C3020" s="1" t="s">
        <v>5101</v>
      </c>
      <c r="D3020" s="1">
        <v>17603594</v>
      </c>
    </row>
    <row r="3021" spans="1:4" x14ac:dyDescent="0.25">
      <c r="A3021" s="1">
        <f>CORREL('IMDB_Movies project 5'!H3021:'IMDB_Movies project 5'!H6676,'IMDB_Movies project 5'!C3021:'IMDB_Movies project 5'!C6676)</f>
        <v>-2.0260718537723769E-2</v>
      </c>
      <c r="B3021" s="1">
        <v>10342303</v>
      </c>
      <c r="C3021" s="1" t="s">
        <v>5102</v>
      </c>
      <c r="D3021" s="1">
        <v>10342303</v>
      </c>
    </row>
    <row r="3022" spans="1:4" x14ac:dyDescent="0.25">
      <c r="A3022" s="1">
        <f>CORREL('IMDB_Movies project 5'!H3022:'IMDB_Movies project 5'!H6677,'IMDB_Movies project 5'!C3022:'IMDB_Movies project 5'!C6677)</f>
        <v>-2.025336987417908E-2</v>
      </c>
      <c r="B3022" s="1">
        <v>6867101</v>
      </c>
      <c r="C3022" s="1" t="s">
        <v>5103</v>
      </c>
      <c r="D3022" s="1">
        <v>6867101</v>
      </c>
    </row>
    <row r="3023" spans="1:4" x14ac:dyDescent="0.25">
      <c r="A3023" s="1">
        <f>CORREL('IMDB_Movies project 5'!H3023:'IMDB_Movies project 5'!H6678,'IMDB_Movies project 5'!C3023:'IMDB_Movies project 5'!C6678)</f>
        <v>-2.0253365481441819E-2</v>
      </c>
      <c r="B3023" s="1">
        <v>3649779</v>
      </c>
      <c r="C3023" s="1" t="s">
        <v>5105</v>
      </c>
      <c r="D3023" s="1">
        <v>3649779</v>
      </c>
    </row>
    <row r="3024" spans="1:4" x14ac:dyDescent="0.25">
      <c r="A3024" s="1">
        <f>CORREL('IMDB_Movies project 5'!H3024:'IMDB_Movies project 5'!H6679,'IMDB_Movies project 5'!C3024:'IMDB_Movies project 5'!C6679)</f>
        <v>-2.0260667216659856E-2</v>
      </c>
      <c r="B3024" s="1">
        <v>-826515</v>
      </c>
      <c r="C3024" s="1" t="s">
        <v>5107</v>
      </c>
      <c r="D3024" s="1">
        <v>-826515</v>
      </c>
    </row>
    <row r="3025" spans="1:4" x14ac:dyDescent="0.25">
      <c r="A3025" s="1">
        <f>CORREL('IMDB_Movies project 5'!H3025:'IMDB_Movies project 5'!H6680,'IMDB_Movies project 5'!C3025:'IMDB_Movies project 5'!C6680)</f>
        <v>-2.0276450422456484E-2</v>
      </c>
      <c r="B3025" s="1">
        <v>-2499696</v>
      </c>
      <c r="C3025" s="1" t="s">
        <v>5108</v>
      </c>
      <c r="D3025" s="1">
        <v>-2499696</v>
      </c>
    </row>
    <row r="3026" spans="1:4" x14ac:dyDescent="0.25">
      <c r="A3026" s="1">
        <f>CORREL('IMDB_Movies project 5'!H3026:'IMDB_Movies project 5'!H6681,'IMDB_Movies project 5'!C3026:'IMDB_Movies project 5'!C6681)</f>
        <v>-2.0299096823545162E-2</v>
      </c>
      <c r="B3026" s="1">
        <v>-1661305</v>
      </c>
      <c r="C3026" s="1" t="s">
        <v>5109</v>
      </c>
      <c r="D3026" s="1">
        <v>-1661305</v>
      </c>
    </row>
    <row r="3027" spans="1:4" x14ac:dyDescent="0.25">
      <c r="A3027" s="1">
        <f>CORREL('IMDB_Movies project 5'!H3027:'IMDB_Movies project 5'!H6682,'IMDB_Movies project 5'!C3027:'IMDB_Movies project 5'!C6682)</f>
        <v>-2.0335597847876512E-2</v>
      </c>
      <c r="B3027" s="1">
        <v>-4475146</v>
      </c>
      <c r="C3027" s="1" t="s">
        <v>5111</v>
      </c>
      <c r="D3027" s="1">
        <v>-4475146</v>
      </c>
    </row>
    <row r="3028" spans="1:4" x14ac:dyDescent="0.25">
      <c r="A3028" s="1">
        <f>CORREL('IMDB_Movies project 5'!H3028:'IMDB_Movies project 5'!H6683,'IMDB_Movies project 5'!C3028:'IMDB_Movies project 5'!C6683)</f>
        <v>-2.0363707296249912E-2</v>
      </c>
      <c r="B3028" s="1">
        <v>-4231704</v>
      </c>
      <c r="C3028" s="1" t="s">
        <v>5113</v>
      </c>
      <c r="D3028" s="1">
        <v>-4231704</v>
      </c>
    </row>
    <row r="3029" spans="1:4" x14ac:dyDescent="0.25">
      <c r="A3029" s="1">
        <f>CORREL('IMDB_Movies project 5'!H3029:'IMDB_Movies project 5'!H6684,'IMDB_Movies project 5'!C3029:'IMDB_Movies project 5'!C6684)</f>
        <v>-2.0391252167992879E-2</v>
      </c>
      <c r="B3029" s="1">
        <v>-5470983</v>
      </c>
      <c r="C3029" s="1" t="s">
        <v>5114</v>
      </c>
      <c r="D3029" s="1">
        <v>-5470983</v>
      </c>
    </row>
    <row r="3030" spans="1:4" x14ac:dyDescent="0.25">
      <c r="A3030" s="1">
        <f>CORREL('IMDB_Movies project 5'!H3030:'IMDB_Movies project 5'!H6685,'IMDB_Movies project 5'!C3030:'IMDB_Movies project 5'!C6685)</f>
        <v>-2.0422298901727098E-2</v>
      </c>
      <c r="B3030" s="1">
        <v>-6433363</v>
      </c>
      <c r="C3030" s="1" t="s">
        <v>5116</v>
      </c>
      <c r="D3030" s="1">
        <v>-6433363</v>
      </c>
    </row>
    <row r="3031" spans="1:4" x14ac:dyDescent="0.25">
      <c r="A3031" s="1">
        <f>CORREL('IMDB_Movies project 5'!H3031:'IMDB_Movies project 5'!H6686,'IMDB_Movies project 5'!C3031:'IMDB_Movies project 5'!C6686)</f>
        <v>-2.0456153853359974E-2</v>
      </c>
      <c r="B3031" s="1">
        <v>-3628423</v>
      </c>
      <c r="C3031" s="1" t="s">
        <v>5117</v>
      </c>
      <c r="D3031" s="1">
        <v>-3628423</v>
      </c>
    </row>
    <row r="3032" spans="1:4" x14ac:dyDescent="0.25">
      <c r="A3032" s="1">
        <f>CORREL('IMDB_Movies project 5'!H3032:'IMDB_Movies project 5'!H6687,'IMDB_Movies project 5'!C3032:'IMDB_Movies project 5'!C6687)</f>
        <v>-2.0496411366178417E-2</v>
      </c>
      <c r="B3032" s="1">
        <v>31900000</v>
      </c>
      <c r="C3032" s="1" t="s">
        <v>5118</v>
      </c>
      <c r="D3032" s="1">
        <v>31900000</v>
      </c>
    </row>
    <row r="3033" spans="1:4" x14ac:dyDescent="0.25">
      <c r="A3033" s="1">
        <f>CORREL('IMDB_Movies project 5'!H3033:'IMDB_Movies project 5'!H6688,'IMDB_Movies project 5'!C3033:'IMDB_Movies project 5'!C6688)</f>
        <v>-2.0454559267213301E-2</v>
      </c>
      <c r="B3033" s="1">
        <v>-736141</v>
      </c>
      <c r="C3033" s="1" t="s">
        <v>5120</v>
      </c>
      <c r="D3033" s="1">
        <v>-736141</v>
      </c>
    </row>
    <row r="3034" spans="1:4" x14ac:dyDescent="0.25">
      <c r="A3034" s="1">
        <f>CORREL('IMDB_Movies project 5'!H3034:'IMDB_Movies project 5'!H6689,'IMDB_Movies project 5'!C3034:'IMDB_Movies project 5'!C6689)</f>
        <v>-2.0483044131763835E-2</v>
      </c>
      <c r="B3034" s="1">
        <v>-9550442</v>
      </c>
      <c r="C3034" s="1" t="s">
        <v>5121</v>
      </c>
      <c r="D3034" s="1">
        <v>-9550442</v>
      </c>
    </row>
    <row r="3035" spans="1:4" x14ac:dyDescent="0.25">
      <c r="A3035" s="1">
        <f>CORREL('IMDB_Movies project 5'!H3035:'IMDB_Movies project 5'!H6690,'IMDB_Movies project 5'!C3035:'IMDB_Movies project 5'!C6690)</f>
        <v>-2.0500681858435905E-2</v>
      </c>
      <c r="B3035" s="1">
        <v>-3877439</v>
      </c>
      <c r="C3035" s="1" t="s">
        <v>5122</v>
      </c>
      <c r="D3035" s="1">
        <v>-3877439</v>
      </c>
    </row>
    <row r="3036" spans="1:4" x14ac:dyDescent="0.25">
      <c r="A3036" s="1">
        <f>CORREL('IMDB_Movies project 5'!H3036:'IMDB_Movies project 5'!H6691,'IMDB_Movies project 5'!C3036:'IMDB_Movies project 5'!C6691)</f>
        <v>-2.0531113495579911E-2</v>
      </c>
      <c r="B3036" s="1">
        <v>175360000</v>
      </c>
      <c r="C3036" s="1" t="s">
        <v>5124</v>
      </c>
      <c r="D3036" s="1">
        <v>175360000</v>
      </c>
    </row>
    <row r="3037" spans="1:4" x14ac:dyDescent="0.25">
      <c r="A3037" s="1">
        <f>CORREL('IMDB_Movies project 5'!H3037:'IMDB_Movies project 5'!H6692,'IMDB_Movies project 5'!C3037:'IMDB_Movies project 5'!C6692)</f>
        <v>-2.0773762079430769E-2</v>
      </c>
      <c r="B3037" s="1">
        <v>131963328</v>
      </c>
      <c r="C3037" s="1" t="s">
        <v>5125</v>
      </c>
      <c r="D3037" s="1">
        <v>131963328</v>
      </c>
    </row>
    <row r="3038" spans="1:4" x14ac:dyDescent="0.25">
      <c r="A3038" s="1">
        <f>CORREL('IMDB_Movies project 5'!H3038:'IMDB_Movies project 5'!H6693,'IMDB_Movies project 5'!C3038:'IMDB_Movies project 5'!C6693)</f>
        <v>-2.0842120849123725E-2</v>
      </c>
      <c r="B3038" s="1">
        <v>113078393</v>
      </c>
      <c r="C3038" s="1" t="s">
        <v>5127</v>
      </c>
      <c r="D3038" s="1">
        <v>113078393</v>
      </c>
    </row>
    <row r="3039" spans="1:4" x14ac:dyDescent="0.25">
      <c r="A3039" s="1">
        <f>CORREL('IMDB_Movies project 5'!H3039:'IMDB_Movies project 5'!H6694,'IMDB_Movies project 5'!C3039:'IMDB_Movies project 5'!C6694)</f>
        <v>-2.0856245264014688E-2</v>
      </c>
      <c r="B3039" s="1">
        <v>96308900</v>
      </c>
      <c r="C3039" s="1" t="s">
        <v>5130</v>
      </c>
      <c r="D3039" s="1">
        <v>96308900</v>
      </c>
    </row>
    <row r="3040" spans="1:4" x14ac:dyDescent="0.25">
      <c r="A3040" s="1">
        <f>CORREL('IMDB_Movies project 5'!H3040:'IMDB_Movies project 5'!H6695,'IMDB_Movies project 5'!C3040:'IMDB_Movies project 5'!C6695)</f>
        <v>-2.0832017381371266E-2</v>
      </c>
      <c r="B3040" s="1">
        <v>96300000</v>
      </c>
      <c r="C3040" s="1" t="s">
        <v>5133</v>
      </c>
      <c r="D3040" s="1">
        <v>96300000</v>
      </c>
    </row>
    <row r="3041" spans="1:4" x14ac:dyDescent="0.25">
      <c r="A3041" s="1">
        <f>CORREL('IMDB_Movies project 5'!H3041:'IMDB_Movies project 5'!H6696,'IMDB_Movies project 5'!C3041:'IMDB_Movies project 5'!C6696)</f>
        <v>-2.0809362296101589E-2</v>
      </c>
      <c r="B3041" s="1">
        <v>48800000</v>
      </c>
      <c r="C3041" s="1" t="s">
        <v>5134</v>
      </c>
      <c r="D3041" s="1">
        <v>48800000</v>
      </c>
    </row>
    <row r="3042" spans="1:4" x14ac:dyDescent="0.25">
      <c r="A3042" s="1">
        <f>CORREL('IMDB_Movies project 5'!H3042:'IMDB_Movies project 5'!H6697,'IMDB_Movies project 5'!C3042:'IMDB_Movies project 5'!C6697)</f>
        <v>-2.0745071772838651E-2</v>
      </c>
      <c r="B3042" s="1">
        <v>37650000</v>
      </c>
      <c r="C3042" s="1" t="s">
        <v>5137</v>
      </c>
      <c r="D3042" s="1">
        <v>37650000</v>
      </c>
    </row>
    <row r="3043" spans="1:4" x14ac:dyDescent="0.25">
      <c r="A3043" s="1">
        <f>CORREL('IMDB_Movies project 5'!H3043:'IMDB_Movies project 5'!H6698,'IMDB_Movies project 5'!C3043:'IMDB_Movies project 5'!C6698)</f>
        <v>-2.0688111934149059E-2</v>
      </c>
      <c r="B3043" s="1">
        <v>33800000</v>
      </c>
      <c r="C3043" s="1" t="s">
        <v>5138</v>
      </c>
      <c r="D3043" s="1">
        <v>33800000</v>
      </c>
    </row>
    <row r="3044" spans="1:4" x14ac:dyDescent="0.25">
      <c r="A3044" s="1">
        <f>CORREL('IMDB_Movies project 5'!H3044:'IMDB_Movies project 5'!H6699,'IMDB_Movies project 5'!C3044:'IMDB_Movies project 5'!C6699)</f>
        <v>-2.0635099892096432E-2</v>
      </c>
      <c r="B3044" s="1">
        <v>21457409</v>
      </c>
      <c r="C3044" s="1" t="s">
        <v>5140</v>
      </c>
      <c r="D3044" s="1">
        <v>21457409</v>
      </c>
    </row>
    <row r="3045" spans="1:4" x14ac:dyDescent="0.25">
      <c r="A3045" s="1">
        <f>CORREL('IMDB_Movies project 5'!H3045:'IMDB_Movies project 5'!H6700,'IMDB_Movies project 5'!C3045:'IMDB_Movies project 5'!C6700)</f>
        <v>-2.0600874247557875E-2</v>
      </c>
      <c r="B3045" s="1">
        <v>19047631</v>
      </c>
      <c r="C3045" s="1" t="s">
        <v>5141</v>
      </c>
      <c r="D3045" s="1">
        <v>19047631</v>
      </c>
    </row>
    <row r="3046" spans="1:4" x14ac:dyDescent="0.25">
      <c r="A3046" s="1">
        <f>CORREL('IMDB_Movies project 5'!H3046:'IMDB_Movies project 5'!H6701,'IMDB_Movies project 5'!C3046:'IMDB_Movies project 5'!C6701)</f>
        <v>-2.0571201246440695E-2</v>
      </c>
      <c r="B3046" s="1">
        <v>17272306</v>
      </c>
      <c r="C3046" s="1" t="s">
        <v>5142</v>
      </c>
      <c r="D3046" s="1">
        <v>17272306</v>
      </c>
    </row>
    <row r="3047" spans="1:4" x14ac:dyDescent="0.25">
      <c r="A3047" s="1">
        <f>CORREL('IMDB_Movies project 5'!H3047:'IMDB_Movies project 5'!H6702,'IMDB_Movies project 5'!C3047:'IMDB_Movies project 5'!C6702)</f>
        <v>-2.0545076701810529E-2</v>
      </c>
      <c r="B3047" s="1">
        <v>14168359</v>
      </c>
      <c r="C3047" s="1" t="s">
        <v>5144</v>
      </c>
      <c r="D3047" s="1">
        <v>14168359</v>
      </c>
    </row>
    <row r="3048" spans="1:4" x14ac:dyDescent="0.25">
      <c r="A3048" s="1">
        <f>CORREL('IMDB_Movies project 5'!H3048:'IMDB_Movies project 5'!H6703,'IMDB_Movies project 5'!C3048:'IMDB_Movies project 5'!C6703)</f>
        <v>-2.0528476738328829E-2</v>
      </c>
      <c r="B3048" s="1">
        <v>15005329</v>
      </c>
      <c r="C3048" s="1" t="s">
        <v>5145</v>
      </c>
      <c r="D3048" s="1">
        <v>15005329</v>
      </c>
    </row>
    <row r="3049" spans="1:4" x14ac:dyDescent="0.25">
      <c r="A3049" s="1">
        <f>CORREL('IMDB_Movies project 5'!H3049:'IMDB_Movies project 5'!H6704,'IMDB_Movies project 5'!C3049:'IMDB_Movies project 5'!C6704)</f>
        <v>-2.0507116404383862E-2</v>
      </c>
      <c r="B3049" s="1">
        <v>20236603</v>
      </c>
      <c r="C3049" s="1" t="s">
        <v>5146</v>
      </c>
      <c r="D3049" s="1">
        <v>20236603</v>
      </c>
    </row>
    <row r="3050" spans="1:4" x14ac:dyDescent="0.25">
      <c r="A3050" s="1">
        <f>CORREL('IMDB_Movies project 5'!H3050:'IMDB_Movies project 5'!H6705,'IMDB_Movies project 5'!C3050:'IMDB_Movies project 5'!C6705)</f>
        <v>-2.0474691493370077E-2</v>
      </c>
      <c r="B3050" s="1">
        <v>12400000</v>
      </c>
      <c r="C3050" s="1" t="s">
        <v>5148</v>
      </c>
      <c r="D3050" s="1">
        <v>12400000</v>
      </c>
    </row>
    <row r="3051" spans="1:4" x14ac:dyDescent="0.25">
      <c r="A3051" s="1">
        <f>CORREL('IMDB_Movies project 5'!H3051:'IMDB_Movies project 5'!H6706,'IMDB_Movies project 5'!C3051:'IMDB_Movies project 5'!C6706)</f>
        <v>-2.0460513627823536E-2</v>
      </c>
      <c r="B3051" s="1">
        <v>12621249</v>
      </c>
      <c r="C3051" s="1" t="s">
        <v>5149</v>
      </c>
      <c r="D3051" s="1">
        <v>12621249</v>
      </c>
    </row>
    <row r="3052" spans="1:4" x14ac:dyDescent="0.25">
      <c r="A3052" s="1">
        <f>CORREL('IMDB_Movies project 5'!H3052:'IMDB_Movies project 5'!H6707,'IMDB_Movies project 5'!C3052:'IMDB_Movies project 5'!C6707)</f>
        <v>-2.0444430702366418E-2</v>
      </c>
      <c r="B3052" s="1">
        <v>19244700</v>
      </c>
      <c r="C3052" s="1" t="s">
        <v>5150</v>
      </c>
      <c r="D3052" s="1">
        <v>19244700</v>
      </c>
    </row>
    <row r="3053" spans="1:4" x14ac:dyDescent="0.25">
      <c r="A3053" s="1">
        <f>CORREL('IMDB_Movies project 5'!H3053:'IMDB_Movies project 5'!H6708,'IMDB_Movies project 5'!C3053:'IMDB_Movies project 5'!C6708)</f>
        <v>-2.0413701318560056E-2</v>
      </c>
      <c r="B3053" s="1">
        <v>8045844</v>
      </c>
      <c r="C3053" s="1" t="s">
        <v>5151</v>
      </c>
      <c r="D3053" s="1">
        <v>8045844</v>
      </c>
    </row>
    <row r="3054" spans="1:4" x14ac:dyDescent="0.25">
      <c r="A3054" s="1">
        <f>CORREL('IMDB_Movies project 5'!H3054:'IMDB_Movies project 5'!H6709,'IMDB_Movies project 5'!C3054:'IMDB_Movies project 5'!C6709)</f>
        <v>-2.0408057540466724E-2</v>
      </c>
      <c r="B3054" s="1">
        <v>7235267</v>
      </c>
      <c r="C3054" s="1" t="s">
        <v>5153</v>
      </c>
      <c r="D3054" s="1">
        <v>7235267</v>
      </c>
    </row>
    <row r="3055" spans="1:4" x14ac:dyDescent="0.25">
      <c r="A3055" s="1">
        <f>CORREL('IMDB_Movies project 5'!H3055:'IMDB_Movies project 5'!H6710,'IMDB_Movies project 5'!C3055:'IMDB_Movies project 5'!C6710)</f>
        <v>-2.0405434324617493E-2</v>
      </c>
      <c r="B3055" s="1">
        <v>6793213</v>
      </c>
      <c r="C3055" s="1" t="s">
        <v>5154</v>
      </c>
      <c r="D3055" s="1">
        <v>6793213</v>
      </c>
    </row>
    <row r="3056" spans="1:4" x14ac:dyDescent="0.25">
      <c r="A3056" s="1">
        <f>CORREL('IMDB_Movies project 5'!H3056:'IMDB_Movies project 5'!H6711,'IMDB_Movies project 5'!C3056:'IMDB_Movies project 5'!C6711)</f>
        <v>-2.0403992177888679E-2</v>
      </c>
      <c r="B3056" s="1">
        <v>2883495</v>
      </c>
      <c r="C3056" s="1" t="s">
        <v>5155</v>
      </c>
      <c r="D3056" s="1">
        <v>2883495</v>
      </c>
    </row>
    <row r="3057" spans="1:4" x14ac:dyDescent="0.25">
      <c r="A3057" s="1">
        <f>CORREL('IMDB_Movies project 5'!H3057:'IMDB_Movies project 5'!H6712,'IMDB_Movies project 5'!C3057:'IMDB_Movies project 5'!C6712)</f>
        <v>-2.0404603224537726E-2</v>
      </c>
      <c r="B3057" s="1">
        <v>5797927</v>
      </c>
      <c r="C3057" s="1" t="s">
        <v>5157</v>
      </c>
      <c r="D3057" s="1">
        <v>5797927</v>
      </c>
    </row>
    <row r="3058" spans="1:4" x14ac:dyDescent="0.25">
      <c r="A3058" s="1">
        <f>CORREL('IMDB_Movies project 5'!H3058:'IMDB_Movies project 5'!H6713,'IMDB_Movies project 5'!C3058:'IMDB_Movies project 5'!C6713)</f>
        <v>-2.0405880748361627E-2</v>
      </c>
      <c r="B3058" s="1">
        <v>11605861</v>
      </c>
      <c r="C3058" s="1" t="s">
        <v>5158</v>
      </c>
      <c r="D3058" s="1">
        <v>11605861</v>
      </c>
    </row>
    <row r="3059" spans="1:4" x14ac:dyDescent="0.25">
      <c r="A3059" s="1">
        <f>CORREL('IMDB_Movies project 5'!H3059:'IMDB_Movies project 5'!H6714,'IMDB_Movies project 5'!C3059:'IMDB_Movies project 5'!C6714)</f>
        <v>-2.0391984257939651E-2</v>
      </c>
      <c r="B3059" s="1">
        <v>8642254</v>
      </c>
      <c r="C3059" s="1" t="s">
        <v>5160</v>
      </c>
      <c r="D3059" s="1">
        <v>8642254</v>
      </c>
    </row>
    <row r="3060" spans="1:4" x14ac:dyDescent="0.25">
      <c r="A3060" s="1">
        <f>CORREL('IMDB_Movies project 5'!H3060:'IMDB_Movies project 5'!H6715,'IMDB_Movies project 5'!C3060:'IMDB_Movies project 5'!C6715)</f>
        <v>-2.0394372724104957E-2</v>
      </c>
      <c r="B3060" s="1">
        <v>4203192</v>
      </c>
      <c r="C3060" s="1" t="s">
        <v>5161</v>
      </c>
      <c r="D3060" s="1">
        <v>4203192</v>
      </c>
    </row>
    <row r="3061" spans="1:4" x14ac:dyDescent="0.25">
      <c r="A3061" s="1">
        <f>CORREL('IMDB_Movies project 5'!H3061:'IMDB_Movies project 5'!H6716,'IMDB_Movies project 5'!C3061:'IMDB_Movies project 5'!C6716)</f>
        <v>-2.040416400108953E-2</v>
      </c>
      <c r="B3061" s="1">
        <v>2596914</v>
      </c>
      <c r="C3061" s="1" t="s">
        <v>5162</v>
      </c>
      <c r="D3061" s="1">
        <v>2596914</v>
      </c>
    </row>
    <row r="3062" spans="1:4" x14ac:dyDescent="0.25">
      <c r="A3062" s="1">
        <f>CORREL('IMDB_Movies project 5'!H3062:'IMDB_Movies project 5'!H6717,'IMDB_Movies project 5'!C3062:'IMDB_Movies project 5'!C6717)</f>
        <v>-2.0414633019418132E-2</v>
      </c>
      <c r="B3062" s="1">
        <v>851636</v>
      </c>
      <c r="C3062" s="1" t="s">
        <v>5164</v>
      </c>
      <c r="D3062" s="1">
        <v>851636</v>
      </c>
    </row>
    <row r="3063" spans="1:4" x14ac:dyDescent="0.25">
      <c r="A3063" s="1">
        <f>CORREL('IMDB_Movies project 5'!H3063:'IMDB_Movies project 5'!H6718,'IMDB_Movies project 5'!C3063:'IMDB_Movies project 5'!C6718)</f>
        <v>-2.0430386558338412E-2</v>
      </c>
      <c r="B3063" s="1">
        <v>5434867</v>
      </c>
      <c r="C3063" s="1" t="s">
        <v>5166</v>
      </c>
      <c r="D3063" s="1">
        <v>5434867</v>
      </c>
    </row>
    <row r="3064" spans="1:4" x14ac:dyDescent="0.25">
      <c r="A3064" s="1">
        <f>CORREL('IMDB_Movies project 5'!H3064:'IMDB_Movies project 5'!H6719,'IMDB_Movies project 5'!C3064:'IMDB_Movies project 5'!C6719)</f>
        <v>-2.0432733545239855E-2</v>
      </c>
      <c r="B3064" s="1">
        <v>-104762</v>
      </c>
      <c r="C3064" s="1" t="s">
        <v>5168</v>
      </c>
      <c r="D3064" s="1">
        <v>-104762</v>
      </c>
    </row>
    <row r="3065" spans="1:4" x14ac:dyDescent="0.25">
      <c r="A3065" s="1">
        <f>CORREL('IMDB_Movies project 5'!H3065:'IMDB_Movies project 5'!H6720,'IMDB_Movies project 5'!C3065:'IMDB_Movies project 5'!C6720)</f>
        <v>-2.0451526620585338E-2</v>
      </c>
      <c r="B3065" s="1">
        <v>670712</v>
      </c>
      <c r="C3065" s="1" t="s">
        <v>5170</v>
      </c>
      <c r="D3065" s="1">
        <v>670712</v>
      </c>
    </row>
    <row r="3066" spans="1:4" x14ac:dyDescent="0.25">
      <c r="A3066" s="1">
        <f>CORREL('IMDB_Movies project 5'!H3066:'IMDB_Movies project 5'!H6721,'IMDB_Movies project 5'!C3066:'IMDB_Movies project 5'!C6721)</f>
        <v>-2.0467980758693691E-2</v>
      </c>
      <c r="B3066" s="1">
        <v>-640226</v>
      </c>
      <c r="C3066" s="1" t="s">
        <v>5172</v>
      </c>
      <c r="D3066" s="1">
        <v>-640226</v>
      </c>
    </row>
    <row r="3067" spans="1:4" x14ac:dyDescent="0.25">
      <c r="A3067" s="1">
        <f>CORREL('IMDB_Movies project 5'!H3067:'IMDB_Movies project 5'!H6722,'IMDB_Movies project 5'!C3067:'IMDB_Movies project 5'!C6722)</f>
        <v>-2.0488583123613121E-2</v>
      </c>
      <c r="B3067" s="1">
        <v>-1806081</v>
      </c>
      <c r="C3067" s="1" t="s">
        <v>5174</v>
      </c>
      <c r="D3067" s="1">
        <v>-1806081</v>
      </c>
    </row>
    <row r="3068" spans="1:4" x14ac:dyDescent="0.25">
      <c r="A3068" s="1">
        <f>CORREL('IMDB_Movies project 5'!H3068:'IMDB_Movies project 5'!H6723,'IMDB_Movies project 5'!C3068:'IMDB_Movies project 5'!C6723)</f>
        <v>-2.0509961937140973E-2</v>
      </c>
      <c r="B3068" s="1">
        <v>-1140525</v>
      </c>
      <c r="C3068" s="1" t="s">
        <v>5175</v>
      </c>
      <c r="D3068" s="1">
        <v>-1140525</v>
      </c>
    </row>
    <row r="3069" spans="1:4" x14ac:dyDescent="0.25">
      <c r="A3069" s="1">
        <f>CORREL('IMDB_Movies project 5'!H3069:'IMDB_Movies project 5'!H6724,'IMDB_Movies project 5'!C3069:'IMDB_Movies project 5'!C6724)</f>
        <v>-2.0532303088524138E-2</v>
      </c>
      <c r="B3069" s="1">
        <v>-1457225</v>
      </c>
      <c r="C3069" s="1" t="s">
        <v>5177</v>
      </c>
      <c r="D3069" s="1">
        <v>-1457225</v>
      </c>
    </row>
    <row r="3070" spans="1:4" x14ac:dyDescent="0.25">
      <c r="A3070" s="1">
        <f>CORREL('IMDB_Movies project 5'!H3070:'IMDB_Movies project 5'!H6725,'IMDB_Movies project 5'!C3070:'IMDB_Movies project 5'!C6725)</f>
        <v>-2.0555740065935867E-2</v>
      </c>
      <c r="B3070" s="1">
        <v>-2411568</v>
      </c>
      <c r="C3070" s="1" t="s">
        <v>5179</v>
      </c>
      <c r="D3070" s="1">
        <v>-2411568</v>
      </c>
    </row>
    <row r="3071" spans="1:4" x14ac:dyDescent="0.25">
      <c r="A3071" s="1">
        <f>CORREL('IMDB_Movies project 5'!H3071:'IMDB_Movies project 5'!H6726,'IMDB_Movies project 5'!C3071:'IMDB_Movies project 5'!C6726)</f>
        <v>-2.0582362384282966E-2</v>
      </c>
      <c r="B3071" s="1">
        <v>-1605064</v>
      </c>
      <c r="C3071" s="1" t="s">
        <v>5181</v>
      </c>
      <c r="D3071" s="1">
        <v>-1605064</v>
      </c>
    </row>
    <row r="3072" spans="1:4" x14ac:dyDescent="0.25">
      <c r="A3072" s="1">
        <f>CORREL('IMDB_Movies project 5'!H3072:'IMDB_Movies project 5'!H6727,'IMDB_Movies project 5'!C3072:'IMDB_Movies project 5'!C6727)</f>
        <v>-2.0606451614747147E-2</v>
      </c>
      <c r="B3072" s="1">
        <v>-2970919</v>
      </c>
      <c r="C3072" s="1" t="s">
        <v>5183</v>
      </c>
      <c r="D3072" s="1">
        <v>-2970919</v>
      </c>
    </row>
    <row r="3073" spans="1:4" x14ac:dyDescent="0.25">
      <c r="A3073" s="1">
        <f>CORREL('IMDB_Movies project 5'!H3073:'IMDB_Movies project 5'!H6728,'IMDB_Movies project 5'!C3073:'IMDB_Movies project 5'!C6728)</f>
        <v>-2.0635110211016602E-2</v>
      </c>
      <c r="B3073" s="1">
        <v>-2726412</v>
      </c>
      <c r="C3073" s="1" t="s">
        <v>5184</v>
      </c>
      <c r="D3073" s="1">
        <v>-2726412</v>
      </c>
    </row>
    <row r="3074" spans="1:4" x14ac:dyDescent="0.25">
      <c r="A3074" s="1">
        <f>CORREL('IMDB_Movies project 5'!H3074:'IMDB_Movies project 5'!H6729,'IMDB_Movies project 5'!C3074:'IMDB_Movies project 5'!C6729)</f>
        <v>-2.0663062301637159E-2</v>
      </c>
      <c r="B3074" s="1">
        <v>-3792025</v>
      </c>
      <c r="C3074" s="1" t="s">
        <v>5185</v>
      </c>
      <c r="D3074" s="1">
        <v>-3792025</v>
      </c>
    </row>
    <row r="3075" spans="1:4" x14ac:dyDescent="0.25">
      <c r="A3075" s="1">
        <f>CORREL('IMDB_Movies project 5'!H3075:'IMDB_Movies project 5'!H6730,'IMDB_Movies project 5'!C3075:'IMDB_Movies project 5'!C6730)</f>
        <v>-2.0694684805330658E-2</v>
      </c>
      <c r="B3075" s="1">
        <v>-3974762</v>
      </c>
      <c r="C3075" s="1" t="s">
        <v>5187</v>
      </c>
      <c r="D3075" s="1">
        <v>-3974762</v>
      </c>
    </row>
    <row r="3076" spans="1:4" x14ac:dyDescent="0.25">
      <c r="A3076" s="1">
        <f>CORREL('IMDB_Movies project 5'!H3076:'IMDB_Movies project 5'!H6731,'IMDB_Movies project 5'!C3076:'IMDB_Movies project 5'!C6731)</f>
        <v>-2.0727044504480242E-2</v>
      </c>
      <c r="B3076" s="1">
        <v>-3922954</v>
      </c>
      <c r="C3076" s="1" t="s">
        <v>5190</v>
      </c>
      <c r="D3076" s="1">
        <v>-3922954</v>
      </c>
    </row>
    <row r="3077" spans="1:4" x14ac:dyDescent="0.25">
      <c r="A3077" s="1">
        <f>CORREL('IMDB_Movies project 5'!H3077:'IMDB_Movies project 5'!H6732,'IMDB_Movies project 5'!C3077:'IMDB_Movies project 5'!C6732)</f>
        <v>-2.0759349142772731E-2</v>
      </c>
      <c r="B3077" s="1">
        <v>-5130675</v>
      </c>
      <c r="C3077" s="1" t="s">
        <v>5192</v>
      </c>
      <c r="D3077" s="1">
        <v>-5130675</v>
      </c>
    </row>
    <row r="3078" spans="1:4" x14ac:dyDescent="0.25">
      <c r="A3078" s="1">
        <f>CORREL('IMDB_Movies project 5'!H3078:'IMDB_Movies project 5'!H6733,'IMDB_Movies project 5'!C3078:'IMDB_Movies project 5'!C6733)</f>
        <v>-2.0795928663037838E-2</v>
      </c>
      <c r="B3078" s="1">
        <v>-5600389</v>
      </c>
      <c r="C3078" s="1" t="s">
        <v>5194</v>
      </c>
      <c r="D3078" s="1">
        <v>-5600389</v>
      </c>
    </row>
    <row r="3079" spans="1:4" x14ac:dyDescent="0.25">
      <c r="A3079" s="1">
        <f>CORREL('IMDB_Movies project 5'!H3079:'IMDB_Movies project 5'!H6734,'IMDB_Movies project 5'!C3079:'IMDB_Movies project 5'!C6734)</f>
        <v>-2.0834289053658681E-2</v>
      </c>
      <c r="B3079" s="1">
        <v>-5884138</v>
      </c>
      <c r="C3079" s="1" t="s">
        <v>5195</v>
      </c>
      <c r="D3079" s="1">
        <v>-5884138</v>
      </c>
    </row>
    <row r="3080" spans="1:4" x14ac:dyDescent="0.25">
      <c r="A3080" s="1">
        <f>CORREL('IMDB_Movies project 5'!H3080:'IMDB_Movies project 5'!H6735,'IMDB_Movies project 5'!C3080:'IMDB_Movies project 5'!C6735)</f>
        <v>-2.0873797180915993E-2</v>
      </c>
      <c r="B3080" s="1">
        <v>-5882440</v>
      </c>
      <c r="C3080" s="1" t="s">
        <v>5196</v>
      </c>
      <c r="D3080" s="1">
        <v>-5882440</v>
      </c>
    </row>
    <row r="3081" spans="1:4" x14ac:dyDescent="0.25">
      <c r="A3081" s="1">
        <f>CORREL('IMDB_Movies project 5'!H3081:'IMDB_Movies project 5'!H6736,'IMDB_Movies project 5'!C3081:'IMDB_Movies project 5'!C6736)</f>
        <v>-2.0913453178128011E-2</v>
      </c>
      <c r="B3081" s="1">
        <v>-5945394</v>
      </c>
      <c r="C3081" s="1" t="s">
        <v>5197</v>
      </c>
      <c r="D3081" s="1">
        <v>-5945394</v>
      </c>
    </row>
    <row r="3082" spans="1:4" x14ac:dyDescent="0.25">
      <c r="A3082" s="1">
        <f>CORREL('IMDB_Movies project 5'!H3082:'IMDB_Movies project 5'!H6737,'IMDB_Movies project 5'!C3082:'IMDB_Movies project 5'!C6737)</f>
        <v>-2.0953487295890281E-2</v>
      </c>
      <c r="B3082" s="1">
        <v>-5963503</v>
      </c>
      <c r="C3082" s="1" t="s">
        <v>5199</v>
      </c>
      <c r="D3082" s="1">
        <v>-5963503</v>
      </c>
    </row>
    <row r="3083" spans="1:4" x14ac:dyDescent="0.25">
      <c r="A3083" s="1">
        <f>CORREL('IMDB_Movies project 5'!H3083:'IMDB_Movies project 5'!H6738,'IMDB_Movies project 5'!C3083:'IMDB_Movies project 5'!C6738)</f>
        <v>-2.099374257750879E-2</v>
      </c>
      <c r="B3083" s="1">
        <v>-11934196</v>
      </c>
      <c r="C3083" s="1" t="s">
        <v>5200</v>
      </c>
      <c r="D3083" s="1">
        <v>-11934196</v>
      </c>
    </row>
    <row r="3084" spans="1:4" x14ac:dyDescent="0.25">
      <c r="A3084" s="1">
        <f>CORREL('IMDB_Movies project 5'!H3084:'IMDB_Movies project 5'!H6739,'IMDB_Movies project 5'!C3084:'IMDB_Movies project 5'!C6739)</f>
        <v>-2.1006122395515883E-2</v>
      </c>
      <c r="B3084" s="1">
        <v>-1404336</v>
      </c>
      <c r="C3084" s="1" t="s">
        <v>5202</v>
      </c>
      <c r="D3084" s="1">
        <v>-1404336</v>
      </c>
    </row>
    <row r="3085" spans="1:4" x14ac:dyDescent="0.25">
      <c r="A3085" s="1">
        <f>CORREL('IMDB_Movies project 5'!H3085:'IMDB_Movies project 5'!H6740,'IMDB_Movies project 5'!C3085:'IMDB_Movies project 5'!C6740)</f>
        <v>-2.103554202685759E-2</v>
      </c>
      <c r="B3085" s="1">
        <v>-3457140</v>
      </c>
      <c r="C3085" s="1" t="s">
        <v>5204</v>
      </c>
      <c r="D3085" s="1">
        <v>-3457140</v>
      </c>
    </row>
    <row r="3086" spans="1:4" x14ac:dyDescent="0.25">
      <c r="A3086" s="1">
        <f>CORREL('IMDB_Movies project 5'!H3086:'IMDB_Movies project 5'!H6741,'IMDB_Movies project 5'!C3086:'IMDB_Movies project 5'!C6741)</f>
        <v>-2.1083382194012977E-2</v>
      </c>
      <c r="B3086" s="1">
        <v>-188094481</v>
      </c>
      <c r="C3086" s="1" t="s">
        <v>5206</v>
      </c>
      <c r="D3086" s="1">
        <v>-188094481</v>
      </c>
    </row>
    <row r="3087" spans="1:4" x14ac:dyDescent="0.25">
      <c r="A3087" s="1">
        <f>CORREL('IMDB_Movies project 5'!H3087:'IMDB_Movies project 5'!H6742,'IMDB_Movies project 5'!C3087:'IMDB_Movies project 5'!C6742)</f>
        <v>-2.1052054147370148E-2</v>
      </c>
      <c r="B3087" s="1">
        <v>29041560</v>
      </c>
      <c r="C3087" s="1" t="s">
        <v>5207</v>
      </c>
      <c r="D3087" s="1">
        <v>29041560</v>
      </c>
    </row>
    <row r="3088" spans="1:4" x14ac:dyDescent="0.25">
      <c r="A3088" s="1">
        <f>CORREL('IMDB_Movies project 5'!H3088:'IMDB_Movies project 5'!H6743,'IMDB_Movies project 5'!C3088:'IMDB_Movies project 5'!C6743)</f>
        <v>-2.0989428570067942E-2</v>
      </c>
      <c r="B3088" s="1">
        <v>-2535644</v>
      </c>
      <c r="C3088" s="1" t="s">
        <v>5208</v>
      </c>
      <c r="D3088" s="1">
        <v>-2535644</v>
      </c>
    </row>
    <row r="3089" spans="1:4" x14ac:dyDescent="0.25">
      <c r="A3089" s="1">
        <f>CORREL('IMDB_Movies project 5'!H3089:'IMDB_Movies project 5'!H6744,'IMDB_Movies project 5'!C3089:'IMDB_Movies project 5'!C6744)</f>
        <v>-2.1019884412362081E-2</v>
      </c>
      <c r="B3089" s="1">
        <v>1409668</v>
      </c>
      <c r="C3089" s="1" t="s">
        <v>5210</v>
      </c>
      <c r="D3089" s="1">
        <v>1409668</v>
      </c>
    </row>
    <row r="3090" spans="1:4" x14ac:dyDescent="0.25">
      <c r="A3090" s="1">
        <f>CORREL('IMDB_Movies project 5'!H3090:'IMDB_Movies project 5'!H6745,'IMDB_Movies project 5'!C3090:'IMDB_Movies project 5'!C6745)</f>
        <v>-2.1037230726082556E-2</v>
      </c>
      <c r="B3090" s="1">
        <v>-5572976</v>
      </c>
      <c r="C3090" s="1" t="s">
        <v>5211</v>
      </c>
      <c r="D3090" s="1">
        <v>-5572976</v>
      </c>
    </row>
    <row r="3091" spans="1:4" x14ac:dyDescent="0.25">
      <c r="A3091" s="1">
        <f>CORREL('IMDB_Movies project 5'!H3091:'IMDB_Movies project 5'!H6746,'IMDB_Movies project 5'!C3091:'IMDB_Movies project 5'!C6746)</f>
        <v>-2.1078679671998984E-2</v>
      </c>
      <c r="B3091" s="1">
        <v>154100000</v>
      </c>
      <c r="C3091" s="1" t="s">
        <v>5213</v>
      </c>
      <c r="D3091" s="1">
        <v>154100000</v>
      </c>
    </row>
    <row r="3092" spans="1:4" x14ac:dyDescent="0.25">
      <c r="A3092" s="1">
        <f>CORREL('IMDB_Movies project 5'!H3092:'IMDB_Movies project 5'!H6747,'IMDB_Movies project 5'!C3092:'IMDB_Movies project 5'!C6747)</f>
        <v>-2.1254899222211587E-2</v>
      </c>
      <c r="B3092" s="1">
        <v>53300000</v>
      </c>
      <c r="C3092" s="1" t="s">
        <v>5214</v>
      </c>
      <c r="D3092" s="1">
        <v>53300000</v>
      </c>
    </row>
    <row r="3093" spans="1:4" x14ac:dyDescent="0.25">
      <c r="A3093" s="1">
        <f>CORREL('IMDB_Movies project 5'!H3093:'IMDB_Movies project 5'!H6748,'IMDB_Movies project 5'!C3093:'IMDB_Movies project 5'!C6748)</f>
        <v>-2.1176154788283857E-2</v>
      </c>
      <c r="B3093" s="1">
        <v>44882128</v>
      </c>
      <c r="C3093" s="1" t="s">
        <v>5216</v>
      </c>
      <c r="D3093" s="1">
        <v>44882128</v>
      </c>
    </row>
    <row r="3094" spans="1:4" x14ac:dyDescent="0.25">
      <c r="A3094" s="1">
        <f>CORREL('IMDB_Movies project 5'!H3094:'IMDB_Movies project 5'!H6749,'IMDB_Movies project 5'!C3094:'IMDB_Movies project 5'!C6749)</f>
        <v>-2.1101675293192238E-2</v>
      </c>
      <c r="B3094" s="1">
        <v>30311509</v>
      </c>
      <c r="C3094" s="1" t="s">
        <v>5217</v>
      </c>
      <c r="D3094" s="1">
        <v>30311509</v>
      </c>
    </row>
    <row r="3095" spans="1:4" x14ac:dyDescent="0.25">
      <c r="A3095" s="1">
        <f>CORREL('IMDB_Movies project 5'!H3095:'IMDB_Movies project 5'!H6750,'IMDB_Movies project 5'!C3095:'IMDB_Movies project 5'!C6750)</f>
        <v>-2.1045158323486631E-2</v>
      </c>
      <c r="B3095" s="1">
        <v>21475193</v>
      </c>
      <c r="C3095" s="1" t="s">
        <v>5218</v>
      </c>
      <c r="D3095" s="1">
        <v>21475193</v>
      </c>
    </row>
    <row r="3096" spans="1:4" x14ac:dyDescent="0.25">
      <c r="A3096" s="1">
        <f>CORREL('IMDB_Movies project 5'!H3096:'IMDB_Movies project 5'!H6751,'IMDB_Movies project 5'!C3096:'IMDB_Movies project 5'!C6751)</f>
        <v>-2.0999702980322381E-2</v>
      </c>
      <c r="B3096" s="1">
        <v>-799244</v>
      </c>
      <c r="C3096" s="1" t="s">
        <v>5219</v>
      </c>
      <c r="D3096" s="1">
        <v>-799244</v>
      </c>
    </row>
    <row r="3097" spans="1:4" x14ac:dyDescent="0.25">
      <c r="A3097" s="1">
        <f>CORREL('IMDB_Movies project 5'!H3097:'IMDB_Movies project 5'!H6752,'IMDB_Movies project 5'!C3097:'IMDB_Movies project 5'!C6752)</f>
        <v>-2.1015953897950072E-2</v>
      </c>
      <c r="B3097" s="1">
        <v>-4207881</v>
      </c>
      <c r="C3097" s="1" t="s">
        <v>5220</v>
      </c>
      <c r="D3097" s="1">
        <v>-4207881</v>
      </c>
    </row>
    <row r="3098" spans="1:4" x14ac:dyDescent="0.25">
      <c r="A3098" s="1">
        <f>CORREL('IMDB_Movies project 5'!H3098:'IMDB_Movies project 5'!H6753,'IMDB_Movies project 5'!C3098:'IMDB_Movies project 5'!C6753)</f>
        <v>-2.1053531648851834E-2</v>
      </c>
      <c r="B3098" s="1">
        <v>-1870242</v>
      </c>
      <c r="C3098" s="1" t="s">
        <v>5222</v>
      </c>
      <c r="D3098" s="1">
        <v>-1870242</v>
      </c>
    </row>
    <row r="3099" spans="1:4" x14ac:dyDescent="0.25">
      <c r="A3099" s="1">
        <f>CORREL('IMDB_Movies project 5'!H3099:'IMDB_Movies project 5'!H6754,'IMDB_Movies project 5'!C3099:'IMDB_Movies project 5'!C6754)</f>
        <v>-2.1082585994904934E-2</v>
      </c>
      <c r="B3099" s="1">
        <v>1239558</v>
      </c>
      <c r="C3099" s="1" t="s">
        <v>5224</v>
      </c>
      <c r="D3099" s="1">
        <v>1239558</v>
      </c>
    </row>
    <row r="3100" spans="1:4" x14ac:dyDescent="0.25">
      <c r="A3100" s="1">
        <f>CORREL('IMDB_Movies project 5'!H3100:'IMDB_Movies project 5'!H6755,'IMDB_Movies project 5'!C3100:'IMDB_Movies project 5'!C6755)</f>
        <v>-2.1103596459627522E-2</v>
      </c>
      <c r="B3100" s="1">
        <v>-3943898</v>
      </c>
      <c r="C3100" s="1" t="s">
        <v>5226</v>
      </c>
      <c r="D3100" s="1">
        <v>-3943898</v>
      </c>
    </row>
    <row r="3101" spans="1:4" x14ac:dyDescent="0.25">
      <c r="A3101" s="1">
        <f>CORREL('IMDB_Movies project 5'!H3101:'IMDB_Movies project 5'!H6756,'IMDB_Movies project 5'!C3101:'IMDB_Movies project 5'!C6756)</f>
        <v>-2.1144622316501497E-2</v>
      </c>
      <c r="B3101" s="1">
        <v>21045445</v>
      </c>
      <c r="C3101" s="1" t="s">
        <v>5227</v>
      </c>
      <c r="D3101" s="1">
        <v>21045445</v>
      </c>
    </row>
    <row r="3102" spans="1:4" x14ac:dyDescent="0.25">
      <c r="A3102" s="1">
        <f>CORREL('IMDB_Movies project 5'!H3102:'IMDB_Movies project 5'!H6757,'IMDB_Movies project 5'!C3102:'IMDB_Movies project 5'!C6757)</f>
        <v>-2.1109448719450384E-2</v>
      </c>
      <c r="B3102" s="1">
        <v>-5443993</v>
      </c>
      <c r="C3102" s="1" t="s">
        <v>5229</v>
      </c>
      <c r="D3102" s="1">
        <v>-5443993</v>
      </c>
    </row>
    <row r="3103" spans="1:4" x14ac:dyDescent="0.25">
      <c r="A3103" s="1">
        <f>CORREL('IMDB_Movies project 5'!H3103:'IMDB_Movies project 5'!H6758,'IMDB_Movies project 5'!C3103:'IMDB_Movies project 5'!C6758)</f>
        <v>-2.1152282210019972E-2</v>
      </c>
      <c r="B3103" s="1">
        <v>-3238291</v>
      </c>
      <c r="C3103" s="1" t="s">
        <v>5231</v>
      </c>
      <c r="D3103" s="1">
        <v>-3238291</v>
      </c>
    </row>
    <row r="3104" spans="1:4" x14ac:dyDescent="0.25">
      <c r="A3104" s="1">
        <f>CORREL('IMDB_Movies project 5'!H3104:'IMDB_Movies project 5'!H6759,'IMDB_Movies project 5'!C3104:'IMDB_Movies project 5'!C6759)</f>
        <v>-2.1200570703708402E-2</v>
      </c>
      <c r="B3104" s="1">
        <v>-5477230</v>
      </c>
      <c r="C3104" s="1" t="s">
        <v>5234</v>
      </c>
      <c r="D3104" s="1">
        <v>-5477230</v>
      </c>
    </row>
    <row r="3105" spans="1:4" x14ac:dyDescent="0.25">
      <c r="A3105" s="1">
        <f>CORREL('IMDB_Movies project 5'!H3105:'IMDB_Movies project 5'!H6760,'IMDB_Movies project 5'!C3105:'IMDB_Movies project 5'!C6760)</f>
        <v>-2.1243893045282583E-2</v>
      </c>
      <c r="B3105" s="1">
        <v>-8972555</v>
      </c>
      <c r="C3105" s="1" t="s">
        <v>5236</v>
      </c>
      <c r="D3105" s="1">
        <v>-8972555</v>
      </c>
    </row>
    <row r="3106" spans="1:4" x14ac:dyDescent="0.25">
      <c r="A3106" s="1">
        <f>CORREL('IMDB_Movies project 5'!H3106:'IMDB_Movies project 5'!H6761,'IMDB_Movies project 5'!C3106:'IMDB_Movies project 5'!C6761)</f>
        <v>-2.127075756245992E-2</v>
      </c>
      <c r="B3106" s="1">
        <v>-4483513</v>
      </c>
      <c r="C3106" s="1" t="s">
        <v>5237</v>
      </c>
      <c r="D3106" s="1">
        <v>-4483513</v>
      </c>
    </row>
    <row r="3107" spans="1:4" x14ac:dyDescent="0.25">
      <c r="A3107" s="1">
        <f>CORREL('IMDB_Movies project 5'!H3107:'IMDB_Movies project 5'!H6762,'IMDB_Movies project 5'!C3107:'IMDB_Movies project 5'!C6762)</f>
        <v>-2.131261959194021E-2</v>
      </c>
      <c r="B3107" s="1">
        <v>-29103248</v>
      </c>
      <c r="C3107" s="1" t="s">
        <v>5239</v>
      </c>
      <c r="D3107" s="1">
        <v>-29103248</v>
      </c>
    </row>
    <row r="3108" spans="1:4" x14ac:dyDescent="0.25">
      <c r="A3108" s="1">
        <f>CORREL('IMDB_Movies project 5'!H3108:'IMDB_Movies project 5'!H6763,'IMDB_Movies project 5'!C3108:'IMDB_Movies project 5'!C6763)</f>
        <v>-2.124517645990906E-2</v>
      </c>
      <c r="B3108" s="1">
        <v>-5204874</v>
      </c>
      <c r="C3108" s="1" t="s">
        <v>5242</v>
      </c>
      <c r="D3108" s="1">
        <v>-5204874</v>
      </c>
    </row>
    <row r="3109" spans="1:4" x14ac:dyDescent="0.25">
      <c r="A3109" s="1">
        <f>CORREL('IMDB_Movies project 5'!H3109:'IMDB_Movies project 5'!H6764,'IMDB_Movies project 5'!C3109:'IMDB_Movies project 5'!C6764)</f>
        <v>-2.1283675068040613E-2</v>
      </c>
      <c r="B3109" s="1">
        <v>78574831</v>
      </c>
      <c r="C3109" s="1" t="s">
        <v>5243</v>
      </c>
      <c r="D3109" s="1">
        <v>78574831</v>
      </c>
    </row>
    <row r="3110" spans="1:4" x14ac:dyDescent="0.25">
      <c r="A3110" s="1">
        <f>CORREL('IMDB_Movies project 5'!H3110:'IMDB_Movies project 5'!H6765,'IMDB_Movies project 5'!C3110:'IMDB_Movies project 5'!C6765)</f>
        <v>-2.1197044862132104E-2</v>
      </c>
      <c r="B3110" s="1">
        <v>83025093</v>
      </c>
      <c r="C3110" s="1" t="s">
        <v>5244</v>
      </c>
      <c r="D3110" s="1">
        <v>83025093</v>
      </c>
    </row>
    <row r="3111" spans="1:4" x14ac:dyDescent="0.25">
      <c r="A3111" s="1">
        <f>CORREL('IMDB_Movies project 5'!H3111:'IMDB_Movies project 5'!H6766,'IMDB_Movies project 5'!C3111:'IMDB_Movies project 5'!C6766)</f>
        <v>-2.1084366927822243E-2</v>
      </c>
      <c r="B3111" s="1">
        <v>56897215</v>
      </c>
      <c r="C3111" s="1" t="s">
        <v>5247</v>
      </c>
      <c r="D3111" s="1">
        <v>56897215</v>
      </c>
    </row>
    <row r="3112" spans="1:4" x14ac:dyDescent="0.25">
      <c r="A3112" s="1">
        <f>CORREL('IMDB_Movies project 5'!H3112:'IMDB_Movies project 5'!H6767,'IMDB_Movies project 5'!C3112:'IMDB_Movies project 5'!C6767)</f>
        <v>-2.122526853273933E-2</v>
      </c>
      <c r="B3112" s="1">
        <v>59267897</v>
      </c>
      <c r="C3112" s="1" t="s">
        <v>5249</v>
      </c>
      <c r="D3112" s="1">
        <v>59267897</v>
      </c>
    </row>
    <row r="3113" spans="1:4" x14ac:dyDescent="0.25">
      <c r="A3113" s="1">
        <f>CORREL('IMDB_Movies project 5'!H3113:'IMDB_Movies project 5'!H6768,'IMDB_Movies project 5'!C3113:'IMDB_Movies project 5'!C6768)</f>
        <v>-2.11305088717181E-2</v>
      </c>
      <c r="B3113" s="1">
        <v>51636016</v>
      </c>
      <c r="C3113" s="1" t="s">
        <v>5251</v>
      </c>
      <c r="D3113" s="1">
        <v>51636016</v>
      </c>
    </row>
    <row r="3114" spans="1:4" x14ac:dyDescent="0.25">
      <c r="A3114" s="1">
        <f>CORREL('IMDB_Movies project 5'!H3114:'IMDB_Movies project 5'!H6769,'IMDB_Movies project 5'!C3114:'IMDB_Movies project 5'!C6769)</f>
        <v>-2.1036422398740786E-2</v>
      </c>
      <c r="B3114" s="1">
        <v>99007828</v>
      </c>
      <c r="C3114" s="1" t="s">
        <v>5252</v>
      </c>
      <c r="D3114" s="1">
        <v>99007828</v>
      </c>
    </row>
    <row r="3115" spans="1:4" x14ac:dyDescent="0.25">
      <c r="A3115" s="1">
        <f>CORREL('IMDB_Movies project 5'!H3115:'IMDB_Movies project 5'!H6770,'IMDB_Movies project 5'!C3115:'IMDB_Movies project 5'!C6770)</f>
        <v>-2.0984367436203515E-2</v>
      </c>
      <c r="B3115" s="1">
        <v>45820940</v>
      </c>
      <c r="C3115" s="1" t="s">
        <v>5254</v>
      </c>
      <c r="D3115" s="1">
        <v>45820940</v>
      </c>
    </row>
    <row r="3116" spans="1:4" x14ac:dyDescent="0.25">
      <c r="A3116" s="1">
        <f>CORREL('IMDB_Movies project 5'!H3116:'IMDB_Movies project 5'!H6771,'IMDB_Movies project 5'!C3116:'IMDB_Movies project 5'!C6771)</f>
        <v>-2.0895135915027185E-2</v>
      </c>
      <c r="B3116" s="1">
        <v>40293200</v>
      </c>
      <c r="C3116" s="1" t="s">
        <v>5255</v>
      </c>
      <c r="D3116" s="1">
        <v>40293200</v>
      </c>
    </row>
    <row r="3117" spans="1:4" x14ac:dyDescent="0.25">
      <c r="A3117" s="1">
        <f>CORREL('IMDB_Movies project 5'!H3117:'IMDB_Movies project 5'!H6772,'IMDB_Movies project 5'!C3117:'IMDB_Movies project 5'!C6772)</f>
        <v>-2.0805904083053665E-2</v>
      </c>
      <c r="B3117" s="1">
        <v>39456509</v>
      </c>
      <c r="C3117" s="1" t="s">
        <v>5257</v>
      </c>
      <c r="D3117" s="1">
        <v>39456509</v>
      </c>
    </row>
    <row r="3118" spans="1:4" x14ac:dyDescent="0.25">
      <c r="A3118" s="1">
        <f>CORREL('IMDB_Movies project 5'!H3118:'IMDB_Movies project 5'!H6773,'IMDB_Movies project 5'!C3118:'IMDB_Movies project 5'!C6773)</f>
        <v>-2.072331390295756E-2</v>
      </c>
      <c r="B3118" s="1">
        <v>48884821</v>
      </c>
      <c r="C3118" s="1" t="s">
        <v>5258</v>
      </c>
      <c r="D3118" s="1">
        <v>48884821</v>
      </c>
    </row>
    <row r="3119" spans="1:4" x14ac:dyDescent="0.25">
      <c r="A3119" s="1">
        <f>CORREL('IMDB_Movies project 5'!H3119:'IMDB_Movies project 5'!H6774,'IMDB_Movies project 5'!C3119:'IMDB_Movies project 5'!C6774)</f>
        <v>-2.0629327359965689E-2</v>
      </c>
      <c r="B3119" s="1">
        <v>31000000</v>
      </c>
      <c r="C3119" s="1" t="s">
        <v>5260</v>
      </c>
      <c r="D3119" s="1">
        <v>31000000</v>
      </c>
    </row>
    <row r="3120" spans="1:4" x14ac:dyDescent="0.25">
      <c r="A3120" s="1">
        <f>CORREL('IMDB_Movies project 5'!H3120:'IMDB_Movies project 5'!H6775,'IMDB_Movies project 5'!C3120:'IMDB_Movies project 5'!C6775)</f>
        <v>-2.0560287530077631E-2</v>
      </c>
      <c r="B3120" s="1">
        <v>26372293</v>
      </c>
      <c r="C3120" s="1" t="s">
        <v>5261</v>
      </c>
      <c r="D3120" s="1">
        <v>26372293</v>
      </c>
    </row>
    <row r="3121" spans="1:4" x14ac:dyDescent="0.25">
      <c r="A3121" s="1">
        <f>CORREL('IMDB_Movies project 5'!H3121:'IMDB_Movies project 5'!H6776,'IMDB_Movies project 5'!C3121:'IMDB_Movies project 5'!C6776)</f>
        <v>-2.0526705159783661E-2</v>
      </c>
      <c r="B3121" s="1">
        <v>29968224</v>
      </c>
      <c r="C3121" s="1" t="s">
        <v>5263</v>
      </c>
      <c r="D3121" s="1">
        <v>29968224</v>
      </c>
    </row>
    <row r="3122" spans="1:4" x14ac:dyDescent="0.25">
      <c r="A3122" s="1">
        <f>CORREL('IMDB_Movies project 5'!H3122:'IMDB_Movies project 5'!H6777,'IMDB_Movies project 5'!C3122:'IMDB_Movies project 5'!C6777)</f>
        <v>-2.0455491447619444E-2</v>
      </c>
      <c r="B3122" s="1">
        <v>27453345</v>
      </c>
      <c r="C3122" s="1" t="s">
        <v>5265</v>
      </c>
      <c r="D3122" s="1">
        <v>27453345</v>
      </c>
    </row>
    <row r="3123" spans="1:4" x14ac:dyDescent="0.25">
      <c r="A3123" s="1">
        <f>CORREL('IMDB_Movies project 5'!H3123:'IMDB_Movies project 5'!H6778,'IMDB_Movies project 5'!C3123:'IMDB_Movies project 5'!C6778)</f>
        <v>-2.039306567810956E-2</v>
      </c>
      <c r="B3123" s="1">
        <v>22296514</v>
      </c>
      <c r="C3123" s="1" t="s">
        <v>5266</v>
      </c>
      <c r="D3123" s="1">
        <v>22296514</v>
      </c>
    </row>
    <row r="3124" spans="1:4" x14ac:dyDescent="0.25">
      <c r="A3124" s="1">
        <f>CORREL('IMDB_Movies project 5'!H3124:'IMDB_Movies project 5'!H6779,'IMDB_Movies project 5'!C3124:'IMDB_Movies project 5'!C6779)</f>
        <v>-2.0342902767250922E-2</v>
      </c>
      <c r="B3124" s="1">
        <v>22499043</v>
      </c>
      <c r="C3124" s="1" t="s">
        <v>5268</v>
      </c>
      <c r="D3124" s="1">
        <v>22499043</v>
      </c>
    </row>
    <row r="3125" spans="1:4" x14ac:dyDescent="0.25">
      <c r="A3125" s="1">
        <f>CORREL('IMDB_Movies project 5'!H3125:'IMDB_Movies project 5'!H6780,'IMDB_Movies project 5'!C3125:'IMDB_Movies project 5'!C6780)</f>
        <v>-2.0286372481882562E-2</v>
      </c>
      <c r="B3125" s="1">
        <v>16530884</v>
      </c>
      <c r="C3125" s="1" t="s">
        <v>5269</v>
      </c>
      <c r="D3125" s="1">
        <v>16530884</v>
      </c>
    </row>
    <row r="3126" spans="1:4" x14ac:dyDescent="0.25">
      <c r="A3126" s="1">
        <f>CORREL('IMDB_Movies project 5'!H3126:'IMDB_Movies project 5'!H6781,'IMDB_Movies project 5'!C3126:'IMDB_Movies project 5'!C6781)</f>
        <v>-2.0263919921019238E-2</v>
      </c>
      <c r="B3126" s="1">
        <v>22689474</v>
      </c>
      <c r="C3126" s="1" t="s">
        <v>5271</v>
      </c>
      <c r="D3126" s="1">
        <v>22689474</v>
      </c>
    </row>
    <row r="3127" spans="1:4" x14ac:dyDescent="0.25">
      <c r="A3127" s="1">
        <f>CORREL('IMDB_Movies project 5'!H3127:'IMDB_Movies project 5'!H6782,'IMDB_Movies project 5'!C3127:'IMDB_Movies project 5'!C6782)</f>
        <v>-2.0212106966876947E-2</v>
      </c>
      <c r="B3127" s="1">
        <v>19138847</v>
      </c>
      <c r="C3127" s="1" t="s">
        <v>5272</v>
      </c>
      <c r="D3127" s="1">
        <v>19138847</v>
      </c>
    </row>
    <row r="3128" spans="1:4" x14ac:dyDescent="0.25">
      <c r="A3128" s="1">
        <f>CORREL('IMDB_Movies project 5'!H3128:'IMDB_Movies project 5'!H6783,'IMDB_Movies project 5'!C3128:'IMDB_Movies project 5'!C6783)</f>
        <v>-2.0169721706797379E-2</v>
      </c>
      <c r="B3128" s="1">
        <v>16994911</v>
      </c>
      <c r="C3128" s="1" t="s">
        <v>5273</v>
      </c>
      <c r="D3128" s="1">
        <v>16994911</v>
      </c>
    </row>
    <row r="3129" spans="1:4" x14ac:dyDescent="0.25">
      <c r="A3129" s="1">
        <f>CORREL('IMDB_Movies project 5'!H3129:'IMDB_Movies project 5'!H6784,'IMDB_Movies project 5'!C3129:'IMDB_Movies project 5'!C6784)</f>
        <v>-2.0133395660140194E-2</v>
      </c>
      <c r="B3129" s="1">
        <v>16501098</v>
      </c>
      <c r="C3129" s="1" t="s">
        <v>5274</v>
      </c>
      <c r="D3129" s="1">
        <v>16501098</v>
      </c>
    </row>
    <row r="3130" spans="1:4" x14ac:dyDescent="0.25">
      <c r="A3130" s="1">
        <f>CORREL('IMDB_Movies project 5'!H3130:'IMDB_Movies project 5'!H6785,'IMDB_Movies project 5'!C3130:'IMDB_Movies project 5'!C6785)</f>
        <v>-2.0098401344799413E-2</v>
      </c>
      <c r="B3130" s="1">
        <v>14281235</v>
      </c>
      <c r="C3130" s="1" t="s">
        <v>5276</v>
      </c>
      <c r="D3130" s="1">
        <v>14281235</v>
      </c>
    </row>
    <row r="3131" spans="1:4" x14ac:dyDescent="0.25">
      <c r="A3131" s="1">
        <f>CORREL('IMDB_Movies project 5'!H3131:'IMDB_Movies project 5'!H6786,'IMDB_Movies project 5'!C3131:'IMDB_Movies project 5'!C6786)</f>
        <v>-2.0070134905658059E-2</v>
      </c>
      <c r="B3131" s="1">
        <v>14421271</v>
      </c>
      <c r="C3131" s="1" t="s">
        <v>5278</v>
      </c>
      <c r="D3131" s="1">
        <v>14421271</v>
      </c>
    </row>
    <row r="3132" spans="1:4" x14ac:dyDescent="0.25">
      <c r="A3132" s="1">
        <f>CORREL('IMDB_Movies project 5'!H3132:'IMDB_Movies project 5'!H6787,'IMDB_Movies project 5'!C3132:'IMDB_Movies project 5'!C6787)</f>
        <v>-2.0041311169186386E-2</v>
      </c>
      <c r="B3132" s="1">
        <v>15733485</v>
      </c>
      <c r="C3132" s="1" t="s">
        <v>5279</v>
      </c>
      <c r="D3132" s="1">
        <v>15733485</v>
      </c>
    </row>
    <row r="3133" spans="1:4" x14ac:dyDescent="0.25">
      <c r="A3133" s="1">
        <f>CORREL('IMDB_Movies project 5'!H3133:'IMDB_Movies project 5'!H6788,'IMDB_Movies project 5'!C3133:'IMDB_Movies project 5'!C6788)</f>
        <v>-2.0008263879550636E-2</v>
      </c>
      <c r="B3133" s="1">
        <v>19809547</v>
      </c>
      <c r="C3133" s="1" t="s">
        <v>5281</v>
      </c>
      <c r="D3133" s="1">
        <v>19809547</v>
      </c>
    </row>
    <row r="3134" spans="1:4" x14ac:dyDescent="0.25">
      <c r="A3134" s="1">
        <f>CORREL('IMDB_Movies project 5'!H3134:'IMDB_Movies project 5'!H6789,'IMDB_Movies project 5'!C3134:'IMDB_Movies project 5'!C6789)</f>
        <v>-1.9962987333266177E-2</v>
      </c>
      <c r="B3134" s="1">
        <v>18531390</v>
      </c>
      <c r="C3134" s="1" t="s">
        <v>5283</v>
      </c>
      <c r="D3134" s="1">
        <v>18531390</v>
      </c>
    </row>
    <row r="3135" spans="1:4" x14ac:dyDescent="0.25">
      <c r="A3135" s="1">
        <f>CORREL('IMDB_Movies project 5'!H3135:'IMDB_Movies project 5'!H6790,'IMDB_Movies project 5'!C3135:'IMDB_Movies project 5'!C6790)</f>
        <v>-1.9920206516379095E-2</v>
      </c>
      <c r="B3135" s="1">
        <v>16197315</v>
      </c>
      <c r="C3135" s="1" t="s">
        <v>5284</v>
      </c>
      <c r="D3135" s="1">
        <v>16197315</v>
      </c>
    </row>
    <row r="3136" spans="1:4" x14ac:dyDescent="0.25">
      <c r="A3136" s="1">
        <f>CORREL('IMDB_Movies project 5'!H3136:'IMDB_Movies project 5'!H6791,'IMDB_Movies project 5'!C3136:'IMDB_Movies project 5'!C6791)</f>
        <v>-1.9885260579353123E-2</v>
      </c>
      <c r="B3136" s="1">
        <v>12382982</v>
      </c>
      <c r="C3136" s="1" t="s">
        <v>5285</v>
      </c>
      <c r="D3136" s="1">
        <v>12382982</v>
      </c>
    </row>
    <row r="3137" spans="1:4" x14ac:dyDescent="0.25">
      <c r="A3137" s="1">
        <f>CORREL('IMDB_Movies project 5'!H3137:'IMDB_Movies project 5'!H6792,'IMDB_Movies project 5'!C3137:'IMDB_Movies project 5'!C6792)</f>
        <v>-1.9862412209620196E-2</v>
      </c>
      <c r="B3137" s="1">
        <v>8821531</v>
      </c>
      <c r="C3137" s="1" t="s">
        <v>5286</v>
      </c>
      <c r="D3137" s="1">
        <v>8821531</v>
      </c>
    </row>
    <row r="3138" spans="1:4" x14ac:dyDescent="0.25">
      <c r="A3138" s="1">
        <f>CORREL('IMDB_Movies project 5'!H3138:'IMDB_Movies project 5'!H6793,'IMDB_Movies project 5'!C3138:'IMDB_Movies project 5'!C6793)</f>
        <v>-1.9849824884856308E-2</v>
      </c>
      <c r="B3138" s="1">
        <v>13656400</v>
      </c>
      <c r="C3138" s="1" t="s">
        <v>5288</v>
      </c>
      <c r="D3138" s="1">
        <v>13656400</v>
      </c>
    </row>
    <row r="3139" spans="1:4" x14ac:dyDescent="0.25">
      <c r="A3139" s="1">
        <f>CORREL('IMDB_Movies project 5'!H3139:'IMDB_Movies project 5'!H6794,'IMDB_Movies project 5'!C3139:'IMDB_Movies project 5'!C6794)</f>
        <v>-1.9822610860793146E-2</v>
      </c>
      <c r="B3139" s="1">
        <v>9343976</v>
      </c>
      <c r="C3139" s="1" t="s">
        <v>5291</v>
      </c>
      <c r="D3139" s="1">
        <v>9343976</v>
      </c>
    </row>
    <row r="3140" spans="1:4" x14ac:dyDescent="0.25">
      <c r="A3140" s="1">
        <f>CORREL('IMDB_Movies project 5'!H3140:'IMDB_Movies project 5'!H6795,'IMDB_Movies project 5'!C3140:'IMDB_Movies project 5'!C6795)</f>
        <v>-1.980997455987429E-2</v>
      </c>
      <c r="B3140" s="1">
        <v>236437427</v>
      </c>
      <c r="C3140" s="1" t="s">
        <v>5292</v>
      </c>
      <c r="D3140" s="1">
        <v>236437427</v>
      </c>
    </row>
    <row r="3141" spans="1:4" x14ac:dyDescent="0.25">
      <c r="A3141" s="1">
        <f>CORREL('IMDB_Movies project 5'!H3141:'IMDB_Movies project 5'!H6796,'IMDB_Movies project 5'!C3141:'IMDB_Movies project 5'!C6796)</f>
        <v>-2.0779565520537932E-2</v>
      </c>
      <c r="B3141" s="1">
        <v>9123773</v>
      </c>
      <c r="C3141" s="1" t="s">
        <v>5293</v>
      </c>
      <c r="D3141" s="1">
        <v>9123773</v>
      </c>
    </row>
    <row r="3142" spans="1:4" x14ac:dyDescent="0.25">
      <c r="A3142" s="1">
        <f>CORREL('IMDB_Movies project 5'!H3142:'IMDB_Movies project 5'!H6797,'IMDB_Movies project 5'!C3142:'IMDB_Movies project 5'!C6797)</f>
        <v>-2.0764811233243814E-2</v>
      </c>
      <c r="B3142" s="1">
        <v>10126948</v>
      </c>
      <c r="C3142" s="1" t="s">
        <v>5295</v>
      </c>
      <c r="D3142" s="1">
        <v>10126948</v>
      </c>
    </row>
    <row r="3143" spans="1:4" x14ac:dyDescent="0.25">
      <c r="A3143" s="1">
        <f>CORREL('IMDB_Movies project 5'!H3143:'IMDB_Movies project 5'!H6798,'IMDB_Movies project 5'!C3143:'IMDB_Movies project 5'!C6798)</f>
        <v>-2.0746171775942776E-2</v>
      </c>
      <c r="B3143" s="1">
        <v>11622333</v>
      </c>
      <c r="C3143" s="1" t="s">
        <v>5296</v>
      </c>
      <c r="D3143" s="1">
        <v>11622333</v>
      </c>
    </row>
    <row r="3144" spans="1:4" x14ac:dyDescent="0.25">
      <c r="A3144" s="1">
        <f>CORREL('IMDB_Movies project 5'!H3144:'IMDB_Movies project 5'!H6799,'IMDB_Movies project 5'!C3144:'IMDB_Movies project 5'!C6799)</f>
        <v>-2.0728938271451149E-2</v>
      </c>
      <c r="B3144" s="1">
        <v>9464388</v>
      </c>
      <c r="C3144" s="1" t="s">
        <v>5297</v>
      </c>
      <c r="D3144" s="1">
        <v>9464388</v>
      </c>
    </row>
    <row r="3145" spans="1:4" x14ac:dyDescent="0.25">
      <c r="A3145" s="1">
        <f>CORREL('IMDB_Movies project 5'!H3145:'IMDB_Movies project 5'!H6800,'IMDB_Movies project 5'!C3145:'IMDB_Movies project 5'!C6800)</f>
        <v>-2.0715198910173385E-2</v>
      </c>
      <c r="B3145" s="1">
        <v>8350177</v>
      </c>
      <c r="C3145" s="1" t="s">
        <v>5299</v>
      </c>
      <c r="D3145" s="1">
        <v>8350177</v>
      </c>
    </row>
    <row r="3146" spans="1:4" x14ac:dyDescent="0.25">
      <c r="A3146" s="1">
        <f>CORREL('IMDB_Movies project 5'!H3146:'IMDB_Movies project 5'!H6801,'IMDB_Movies project 5'!C3146:'IMDB_Movies project 5'!C6801)</f>
        <v>-2.0703224706134303E-2</v>
      </c>
      <c r="B3146" s="1">
        <v>8269963</v>
      </c>
      <c r="C3146" s="1" t="s">
        <v>5300</v>
      </c>
      <c r="D3146" s="1">
        <v>8269963</v>
      </c>
    </row>
    <row r="3147" spans="1:4" x14ac:dyDescent="0.25">
      <c r="A3147" s="1">
        <f>CORREL('IMDB_Movies project 5'!H3147:'IMDB_Movies project 5'!H6802,'IMDB_Movies project 5'!C3147:'IMDB_Movies project 5'!C6802)</f>
        <v>-2.069152036474722E-2</v>
      </c>
      <c r="B3147" s="1">
        <v>12768000</v>
      </c>
      <c r="C3147" s="1" t="s">
        <v>5301</v>
      </c>
      <c r="D3147" s="1">
        <v>12768000</v>
      </c>
    </row>
    <row r="3148" spans="1:4" x14ac:dyDescent="0.25">
      <c r="A3148" s="1">
        <f>CORREL('IMDB_Movies project 5'!H3148:'IMDB_Movies project 5'!H6803,'IMDB_Movies project 5'!C3148:'IMDB_Movies project 5'!C6803)</f>
        <v>-2.0662733124930749E-2</v>
      </c>
      <c r="B3148" s="1">
        <v>7947763</v>
      </c>
      <c r="C3148" s="1" t="s">
        <v>5303</v>
      </c>
      <c r="D3148" s="1">
        <v>7947763</v>
      </c>
    </row>
    <row r="3149" spans="1:4" x14ac:dyDescent="0.25">
      <c r="A3149" s="1">
        <f>CORREL('IMDB_Movies project 5'!H3149:'IMDB_Movies project 5'!H6804,'IMDB_Movies project 5'!C3149:'IMDB_Movies project 5'!C6804)</f>
        <v>-2.0652183734302255E-2</v>
      </c>
      <c r="B3149" s="1">
        <v>9100000</v>
      </c>
      <c r="C3149" s="1" t="s">
        <v>5304</v>
      </c>
      <c r="D3149" s="1">
        <v>9100000</v>
      </c>
    </row>
    <row r="3150" spans="1:4" x14ac:dyDescent="0.25">
      <c r="A3150" s="1">
        <f>CORREL('IMDB_Movies project 5'!H3150:'IMDB_Movies project 5'!H6805,'IMDB_Movies project 5'!C3150:'IMDB_Movies project 5'!C6805)</f>
        <v>-2.0637028298448313E-2</v>
      </c>
      <c r="B3150" s="1">
        <v>7200000</v>
      </c>
      <c r="C3150" s="1" t="s">
        <v>5306</v>
      </c>
      <c r="D3150" s="1">
        <v>7200000</v>
      </c>
    </row>
    <row r="3151" spans="1:4" x14ac:dyDescent="0.25">
      <c r="A3151" s="1">
        <f>CORREL('IMDB_Movies project 5'!H3151:'IMDB_Movies project 5'!H6806,'IMDB_Movies project 5'!C3151:'IMDB_Movies project 5'!C6806)</f>
        <v>-2.0629409707521033E-2</v>
      </c>
      <c r="B3151" s="1">
        <v>12683670</v>
      </c>
      <c r="C3151" s="1" t="s">
        <v>5308</v>
      </c>
      <c r="D3151" s="1">
        <v>12683670</v>
      </c>
    </row>
    <row r="3152" spans="1:4" x14ac:dyDescent="0.25">
      <c r="A3152" s="1">
        <f>CORREL('IMDB_Movies project 5'!H3152:'IMDB_Movies project 5'!H6807,'IMDB_Movies project 5'!C3152:'IMDB_Movies project 5'!C6807)</f>
        <v>-2.0600563270479072E-2</v>
      </c>
      <c r="B3152" s="1">
        <v>4055108</v>
      </c>
      <c r="C3152" s="1" t="s">
        <v>5310</v>
      </c>
      <c r="D3152" s="1">
        <v>4055108</v>
      </c>
    </row>
    <row r="3153" spans="1:4" x14ac:dyDescent="0.25">
      <c r="A3153" s="1">
        <f>CORREL('IMDB_Movies project 5'!H3153:'IMDB_Movies project 5'!H6808,'IMDB_Movies project 5'!C3153:'IMDB_Movies project 5'!C6808)</f>
        <v>-2.0595726116736081E-2</v>
      </c>
      <c r="B3153" s="1">
        <v>22285953</v>
      </c>
      <c r="C3153" s="1" t="s">
        <v>5311</v>
      </c>
      <c r="D3153" s="1">
        <v>22285953</v>
      </c>
    </row>
    <row r="3154" spans="1:4" x14ac:dyDescent="0.25">
      <c r="A3154" s="1">
        <f>CORREL('IMDB_Movies project 5'!H3154:'IMDB_Movies project 5'!H6809,'IMDB_Movies project 5'!C3154:'IMDB_Movies project 5'!C6809)</f>
        <v>-2.0535147530203812E-2</v>
      </c>
      <c r="B3154" s="1">
        <v>2572742</v>
      </c>
      <c r="C3154" s="1" t="s">
        <v>5314</v>
      </c>
      <c r="D3154" s="1">
        <v>2572742</v>
      </c>
    </row>
    <row r="3155" spans="1:4" x14ac:dyDescent="0.25">
      <c r="A3155" s="1">
        <f>CORREL('IMDB_Movies project 5'!H3155:'IMDB_Movies project 5'!H6810,'IMDB_Movies project 5'!C3155:'IMDB_Movies project 5'!C6810)</f>
        <v>-2.0534368937038833E-2</v>
      </c>
      <c r="B3155" s="1">
        <v>4628751</v>
      </c>
      <c r="C3155" s="1" t="s">
        <v>5316</v>
      </c>
      <c r="D3155" s="1">
        <v>4628751</v>
      </c>
    </row>
    <row r="3156" spans="1:4" x14ac:dyDescent="0.25">
      <c r="A3156" s="1">
        <f>CORREL('IMDB_Movies project 5'!H3156:'IMDB_Movies project 5'!H6811,'IMDB_Movies project 5'!C3156:'IMDB_Movies project 5'!C6811)</f>
        <v>-2.053727454161117E-2</v>
      </c>
      <c r="B3156" s="1">
        <v>3786715</v>
      </c>
      <c r="C3156" s="1" t="s">
        <v>5318</v>
      </c>
      <c r="D3156" s="1">
        <v>3786715</v>
      </c>
    </row>
    <row r="3157" spans="1:4" x14ac:dyDescent="0.25">
      <c r="A3157" s="1">
        <f>CORREL('IMDB_Movies project 5'!H3157:'IMDB_Movies project 5'!H6812,'IMDB_Movies project 5'!C3157:'IMDB_Movies project 5'!C6812)</f>
        <v>-2.0543857682254522E-2</v>
      </c>
      <c r="B3157" s="1">
        <v>-2567658</v>
      </c>
      <c r="C3157" s="1" t="s">
        <v>5320</v>
      </c>
      <c r="D3157" s="1">
        <v>-2567658</v>
      </c>
    </row>
    <row r="3158" spans="1:4" x14ac:dyDescent="0.25">
      <c r="A3158" s="1">
        <f>CORREL('IMDB_Movies project 5'!H3158:'IMDB_Movies project 5'!H6813,'IMDB_Movies project 5'!C3158:'IMDB_Movies project 5'!C6813)</f>
        <v>-2.0572039975185707E-2</v>
      </c>
      <c r="B3158" s="1">
        <v>1755271</v>
      </c>
      <c r="C3158" s="1" t="s">
        <v>5322</v>
      </c>
      <c r="D3158" s="1">
        <v>1755271</v>
      </c>
    </row>
    <row r="3159" spans="1:4" x14ac:dyDescent="0.25">
      <c r="A3159" s="1">
        <f>CORREL('IMDB_Movies project 5'!H3159:'IMDB_Movies project 5'!H6814,'IMDB_Movies project 5'!C3159:'IMDB_Movies project 5'!C6814)</f>
        <v>-2.0587834238613795E-2</v>
      </c>
      <c r="B3159" s="1">
        <v>1157157</v>
      </c>
      <c r="C3159" s="1" t="s">
        <v>5324</v>
      </c>
      <c r="D3159" s="1">
        <v>1157157</v>
      </c>
    </row>
    <row r="3160" spans="1:4" x14ac:dyDescent="0.25">
      <c r="A3160" s="1">
        <f>CORREL('IMDB_Movies project 5'!H3160:'IMDB_Movies project 5'!H6815,'IMDB_Movies project 5'!C3160:'IMDB_Movies project 5'!C6815)</f>
        <v>-2.0606443402769362E-2</v>
      </c>
      <c r="B3160" s="1">
        <v>480318</v>
      </c>
      <c r="C3160" s="1" t="s">
        <v>5325</v>
      </c>
      <c r="D3160" s="1">
        <v>480318</v>
      </c>
    </row>
    <row r="3161" spans="1:4" x14ac:dyDescent="0.25">
      <c r="A3161" s="1">
        <f>CORREL('IMDB_Movies project 5'!H3161:'IMDB_Movies project 5'!H6816,'IMDB_Movies project 5'!C3161:'IMDB_Movies project 5'!C6816)</f>
        <v>-2.06282822768779E-2</v>
      </c>
      <c r="B3161" s="1">
        <v>308707</v>
      </c>
      <c r="C3161" s="1" t="s">
        <v>5326</v>
      </c>
      <c r="D3161" s="1">
        <v>308707</v>
      </c>
    </row>
    <row r="3162" spans="1:4" x14ac:dyDescent="0.25">
      <c r="A3162" s="1">
        <f>CORREL('IMDB_Movies project 5'!H3162:'IMDB_Movies project 5'!H6817,'IMDB_Movies project 5'!C3162:'IMDB_Movies project 5'!C6817)</f>
        <v>-2.0651018401214662E-2</v>
      </c>
      <c r="B3162" s="1">
        <v>9677</v>
      </c>
      <c r="C3162" s="1" t="s">
        <v>5327</v>
      </c>
      <c r="D3162" s="1">
        <v>9677</v>
      </c>
    </row>
    <row r="3163" spans="1:4" x14ac:dyDescent="0.25">
      <c r="A3163" s="1">
        <f>CORREL('IMDB_Movies project 5'!H3163:'IMDB_Movies project 5'!H6818,'IMDB_Movies project 5'!C3163:'IMDB_Movies project 5'!C6818)</f>
        <v>-2.0675263713688802E-2</v>
      </c>
      <c r="B3163" s="1">
        <v>-693303</v>
      </c>
      <c r="C3163" s="1" t="s">
        <v>5328</v>
      </c>
      <c r="D3163" s="1">
        <v>-693303</v>
      </c>
    </row>
    <row r="3164" spans="1:4" x14ac:dyDescent="0.25">
      <c r="A3164" s="1">
        <f>CORREL('IMDB_Movies project 5'!H3164:'IMDB_Movies project 5'!H6819,'IMDB_Movies project 5'!C3164:'IMDB_Movies project 5'!C6819)</f>
        <v>-2.0702971745314068E-2</v>
      </c>
      <c r="B3164" s="1">
        <v>-49971</v>
      </c>
      <c r="C3164" s="1" t="s">
        <v>5330</v>
      </c>
      <c r="D3164" s="1">
        <v>-49971</v>
      </c>
    </row>
    <row r="3165" spans="1:4" x14ac:dyDescent="0.25">
      <c r="A3165" s="1">
        <f>CORREL('IMDB_Movies project 5'!H3165:'IMDB_Movies project 5'!H6820,'IMDB_Movies project 5'!C3165:'IMDB_Movies project 5'!C6820)</f>
        <v>-2.0735418645253547E-2</v>
      </c>
      <c r="B3165" s="1">
        <v>-959412</v>
      </c>
      <c r="C3165" s="1" t="s">
        <v>5332</v>
      </c>
      <c r="D3165" s="1">
        <v>-959412</v>
      </c>
    </row>
    <row r="3166" spans="1:4" x14ac:dyDescent="0.25">
      <c r="A3166" s="1">
        <f>CORREL('IMDB_Movies project 5'!H3166:'IMDB_Movies project 5'!H6821,'IMDB_Movies project 5'!C3166:'IMDB_Movies project 5'!C6821)</f>
        <v>-2.0764659094295968E-2</v>
      </c>
      <c r="B3166" s="1">
        <v>-1950865</v>
      </c>
      <c r="C3166" s="1" t="s">
        <v>5334</v>
      </c>
      <c r="D3166" s="1">
        <v>-1950865</v>
      </c>
    </row>
    <row r="3167" spans="1:4" x14ac:dyDescent="0.25">
      <c r="A3167" s="1">
        <f>CORREL('IMDB_Movies project 5'!H3167:'IMDB_Movies project 5'!H6822,'IMDB_Movies project 5'!C3167:'IMDB_Movies project 5'!C6822)</f>
        <v>-2.0798886429293315E-2</v>
      </c>
      <c r="B3167" s="1">
        <v>-299639</v>
      </c>
      <c r="C3167" s="1" t="s">
        <v>5335</v>
      </c>
      <c r="D3167" s="1">
        <v>-299639</v>
      </c>
    </row>
    <row r="3168" spans="1:4" x14ac:dyDescent="0.25">
      <c r="A3168" s="1">
        <f>CORREL('IMDB_Movies project 5'!H3168:'IMDB_Movies project 5'!H6823,'IMDB_Movies project 5'!C3168:'IMDB_Movies project 5'!C6823)</f>
        <v>-2.0825186515743298E-2</v>
      </c>
      <c r="B3168" s="1">
        <v>-2288790</v>
      </c>
      <c r="C3168" s="1" t="s">
        <v>5337</v>
      </c>
      <c r="D3168" s="1">
        <v>-2288790</v>
      </c>
    </row>
    <row r="3169" spans="1:4" x14ac:dyDescent="0.25">
      <c r="A3169" s="1">
        <f>CORREL('IMDB_Movies project 5'!H3169:'IMDB_Movies project 5'!H6824,'IMDB_Movies project 5'!C3169:'IMDB_Movies project 5'!C6824)</f>
        <v>-2.0861373296275004E-2</v>
      </c>
      <c r="B3169" s="1">
        <v>-3019662</v>
      </c>
      <c r="C3169" s="1" t="s">
        <v>5339</v>
      </c>
      <c r="D3169" s="1">
        <v>-3019662</v>
      </c>
    </row>
    <row r="3170" spans="1:4" x14ac:dyDescent="0.25">
      <c r="A3170" s="1">
        <f>CORREL('IMDB_Movies project 5'!H3170:'IMDB_Movies project 5'!H6825,'IMDB_Movies project 5'!C3170:'IMDB_Movies project 5'!C6825)</f>
        <v>-2.090139773719606E-2</v>
      </c>
      <c r="B3170" s="1">
        <v>-3917956</v>
      </c>
      <c r="C3170" s="1" t="s">
        <v>5340</v>
      </c>
      <c r="D3170" s="1">
        <v>-3917956</v>
      </c>
    </row>
    <row r="3171" spans="1:4" x14ac:dyDescent="0.25">
      <c r="A3171" s="1">
        <f>CORREL('IMDB_Movies project 5'!H3171:'IMDB_Movies project 5'!H6826,'IMDB_Movies project 5'!C3171:'IMDB_Movies project 5'!C6826)</f>
        <v>-2.0946192272783604E-2</v>
      </c>
      <c r="B3171" s="1">
        <v>-3900000</v>
      </c>
      <c r="C3171" s="1" t="s">
        <v>5341</v>
      </c>
      <c r="D3171" s="1">
        <v>-3900000</v>
      </c>
    </row>
    <row r="3172" spans="1:4" x14ac:dyDescent="0.25">
      <c r="A3172" s="1">
        <f>CORREL('IMDB_Movies project 5'!H3172:'IMDB_Movies project 5'!H6827,'IMDB_Movies project 5'!C3172:'IMDB_Movies project 5'!C6827)</f>
        <v>-2.0991094484635153E-2</v>
      </c>
      <c r="B3172" s="1">
        <v>-2554354</v>
      </c>
      <c r="C3172" s="1" t="s">
        <v>5344</v>
      </c>
      <c r="D3172" s="1">
        <v>-2554354</v>
      </c>
    </row>
    <row r="3173" spans="1:4" x14ac:dyDescent="0.25">
      <c r="A3173" s="1">
        <f>CORREL('IMDB_Movies project 5'!H3173:'IMDB_Movies project 5'!H6828,'IMDB_Movies project 5'!C3173:'IMDB_Movies project 5'!C6828)</f>
        <v>-2.1029307009679671E-2</v>
      </c>
      <c r="B3173" s="1">
        <v>-2778191</v>
      </c>
      <c r="C3173" s="1" t="s">
        <v>5345</v>
      </c>
      <c r="D3173" s="1">
        <v>-2778191</v>
      </c>
    </row>
    <row r="3174" spans="1:4" x14ac:dyDescent="0.25">
      <c r="A3174" s="1">
        <f>CORREL('IMDB_Movies project 5'!H3174:'IMDB_Movies project 5'!H6829,'IMDB_Movies project 5'!C3174:'IMDB_Movies project 5'!C6829)</f>
        <v>-2.1068826360253999E-2</v>
      </c>
      <c r="B3174" s="1">
        <v>-4703335</v>
      </c>
      <c r="C3174" s="1" t="s">
        <v>5347</v>
      </c>
      <c r="D3174" s="1">
        <v>-4703335</v>
      </c>
    </row>
    <row r="3175" spans="1:4" x14ac:dyDescent="0.25">
      <c r="A3175" s="1">
        <f>CORREL('IMDB_Movies project 5'!H3175:'IMDB_Movies project 5'!H6830,'IMDB_Movies project 5'!C3175:'IMDB_Movies project 5'!C6830)</f>
        <v>-2.1118508153353747E-2</v>
      </c>
      <c r="B3175" s="1">
        <v>-1780971</v>
      </c>
      <c r="C3175" s="1" t="s">
        <v>5350</v>
      </c>
      <c r="D3175" s="1">
        <v>-1780971</v>
      </c>
    </row>
    <row r="3176" spans="1:4" x14ac:dyDescent="0.25">
      <c r="A3176" s="1">
        <f>CORREL('IMDB_Movies project 5'!H3176:'IMDB_Movies project 5'!H6831,'IMDB_Movies project 5'!C3176:'IMDB_Movies project 5'!C6831)</f>
        <v>-2.1153334563570037E-2</v>
      </c>
      <c r="B3176" s="1">
        <v>-5959121</v>
      </c>
      <c r="C3176" s="1" t="s">
        <v>5351</v>
      </c>
      <c r="D3176" s="1">
        <v>-5959121</v>
      </c>
    </row>
    <row r="3177" spans="1:4" x14ac:dyDescent="0.25">
      <c r="A3177" s="1">
        <f>CORREL('IMDB_Movies project 5'!H3177:'IMDB_Movies project 5'!H6832,'IMDB_Movies project 5'!C3177:'IMDB_Movies project 5'!C6832)</f>
        <v>-2.1190918045005031E-2</v>
      </c>
      <c r="B3177" s="1">
        <v>-4673692</v>
      </c>
      <c r="C3177" s="1" t="s">
        <v>5352</v>
      </c>
      <c r="D3177" s="1">
        <v>-4673692</v>
      </c>
    </row>
    <row r="3178" spans="1:4" x14ac:dyDescent="0.25">
      <c r="A3178" s="1">
        <f>CORREL('IMDB_Movies project 5'!H3178:'IMDB_Movies project 5'!H6833,'IMDB_Movies project 5'!C3178:'IMDB_Movies project 5'!C6833)</f>
        <v>-2.124105704720133E-2</v>
      </c>
      <c r="B3178" s="1">
        <v>-4875280</v>
      </c>
      <c r="C3178" s="1" t="s">
        <v>5355</v>
      </c>
      <c r="D3178" s="1">
        <v>-4875280</v>
      </c>
    </row>
    <row r="3179" spans="1:4" x14ac:dyDescent="0.25">
      <c r="A3179" s="1">
        <f>CORREL('IMDB_Movies project 5'!H3179:'IMDB_Movies project 5'!H6834,'IMDB_Movies project 5'!C3179:'IMDB_Movies project 5'!C6834)</f>
        <v>-2.1292500472331288E-2</v>
      </c>
      <c r="B3179" s="1">
        <v>-1900853</v>
      </c>
      <c r="C3179" s="1" t="s">
        <v>5357</v>
      </c>
      <c r="D3179" s="1">
        <v>-1900853</v>
      </c>
    </row>
    <row r="3180" spans="1:4" x14ac:dyDescent="0.25">
      <c r="A3180" s="1">
        <f>CORREL('IMDB_Movies project 5'!H3180:'IMDB_Movies project 5'!H6835,'IMDB_Movies project 5'!C3180:'IMDB_Movies project 5'!C6835)</f>
        <v>-2.1358590581519423E-2</v>
      </c>
      <c r="B3180" s="1">
        <v>-4934913</v>
      </c>
      <c r="C3180" s="1" t="s">
        <v>5359</v>
      </c>
      <c r="D3180" s="1">
        <v>-4934913</v>
      </c>
    </row>
    <row r="3181" spans="1:4" x14ac:dyDescent="0.25">
      <c r="A3181" s="1">
        <f>CORREL('IMDB_Movies project 5'!H3181:'IMDB_Movies project 5'!H6836,'IMDB_Movies project 5'!C3181:'IMDB_Movies project 5'!C6836)</f>
        <v>-2.1410865981728262E-2</v>
      </c>
      <c r="B3181" s="1">
        <v>-4983934</v>
      </c>
      <c r="C3181" s="1" t="s">
        <v>5361</v>
      </c>
      <c r="D3181" s="1">
        <v>-4983934</v>
      </c>
    </row>
    <row r="3182" spans="1:4" x14ac:dyDescent="0.25">
      <c r="A3182" s="1">
        <f>CORREL('IMDB_Movies project 5'!H3182:'IMDB_Movies project 5'!H6837,'IMDB_Movies project 5'!C3182:'IMDB_Movies project 5'!C6837)</f>
        <v>-2.1463649158963018E-2</v>
      </c>
      <c r="B3182" s="1">
        <v>-83832772</v>
      </c>
      <c r="C3182" s="1" t="s">
        <v>5366</v>
      </c>
      <c r="D3182" s="1">
        <v>-83832772</v>
      </c>
    </row>
    <row r="3183" spans="1:4" x14ac:dyDescent="0.25">
      <c r="A3183" s="1">
        <f>CORREL('IMDB_Movies project 5'!H3183:'IMDB_Movies project 5'!H6838,'IMDB_Movies project 5'!C3183:'IMDB_Movies project 5'!C6838)</f>
        <v>-2.1155063463694761E-2</v>
      </c>
      <c r="B3183" s="1">
        <v>23585416</v>
      </c>
      <c r="C3183" s="1" t="s">
        <v>5368</v>
      </c>
      <c r="D3183" s="1">
        <v>23585416</v>
      </c>
    </row>
    <row r="3184" spans="1:4" x14ac:dyDescent="0.25">
      <c r="A3184" s="1">
        <f>CORREL('IMDB_Movies project 5'!H3184:'IMDB_Movies project 5'!H6839,'IMDB_Movies project 5'!C3184:'IMDB_Movies project 5'!C6839)</f>
        <v>-2.1076125621364981E-2</v>
      </c>
      <c r="B3184" s="1">
        <v>42477326</v>
      </c>
      <c r="C3184" s="1" t="s">
        <v>5369</v>
      </c>
      <c r="D3184" s="1">
        <v>42477326</v>
      </c>
    </row>
    <row r="3185" spans="1:4" x14ac:dyDescent="0.25">
      <c r="A3185" s="1">
        <f>CORREL('IMDB_Movies project 5'!H3185:'IMDB_Movies project 5'!H6840,'IMDB_Movies project 5'!C3185:'IMDB_Movies project 5'!C6840)</f>
        <v>-2.0963729453438565E-2</v>
      </c>
      <c r="B3185" s="1">
        <v>-1552547</v>
      </c>
      <c r="C3185" s="1" t="s">
        <v>5370</v>
      </c>
      <c r="D3185" s="1">
        <v>-1552547</v>
      </c>
    </row>
    <row r="3186" spans="1:4" x14ac:dyDescent="0.25">
      <c r="A3186" s="1">
        <f>CORREL('IMDB_Movies project 5'!H3186:'IMDB_Movies project 5'!H6841,'IMDB_Movies project 5'!C3186:'IMDB_Movies project 5'!C6841)</f>
        <v>-2.1018732154119514E-2</v>
      </c>
      <c r="B3186" s="1">
        <v>-3270031</v>
      </c>
      <c r="C3186" s="1" t="s">
        <v>5371</v>
      </c>
      <c r="D3186" s="1">
        <v>-3270031</v>
      </c>
    </row>
    <row r="3187" spans="1:4" x14ac:dyDescent="0.25">
      <c r="A3187" s="1">
        <f>CORREL('IMDB_Movies project 5'!H3187:'IMDB_Movies project 5'!H6842,'IMDB_Movies project 5'!C3187:'IMDB_Movies project 5'!C6842)</f>
        <v>-2.1062089241164015E-2</v>
      </c>
      <c r="B3187" s="1">
        <v>-2994861</v>
      </c>
      <c r="C3187" s="1" t="s">
        <v>5373</v>
      </c>
      <c r="D3187" s="1">
        <v>-2994861</v>
      </c>
    </row>
    <row r="3188" spans="1:4" x14ac:dyDescent="0.25">
      <c r="A3188" s="1">
        <f>CORREL('IMDB_Movies project 5'!H3188:'IMDB_Movies project 5'!H6843,'IMDB_Movies project 5'!C3188:'IMDB_Movies project 5'!C6843)</f>
        <v>-2.1106992683454753E-2</v>
      </c>
      <c r="B3188" s="1">
        <v>3325872</v>
      </c>
      <c r="C3188" s="1" t="s">
        <v>5374</v>
      </c>
      <c r="D3188" s="1">
        <v>3325872</v>
      </c>
    </row>
    <row r="3189" spans="1:4" x14ac:dyDescent="0.25">
      <c r="A3189" s="1">
        <f>CORREL('IMDB_Movies project 5'!H3189:'IMDB_Movies project 5'!H6844,'IMDB_Movies project 5'!C3189:'IMDB_Movies project 5'!C6844)</f>
        <v>-2.1119646423888919E-2</v>
      </c>
      <c r="B3189" s="1">
        <v>-4021435</v>
      </c>
      <c r="C3189" s="1" t="s">
        <v>5375</v>
      </c>
      <c r="D3189" s="1">
        <v>-4021435</v>
      </c>
    </row>
    <row r="3190" spans="1:4" x14ac:dyDescent="0.25">
      <c r="A3190" s="1">
        <f>CORREL('IMDB_Movies project 5'!H3190:'IMDB_Movies project 5'!H6845,'IMDB_Movies project 5'!C3190:'IMDB_Movies project 5'!C6845)</f>
        <v>-2.1169475020532888E-2</v>
      </c>
      <c r="B3190" s="1">
        <v>-4086164</v>
      </c>
      <c r="C3190" s="1" t="s">
        <v>5377</v>
      </c>
      <c r="D3190" s="1">
        <v>-4086164</v>
      </c>
    </row>
    <row r="3191" spans="1:4" x14ac:dyDescent="0.25">
      <c r="A3191" s="1">
        <f>CORREL('IMDB_Movies project 5'!H3191:'IMDB_Movies project 5'!H6846,'IMDB_Movies project 5'!C3191:'IMDB_Movies project 5'!C6846)</f>
        <v>-2.1221907620318104E-2</v>
      </c>
      <c r="B3191" s="1">
        <v>-4165583</v>
      </c>
      <c r="C3191" s="1" t="s">
        <v>5379</v>
      </c>
      <c r="D3191" s="1">
        <v>-4165583</v>
      </c>
    </row>
    <row r="3192" spans="1:4" x14ac:dyDescent="0.25">
      <c r="A3192" s="1">
        <f>CORREL('IMDB_Movies project 5'!H3192:'IMDB_Movies project 5'!H6847,'IMDB_Movies project 5'!C3192:'IMDB_Movies project 5'!C6847)</f>
        <v>-2.1275031165307344E-2</v>
      </c>
      <c r="B3192" s="1">
        <v>76700000</v>
      </c>
      <c r="C3192" s="1" t="s">
        <v>5380</v>
      </c>
      <c r="D3192" s="1">
        <v>76700000</v>
      </c>
    </row>
    <row r="3193" spans="1:4" x14ac:dyDescent="0.25">
      <c r="A3193" s="1">
        <f>CORREL('IMDB_Movies project 5'!H3193:'IMDB_Movies project 5'!H6848,'IMDB_Movies project 5'!C3193:'IMDB_Movies project 5'!C6848)</f>
        <v>-2.1142823497307471E-2</v>
      </c>
      <c r="B3193" s="1">
        <v>48200832</v>
      </c>
      <c r="C3193" s="1" t="s">
        <v>5381</v>
      </c>
      <c r="D3193" s="1">
        <v>48200832</v>
      </c>
    </row>
    <row r="3194" spans="1:4" x14ac:dyDescent="0.25">
      <c r="A3194" s="1">
        <f>CORREL('IMDB_Movies project 5'!H3194:'IMDB_Movies project 5'!H6849,'IMDB_Movies project 5'!C3194:'IMDB_Movies project 5'!C6849)</f>
        <v>-2.101279785441754E-2</v>
      </c>
      <c r="B3194" s="1">
        <v>-1939157</v>
      </c>
      <c r="C3194" s="1" t="s">
        <v>5382</v>
      </c>
      <c r="D3194" s="1">
        <v>-1939157</v>
      </c>
    </row>
    <row r="3195" spans="1:4" x14ac:dyDescent="0.25">
      <c r="A3195" s="1">
        <f>CORREL('IMDB_Movies project 5'!H3195:'IMDB_Movies project 5'!H6850,'IMDB_Movies project 5'!C3195:'IMDB_Movies project 5'!C6850)</f>
        <v>-2.1012923788720012E-2</v>
      </c>
      <c r="B3195" s="1">
        <v>-701468</v>
      </c>
      <c r="C3195" s="1" t="s">
        <v>5383</v>
      </c>
      <c r="D3195" s="1">
        <v>-701468</v>
      </c>
    </row>
    <row r="3196" spans="1:4" x14ac:dyDescent="0.25">
      <c r="A3196" s="1">
        <f>CORREL('IMDB_Movies project 5'!H3196:'IMDB_Movies project 5'!H6851,'IMDB_Movies project 5'!C3196:'IMDB_Movies project 5'!C6851)</f>
        <v>-2.1047508139499321E-2</v>
      </c>
      <c r="B3196" s="1">
        <v>-890722</v>
      </c>
      <c r="C3196" s="1" t="s">
        <v>5384</v>
      </c>
      <c r="D3196" s="1">
        <v>-890722</v>
      </c>
    </row>
    <row r="3197" spans="1:4" x14ac:dyDescent="0.25">
      <c r="A3197" s="1">
        <f>CORREL('IMDB_Movies project 5'!H3197:'IMDB_Movies project 5'!H6852,'IMDB_Movies project 5'!C3197:'IMDB_Movies project 5'!C6852)</f>
        <v>-2.1083282735932105E-2</v>
      </c>
      <c r="B3197" s="1">
        <v>-698312689</v>
      </c>
      <c r="C3197" s="1" t="s">
        <v>5387</v>
      </c>
      <c r="D3197" s="1">
        <v>-698312689</v>
      </c>
    </row>
    <row r="3198" spans="1:4" x14ac:dyDescent="0.25">
      <c r="A3198" s="1">
        <f>CORREL('IMDB_Movies project 5'!H3198:'IMDB_Movies project 5'!H6853,'IMDB_Movies project 5'!C3198:'IMDB_Movies project 5'!C6853)</f>
        <v>-1.8540307452149768E-2</v>
      </c>
      <c r="B3198" s="1">
        <v>-3772117</v>
      </c>
      <c r="C3198" s="1" t="s">
        <v>5389</v>
      </c>
      <c r="D3198" s="1">
        <v>-3772117</v>
      </c>
    </row>
    <row r="3199" spans="1:4" x14ac:dyDescent="0.25">
      <c r="A3199" s="1">
        <f>CORREL('IMDB_Movies project 5'!H3199:'IMDB_Movies project 5'!H6854,'IMDB_Movies project 5'!C3199:'IMDB_Movies project 5'!C6854)</f>
        <v>-1.858581815696941E-2</v>
      </c>
      <c r="B3199" s="1">
        <v>-3786587</v>
      </c>
      <c r="C3199" s="1" t="s">
        <v>5391</v>
      </c>
      <c r="D3199" s="1">
        <v>-3786587</v>
      </c>
    </row>
    <row r="3200" spans="1:4" x14ac:dyDescent="0.25">
      <c r="A3200" s="1">
        <f>CORREL('IMDB_Movies project 5'!H3200:'IMDB_Movies project 5'!H6855,'IMDB_Movies project 5'!C3200:'IMDB_Movies project 5'!C6855)</f>
        <v>-1.8631618695744732E-2</v>
      </c>
      <c r="B3200" s="1">
        <v>-1589759</v>
      </c>
      <c r="C3200" s="1" t="s">
        <v>5393</v>
      </c>
      <c r="D3200" s="1">
        <v>-1589759</v>
      </c>
    </row>
    <row r="3201" spans="1:4" x14ac:dyDescent="0.25">
      <c r="A3201" s="1">
        <f>CORREL('IMDB_Movies project 5'!H3201:'IMDB_Movies project 5'!H6856,'IMDB_Movies project 5'!C3201:'IMDB_Movies project 5'!C6856)</f>
        <v>-1.8691019983698341E-2</v>
      </c>
      <c r="B3201" s="1">
        <v>-4199788333</v>
      </c>
      <c r="C3201" s="1" t="s">
        <v>5395</v>
      </c>
      <c r="D3201" s="1">
        <v>-4199788333</v>
      </c>
    </row>
    <row r="3202" spans="1:4" x14ac:dyDescent="0.25">
      <c r="A3202" s="1">
        <f>CORREL('IMDB_Movies project 5'!H3202:'IMDB_Movies project 5'!H6857,'IMDB_Movies project 5'!C3202:'IMDB_Movies project 5'!C6857)</f>
        <v>6.6575927997097103E-3</v>
      </c>
      <c r="B3202" s="1">
        <v>-2407809</v>
      </c>
      <c r="C3202" s="1" t="s">
        <v>5397</v>
      </c>
      <c r="D3202" s="1">
        <v>-2407809</v>
      </c>
    </row>
    <row r="3203" spans="1:4" x14ac:dyDescent="0.25">
      <c r="A3203" s="1">
        <f>CORREL('IMDB_Movies project 5'!H3203:'IMDB_Movies project 5'!H6858,'IMDB_Movies project 5'!C3203:'IMDB_Movies project 5'!C6858)</f>
        <v>6.615314832310145E-3</v>
      </c>
      <c r="B3203" s="1">
        <v>-34950587</v>
      </c>
      <c r="C3203" s="1" t="s">
        <v>5399</v>
      </c>
      <c r="D3203" s="1">
        <v>-34950587</v>
      </c>
    </row>
    <row r="3204" spans="1:4" x14ac:dyDescent="0.25">
      <c r="A3204" s="1">
        <f>CORREL('IMDB_Movies project 5'!H3204:'IMDB_Movies project 5'!H6859,'IMDB_Movies project 5'!C3204:'IMDB_Movies project 5'!C6859)</f>
        <v>7.2675184974448958E-3</v>
      </c>
      <c r="B3204" s="1">
        <v>-4391771</v>
      </c>
      <c r="C3204" s="1" t="s">
        <v>5401</v>
      </c>
      <c r="D3204" s="1">
        <v>-4391771</v>
      </c>
    </row>
    <row r="3205" spans="1:4" x14ac:dyDescent="0.25">
      <c r="A3205" s="1">
        <f>CORREL('IMDB_Movies project 5'!H3205:'IMDB_Movies project 5'!H6860,'IMDB_Movies project 5'!C3205:'IMDB_Movies project 5'!C6860)</f>
        <v>7.2689712890758283E-3</v>
      </c>
      <c r="B3205" s="1">
        <v>107600000</v>
      </c>
      <c r="C3205" s="1" t="s">
        <v>5402</v>
      </c>
      <c r="D3205" s="1">
        <v>107600000</v>
      </c>
    </row>
    <row r="3206" spans="1:4" x14ac:dyDescent="0.25">
      <c r="A3206" s="1">
        <f>CORREL('IMDB_Movies project 5'!H3206:'IMDB_Movies project 5'!H6861,'IMDB_Movies project 5'!C3206:'IMDB_Movies project 5'!C6861)</f>
        <v>7.4459197368659585E-3</v>
      </c>
      <c r="B3206" s="1">
        <v>-2973655</v>
      </c>
      <c r="C3206" s="1" t="s">
        <v>5404</v>
      </c>
      <c r="D3206" s="1">
        <v>-2973655</v>
      </c>
    </row>
    <row r="3207" spans="1:4" x14ac:dyDescent="0.25">
      <c r="A3207" s="1">
        <f>CORREL('IMDB_Movies project 5'!H3207:'IMDB_Movies project 5'!H6862,'IMDB_Movies project 5'!C3207:'IMDB_Movies project 5'!C6862)</f>
        <v>7.4152988287340179E-3</v>
      </c>
      <c r="B3207" s="1">
        <v>14772796</v>
      </c>
      <c r="C3207" s="1" t="s">
        <v>5405</v>
      </c>
      <c r="D3207" s="1">
        <v>14772796</v>
      </c>
    </row>
    <row r="3208" spans="1:4" x14ac:dyDescent="0.25">
      <c r="A3208" s="1">
        <f>CORREL('IMDB_Movies project 5'!H3208:'IMDB_Movies project 5'!H6863,'IMDB_Movies project 5'!C3208:'IMDB_Movies project 5'!C6863)</f>
        <v>7.3855683166820152E-3</v>
      </c>
      <c r="B3208" s="1">
        <v>-2712523</v>
      </c>
      <c r="C3208" s="1" t="s">
        <v>5407</v>
      </c>
      <c r="D3208" s="1">
        <v>-2712523</v>
      </c>
    </row>
    <row r="3209" spans="1:4" x14ac:dyDescent="0.25">
      <c r="A3209" s="1">
        <f>CORREL('IMDB_Movies project 5'!H3209:'IMDB_Movies project 5'!H6864,'IMDB_Movies project 5'!C3209:'IMDB_Movies project 5'!C6864)</f>
        <v>7.3811278315127817E-3</v>
      </c>
      <c r="B3209" s="1">
        <v>60249000</v>
      </c>
      <c r="C3209" s="1" t="s">
        <v>5408</v>
      </c>
      <c r="D3209" s="1">
        <v>60249000</v>
      </c>
    </row>
    <row r="3210" spans="1:4" x14ac:dyDescent="0.25">
      <c r="A3210" s="1">
        <f>CORREL('IMDB_Movies project 5'!H3210:'IMDB_Movies project 5'!H6865,'IMDB_Movies project 5'!C3210:'IMDB_Movies project 5'!C6865)</f>
        <v>7.6607812928319498E-3</v>
      </c>
      <c r="B3210" s="1">
        <v>101500000</v>
      </c>
      <c r="C3210" s="1" t="s">
        <v>5409</v>
      </c>
      <c r="D3210" s="1">
        <v>101500000</v>
      </c>
    </row>
    <row r="3211" spans="1:4" x14ac:dyDescent="0.25">
      <c r="A3211" s="1">
        <f>CORREL('IMDB_Movies project 5'!H3211:'IMDB_Movies project 5'!H6866,'IMDB_Movies project 5'!C3211:'IMDB_Movies project 5'!C6866)</f>
        <v>7.9149907846885331E-3</v>
      </c>
      <c r="B3211" s="1">
        <v>-3898945</v>
      </c>
      <c r="C3211" s="1" t="s">
        <v>5410</v>
      </c>
      <c r="D3211" s="1">
        <v>-3898945</v>
      </c>
    </row>
    <row r="3212" spans="1:4" x14ac:dyDescent="0.25">
      <c r="A3212" s="1">
        <f>CORREL('IMDB_Movies project 5'!H3212:'IMDB_Movies project 5'!H6867,'IMDB_Movies project 5'!C3212:'IMDB_Movies project 5'!C6867)</f>
        <v>7.9058409285519705E-3</v>
      </c>
      <c r="B3212" s="1">
        <v>40566004</v>
      </c>
      <c r="C3212" s="1" t="s">
        <v>5411</v>
      </c>
      <c r="D3212" s="1">
        <v>40566004</v>
      </c>
    </row>
    <row r="3213" spans="1:4" x14ac:dyDescent="0.25">
      <c r="A3213" s="1">
        <f>CORREL('IMDB_Movies project 5'!H3213:'IMDB_Movies project 5'!H6868,'IMDB_Movies project 5'!C3213:'IMDB_Movies project 5'!C6868)</f>
        <v>7.9640021207293913E-3</v>
      </c>
      <c r="B3213" s="1">
        <v>35200000</v>
      </c>
      <c r="C3213" s="1" t="s">
        <v>5412</v>
      </c>
      <c r="D3213" s="1">
        <v>35200000</v>
      </c>
    </row>
    <row r="3214" spans="1:4" x14ac:dyDescent="0.25">
      <c r="A3214" s="1">
        <f>CORREL('IMDB_Movies project 5'!H3214:'IMDB_Movies project 5'!H6869,'IMDB_Movies project 5'!C3214:'IMDB_Movies project 5'!C6869)</f>
        <v>8.0108256885114346E-3</v>
      </c>
      <c r="B3214" s="1">
        <v>32000000</v>
      </c>
      <c r="C3214" s="1" t="s">
        <v>5414</v>
      </c>
      <c r="D3214" s="1">
        <v>32000000</v>
      </c>
    </row>
    <row r="3215" spans="1:4" x14ac:dyDescent="0.25">
      <c r="A3215" s="1">
        <f>CORREL('IMDB_Movies project 5'!H3215:'IMDB_Movies project 5'!H6870,'IMDB_Movies project 5'!C3215:'IMDB_Movies project 5'!C6870)</f>
        <v>8.0513793807111423E-3</v>
      </c>
      <c r="B3215" s="1">
        <v>27252964</v>
      </c>
      <c r="C3215" s="1" t="s">
        <v>5415</v>
      </c>
      <c r="D3215" s="1">
        <v>27252964</v>
      </c>
    </row>
    <row r="3216" spans="1:4" x14ac:dyDescent="0.25">
      <c r="A3216" s="1">
        <f>CORREL('IMDB_Movies project 5'!H3216:'IMDB_Movies project 5'!H6871,'IMDB_Movies project 5'!C3216:'IMDB_Movies project 5'!C6871)</f>
        <v>8.0829627391921666E-3</v>
      </c>
      <c r="B3216" s="1">
        <v>-8368825</v>
      </c>
      <c r="C3216" s="1" t="s">
        <v>5417</v>
      </c>
      <c r="D3216" s="1">
        <v>-8368825</v>
      </c>
    </row>
    <row r="3217" spans="1:4" x14ac:dyDescent="0.25">
      <c r="A3217" s="1">
        <f>CORREL('IMDB_Movies project 5'!H3217:'IMDB_Movies project 5'!H6872,'IMDB_Movies project 5'!C3217:'IMDB_Movies project 5'!C6872)</f>
        <v>8.1675132514053752E-3</v>
      </c>
      <c r="B3217" s="1">
        <v>28368347</v>
      </c>
      <c r="C3217" s="1" t="s">
        <v>5419</v>
      </c>
      <c r="D3217" s="1">
        <v>28368347</v>
      </c>
    </row>
    <row r="3218" spans="1:4" x14ac:dyDescent="0.25">
      <c r="A3218" s="1">
        <f>CORREL('IMDB_Movies project 5'!H3218:'IMDB_Movies project 5'!H6873,'IMDB_Movies project 5'!C3218:'IMDB_Movies project 5'!C6873)</f>
        <v>8.2189958670498952E-3</v>
      </c>
      <c r="B3218" s="1">
        <v>31385560</v>
      </c>
      <c r="C3218" s="1" t="s">
        <v>5421</v>
      </c>
      <c r="D3218" s="1">
        <v>31385560</v>
      </c>
    </row>
    <row r="3219" spans="1:4" x14ac:dyDescent="0.25">
      <c r="A3219" s="1">
        <f>CORREL('IMDB_Movies project 5'!H3219:'IMDB_Movies project 5'!H6874,'IMDB_Movies project 5'!C3219:'IMDB_Movies project 5'!C6874)</f>
        <v>8.2588301920934679E-3</v>
      </c>
      <c r="B3219" s="1">
        <v>17303237</v>
      </c>
      <c r="C3219" s="1" t="s">
        <v>5423</v>
      </c>
      <c r="D3219" s="1">
        <v>17303237</v>
      </c>
    </row>
    <row r="3220" spans="1:4" x14ac:dyDescent="0.25">
      <c r="A3220" s="1">
        <f>CORREL('IMDB_Movies project 5'!H3220:'IMDB_Movies project 5'!H6875,'IMDB_Movies project 5'!C3220:'IMDB_Movies project 5'!C6875)</f>
        <v>8.2847085992769961E-3</v>
      </c>
      <c r="B3220" s="1">
        <v>9008928</v>
      </c>
      <c r="C3220" s="1" t="s">
        <v>5424</v>
      </c>
      <c r="D3220" s="1">
        <v>9008928</v>
      </c>
    </row>
    <row r="3221" spans="1:4" x14ac:dyDescent="0.25">
      <c r="A3221" s="1">
        <f>CORREL('IMDB_Movies project 5'!H3221:'IMDB_Movies project 5'!H6876,'IMDB_Movies project 5'!C3221:'IMDB_Movies project 5'!C6876)</f>
        <v>8.2884012138290976E-3</v>
      </c>
      <c r="B3221" s="1">
        <v>10152879</v>
      </c>
      <c r="C3221" s="1" t="s">
        <v>5426</v>
      </c>
      <c r="D3221" s="1">
        <v>10152879</v>
      </c>
    </row>
    <row r="3222" spans="1:4" x14ac:dyDescent="0.25">
      <c r="A3222" s="1">
        <f>CORREL('IMDB_Movies project 5'!H3222:'IMDB_Movies project 5'!H6877,'IMDB_Movies project 5'!C3222:'IMDB_Movies project 5'!C6877)</f>
        <v>8.2834753763518024E-3</v>
      </c>
      <c r="B3222" s="1">
        <v>21359200</v>
      </c>
      <c r="C3222" s="1" t="s">
        <v>5427</v>
      </c>
      <c r="D3222" s="1">
        <v>21359200</v>
      </c>
    </row>
    <row r="3223" spans="1:4" x14ac:dyDescent="0.25">
      <c r="A3223" s="1">
        <f>CORREL('IMDB_Movies project 5'!H3223:'IMDB_Movies project 5'!H6878,'IMDB_Movies project 5'!C3223:'IMDB_Movies project 5'!C6878)</f>
        <v>8.3051221866953916E-3</v>
      </c>
      <c r="B3223" s="1">
        <v>6515579</v>
      </c>
      <c r="C3223" s="1" t="s">
        <v>5428</v>
      </c>
      <c r="D3223" s="1">
        <v>6515579</v>
      </c>
    </row>
    <row r="3224" spans="1:4" x14ac:dyDescent="0.25">
      <c r="A3224" s="1">
        <f>CORREL('IMDB_Movies project 5'!H3224:'IMDB_Movies project 5'!H6879,'IMDB_Movies project 5'!C3224:'IMDB_Movies project 5'!C6879)</f>
        <v>8.3059548142212104E-3</v>
      </c>
      <c r="B3224" s="1">
        <v>6097096</v>
      </c>
      <c r="C3224" s="1" t="s">
        <v>5430</v>
      </c>
      <c r="D3224" s="1">
        <v>6097096</v>
      </c>
    </row>
    <row r="3225" spans="1:4" x14ac:dyDescent="0.25">
      <c r="A3225" s="1">
        <f>CORREL('IMDB_Movies project 5'!H3225:'IMDB_Movies project 5'!H6880,'IMDB_Movies project 5'!C3225:'IMDB_Movies project 5'!C6880)</f>
        <v>8.3063196812003508E-3</v>
      </c>
      <c r="B3225" s="1">
        <v>3821335</v>
      </c>
      <c r="C3225" s="1" t="s">
        <v>5431</v>
      </c>
      <c r="D3225" s="1">
        <v>3821335</v>
      </c>
    </row>
    <row r="3226" spans="1:4" x14ac:dyDescent="0.25">
      <c r="A3226" s="1">
        <f>CORREL('IMDB_Movies project 5'!H3226:'IMDB_Movies project 5'!H6881,'IMDB_Movies project 5'!C3226:'IMDB_Movies project 5'!C6881)</f>
        <v>8.3061658600072398E-3</v>
      </c>
      <c r="B3226" s="1">
        <v>5043880</v>
      </c>
      <c r="C3226" s="1" t="s">
        <v>5433</v>
      </c>
      <c r="D3226" s="1">
        <v>5043880</v>
      </c>
    </row>
    <row r="3227" spans="1:4" x14ac:dyDescent="0.25">
      <c r="A3227" s="1">
        <f>CORREL('IMDB_Movies project 5'!H3227:'IMDB_Movies project 5'!H6882,'IMDB_Movies project 5'!C3227:'IMDB_Movies project 5'!C6882)</f>
        <v>8.3019380820319073E-3</v>
      </c>
      <c r="B3227" s="1">
        <v>3825820</v>
      </c>
      <c r="C3227" s="1" t="s">
        <v>5434</v>
      </c>
      <c r="D3227" s="1">
        <v>3825820</v>
      </c>
    </row>
    <row r="3228" spans="1:4" x14ac:dyDescent="0.25">
      <c r="A3228" s="1">
        <f>CORREL('IMDB_Movies project 5'!H3228:'IMDB_Movies project 5'!H6883,'IMDB_Movies project 5'!C3228:'IMDB_Movies project 5'!C6883)</f>
        <v>8.299851320237318E-3</v>
      </c>
      <c r="B3228" s="1">
        <v>3759147</v>
      </c>
      <c r="C3228" s="1" t="s">
        <v>5435</v>
      </c>
      <c r="D3228" s="1">
        <v>3759147</v>
      </c>
    </row>
    <row r="3229" spans="1:4" x14ac:dyDescent="0.25">
      <c r="A3229" s="1">
        <f>CORREL('IMDB_Movies project 5'!H3229:'IMDB_Movies project 5'!H6884,'IMDB_Movies project 5'!C3229:'IMDB_Movies project 5'!C6884)</f>
        <v>8.2937316573880211E-3</v>
      </c>
      <c r="B3229" s="1">
        <v>13314483</v>
      </c>
      <c r="C3229" s="1" t="s">
        <v>5436</v>
      </c>
      <c r="D3229" s="1">
        <v>13314483</v>
      </c>
    </row>
    <row r="3230" spans="1:4" x14ac:dyDescent="0.25">
      <c r="A3230" s="1">
        <f>CORREL('IMDB_Movies project 5'!H3230:'IMDB_Movies project 5'!H6885,'IMDB_Movies project 5'!C3230:'IMDB_Movies project 5'!C6885)</f>
        <v>8.3032047750124689E-3</v>
      </c>
      <c r="B3230" s="1">
        <v>2525762</v>
      </c>
      <c r="C3230" s="1" t="s">
        <v>5438</v>
      </c>
      <c r="D3230" s="1">
        <v>2525762</v>
      </c>
    </row>
    <row r="3231" spans="1:4" x14ac:dyDescent="0.25">
      <c r="A3231" s="1">
        <f>CORREL('IMDB_Movies project 5'!H3231:'IMDB_Movies project 5'!H6886,'IMDB_Movies project 5'!C3231:'IMDB_Movies project 5'!C6886)</f>
        <v>8.2997743976777651E-3</v>
      </c>
      <c r="B3231" s="1">
        <v>301331</v>
      </c>
      <c r="C3231" s="1" t="s">
        <v>5440</v>
      </c>
      <c r="D3231" s="1">
        <v>301331</v>
      </c>
    </row>
    <row r="3232" spans="1:4" x14ac:dyDescent="0.25">
      <c r="A3232" s="1">
        <f>CORREL('IMDB_Movies project 5'!H3232:'IMDB_Movies project 5'!H6887,'IMDB_Movies project 5'!C3232:'IMDB_Movies project 5'!C6887)</f>
        <v>8.2941937873332074E-3</v>
      </c>
      <c r="B3232" s="1">
        <v>46737</v>
      </c>
      <c r="C3232" s="1" t="s">
        <v>5441</v>
      </c>
      <c r="D3232" s="1">
        <v>46737</v>
      </c>
    </row>
    <row r="3233" spans="1:4" x14ac:dyDescent="0.25">
      <c r="A3233" s="1">
        <f>CORREL('IMDB_Movies project 5'!H3233:'IMDB_Movies project 5'!H6888,'IMDB_Movies project 5'!C3233:'IMDB_Movies project 5'!C6888)</f>
        <v>8.2883531411175656E-3</v>
      </c>
      <c r="B3233" s="1">
        <v>-4286998</v>
      </c>
      <c r="C3233" s="1" t="s">
        <v>5443</v>
      </c>
      <c r="D3233" s="1">
        <v>-4286998</v>
      </c>
    </row>
    <row r="3234" spans="1:4" x14ac:dyDescent="0.25">
      <c r="A3234" s="1">
        <f>CORREL('IMDB_Movies project 5'!H3234:'IMDB_Movies project 5'!H6889,'IMDB_Movies project 5'!C3234:'IMDB_Movies project 5'!C6889)</f>
        <v>8.3340672693420943E-3</v>
      </c>
      <c r="B3234" s="1">
        <v>-531428</v>
      </c>
      <c r="C3234" s="1" t="s">
        <v>5444</v>
      </c>
      <c r="D3234" s="1">
        <v>-531428</v>
      </c>
    </row>
    <row r="3235" spans="1:4" x14ac:dyDescent="0.25">
      <c r="A3235" s="1">
        <f>CORREL('IMDB_Movies project 5'!H3235:'IMDB_Movies project 5'!H6890,'IMDB_Movies project 5'!C3235:'IMDB_Movies project 5'!C6890)</f>
        <v>8.3277779821785258E-3</v>
      </c>
      <c r="B3235" s="1">
        <v>-1107418</v>
      </c>
      <c r="C3235" s="1" t="s">
        <v>5445</v>
      </c>
      <c r="D3235" s="1">
        <v>-1107418</v>
      </c>
    </row>
    <row r="3236" spans="1:4" x14ac:dyDescent="0.25">
      <c r="A3236" s="1">
        <f>CORREL('IMDB_Movies project 5'!H3236:'IMDB_Movies project 5'!H6891,'IMDB_Movies project 5'!C3236:'IMDB_Movies project 5'!C6891)</f>
        <v>8.3209603083026721E-3</v>
      </c>
      <c r="B3236" s="1">
        <v>-1200000</v>
      </c>
      <c r="C3236" s="1" t="s">
        <v>5447</v>
      </c>
      <c r="D3236" s="1">
        <v>-1200000</v>
      </c>
    </row>
    <row r="3237" spans="1:4" x14ac:dyDescent="0.25">
      <c r="A3237" s="1">
        <f>CORREL('IMDB_Movies project 5'!H3237:'IMDB_Movies project 5'!H6892,'IMDB_Movies project 5'!C3237:'IMDB_Movies project 5'!C6892)</f>
        <v>8.3140298338764129E-3</v>
      </c>
      <c r="B3237" s="1">
        <v>-1573149</v>
      </c>
      <c r="C3237" s="1" t="s">
        <v>5448</v>
      </c>
      <c r="D3237" s="1">
        <v>-1573149</v>
      </c>
    </row>
    <row r="3238" spans="1:4" x14ac:dyDescent="0.25">
      <c r="A3238" s="1">
        <f>CORREL('IMDB_Movies project 5'!H3238:'IMDB_Movies project 5'!H6893,'IMDB_Movies project 5'!C3238:'IMDB_Movies project 5'!C6893)</f>
        <v>8.306748803544161E-3</v>
      </c>
      <c r="B3238" s="1">
        <v>-2674927</v>
      </c>
      <c r="C3238" s="1" t="s">
        <v>5450</v>
      </c>
      <c r="D3238" s="1">
        <v>-2674927</v>
      </c>
    </row>
    <row r="3239" spans="1:4" x14ac:dyDescent="0.25">
      <c r="A3239" s="1">
        <f>CORREL('IMDB_Movies project 5'!H3239:'IMDB_Movies project 5'!H6894,'IMDB_Movies project 5'!C3239:'IMDB_Movies project 5'!C6894)</f>
        <v>8.2985258526996897E-3</v>
      </c>
      <c r="B3239" s="1">
        <v>-3135041</v>
      </c>
      <c r="C3239" s="1" t="s">
        <v>5452</v>
      </c>
      <c r="D3239" s="1">
        <v>-3135041</v>
      </c>
    </row>
    <row r="3240" spans="1:4" x14ac:dyDescent="0.25">
      <c r="A3240" s="1">
        <f>CORREL('IMDB_Movies project 5'!H3240:'IMDB_Movies project 5'!H6895,'IMDB_Movies project 5'!C3240:'IMDB_Movies project 5'!C6895)</f>
        <v>8.2898952897339003E-3</v>
      </c>
      <c r="B3240" s="1">
        <v>-1398153</v>
      </c>
      <c r="C3240" s="1" t="s">
        <v>5454</v>
      </c>
      <c r="D3240" s="1">
        <v>-1398153</v>
      </c>
    </row>
    <row r="3241" spans="1:4" x14ac:dyDescent="0.25">
      <c r="A3241" s="1">
        <f>CORREL('IMDB_Movies project 5'!H3241:'IMDB_Movies project 5'!H6896,'IMDB_Movies project 5'!C3241:'IMDB_Movies project 5'!C6896)</f>
        <v>8.2826465604647348E-3</v>
      </c>
      <c r="B3241" s="1">
        <v>-3200000</v>
      </c>
      <c r="C3241" s="1" t="s">
        <v>5456</v>
      </c>
      <c r="D3241" s="1">
        <v>-3200000</v>
      </c>
    </row>
    <row r="3242" spans="1:4" x14ac:dyDescent="0.25">
      <c r="A3242" s="1">
        <f>CORREL('IMDB_Movies project 5'!H3242:'IMDB_Movies project 5'!H6897,'IMDB_Movies project 5'!C3242:'IMDB_Movies project 5'!C6897)</f>
        <v>8.2738797323136954E-3</v>
      </c>
      <c r="B3242" s="1">
        <v>-3437941</v>
      </c>
      <c r="C3242" s="1" t="s">
        <v>5458</v>
      </c>
      <c r="D3242" s="1">
        <v>-3437941</v>
      </c>
    </row>
    <row r="3243" spans="1:4" x14ac:dyDescent="0.25">
      <c r="A3243" s="1">
        <f>CORREL('IMDB_Movies project 5'!H3243:'IMDB_Movies project 5'!H6898,'IMDB_Movies project 5'!C3243:'IMDB_Movies project 5'!C6898)</f>
        <v>8.2648804643043264E-3</v>
      </c>
      <c r="B3243" s="1">
        <v>-3600207</v>
      </c>
      <c r="C3243" s="1" t="s">
        <v>5459</v>
      </c>
      <c r="D3243" s="1">
        <v>-3600207</v>
      </c>
    </row>
    <row r="3244" spans="1:4" x14ac:dyDescent="0.25">
      <c r="A3244" s="1">
        <f>CORREL('IMDB_Movies project 5'!H3244:'IMDB_Movies project 5'!H6899,'IMDB_Movies project 5'!C3244:'IMDB_Movies project 5'!C6899)</f>
        <v>8.2557076285669981E-3</v>
      </c>
      <c r="B3244" s="1">
        <v>-3628103</v>
      </c>
      <c r="C3244" s="1" t="s">
        <v>5460</v>
      </c>
      <c r="D3244" s="1">
        <v>-3628103</v>
      </c>
    </row>
    <row r="3245" spans="1:4" x14ac:dyDescent="0.25">
      <c r="A3245" s="1">
        <f>CORREL('IMDB_Movies project 5'!H3245:'IMDB_Movies project 5'!H6900,'IMDB_Movies project 5'!C3245:'IMDB_Movies project 5'!C6900)</f>
        <v>8.2464651222579621E-3</v>
      </c>
      <c r="B3245" s="1">
        <v>-2697796</v>
      </c>
      <c r="C3245" s="1" t="s">
        <v>5462</v>
      </c>
      <c r="D3245" s="1">
        <v>-2697796</v>
      </c>
    </row>
    <row r="3246" spans="1:4" x14ac:dyDescent="0.25">
      <c r="A3246" s="1">
        <f>CORREL('IMDB_Movies project 5'!H3246:'IMDB_Movies project 5'!H6901,'IMDB_Movies project 5'!C3246:'IMDB_Movies project 5'!C6901)</f>
        <v>8.2163744191331121E-3</v>
      </c>
      <c r="B3246" s="1">
        <v>-945296</v>
      </c>
      <c r="C3246" s="1" t="s">
        <v>5463</v>
      </c>
      <c r="D3246" s="1">
        <v>-945296</v>
      </c>
    </row>
    <row r="3247" spans="1:4" x14ac:dyDescent="0.25">
      <c r="A3247" s="1">
        <f>CORREL('IMDB_Movies project 5'!H3247:'IMDB_Movies project 5'!H6902,'IMDB_Movies project 5'!C3247:'IMDB_Movies project 5'!C6902)</f>
        <v>8.15112670622627E-3</v>
      </c>
      <c r="B3247" s="1">
        <v>-1234893</v>
      </c>
      <c r="C3247" s="1" t="s">
        <v>5466</v>
      </c>
      <c r="D3247" s="1">
        <v>-1234893</v>
      </c>
    </row>
    <row r="3248" spans="1:4" x14ac:dyDescent="0.25">
      <c r="A3248" s="1">
        <f>CORREL('IMDB_Movies project 5'!H3248:'IMDB_Movies project 5'!H6903,'IMDB_Movies project 5'!C3248:'IMDB_Movies project 5'!C6903)</f>
        <v>8.0891270512653685E-3</v>
      </c>
      <c r="B3248" s="1">
        <v>-3814423</v>
      </c>
      <c r="C3248" s="1" t="s">
        <v>5467</v>
      </c>
      <c r="D3248" s="1">
        <v>-3814423</v>
      </c>
    </row>
    <row r="3249" spans="1:4" x14ac:dyDescent="0.25">
      <c r="A3249" s="1">
        <f>CORREL('IMDB_Movies project 5'!H3249:'IMDB_Movies project 5'!H6904,'IMDB_Movies project 5'!C3249:'IMDB_Movies project 5'!C6904)</f>
        <v>8.0791926981503247E-3</v>
      </c>
      <c r="B3249" s="1">
        <v>-9441786</v>
      </c>
      <c r="C3249" s="1" t="s">
        <v>5468</v>
      </c>
      <c r="D3249" s="1">
        <v>-9441786</v>
      </c>
    </row>
    <row r="3250" spans="1:4" x14ac:dyDescent="0.25">
      <c r="A3250" s="1">
        <f>CORREL('IMDB_Movies project 5'!H3250:'IMDB_Movies project 5'!H6905,'IMDB_Movies project 5'!C3250:'IMDB_Movies project 5'!C6905)</f>
        <v>8.1874374926563E-3</v>
      </c>
      <c r="B3250" s="1">
        <v>-13924922</v>
      </c>
      <c r="C3250" s="1" t="s">
        <v>5469</v>
      </c>
      <c r="D3250" s="1">
        <v>-13924922</v>
      </c>
    </row>
    <row r="3251" spans="1:4" x14ac:dyDescent="0.25">
      <c r="A3251" s="1">
        <f>CORREL('IMDB_Movies project 5'!H3251:'IMDB_Movies project 5'!H6906,'IMDB_Movies project 5'!C3251:'IMDB_Movies project 5'!C6906)</f>
        <v>8.3931959289038852E-3</v>
      </c>
      <c r="B3251" s="1">
        <v>-15682875</v>
      </c>
      <c r="C3251" s="1" t="s">
        <v>5470</v>
      </c>
      <c r="D3251" s="1">
        <v>-15682875</v>
      </c>
    </row>
    <row r="3252" spans="1:4" x14ac:dyDescent="0.25">
      <c r="A3252" s="1">
        <f>CORREL('IMDB_Movies project 5'!H3252:'IMDB_Movies project 5'!H6907,'IMDB_Movies project 5'!C3252:'IMDB_Movies project 5'!C6907)</f>
        <v>8.6373926462253604E-3</v>
      </c>
      <c r="B3252" s="1">
        <v>-3853598</v>
      </c>
      <c r="C3252" s="1" t="s">
        <v>5472</v>
      </c>
      <c r="D3252" s="1">
        <v>-3853598</v>
      </c>
    </row>
    <row r="3253" spans="1:4" x14ac:dyDescent="0.25">
      <c r="A3253" s="1">
        <f>CORREL('IMDB_Movies project 5'!H3253:'IMDB_Movies project 5'!H6908,'IMDB_Movies project 5'!C3253:'IMDB_Movies project 5'!C6908)</f>
        <v>8.6288004434875113E-3</v>
      </c>
      <c r="B3253" s="1">
        <v>-631531</v>
      </c>
      <c r="C3253" s="1" t="s">
        <v>5474</v>
      </c>
      <c r="D3253" s="1">
        <v>-631531</v>
      </c>
    </row>
    <row r="3254" spans="1:4" x14ac:dyDescent="0.25">
      <c r="A3254" s="1">
        <f>CORREL('IMDB_Movies project 5'!H3254:'IMDB_Movies project 5'!H6909,'IMDB_Movies project 5'!C3254:'IMDB_Movies project 5'!C6909)</f>
        <v>8.547056450871806E-3</v>
      </c>
      <c r="B3254" s="1">
        <v>-3987164</v>
      </c>
      <c r="C3254" s="1" t="s">
        <v>5475</v>
      </c>
      <c r="D3254" s="1">
        <v>-3987164</v>
      </c>
    </row>
    <row r="3255" spans="1:4" x14ac:dyDescent="0.25">
      <c r="A3255" s="1">
        <f>CORREL('IMDB_Movies project 5'!H3255:'IMDB_Movies project 5'!H6910,'IMDB_Movies project 5'!C3255:'IMDB_Movies project 5'!C6910)</f>
        <v>8.5380844718031014E-3</v>
      </c>
      <c r="B3255" s="1">
        <v>-3979738</v>
      </c>
      <c r="C3255" s="1" t="s">
        <v>5477</v>
      </c>
      <c r="D3255" s="1">
        <v>-3979738</v>
      </c>
    </row>
    <row r="3256" spans="1:4" x14ac:dyDescent="0.25">
      <c r="A3256" s="1">
        <f>CORREL('IMDB_Movies project 5'!H3256:'IMDB_Movies project 5'!H6911,'IMDB_Movies project 5'!C3256:'IMDB_Movies project 5'!C6911)</f>
        <v>8.529069087012571E-3</v>
      </c>
      <c r="B3256" s="1">
        <v>194678278</v>
      </c>
      <c r="C3256" s="1" t="s">
        <v>5480</v>
      </c>
      <c r="D3256" s="1">
        <v>194678278</v>
      </c>
    </row>
    <row r="3257" spans="1:4" x14ac:dyDescent="0.25">
      <c r="A3257" s="1">
        <f>CORREL('IMDB_Movies project 5'!H3257:'IMDB_Movies project 5'!H6912,'IMDB_Movies project 5'!C3257:'IMDB_Movies project 5'!C6912)</f>
        <v>9.545812617401013E-3</v>
      </c>
      <c r="B3257" s="1">
        <v>-3856347</v>
      </c>
      <c r="C3257" s="1" t="s">
        <v>5482</v>
      </c>
      <c r="D3257" s="1">
        <v>-3856347</v>
      </c>
    </row>
    <row r="3258" spans="1:4" x14ac:dyDescent="0.25">
      <c r="A3258" s="1">
        <f>CORREL('IMDB_Movies project 5'!H3258:'IMDB_Movies project 5'!H6913,'IMDB_Movies project 5'!C3258:'IMDB_Movies project 5'!C6913)</f>
        <v>9.5367759205444731E-3</v>
      </c>
      <c r="B3258" s="1">
        <v>-3785127</v>
      </c>
      <c r="C3258" s="1" t="s">
        <v>5484</v>
      </c>
      <c r="D3258" s="1">
        <v>-3785127</v>
      </c>
    </row>
    <row r="3259" spans="1:4" x14ac:dyDescent="0.25">
      <c r="A3259" s="1">
        <f>CORREL('IMDB_Movies project 5'!H3259:'IMDB_Movies project 5'!H6914,'IMDB_Movies project 5'!C3259:'IMDB_Movies project 5'!C6914)</f>
        <v>9.5230048401392098E-3</v>
      </c>
      <c r="B3259" s="1">
        <v>4231215</v>
      </c>
      <c r="C3259" s="1" t="s">
        <v>5487</v>
      </c>
      <c r="D3259" s="1">
        <v>4231215</v>
      </c>
    </row>
    <row r="3260" spans="1:4" x14ac:dyDescent="0.25">
      <c r="A3260" s="1">
        <f>CORREL('IMDB_Movies project 5'!H3260:'IMDB_Movies project 5'!H6915,'IMDB_Movies project 5'!C3260:'IMDB_Movies project 5'!C6915)</f>
        <v>9.5198435057687499E-3</v>
      </c>
      <c r="B3260" s="1">
        <v>-3462394</v>
      </c>
      <c r="C3260" s="1" t="s">
        <v>5489</v>
      </c>
      <c r="D3260" s="1">
        <v>-3462394</v>
      </c>
    </row>
    <row r="3261" spans="1:4" x14ac:dyDescent="0.25">
      <c r="A3261" s="1">
        <f>CORREL('IMDB_Movies project 5'!H3261:'IMDB_Movies project 5'!H6916,'IMDB_Movies project 5'!C3261:'IMDB_Movies project 5'!C6916)</f>
        <v>9.4990715345748995E-3</v>
      </c>
      <c r="B3261" s="1">
        <v>-744000</v>
      </c>
      <c r="C3261" s="1" t="s">
        <v>5492</v>
      </c>
      <c r="D3261" s="1">
        <v>-744000</v>
      </c>
    </row>
    <row r="3262" spans="1:4" x14ac:dyDescent="0.25">
      <c r="A3262" s="1">
        <f>CORREL('IMDB_Movies project 5'!H3262:'IMDB_Movies project 5'!H6917,'IMDB_Movies project 5'!C3262:'IMDB_Movies project 5'!C6917)</f>
        <v>9.4870877822652959E-3</v>
      </c>
      <c r="B3262" s="1">
        <v>-3780041</v>
      </c>
      <c r="C3262" s="1" t="s">
        <v>5494</v>
      </c>
      <c r="D3262" s="1">
        <v>-3780041</v>
      </c>
    </row>
    <row r="3263" spans="1:4" x14ac:dyDescent="0.25">
      <c r="A3263" s="1">
        <f>CORREL('IMDB_Movies project 5'!H3263:'IMDB_Movies project 5'!H6918,'IMDB_Movies project 5'!C3263:'IMDB_Movies project 5'!C6918)</f>
        <v>9.4730284162863106E-3</v>
      </c>
      <c r="B3263" s="1">
        <v>706659</v>
      </c>
      <c r="C3263" s="1" t="s">
        <v>5495</v>
      </c>
      <c r="D3263" s="1">
        <v>706659</v>
      </c>
    </row>
    <row r="3264" spans="1:4" x14ac:dyDescent="0.25">
      <c r="A3264" s="1">
        <f>CORREL('IMDB_Movies project 5'!H3264:'IMDB_Movies project 5'!H6919,'IMDB_Movies project 5'!C3264:'IMDB_Movies project 5'!C6919)</f>
        <v>9.4317446058767226E-3</v>
      </c>
      <c r="B3264" s="1">
        <v>42357453</v>
      </c>
      <c r="C3264" s="1" t="s">
        <v>5496</v>
      </c>
      <c r="D3264" s="1">
        <v>42357453</v>
      </c>
    </row>
    <row r="3265" spans="1:4" x14ac:dyDescent="0.25">
      <c r="A3265" s="1">
        <f>CORREL('IMDB_Movies project 5'!H3265:'IMDB_Movies project 5'!H6920,'IMDB_Movies project 5'!C3265:'IMDB_Movies project 5'!C6920)</f>
        <v>9.5512231991575821E-3</v>
      </c>
      <c r="B3265" s="1">
        <v>79900000</v>
      </c>
      <c r="C3265" s="1" t="s">
        <v>5498</v>
      </c>
      <c r="D3265" s="1">
        <v>79900000</v>
      </c>
    </row>
    <row r="3266" spans="1:4" x14ac:dyDescent="0.25">
      <c r="A3266" s="1">
        <f>CORREL('IMDB_Movies project 5'!H3266:'IMDB_Movies project 5'!H6921,'IMDB_Movies project 5'!C3266:'IMDB_Movies project 5'!C6921)</f>
        <v>9.8756735081070319E-3</v>
      </c>
      <c r="B3266" s="1">
        <v>24400000</v>
      </c>
      <c r="C3266" s="1" t="s">
        <v>5499</v>
      </c>
      <c r="D3266" s="1">
        <v>24400000</v>
      </c>
    </row>
    <row r="3267" spans="1:4" x14ac:dyDescent="0.25">
      <c r="A3267" s="1">
        <f>CORREL('IMDB_Movies project 5'!H3267:'IMDB_Movies project 5'!H6922,'IMDB_Movies project 5'!C3267:'IMDB_Movies project 5'!C6922)</f>
        <v>9.9296362502759566E-3</v>
      </c>
      <c r="B3267" s="1">
        <v>24400000</v>
      </c>
      <c r="C3267" s="1" t="s">
        <v>5500</v>
      </c>
      <c r="D3267" s="1">
        <v>24400000</v>
      </c>
    </row>
    <row r="3268" spans="1:4" x14ac:dyDescent="0.25">
      <c r="A3268" s="1">
        <f>CORREL('IMDB_Movies project 5'!H3268:'IMDB_Movies project 5'!H6923,'IMDB_Movies project 5'!C3268:'IMDB_Movies project 5'!C6923)</f>
        <v>9.9839865789130375E-3</v>
      </c>
      <c r="B3268" s="1">
        <v>10500000</v>
      </c>
      <c r="C3268" s="1" t="s">
        <v>5502</v>
      </c>
      <c r="D3268" s="1">
        <v>10500000</v>
      </c>
    </row>
    <row r="3269" spans="1:4" x14ac:dyDescent="0.25">
      <c r="A3269" s="1">
        <f>CORREL('IMDB_Movies project 5'!H3269:'IMDB_Movies project 5'!H6924,'IMDB_Movies project 5'!C3269:'IMDB_Movies project 5'!C6924)</f>
        <v>9.9954135220381747E-3</v>
      </c>
      <c r="B3269" s="1">
        <v>21638292</v>
      </c>
      <c r="C3269" s="1" t="s">
        <v>5504</v>
      </c>
      <c r="D3269" s="1">
        <v>21638292</v>
      </c>
    </row>
    <row r="3270" spans="1:4" x14ac:dyDescent="0.25">
      <c r="A3270" s="1">
        <f>CORREL('IMDB_Movies project 5'!H3270:'IMDB_Movies project 5'!H6925,'IMDB_Movies project 5'!C3270:'IMDB_Movies project 5'!C6925)</f>
        <v>1.004081580293008E-2</v>
      </c>
      <c r="B3270" s="1">
        <v>6805534</v>
      </c>
      <c r="C3270" s="1" t="s">
        <v>5506</v>
      </c>
      <c r="D3270" s="1">
        <v>6805534</v>
      </c>
    </row>
    <row r="3271" spans="1:4" x14ac:dyDescent="0.25">
      <c r="A3271" s="1">
        <f>CORREL('IMDB_Movies project 5'!H3271:'IMDB_Movies project 5'!H6926,'IMDB_Movies project 5'!C3271:'IMDB_Movies project 5'!C6926)</f>
        <v>1.004272240759538E-2</v>
      </c>
      <c r="B3271" s="1">
        <v>5949219</v>
      </c>
      <c r="C3271" s="1" t="s">
        <v>5507</v>
      </c>
      <c r="D3271" s="1">
        <v>5949219</v>
      </c>
    </row>
    <row r="3272" spans="1:4" x14ac:dyDescent="0.25">
      <c r="A3272" s="1">
        <f>CORREL('IMDB_Movies project 5'!H3272:'IMDB_Movies project 5'!H6927,'IMDB_Movies project 5'!C3272:'IMDB_Movies project 5'!C6927)</f>
        <v>1.0042489302855197E-2</v>
      </c>
      <c r="B3272" s="1">
        <v>2890032</v>
      </c>
      <c r="C3272" s="1" t="s">
        <v>5508</v>
      </c>
      <c r="D3272" s="1">
        <v>2890032</v>
      </c>
    </row>
    <row r="3273" spans="1:4" x14ac:dyDescent="0.25">
      <c r="A3273" s="1">
        <f>CORREL('IMDB_Movies project 5'!H3273:'IMDB_Movies project 5'!H6928,'IMDB_Movies project 5'!C3273:'IMDB_Movies project 5'!C6928)</f>
        <v>1.003489675714443E-2</v>
      </c>
      <c r="B3273" s="1">
        <v>18167424</v>
      </c>
      <c r="C3273" s="1" t="s">
        <v>5509</v>
      </c>
      <c r="D3273" s="1">
        <v>18167424</v>
      </c>
    </row>
    <row r="3274" spans="1:4" x14ac:dyDescent="0.25">
      <c r="A3274" s="1">
        <f>CORREL('IMDB_Movies project 5'!H3274:'IMDB_Movies project 5'!H6929,'IMDB_Movies project 5'!C3274:'IMDB_Movies project 5'!C6929)</f>
        <v>1.0102769953495256E-2</v>
      </c>
      <c r="B3274" s="1">
        <v>2323044</v>
      </c>
      <c r="C3274" s="1" t="s">
        <v>5511</v>
      </c>
      <c r="D3274" s="1">
        <v>2323044</v>
      </c>
    </row>
    <row r="3275" spans="1:4" x14ac:dyDescent="0.25">
      <c r="A3275" s="1">
        <f>CORREL('IMDB_Movies project 5'!H3275:'IMDB_Movies project 5'!H6930,'IMDB_Movies project 5'!C3275:'IMDB_Movies project 5'!C6930)</f>
        <v>1.0094924286536681E-2</v>
      </c>
      <c r="B3275" s="1">
        <v>293258</v>
      </c>
      <c r="C3275" s="1" t="s">
        <v>5514</v>
      </c>
      <c r="D3275" s="1">
        <v>293258</v>
      </c>
    </row>
    <row r="3276" spans="1:4" x14ac:dyDescent="0.25">
      <c r="A3276" s="1">
        <f>CORREL('IMDB_Movies project 5'!H3276:'IMDB_Movies project 5'!H6931,'IMDB_Movies project 5'!C3276:'IMDB_Movies project 5'!C6931)</f>
        <v>1.0072817985921108E-2</v>
      </c>
      <c r="B3276" s="1">
        <v>-2613590</v>
      </c>
      <c r="C3276" s="1" t="s">
        <v>5516</v>
      </c>
      <c r="D3276" s="1">
        <v>-2613590</v>
      </c>
    </row>
    <row r="3277" spans="1:4" x14ac:dyDescent="0.25">
      <c r="A3277" s="1">
        <f>CORREL('IMDB_Movies project 5'!H3277:'IMDB_Movies project 5'!H6932,'IMDB_Movies project 5'!C3277:'IMDB_Movies project 5'!C6932)</f>
        <v>1.0052981479145262E-2</v>
      </c>
      <c r="B3277" s="1">
        <v>-19647348</v>
      </c>
      <c r="C3277" s="1" t="s">
        <v>5519</v>
      </c>
      <c r="D3277" s="1">
        <v>-19647348</v>
      </c>
    </row>
    <row r="3278" spans="1:4" x14ac:dyDescent="0.25">
      <c r="A3278" s="1">
        <f>CORREL('IMDB_Movies project 5'!H3278:'IMDB_Movies project 5'!H6933,'IMDB_Movies project 5'!C3278:'IMDB_Movies project 5'!C6933)</f>
        <v>1.0398496899694361E-2</v>
      </c>
      <c r="B3278" s="1">
        <v>-3279766</v>
      </c>
      <c r="C3278" s="1" t="s">
        <v>5521</v>
      </c>
      <c r="D3278" s="1">
        <v>-3279766</v>
      </c>
    </row>
    <row r="3279" spans="1:4" x14ac:dyDescent="0.25">
      <c r="A3279" s="1">
        <f>CORREL('IMDB_Movies project 5'!H3279:'IMDB_Movies project 5'!H6934,'IMDB_Movies project 5'!C3279:'IMDB_Movies project 5'!C6934)</f>
        <v>1.0378129621937777E-2</v>
      </c>
      <c r="B3279" s="1">
        <v>-3398772</v>
      </c>
      <c r="C3279" s="1" t="s">
        <v>5523</v>
      </c>
      <c r="D3279" s="1">
        <v>-3398772</v>
      </c>
    </row>
    <row r="3280" spans="1:4" x14ac:dyDescent="0.25">
      <c r="A3280" s="1">
        <f>CORREL('IMDB_Movies project 5'!H3280:'IMDB_Movies project 5'!H6935,'IMDB_Movies project 5'!C3280:'IMDB_Movies project 5'!C6935)</f>
        <v>1.0357418950709497E-2</v>
      </c>
      <c r="B3280" s="1">
        <v>-3403207</v>
      </c>
      <c r="C3280" s="1" t="s">
        <v>5524</v>
      </c>
      <c r="D3280" s="1">
        <v>-3403207</v>
      </c>
    </row>
    <row r="3281" spans="1:4" x14ac:dyDescent="0.25">
      <c r="A3281" s="1">
        <f>CORREL('IMDB_Movies project 5'!H3281:'IMDB_Movies project 5'!H6936,'IMDB_Movies project 5'!C3281:'IMDB_Movies project 5'!C6936)</f>
        <v>1.033657987144527E-2</v>
      </c>
      <c r="B3281" s="1">
        <v>69413017</v>
      </c>
      <c r="C3281" s="1" t="s">
        <v>5527</v>
      </c>
      <c r="D3281" s="1">
        <v>69413017</v>
      </c>
    </row>
    <row r="3282" spans="1:4" x14ac:dyDescent="0.25">
      <c r="A3282" s="1">
        <f>CORREL('IMDB_Movies project 5'!H3282:'IMDB_Movies project 5'!H6937,'IMDB_Movies project 5'!C3282:'IMDB_Movies project 5'!C6937)</f>
        <v>9.9046771428008881E-3</v>
      </c>
      <c r="B3282" s="1">
        <v>1854039</v>
      </c>
      <c r="C3282" s="1" t="s">
        <v>5528</v>
      </c>
      <c r="D3282" s="1">
        <v>1854039</v>
      </c>
    </row>
    <row r="3283" spans="1:4" x14ac:dyDescent="0.25">
      <c r="A3283" s="1">
        <f>CORREL('IMDB_Movies project 5'!H3283:'IMDB_Movies project 5'!H6938,'IMDB_Movies project 5'!C3283:'IMDB_Movies project 5'!C6938)</f>
        <v>9.894907175030292E-3</v>
      </c>
      <c r="B3283" s="1">
        <v>-73435</v>
      </c>
      <c r="C3283" s="1" t="s">
        <v>5530</v>
      </c>
      <c r="D3283" s="1">
        <v>-73435</v>
      </c>
    </row>
    <row r="3284" spans="1:4" x14ac:dyDescent="0.25">
      <c r="A3284" s="1">
        <f>CORREL('IMDB_Movies project 5'!H3284:'IMDB_Movies project 5'!H6939,'IMDB_Movies project 5'!C3284:'IMDB_Movies project 5'!C6939)</f>
        <v>9.8718253068585185E-3</v>
      </c>
      <c r="B3284" s="1">
        <v>9792000</v>
      </c>
      <c r="C3284" s="1" t="s">
        <v>5532</v>
      </c>
      <c r="D3284" s="1">
        <v>9792000</v>
      </c>
    </row>
    <row r="3285" spans="1:4" x14ac:dyDescent="0.25">
      <c r="A3285" s="1">
        <f>CORREL('IMDB_Movies project 5'!H3285:'IMDB_Movies project 5'!H6940,'IMDB_Movies project 5'!C3285:'IMDB_Movies project 5'!C6940)</f>
        <v>9.8828481731486947E-3</v>
      </c>
      <c r="B3285" s="1">
        <v>4263397</v>
      </c>
      <c r="C3285" s="1" t="s">
        <v>5533</v>
      </c>
      <c r="D3285" s="1">
        <v>4263397</v>
      </c>
    </row>
    <row r="3286" spans="1:4" x14ac:dyDescent="0.25">
      <c r="A3286" s="1">
        <f>CORREL('IMDB_Movies project 5'!H3286:'IMDB_Movies project 5'!H6941,'IMDB_Movies project 5'!C3286:'IMDB_Movies project 5'!C6941)</f>
        <v>9.8771337316387962E-3</v>
      </c>
      <c r="B3286" s="1">
        <v>-2095743</v>
      </c>
      <c r="C3286" s="1" t="s">
        <v>5535</v>
      </c>
      <c r="D3286" s="1">
        <v>-2095743</v>
      </c>
    </row>
    <row r="3287" spans="1:4" x14ac:dyDescent="0.25">
      <c r="A3287" s="1">
        <f>CORREL('IMDB_Movies project 5'!H3287:'IMDB_Movies project 5'!H6942,'IMDB_Movies project 5'!C3287:'IMDB_Movies project 5'!C6942)</f>
        <v>9.8263529498222972E-3</v>
      </c>
      <c r="B3287" s="1">
        <v>-3189032</v>
      </c>
      <c r="C3287" s="1" t="s">
        <v>5537</v>
      </c>
      <c r="D3287" s="1">
        <v>-3189032</v>
      </c>
    </row>
    <row r="3288" spans="1:4" x14ac:dyDescent="0.25">
      <c r="A3288" s="1">
        <f>CORREL('IMDB_Movies project 5'!H3288:'IMDB_Movies project 5'!H6943,'IMDB_Movies project 5'!C3288:'IMDB_Movies project 5'!C6943)</f>
        <v>9.8125486911049015E-3</v>
      </c>
      <c r="B3288" s="1">
        <v>4808247</v>
      </c>
      <c r="C3288" s="1" t="s">
        <v>5538</v>
      </c>
      <c r="D3288" s="1">
        <v>4808247</v>
      </c>
    </row>
    <row r="3289" spans="1:4" x14ac:dyDescent="0.25">
      <c r="A3289" s="1">
        <f>CORREL('IMDB_Movies project 5'!H3289:'IMDB_Movies project 5'!H6944,'IMDB_Movies project 5'!C3289:'IMDB_Movies project 5'!C6944)</f>
        <v>9.8082081641485287E-3</v>
      </c>
      <c r="B3289" s="1">
        <v>3517198</v>
      </c>
      <c r="C3289" s="1" t="s">
        <v>5540</v>
      </c>
      <c r="D3289" s="1">
        <v>3517198</v>
      </c>
    </row>
    <row r="3290" spans="1:4" x14ac:dyDescent="0.25">
      <c r="A3290" s="1">
        <f>CORREL('IMDB_Movies project 5'!H3290:'IMDB_Movies project 5'!H6945,'IMDB_Movies project 5'!C3290:'IMDB_Movies project 5'!C6945)</f>
        <v>9.7970106556462943E-3</v>
      </c>
      <c r="B3290" s="1">
        <v>2576314</v>
      </c>
      <c r="C3290" s="1" t="s">
        <v>5542</v>
      </c>
      <c r="D3290" s="1">
        <v>2576314</v>
      </c>
    </row>
    <row r="3291" spans="1:4" x14ac:dyDescent="0.25">
      <c r="A3291" s="1">
        <f>CORREL('IMDB_Movies project 5'!H3291:'IMDB_Movies project 5'!H6946,'IMDB_Movies project 5'!C3291:'IMDB_Movies project 5'!C6946)</f>
        <v>9.7849494139619162E-3</v>
      </c>
      <c r="B3291" s="1">
        <v>138600000</v>
      </c>
      <c r="C3291" s="1" t="s">
        <v>5543</v>
      </c>
      <c r="D3291" s="1">
        <v>138600000</v>
      </c>
    </row>
    <row r="3292" spans="1:4" x14ac:dyDescent="0.25">
      <c r="A3292" s="1">
        <f>CORREL('IMDB_Movies project 5'!H3292:'IMDB_Movies project 5'!H6947,'IMDB_Movies project 5'!C3292:'IMDB_Movies project 5'!C6947)</f>
        <v>1.0852000156003763E-2</v>
      </c>
      <c r="B3292" s="1">
        <v>48100000</v>
      </c>
      <c r="C3292" s="1" t="s">
        <v>5544</v>
      </c>
      <c r="D3292" s="1">
        <v>48100000</v>
      </c>
    </row>
    <row r="3293" spans="1:4" x14ac:dyDescent="0.25">
      <c r="A3293" s="1">
        <f>CORREL('IMDB_Movies project 5'!H3293:'IMDB_Movies project 5'!H6948,'IMDB_Movies project 5'!C3293:'IMDB_Movies project 5'!C6948)</f>
        <v>1.1082864441171051E-2</v>
      </c>
      <c r="B3293" s="1">
        <v>13001785</v>
      </c>
      <c r="C3293" s="1" t="s">
        <v>5545</v>
      </c>
      <c r="D3293" s="1">
        <v>13001785</v>
      </c>
    </row>
    <row r="3294" spans="1:4" x14ac:dyDescent="0.25">
      <c r="A3294" s="1">
        <f>CORREL('IMDB_Movies project 5'!H3294:'IMDB_Movies project 5'!H6949,'IMDB_Movies project 5'!C3294:'IMDB_Movies project 5'!C6949)</f>
        <v>1.110512633592921E-2</v>
      </c>
      <c r="B3294" s="1">
        <v>35168022</v>
      </c>
      <c r="C3294" s="1" t="s">
        <v>5546</v>
      </c>
      <c r="D3294" s="1">
        <v>35168022</v>
      </c>
    </row>
    <row r="3295" spans="1:4" x14ac:dyDescent="0.25">
      <c r="A3295" s="1">
        <f>CORREL('IMDB_Movies project 5'!H3295:'IMDB_Movies project 5'!H6950,'IMDB_Movies project 5'!C3295:'IMDB_Movies project 5'!C6950)</f>
        <v>1.1253984623749392E-2</v>
      </c>
      <c r="B3295" s="1">
        <v>81749884</v>
      </c>
      <c r="C3295" s="1" t="s">
        <v>5548</v>
      </c>
      <c r="D3295" s="1">
        <v>81749884</v>
      </c>
    </row>
    <row r="3296" spans="1:4" x14ac:dyDescent="0.25">
      <c r="A3296" s="1">
        <f>CORREL('IMDB_Movies project 5'!H3296:'IMDB_Movies project 5'!H6951,'IMDB_Movies project 5'!C3296:'IMDB_Movies project 5'!C6951)</f>
        <v>1.1788057214609097E-2</v>
      </c>
      <c r="B3296" s="1">
        <v>21788807</v>
      </c>
      <c r="C3296" s="1" t="s">
        <v>5549</v>
      </c>
      <c r="D3296" s="1">
        <v>21788807</v>
      </c>
    </row>
    <row r="3297" spans="1:4" x14ac:dyDescent="0.25">
      <c r="A3297" s="1">
        <f>CORREL('IMDB_Movies project 5'!H3297:'IMDB_Movies project 5'!H6952,'IMDB_Movies project 5'!C3297:'IMDB_Movies project 5'!C6952)</f>
        <v>1.1864897528847593E-2</v>
      </c>
      <c r="B3297" s="1">
        <v>17244913</v>
      </c>
      <c r="C3297" s="1" t="s">
        <v>5551</v>
      </c>
      <c r="D3297" s="1">
        <v>17244913</v>
      </c>
    </row>
    <row r="3298" spans="1:4" x14ac:dyDescent="0.25">
      <c r="A3298" s="1">
        <f>CORREL('IMDB_Movies project 5'!H3298:'IMDB_Movies project 5'!H6953,'IMDB_Movies project 5'!C3298:'IMDB_Movies project 5'!C6953)</f>
        <v>1.189041091709569E-2</v>
      </c>
      <c r="B3298" s="1">
        <v>27800000</v>
      </c>
      <c r="C3298" s="1" t="s">
        <v>5553</v>
      </c>
      <c r="D3298" s="1">
        <v>27800000</v>
      </c>
    </row>
    <row r="3299" spans="1:4" x14ac:dyDescent="0.25">
      <c r="A3299" s="1">
        <f>CORREL('IMDB_Movies project 5'!H3299:'IMDB_Movies project 5'!H6954,'IMDB_Movies project 5'!C3299:'IMDB_Movies project 5'!C6954)</f>
        <v>1.2043007582619898E-2</v>
      </c>
      <c r="B3299" s="1">
        <v>17966644</v>
      </c>
      <c r="C3299" s="1" t="s">
        <v>5554</v>
      </c>
      <c r="D3299" s="1">
        <v>17966644</v>
      </c>
    </row>
    <row r="3300" spans="1:4" x14ac:dyDescent="0.25">
      <c r="A3300" s="1">
        <f>CORREL('IMDB_Movies project 5'!H3300:'IMDB_Movies project 5'!H6955,'IMDB_Movies project 5'!C3300:'IMDB_Movies project 5'!C6955)</f>
        <v>1.2101010631148561E-2</v>
      </c>
      <c r="B3300" s="1">
        <v>61423650</v>
      </c>
      <c r="C3300" s="1" t="s">
        <v>5555</v>
      </c>
      <c r="D3300" s="1">
        <v>61423650</v>
      </c>
    </row>
    <row r="3301" spans="1:4" x14ac:dyDescent="0.25">
      <c r="A3301" s="1">
        <f>CORREL('IMDB_Movies project 5'!H3301:'IMDB_Movies project 5'!H6956,'IMDB_Movies project 5'!C3301:'IMDB_Movies project 5'!C6956)</f>
        <v>1.2471583506254838E-2</v>
      </c>
      <c r="B3301" s="1">
        <v>45056940</v>
      </c>
      <c r="C3301" s="1" t="s">
        <v>5556</v>
      </c>
      <c r="D3301" s="1">
        <v>45056940</v>
      </c>
    </row>
    <row r="3302" spans="1:4" x14ac:dyDescent="0.25">
      <c r="A3302" s="1">
        <f>CORREL('IMDB_Movies project 5'!H3302:'IMDB_Movies project 5'!H6957,'IMDB_Movies project 5'!C3302:'IMDB_Movies project 5'!C6957)</f>
        <v>1.27115125183235E-2</v>
      </c>
      <c r="B3302" s="1">
        <v>16184015</v>
      </c>
      <c r="C3302" s="1" t="s">
        <v>5558</v>
      </c>
      <c r="D3302" s="1">
        <v>16184015</v>
      </c>
    </row>
    <row r="3303" spans="1:4" x14ac:dyDescent="0.25">
      <c r="A3303" s="1">
        <f>CORREL('IMDB_Movies project 5'!H3303:'IMDB_Movies project 5'!H6958,'IMDB_Movies project 5'!C3303:'IMDB_Movies project 5'!C6958)</f>
        <v>1.2763482487836203E-2</v>
      </c>
      <c r="B3303" s="1">
        <v>21629916</v>
      </c>
      <c r="C3303" s="1" t="s">
        <v>5559</v>
      </c>
      <c r="D3303" s="1">
        <v>21629916</v>
      </c>
    </row>
    <row r="3304" spans="1:4" x14ac:dyDescent="0.25">
      <c r="A3304" s="1">
        <f>CORREL('IMDB_Movies project 5'!H3304:'IMDB_Movies project 5'!H6959,'IMDB_Movies project 5'!C3304:'IMDB_Movies project 5'!C6959)</f>
        <v>1.2846161561955985E-2</v>
      </c>
      <c r="B3304" s="1">
        <v>16472057</v>
      </c>
      <c r="C3304" s="1" t="s">
        <v>5561</v>
      </c>
      <c r="D3304" s="1">
        <v>16472057</v>
      </c>
    </row>
    <row r="3305" spans="1:4" x14ac:dyDescent="0.25">
      <c r="A3305" s="1">
        <f>CORREL('IMDB_Movies project 5'!H3305:'IMDB_Movies project 5'!H6960,'IMDB_Movies project 5'!C3305:'IMDB_Movies project 5'!C6960)</f>
        <v>1.2900486669385815E-2</v>
      </c>
      <c r="B3305" s="1">
        <v>24200000</v>
      </c>
      <c r="C3305" s="1" t="s">
        <v>5562</v>
      </c>
      <c r="D3305" s="1">
        <v>24200000</v>
      </c>
    </row>
    <row r="3306" spans="1:4" x14ac:dyDescent="0.25">
      <c r="A3306" s="1">
        <f>CORREL('IMDB_Movies project 5'!H3306:'IMDB_Movies project 5'!H6961,'IMDB_Movies project 5'!C3306:'IMDB_Movies project 5'!C6961)</f>
        <v>1.2999743507565976E-2</v>
      </c>
      <c r="B3306" s="1">
        <v>12369573</v>
      </c>
      <c r="C3306" s="1" t="s">
        <v>5563</v>
      </c>
      <c r="D3306" s="1">
        <v>12369573</v>
      </c>
    </row>
    <row r="3307" spans="1:4" x14ac:dyDescent="0.25">
      <c r="A3307" s="1">
        <f>CORREL('IMDB_Movies project 5'!H3307:'IMDB_Movies project 5'!H6962,'IMDB_Movies project 5'!C3307:'IMDB_Movies project 5'!C6962)</f>
        <v>1.3033488770895472E-2</v>
      </c>
      <c r="B3307" s="1">
        <v>13435068</v>
      </c>
      <c r="C3307" s="1" t="s">
        <v>5565</v>
      </c>
      <c r="D3307" s="1">
        <v>13435068</v>
      </c>
    </row>
    <row r="3308" spans="1:4" x14ac:dyDescent="0.25">
      <c r="A3308" s="1">
        <f>CORREL('IMDB_Movies project 5'!H3308:'IMDB_Movies project 5'!H6963,'IMDB_Movies project 5'!C3308:'IMDB_Movies project 5'!C6963)</f>
        <v>1.3080786324464185E-2</v>
      </c>
      <c r="B3308" s="1">
        <v>8694528</v>
      </c>
      <c r="C3308" s="1" t="s">
        <v>5567</v>
      </c>
      <c r="D3308" s="1">
        <v>8694528</v>
      </c>
    </row>
    <row r="3309" spans="1:4" x14ac:dyDescent="0.25">
      <c r="A3309" s="1">
        <f>CORREL('IMDB_Movies project 5'!H3309:'IMDB_Movies project 5'!H6964,'IMDB_Movies project 5'!C3309:'IMDB_Movies project 5'!C6964)</f>
        <v>1.3096942578133692E-2</v>
      </c>
      <c r="B3309" s="1">
        <v>7017041</v>
      </c>
      <c r="C3309" s="1" t="s">
        <v>5569</v>
      </c>
      <c r="D3309" s="1">
        <v>7017041</v>
      </c>
    </row>
    <row r="3310" spans="1:4" x14ac:dyDescent="0.25">
      <c r="A3310" s="1">
        <f>CORREL('IMDB_Movies project 5'!H3310:'IMDB_Movies project 5'!H6965,'IMDB_Movies project 5'!C3310:'IMDB_Movies project 5'!C6965)</f>
        <v>1.3105360558045358E-2</v>
      </c>
      <c r="B3310" s="1">
        <v>4059537</v>
      </c>
      <c r="C3310" s="1" t="s">
        <v>5571</v>
      </c>
      <c r="D3310" s="1">
        <v>4059537</v>
      </c>
    </row>
    <row r="3311" spans="1:4" x14ac:dyDescent="0.25">
      <c r="A3311" s="1">
        <f>CORREL('IMDB_Movies project 5'!H3311:'IMDB_Movies project 5'!H6966,'IMDB_Movies project 5'!C3311:'IMDB_Movies project 5'!C6966)</f>
        <v>1.3100628637787446E-2</v>
      </c>
      <c r="B3311" s="1">
        <v>5114507</v>
      </c>
      <c r="C3311" s="1" t="s">
        <v>5572</v>
      </c>
      <c r="D3311" s="1">
        <v>5114507</v>
      </c>
    </row>
    <row r="3312" spans="1:4" x14ac:dyDescent="0.25">
      <c r="A3312" s="1">
        <f>CORREL('IMDB_Movies project 5'!H3312:'IMDB_Movies project 5'!H6967,'IMDB_Movies project 5'!C3312:'IMDB_Movies project 5'!C6967)</f>
        <v>1.3100495489873526E-2</v>
      </c>
      <c r="B3312" s="1">
        <v>4888703</v>
      </c>
      <c r="C3312" s="1" t="s">
        <v>5574</v>
      </c>
      <c r="D3312" s="1">
        <v>4888703</v>
      </c>
    </row>
    <row r="3313" spans="1:4" x14ac:dyDescent="0.25">
      <c r="A3313" s="1">
        <f>CORREL('IMDB_Movies project 5'!H3313:'IMDB_Movies project 5'!H6968,'IMDB_Movies project 5'!C3313:'IMDB_Movies project 5'!C6968)</f>
        <v>1.3099359621223551E-2</v>
      </c>
      <c r="B3313" s="1">
        <v>4282851</v>
      </c>
      <c r="C3313" s="1" t="s">
        <v>5575</v>
      </c>
      <c r="D3313" s="1">
        <v>4282851</v>
      </c>
    </row>
    <row r="3314" spans="1:4" x14ac:dyDescent="0.25">
      <c r="A3314" s="1">
        <f>CORREL('IMDB_Movies project 5'!H3314:'IMDB_Movies project 5'!H6969,'IMDB_Movies project 5'!C3314:'IMDB_Movies project 5'!C6969)</f>
        <v>1.3095544884539788E-2</v>
      </c>
      <c r="B3314" s="1">
        <v>2844929</v>
      </c>
      <c r="C3314" s="1" t="s">
        <v>5577</v>
      </c>
      <c r="D3314" s="1">
        <v>2844929</v>
      </c>
    </row>
    <row r="3315" spans="1:4" x14ac:dyDescent="0.25">
      <c r="A3315" s="1">
        <f>CORREL('IMDB_Movies project 5'!H3315:'IMDB_Movies project 5'!H6970,'IMDB_Movies project 5'!C3315:'IMDB_Movies project 5'!C6970)</f>
        <v>1.3085486146731476E-2</v>
      </c>
      <c r="B3315" s="1">
        <v>2270647</v>
      </c>
      <c r="C3315" s="1" t="s">
        <v>5579</v>
      </c>
      <c r="D3315" s="1">
        <v>2270647</v>
      </c>
    </row>
    <row r="3316" spans="1:4" x14ac:dyDescent="0.25">
      <c r="A3316" s="1">
        <f>CORREL('IMDB_Movies project 5'!H3316:'IMDB_Movies project 5'!H6971,'IMDB_Movies project 5'!C3316:'IMDB_Movies project 5'!C6971)</f>
        <v>1.3056544025937715E-2</v>
      </c>
      <c r="B3316" s="1">
        <v>1142507</v>
      </c>
      <c r="C3316" s="1" t="s">
        <v>5581</v>
      </c>
      <c r="D3316" s="1">
        <v>1142507</v>
      </c>
    </row>
    <row r="3317" spans="1:4" x14ac:dyDescent="0.25">
      <c r="A3317" s="1">
        <f>CORREL('IMDB_Movies project 5'!H3317:'IMDB_Movies project 5'!H6972,'IMDB_Movies project 5'!C3317:'IMDB_Movies project 5'!C6972)</f>
        <v>1.3039152207861818E-2</v>
      </c>
      <c r="B3317" s="1">
        <v>1109095</v>
      </c>
      <c r="C3317" s="1" t="s">
        <v>5583</v>
      </c>
      <c r="D3317" s="1">
        <v>1109095</v>
      </c>
    </row>
    <row r="3318" spans="1:4" x14ac:dyDescent="0.25">
      <c r="A3318" s="1">
        <f>CORREL('IMDB_Movies project 5'!H3318:'IMDB_Movies project 5'!H6973,'IMDB_Movies project 5'!C3318:'IMDB_Movies project 5'!C6973)</f>
        <v>1.3021517555822395E-2</v>
      </c>
      <c r="B3318" s="1">
        <v>902679</v>
      </c>
      <c r="C3318" s="1" t="s">
        <v>5585</v>
      </c>
      <c r="D3318" s="1">
        <v>902679</v>
      </c>
    </row>
    <row r="3319" spans="1:4" x14ac:dyDescent="0.25">
      <c r="A3319" s="1">
        <f>CORREL('IMDB_Movies project 5'!H3319:'IMDB_Movies project 5'!H6974,'IMDB_Movies project 5'!C3319:'IMDB_Movies project 5'!C6974)</f>
        <v>1.3002920953733604E-2</v>
      </c>
      <c r="B3319" s="1">
        <v>559990</v>
      </c>
      <c r="C3319" s="1" t="s">
        <v>5587</v>
      </c>
      <c r="D3319" s="1">
        <v>559990</v>
      </c>
    </row>
    <row r="3320" spans="1:4" x14ac:dyDescent="0.25">
      <c r="A3320" s="1">
        <f>CORREL('IMDB_Movies project 5'!H3320:'IMDB_Movies project 5'!H6975,'IMDB_Movies project 5'!C3320:'IMDB_Movies project 5'!C6975)</f>
        <v>1.2982795417353419E-2</v>
      </c>
      <c r="B3320" s="1">
        <v>-1212565</v>
      </c>
      <c r="C3320" s="1" t="s">
        <v>5589</v>
      </c>
      <c r="D3320" s="1">
        <v>-1212565</v>
      </c>
    </row>
    <row r="3321" spans="1:4" x14ac:dyDescent="0.25">
      <c r="A3321" s="1">
        <f>CORREL('IMDB_Movies project 5'!H3321:'IMDB_Movies project 5'!H6976,'IMDB_Movies project 5'!C3321:'IMDB_Movies project 5'!C6976)</f>
        <v>1.298138039007595E-2</v>
      </c>
      <c r="B3321" s="1">
        <v>-428053</v>
      </c>
      <c r="C3321" s="1" t="s">
        <v>5591</v>
      </c>
      <c r="D3321" s="1">
        <v>-428053</v>
      </c>
    </row>
    <row r="3322" spans="1:4" x14ac:dyDescent="0.25">
      <c r="A3322" s="1">
        <f>CORREL('IMDB_Movies project 5'!H3322:'IMDB_Movies project 5'!H6977,'IMDB_Movies project 5'!C3322:'IMDB_Movies project 5'!C6977)</f>
        <v>1.2966017571074424E-2</v>
      </c>
      <c r="B3322" s="1">
        <v>-338009</v>
      </c>
      <c r="C3322" s="1" t="s">
        <v>5592</v>
      </c>
      <c r="D3322" s="1">
        <v>-338009</v>
      </c>
    </row>
    <row r="3323" spans="1:4" x14ac:dyDescent="0.25">
      <c r="A3323" s="1">
        <f>CORREL('IMDB_Movies project 5'!H3323:'IMDB_Movies project 5'!H6978,'IMDB_Movies project 5'!C3323:'IMDB_Movies project 5'!C6978)</f>
        <v>1.2947406661402185E-2</v>
      </c>
      <c r="B3323" s="1">
        <v>-87637</v>
      </c>
      <c r="C3323" s="1" t="s">
        <v>5593</v>
      </c>
      <c r="D3323" s="1">
        <v>-87637</v>
      </c>
    </row>
    <row r="3324" spans="1:4" x14ac:dyDescent="0.25">
      <c r="A3324" s="1">
        <f>CORREL('IMDB_Movies project 5'!H3324:'IMDB_Movies project 5'!H6979,'IMDB_Movies project 5'!C3324:'IMDB_Movies project 5'!C6979)</f>
        <v>1.2924186741851624E-2</v>
      </c>
      <c r="B3324" s="1">
        <v>-776010</v>
      </c>
      <c r="C3324" s="1" t="s">
        <v>5595</v>
      </c>
      <c r="D3324" s="1">
        <v>-776010</v>
      </c>
    </row>
    <row r="3325" spans="1:4" x14ac:dyDescent="0.25">
      <c r="A3325" s="1">
        <f>CORREL('IMDB_Movies project 5'!H3325:'IMDB_Movies project 5'!H6980,'IMDB_Movies project 5'!C3325:'IMDB_Movies project 5'!C6980)</f>
        <v>1.289801960133475E-2</v>
      </c>
      <c r="B3325" s="1">
        <v>-1178017</v>
      </c>
      <c r="C3325" s="1" t="s">
        <v>5597</v>
      </c>
      <c r="D3325" s="1">
        <v>-1178017</v>
      </c>
    </row>
    <row r="3326" spans="1:4" x14ac:dyDescent="0.25">
      <c r="A3326" s="1">
        <f>CORREL('IMDB_Movies project 5'!H3326:'IMDB_Movies project 5'!H6981,'IMDB_Movies project 5'!C3326:'IMDB_Movies project 5'!C6981)</f>
        <v>1.2870065881080703E-2</v>
      </c>
      <c r="B3326" s="1">
        <v>-818710</v>
      </c>
      <c r="C3326" s="1" t="s">
        <v>5598</v>
      </c>
      <c r="D3326" s="1">
        <v>-818710</v>
      </c>
    </row>
    <row r="3327" spans="1:4" x14ac:dyDescent="0.25">
      <c r="A3327" s="1">
        <f>CORREL('IMDB_Movies project 5'!H3327:'IMDB_Movies project 5'!H6982,'IMDB_Movies project 5'!C3327:'IMDB_Movies project 5'!C6982)</f>
        <v>1.2843388968446482E-2</v>
      </c>
      <c r="B3327" s="1">
        <v>-651422</v>
      </c>
      <c r="C3327" s="1" t="s">
        <v>5600</v>
      </c>
      <c r="D3327" s="1">
        <v>-651422</v>
      </c>
    </row>
    <row r="3328" spans="1:4" x14ac:dyDescent="0.25">
      <c r="A3328" s="1">
        <f>CORREL('IMDB_Movies project 5'!H3328:'IMDB_Movies project 5'!H6983,'IMDB_Movies project 5'!C3328:'IMDB_Movies project 5'!C6983)</f>
        <v>1.2826691521726974E-2</v>
      </c>
      <c r="B3328" s="1">
        <v>-2296998</v>
      </c>
      <c r="C3328" s="1" t="s">
        <v>5602</v>
      </c>
      <c r="D3328" s="1">
        <v>-2296998</v>
      </c>
    </row>
    <row r="3329" spans="1:4" x14ac:dyDescent="0.25">
      <c r="A3329" s="1">
        <f>CORREL('IMDB_Movies project 5'!H3329:'IMDB_Movies project 5'!H6984,'IMDB_Movies project 5'!C3329:'IMDB_Movies project 5'!C6984)</f>
        <v>1.2793769882915073E-2</v>
      </c>
      <c r="B3329" s="1">
        <v>-2581732</v>
      </c>
      <c r="C3329" s="1" t="s">
        <v>5606</v>
      </c>
      <c r="D3329" s="1">
        <v>-2581732</v>
      </c>
    </row>
    <row r="3330" spans="1:4" x14ac:dyDescent="0.25">
      <c r="A3330" s="1">
        <f>CORREL('IMDB_Movies project 5'!H3330:'IMDB_Movies project 5'!H6985,'IMDB_Movies project 5'!C3330:'IMDB_Movies project 5'!C6985)</f>
        <v>1.275950859292121E-2</v>
      </c>
      <c r="B3330" s="1">
        <v>-2799197</v>
      </c>
      <c r="C3330" s="1" t="s">
        <v>5607</v>
      </c>
      <c r="D3330" s="1">
        <v>-2799197</v>
      </c>
    </row>
    <row r="3331" spans="1:4" x14ac:dyDescent="0.25">
      <c r="A3331" s="1">
        <f>CORREL('IMDB_Movies project 5'!H3331:'IMDB_Movies project 5'!H6986,'IMDB_Movies project 5'!C3331:'IMDB_Movies project 5'!C6986)</f>
        <v>1.2724164807305361E-2</v>
      </c>
      <c r="B3331" s="1">
        <v>-2604984</v>
      </c>
      <c r="C3331" s="1" t="s">
        <v>5608</v>
      </c>
      <c r="D3331" s="1">
        <v>-2604984</v>
      </c>
    </row>
    <row r="3332" spans="1:4" x14ac:dyDescent="0.25">
      <c r="A3332" s="1">
        <f>CORREL('IMDB_Movies project 5'!H3332:'IMDB_Movies project 5'!H6987,'IMDB_Movies project 5'!C3332:'IMDB_Movies project 5'!C6987)</f>
        <v>1.2681416864970978E-2</v>
      </c>
      <c r="B3332" s="1">
        <v>-4857000</v>
      </c>
      <c r="C3332" s="1" t="s">
        <v>5610</v>
      </c>
      <c r="D3332" s="1">
        <v>-4857000</v>
      </c>
    </row>
    <row r="3333" spans="1:4" x14ac:dyDescent="0.25">
      <c r="A3333" s="1">
        <f>CORREL('IMDB_Movies project 5'!H3333:'IMDB_Movies project 5'!H6988,'IMDB_Movies project 5'!C3333:'IMDB_Movies project 5'!C6988)</f>
        <v>1.2690292549570433E-2</v>
      </c>
      <c r="B3333" s="1">
        <v>-2960148</v>
      </c>
      <c r="C3333" s="1" t="s">
        <v>5611</v>
      </c>
      <c r="D3333" s="1">
        <v>-2960148</v>
      </c>
    </row>
    <row r="3334" spans="1:4" x14ac:dyDescent="0.25">
      <c r="A3334" s="1">
        <f>CORREL('IMDB_Movies project 5'!H3334:'IMDB_Movies project 5'!H6989,'IMDB_Movies project 5'!C3334:'IMDB_Movies project 5'!C6989)</f>
        <v>1.2653728481500292E-2</v>
      </c>
      <c r="B3334" s="1">
        <v>-2978000</v>
      </c>
      <c r="C3334" s="1" t="s">
        <v>5612</v>
      </c>
      <c r="D3334" s="1">
        <v>-2978000</v>
      </c>
    </row>
    <row r="3335" spans="1:4" x14ac:dyDescent="0.25">
      <c r="A3335" s="1">
        <f>CORREL('IMDB_Movies project 5'!H3335:'IMDB_Movies project 5'!H6990,'IMDB_Movies project 5'!C3335:'IMDB_Movies project 5'!C6990)</f>
        <v>1.2616848889950606E-2</v>
      </c>
      <c r="B3335" s="1">
        <v>2695428</v>
      </c>
      <c r="C3335" s="1" t="s">
        <v>5613</v>
      </c>
      <c r="D3335" s="1">
        <v>2695428</v>
      </c>
    </row>
    <row r="3336" spans="1:4" x14ac:dyDescent="0.25">
      <c r="A3336" s="1">
        <f>CORREL('IMDB_Movies project 5'!H3336:'IMDB_Movies project 5'!H6991,'IMDB_Movies project 5'!C3336:'IMDB_Movies project 5'!C6991)</f>
        <v>1.2602511552848625E-2</v>
      </c>
      <c r="B3336" s="1">
        <v>1623749</v>
      </c>
      <c r="C3336" s="1" t="s">
        <v>5615</v>
      </c>
      <c r="D3336" s="1">
        <v>1623749</v>
      </c>
    </row>
    <row r="3337" spans="1:4" x14ac:dyDescent="0.25">
      <c r="A3337" s="1">
        <f>CORREL('IMDB_Movies project 5'!H3337:'IMDB_Movies project 5'!H6992,'IMDB_Movies project 5'!C3337:'IMDB_Movies project 5'!C6992)</f>
        <v>1.2556085776841114E-2</v>
      </c>
      <c r="B3337" s="1">
        <v>1445438</v>
      </c>
      <c r="C3337" s="1" t="s">
        <v>5616</v>
      </c>
      <c r="D3337" s="1">
        <v>1445438</v>
      </c>
    </row>
    <row r="3338" spans="1:4" x14ac:dyDescent="0.25">
      <c r="A3338" s="1">
        <f>CORREL('IMDB_Movies project 5'!H3338:'IMDB_Movies project 5'!H6993,'IMDB_Movies project 5'!C3338:'IMDB_Movies project 5'!C6993)</f>
        <v>1.2523018665205245E-2</v>
      </c>
      <c r="B3338" s="1">
        <v>14201636</v>
      </c>
      <c r="C3338" s="1" t="s">
        <v>5617</v>
      </c>
      <c r="D3338" s="1">
        <v>14201636</v>
      </c>
    </row>
    <row r="3339" spans="1:4" x14ac:dyDescent="0.25">
      <c r="A3339" s="1">
        <f>CORREL('IMDB_Movies project 5'!H3339:'IMDB_Movies project 5'!H6994,'IMDB_Movies project 5'!C3339:'IMDB_Movies project 5'!C6994)</f>
        <v>1.2412695002514971E-2</v>
      </c>
      <c r="B3339" s="1">
        <v>22116152</v>
      </c>
      <c r="C3339" s="1" t="s">
        <v>5618</v>
      </c>
      <c r="D3339" s="1">
        <v>22116152</v>
      </c>
    </row>
    <row r="3340" spans="1:4" x14ac:dyDescent="0.25">
      <c r="A3340" s="1">
        <f>CORREL('IMDB_Movies project 5'!H3340:'IMDB_Movies project 5'!H6995,'IMDB_Movies project 5'!C3340:'IMDB_Movies project 5'!C6995)</f>
        <v>1.2509284134176615E-2</v>
      </c>
      <c r="B3340" s="1">
        <v>16370001</v>
      </c>
      <c r="C3340" s="1" t="s">
        <v>5620</v>
      </c>
      <c r="D3340" s="1">
        <v>16370001</v>
      </c>
    </row>
    <row r="3341" spans="1:4" x14ac:dyDescent="0.25">
      <c r="A3341" s="1">
        <f>CORREL('IMDB_Movies project 5'!H3341:'IMDB_Movies project 5'!H6996,'IMDB_Movies project 5'!C3341:'IMDB_Movies project 5'!C6996)</f>
        <v>1.2571871884012176E-2</v>
      </c>
      <c r="B3341" s="1">
        <v>19402612</v>
      </c>
      <c r="C3341" s="1" t="s">
        <v>5621</v>
      </c>
      <c r="D3341" s="1">
        <v>19402612</v>
      </c>
    </row>
    <row r="3342" spans="1:4" x14ac:dyDescent="0.25">
      <c r="A3342" s="1">
        <f>CORREL('IMDB_Movies project 5'!H3342:'IMDB_Movies project 5'!H6997,'IMDB_Movies project 5'!C3342:'IMDB_Movies project 5'!C6997)</f>
        <v>1.2654670154761525E-2</v>
      </c>
      <c r="B3342" s="1">
        <v>83500000</v>
      </c>
      <c r="C3342" s="1" t="s">
        <v>5622</v>
      </c>
      <c r="D3342" s="1">
        <v>83500000</v>
      </c>
    </row>
    <row r="3343" spans="1:4" x14ac:dyDescent="0.25">
      <c r="A3343" s="1">
        <f>CORREL('IMDB_Movies project 5'!H3343:'IMDB_Movies project 5'!H6998,'IMDB_Movies project 5'!C3343:'IMDB_Movies project 5'!C6998)</f>
        <v>1.3375870847665066E-2</v>
      </c>
      <c r="B3343" s="1">
        <v>-1047380</v>
      </c>
      <c r="C3343" s="1" t="s">
        <v>5623</v>
      </c>
      <c r="D3343" s="1">
        <v>-1047380</v>
      </c>
    </row>
    <row r="3344" spans="1:4" x14ac:dyDescent="0.25">
      <c r="A3344" s="1">
        <f>CORREL('IMDB_Movies project 5'!H3344:'IMDB_Movies project 5'!H6999,'IMDB_Movies project 5'!C3344:'IMDB_Movies project 5'!C6999)</f>
        <v>1.3322661292971258E-2</v>
      </c>
      <c r="B3344" s="1">
        <v>6354736</v>
      </c>
      <c r="C3344" s="1" t="s">
        <v>5625</v>
      </c>
      <c r="D3344" s="1">
        <v>6354736</v>
      </c>
    </row>
    <row r="3345" spans="1:4" x14ac:dyDescent="0.25">
      <c r="A3345" s="1">
        <f>CORREL('IMDB_Movies project 5'!H3345:'IMDB_Movies project 5'!H7000,'IMDB_Movies project 5'!C3345:'IMDB_Movies project 5'!C7000)</f>
        <v>1.3327864780558914E-2</v>
      </c>
      <c r="B3345" s="1">
        <v>116900000</v>
      </c>
      <c r="C3345" s="1" t="s">
        <v>5627</v>
      </c>
      <c r="D3345" s="1">
        <v>116900000</v>
      </c>
    </row>
    <row r="3346" spans="1:4" x14ac:dyDescent="0.25">
      <c r="A3346" s="1">
        <f>CORREL('IMDB_Movies project 5'!H3346:'IMDB_Movies project 5'!H7001,'IMDB_Movies project 5'!C3346:'IMDB_Movies project 5'!C7001)</f>
        <v>1.4728704850677402E-2</v>
      </c>
      <c r="B3346" s="1">
        <v>30800000</v>
      </c>
      <c r="C3346" s="1" t="s">
        <v>5628</v>
      </c>
      <c r="D3346" s="1">
        <v>30800000</v>
      </c>
    </row>
    <row r="3347" spans="1:4" x14ac:dyDescent="0.25">
      <c r="A3347" s="1">
        <f>CORREL('IMDB_Movies project 5'!H3347:'IMDB_Movies project 5'!H7002,'IMDB_Movies project 5'!C3347:'IMDB_Movies project 5'!C7002)</f>
        <v>1.4986233509751408E-2</v>
      </c>
      <c r="B3347" s="1">
        <v>530592</v>
      </c>
      <c r="C3347" s="1" t="s">
        <v>5630</v>
      </c>
      <c r="D3347" s="1">
        <v>530592</v>
      </c>
    </row>
    <row r="3348" spans="1:4" x14ac:dyDescent="0.25">
      <c r="A3348" s="1">
        <f>CORREL('IMDB_Movies project 5'!H3348:'IMDB_Movies project 5'!H7003,'IMDB_Movies project 5'!C3348:'IMDB_Movies project 5'!C7003)</f>
        <v>1.4957573691565997E-2</v>
      </c>
      <c r="B3348" s="1">
        <v>-2561892</v>
      </c>
      <c r="C3348" s="1" t="s">
        <v>5632</v>
      </c>
      <c r="D3348" s="1">
        <v>-2561892</v>
      </c>
    </row>
    <row r="3349" spans="1:4" x14ac:dyDescent="0.25">
      <c r="A3349" s="1">
        <f>CORREL('IMDB_Movies project 5'!H3349:'IMDB_Movies project 5'!H7004,'IMDB_Movies project 5'!C3349:'IMDB_Movies project 5'!C7004)</f>
        <v>1.4910904196566823E-2</v>
      </c>
      <c r="B3349" s="1">
        <v>37541683</v>
      </c>
      <c r="C3349" s="1" t="s">
        <v>5633</v>
      </c>
      <c r="D3349" s="1">
        <v>37541683</v>
      </c>
    </row>
    <row r="3350" spans="1:4" x14ac:dyDescent="0.25">
      <c r="A3350" s="1">
        <f>CORREL('IMDB_Movies project 5'!H3350:'IMDB_Movies project 5'!H7005,'IMDB_Movies project 5'!C3350:'IMDB_Movies project 5'!C7005)</f>
        <v>1.5199850788097317E-2</v>
      </c>
      <c r="B3350" s="1">
        <v>30849949</v>
      </c>
      <c r="C3350" s="1" t="s">
        <v>5635</v>
      </c>
      <c r="D3350" s="1">
        <v>30849949</v>
      </c>
    </row>
    <row r="3351" spans="1:4" x14ac:dyDescent="0.25">
      <c r="A3351" s="1">
        <f>CORREL('IMDB_Movies project 5'!H3351:'IMDB_Movies project 5'!H7006,'IMDB_Movies project 5'!C3351:'IMDB_Movies project 5'!C7006)</f>
        <v>1.5421181599409339E-2</v>
      </c>
      <c r="B3351" s="1">
        <v>-190187</v>
      </c>
      <c r="C3351" s="1" t="s">
        <v>5636</v>
      </c>
      <c r="D3351" s="1">
        <v>-190187</v>
      </c>
    </row>
    <row r="3352" spans="1:4" x14ac:dyDescent="0.25">
      <c r="A3352" s="1">
        <f>CORREL('IMDB_Movies project 5'!H3352:'IMDB_Movies project 5'!H7007,'IMDB_Movies project 5'!C3352:'IMDB_Movies project 5'!C7007)</f>
        <v>1.4308282015575578E-2</v>
      </c>
      <c r="B3352" s="1">
        <v>11900000</v>
      </c>
      <c r="C3352" s="1" t="s">
        <v>5638</v>
      </c>
      <c r="D3352" s="1">
        <v>11900000</v>
      </c>
    </row>
    <row r="3353" spans="1:4" x14ac:dyDescent="0.25">
      <c r="A3353" s="1">
        <f>CORREL('IMDB_Movies project 5'!H3353:'IMDB_Movies project 5'!H7008,'IMDB_Movies project 5'!C3353:'IMDB_Movies project 5'!C7008)</f>
        <v>1.435772974422843E-2</v>
      </c>
      <c r="B3353" s="1">
        <v>29730907</v>
      </c>
      <c r="C3353" s="1" t="s">
        <v>5640</v>
      </c>
      <c r="D3353" s="1">
        <v>29730907</v>
      </c>
    </row>
    <row r="3354" spans="1:4" x14ac:dyDescent="0.25">
      <c r="A3354" s="1">
        <f>CORREL('IMDB_Movies project 5'!H3354:'IMDB_Movies project 5'!H7009,'IMDB_Movies project 5'!C3354:'IMDB_Movies project 5'!C7009)</f>
        <v>1.4564235703167897E-2</v>
      </c>
      <c r="B3354" s="1">
        <v>3901336</v>
      </c>
      <c r="C3354" s="1" t="s">
        <v>5641</v>
      </c>
      <c r="D3354" s="1">
        <v>3901336</v>
      </c>
    </row>
    <row r="3355" spans="1:4" x14ac:dyDescent="0.25">
      <c r="A3355" s="1">
        <f>CORREL('IMDB_Movies project 5'!H3355:'IMDB_Movies project 5'!H7010,'IMDB_Movies project 5'!C3355:'IMDB_Movies project 5'!C7010)</f>
        <v>1.4557350888660045E-2</v>
      </c>
      <c r="B3355" s="1">
        <v>24281723</v>
      </c>
      <c r="C3355" s="1" t="s">
        <v>5642</v>
      </c>
      <c r="D3355" s="1">
        <v>24281723</v>
      </c>
    </row>
    <row r="3356" spans="1:4" x14ac:dyDescent="0.25">
      <c r="A3356" s="1">
        <f>CORREL('IMDB_Movies project 5'!H3356:'IMDB_Movies project 5'!H7011,'IMDB_Movies project 5'!C3356:'IMDB_Movies project 5'!C7011)</f>
        <v>1.4714012401704876E-2</v>
      </c>
      <c r="B3356" s="1">
        <v>2900000</v>
      </c>
      <c r="C3356" s="1" t="s">
        <v>5643</v>
      </c>
      <c r="D3356" s="1">
        <v>2900000</v>
      </c>
    </row>
    <row r="3357" spans="1:4" x14ac:dyDescent="0.25">
      <c r="A3357" s="1">
        <f>CORREL('IMDB_Movies project 5'!H3357:'IMDB_Movies project 5'!H7012,'IMDB_Movies project 5'!C3357:'IMDB_Movies project 5'!C7012)</f>
        <v>1.4700776515364391E-2</v>
      </c>
      <c r="B3357" s="1">
        <v>-1217916</v>
      </c>
      <c r="C3357" s="1" t="s">
        <v>5646</v>
      </c>
      <c r="D3357" s="1">
        <v>-1217916</v>
      </c>
    </row>
    <row r="3358" spans="1:4" x14ac:dyDescent="0.25">
      <c r="A3358" s="1">
        <f>CORREL('IMDB_Movies project 5'!H3358:'IMDB_Movies project 5'!H7013,'IMDB_Movies project 5'!C3358:'IMDB_Movies project 5'!C7013)</f>
        <v>1.4661136206043946E-2</v>
      </c>
      <c r="B3358" s="1">
        <v>825638</v>
      </c>
      <c r="C3358" s="1" t="s">
        <v>5648</v>
      </c>
      <c r="D3358" s="1">
        <v>825638</v>
      </c>
    </row>
    <row r="3359" spans="1:4" x14ac:dyDescent="0.25">
      <c r="A3359" s="1">
        <f>CORREL('IMDB_Movies project 5'!H3359:'IMDB_Movies project 5'!H7014,'IMDB_Movies project 5'!C3359:'IMDB_Movies project 5'!C7014)</f>
        <v>1.4634053482659034E-2</v>
      </c>
      <c r="B3359" s="1">
        <v>-1604408</v>
      </c>
      <c r="C3359" s="1" t="s">
        <v>5650</v>
      </c>
      <c r="D3359" s="1">
        <v>-1604408</v>
      </c>
    </row>
    <row r="3360" spans="1:4" x14ac:dyDescent="0.25">
      <c r="A3360" s="1">
        <f>CORREL('IMDB_Movies project 5'!H3360:'IMDB_Movies project 5'!H7015,'IMDB_Movies project 5'!C3360:'IMDB_Movies project 5'!C7015)</f>
        <v>1.4578087254165423E-2</v>
      </c>
      <c r="B3360" s="1">
        <v>4351969</v>
      </c>
      <c r="C3360" s="1" t="s">
        <v>5652</v>
      </c>
      <c r="D3360" s="1">
        <v>4351969</v>
      </c>
    </row>
    <row r="3361" spans="1:4" x14ac:dyDescent="0.25">
      <c r="A3361" s="1">
        <f>CORREL('IMDB_Movies project 5'!H3361:'IMDB_Movies project 5'!H7016,'IMDB_Movies project 5'!C3361:'IMDB_Movies project 5'!C7016)</f>
        <v>1.4574122529017628E-2</v>
      </c>
      <c r="B3361" s="1">
        <v>10495673</v>
      </c>
      <c r="C3361" s="1" t="s">
        <v>5654</v>
      </c>
      <c r="D3361" s="1">
        <v>10495673</v>
      </c>
    </row>
    <row r="3362" spans="1:4" x14ac:dyDescent="0.25">
      <c r="A3362" s="1">
        <f>CORREL('IMDB_Movies project 5'!H3362:'IMDB_Movies project 5'!H7017,'IMDB_Movies project 5'!C3362:'IMDB_Movies project 5'!C7017)</f>
        <v>1.4615152948494385E-2</v>
      </c>
      <c r="B3362" s="1">
        <v>-2326217</v>
      </c>
      <c r="C3362" s="1" t="s">
        <v>5656</v>
      </c>
      <c r="D3362" s="1">
        <v>-2326217</v>
      </c>
    </row>
    <row r="3363" spans="1:4" x14ac:dyDescent="0.25">
      <c r="A3363" s="1">
        <f>CORREL('IMDB_Movies project 5'!H3363:'IMDB_Movies project 5'!H7018,'IMDB_Movies project 5'!C3363:'IMDB_Movies project 5'!C7018)</f>
        <v>1.4567628750905264E-2</v>
      </c>
      <c r="B3363" s="1">
        <v>-2428096</v>
      </c>
      <c r="C3363" s="1" t="s">
        <v>5658</v>
      </c>
      <c r="D3363" s="1">
        <v>-2428096</v>
      </c>
    </row>
    <row r="3364" spans="1:4" x14ac:dyDescent="0.25">
      <c r="A3364" s="1">
        <f>CORREL('IMDB_Movies project 5'!H3364:'IMDB_Movies project 5'!H7019,'IMDB_Movies project 5'!C3364:'IMDB_Movies project 5'!C7019)</f>
        <v>1.4519135189564845E-2</v>
      </c>
      <c r="B3364" s="1">
        <v>-2400149</v>
      </c>
      <c r="C3364" s="1" t="s">
        <v>5660</v>
      </c>
      <c r="D3364" s="1">
        <v>-2400149</v>
      </c>
    </row>
    <row r="3365" spans="1:4" x14ac:dyDescent="0.25">
      <c r="A3365" s="1">
        <f>CORREL('IMDB_Movies project 5'!H3365:'IMDB_Movies project 5'!H7020,'IMDB_Movies project 5'!C3365:'IMDB_Movies project 5'!C7020)</f>
        <v>1.4470459733827093E-2</v>
      </c>
      <c r="B3365" s="1">
        <v>-13884496</v>
      </c>
      <c r="C3365" s="1" t="s">
        <v>5662</v>
      </c>
      <c r="D3365" s="1">
        <v>-13884496</v>
      </c>
    </row>
    <row r="3366" spans="1:4" x14ac:dyDescent="0.25">
      <c r="A3366" s="1">
        <f>CORREL('IMDB_Movies project 5'!H3366:'IMDB_Movies project 5'!H7021,'IMDB_Movies project 5'!C3366:'IMDB_Movies project 5'!C7021)</f>
        <v>1.4674177788442768E-2</v>
      </c>
      <c r="B3366" s="1">
        <v>-8394275</v>
      </c>
      <c r="C3366" s="1" t="s">
        <v>5663</v>
      </c>
      <c r="D3366" s="1">
        <v>-8394275</v>
      </c>
    </row>
    <row r="3367" spans="1:4" x14ac:dyDescent="0.25">
      <c r="A3367" s="1">
        <f>CORREL('IMDB_Movies project 5'!H3367:'IMDB_Movies project 5'!H7022,'IMDB_Movies project 5'!C3367:'IMDB_Movies project 5'!C7022)</f>
        <v>1.475693151702988E-2</v>
      </c>
      <c r="B3367" s="1">
        <v>-2424273</v>
      </c>
      <c r="C3367" s="1" t="s">
        <v>5665</v>
      </c>
      <c r="D3367" s="1">
        <v>-2424273</v>
      </c>
    </row>
    <row r="3368" spans="1:4" x14ac:dyDescent="0.25">
      <c r="A3368" s="1">
        <f>CORREL('IMDB_Movies project 5'!H3368:'IMDB_Movies project 5'!H7023,'IMDB_Movies project 5'!C3368:'IMDB_Movies project 5'!C7023)</f>
        <v>1.4708441750107961E-2</v>
      </c>
      <c r="B3368" s="1">
        <v>-2177843</v>
      </c>
      <c r="C3368" s="1" t="s">
        <v>5666</v>
      </c>
      <c r="D3368" s="1">
        <v>-2177843</v>
      </c>
    </row>
    <row r="3369" spans="1:4" x14ac:dyDescent="0.25">
      <c r="A3369" s="1">
        <f>CORREL('IMDB_Movies project 5'!H3369:'IMDB_Movies project 5'!H7024,'IMDB_Movies project 5'!C3369:'IMDB_Movies project 5'!C7024)</f>
        <v>1.4661087556986167E-2</v>
      </c>
      <c r="B3369" s="1">
        <v>3331103</v>
      </c>
      <c r="C3369" s="1" t="s">
        <v>5667</v>
      </c>
      <c r="D3369" s="1">
        <v>3331103</v>
      </c>
    </row>
    <row r="3370" spans="1:4" x14ac:dyDescent="0.25">
      <c r="A3370" s="1">
        <f>CORREL('IMDB_Movies project 5'!H3370:'IMDB_Movies project 5'!H7025,'IMDB_Movies project 5'!C3370:'IMDB_Movies project 5'!C7025)</f>
        <v>1.4647732580847395E-2</v>
      </c>
      <c r="B3370" s="1">
        <v>-1421092</v>
      </c>
      <c r="C3370" s="1" t="s">
        <v>5669</v>
      </c>
      <c r="D3370" s="1">
        <v>-1421092</v>
      </c>
    </row>
    <row r="3371" spans="1:4" x14ac:dyDescent="0.25">
      <c r="A3371" s="1">
        <f>CORREL('IMDB_Movies project 5'!H3371:'IMDB_Movies project 5'!H7026,'IMDB_Movies project 5'!C3371:'IMDB_Movies project 5'!C7026)</f>
        <v>1.4601887579481682E-2</v>
      </c>
      <c r="B3371" s="1">
        <v>-1172081</v>
      </c>
      <c r="C3371" s="1" t="s">
        <v>5670</v>
      </c>
      <c r="D3371" s="1">
        <v>-1172081</v>
      </c>
    </row>
    <row r="3372" spans="1:4" x14ac:dyDescent="0.25">
      <c r="A3372" s="1">
        <f>CORREL('IMDB_Movies project 5'!H3372:'IMDB_Movies project 5'!H7027,'IMDB_Movies project 5'!C3372:'IMDB_Movies project 5'!C7027)</f>
        <v>1.4531976289568252E-2</v>
      </c>
      <c r="B3372" s="1">
        <v>-2271261</v>
      </c>
      <c r="C3372" s="1" t="s">
        <v>5672</v>
      </c>
      <c r="D3372" s="1">
        <v>-2271261</v>
      </c>
    </row>
    <row r="3373" spans="1:4" x14ac:dyDescent="0.25">
      <c r="A3373" s="1">
        <f>CORREL('IMDB_Movies project 5'!H3373:'IMDB_Movies project 5'!H7028,'IMDB_Movies project 5'!C3373:'IMDB_Movies project 5'!C7028)</f>
        <v>1.4481254702609841E-2</v>
      </c>
      <c r="B3373" s="1">
        <v>32200000</v>
      </c>
      <c r="C3373" s="1" t="s">
        <v>5673</v>
      </c>
      <c r="D3373" s="1">
        <v>32200000</v>
      </c>
    </row>
    <row r="3374" spans="1:4" x14ac:dyDescent="0.25">
      <c r="A3374" s="1">
        <f>CORREL('IMDB_Movies project 5'!H3374:'IMDB_Movies project 5'!H7029,'IMDB_Movies project 5'!C3374:'IMDB_Movies project 5'!C7029)</f>
        <v>1.4610363612526003E-2</v>
      </c>
      <c r="B3374" s="1">
        <v>19100000</v>
      </c>
      <c r="C3374" s="1" t="s">
        <v>5675</v>
      </c>
      <c r="D3374" s="1">
        <v>19100000</v>
      </c>
    </row>
    <row r="3375" spans="1:4" x14ac:dyDescent="0.25">
      <c r="A3375" s="1">
        <f>CORREL('IMDB_Movies project 5'!H3375:'IMDB_Movies project 5'!H7030,'IMDB_Movies project 5'!C3375:'IMDB_Movies project 5'!C7030)</f>
        <v>1.4733785880743748E-2</v>
      </c>
      <c r="B3375" s="1">
        <v>-1820357</v>
      </c>
      <c r="C3375" s="1" t="s">
        <v>5676</v>
      </c>
      <c r="D3375" s="1">
        <v>-1820357</v>
      </c>
    </row>
    <row r="3376" spans="1:4" x14ac:dyDescent="0.25">
      <c r="A3376" s="1">
        <f>CORREL('IMDB_Movies project 5'!H3376:'IMDB_Movies project 5'!H7031,'IMDB_Movies project 5'!C3376:'IMDB_Movies project 5'!C7031)</f>
        <v>1.4679162643561306E-2</v>
      </c>
      <c r="B3376" s="1">
        <v>21550000</v>
      </c>
      <c r="C3376" s="1" t="s">
        <v>5679</v>
      </c>
      <c r="D3376" s="1">
        <v>21550000</v>
      </c>
    </row>
    <row r="3377" spans="1:4" x14ac:dyDescent="0.25">
      <c r="A3377" s="1">
        <f>CORREL('IMDB_Movies project 5'!H3377:'IMDB_Movies project 5'!H7032,'IMDB_Movies project 5'!C3377:'IMDB_Movies project 5'!C7032)</f>
        <v>1.4832449304121195E-2</v>
      </c>
      <c r="B3377" s="1">
        <v>-15186564</v>
      </c>
      <c r="C3377" s="1" t="s">
        <v>5681</v>
      </c>
      <c r="D3377" s="1">
        <v>-15186564</v>
      </c>
    </row>
    <row r="3378" spans="1:4" x14ac:dyDescent="0.25">
      <c r="A3378" s="1">
        <f>CORREL('IMDB_Movies project 5'!H3378:'IMDB_Movies project 5'!H7033,'IMDB_Movies project 5'!C3378:'IMDB_Movies project 5'!C7033)</f>
        <v>1.5063874987792547E-2</v>
      </c>
      <c r="B3378" s="1">
        <v>22800000</v>
      </c>
      <c r="C3378" s="1" t="s">
        <v>5682</v>
      </c>
      <c r="D3378" s="1">
        <v>22800000</v>
      </c>
    </row>
    <row r="3379" spans="1:4" x14ac:dyDescent="0.25">
      <c r="A3379" s="1">
        <f>CORREL('IMDB_Movies project 5'!H3379:'IMDB_Movies project 5'!H7034,'IMDB_Movies project 5'!C3379:'IMDB_Movies project 5'!C7034)</f>
        <v>1.5234309922684952E-2</v>
      </c>
      <c r="B3379" s="1">
        <v>-1507034</v>
      </c>
      <c r="C3379" s="1" t="s">
        <v>5685</v>
      </c>
      <c r="D3379" s="1">
        <v>-1507034</v>
      </c>
    </row>
    <row r="3380" spans="1:4" x14ac:dyDescent="0.25">
      <c r="A3380" s="1">
        <f>CORREL('IMDB_Movies project 5'!H3380:'IMDB_Movies project 5'!H7035,'IMDB_Movies project 5'!C3380:'IMDB_Movies project 5'!C7035)</f>
        <v>1.518526654559975E-2</v>
      </c>
      <c r="B3380" s="1">
        <v>12673301</v>
      </c>
      <c r="C3380" s="1" t="s">
        <v>5687</v>
      </c>
      <c r="D3380" s="1">
        <v>12673301</v>
      </c>
    </row>
    <row r="3381" spans="1:4" x14ac:dyDescent="0.25">
      <c r="A3381" s="1">
        <f>CORREL('IMDB_Movies project 5'!H3381:'IMDB_Movies project 5'!H7036,'IMDB_Movies project 5'!C3381:'IMDB_Movies project 5'!C7036)</f>
        <v>1.5251875603977562E-2</v>
      </c>
      <c r="B3381" s="1">
        <v>7003011</v>
      </c>
      <c r="C3381" s="1" t="s">
        <v>5688</v>
      </c>
      <c r="D3381" s="1">
        <v>7003011</v>
      </c>
    </row>
    <row r="3382" spans="1:4" x14ac:dyDescent="0.25">
      <c r="A3382" s="1">
        <f>CORREL('IMDB_Movies project 5'!H3382:'IMDB_Movies project 5'!H7037,'IMDB_Movies project 5'!C3382:'IMDB_Movies project 5'!C7037)</f>
        <v>1.5265755940449854E-2</v>
      </c>
      <c r="B3382" s="1">
        <v>9546543</v>
      </c>
      <c r="C3382" s="1" t="s">
        <v>5690</v>
      </c>
      <c r="D3382" s="1">
        <v>9546543</v>
      </c>
    </row>
    <row r="3383" spans="1:4" x14ac:dyDescent="0.25">
      <c r="A3383" s="1">
        <f>CORREL('IMDB_Movies project 5'!H3383:'IMDB_Movies project 5'!H7038,'IMDB_Movies project 5'!C3383:'IMDB_Movies project 5'!C7038)</f>
        <v>1.5303159161045028E-2</v>
      </c>
      <c r="B3383" s="1">
        <v>9533945</v>
      </c>
      <c r="C3383" s="1" t="s">
        <v>5691</v>
      </c>
      <c r="D3383" s="1">
        <v>9533945</v>
      </c>
    </row>
    <row r="3384" spans="1:4" x14ac:dyDescent="0.25">
      <c r="A3384" s="1">
        <f>CORREL('IMDB_Movies project 5'!H3384:'IMDB_Movies project 5'!H7039,'IMDB_Movies project 5'!C3384:'IMDB_Movies project 5'!C7039)</f>
        <v>1.5340722842158977E-2</v>
      </c>
      <c r="B3384" s="1">
        <v>10555230</v>
      </c>
      <c r="C3384" s="1" t="s">
        <v>5693</v>
      </c>
      <c r="D3384" s="1">
        <v>10555230</v>
      </c>
    </row>
    <row r="3385" spans="1:4" x14ac:dyDescent="0.25">
      <c r="A3385" s="1">
        <f>CORREL('IMDB_Movies project 5'!H3385:'IMDB_Movies project 5'!H7040,'IMDB_Movies project 5'!C3385:'IMDB_Movies project 5'!C7040)</f>
        <v>1.5388295561247529E-2</v>
      </c>
      <c r="B3385" s="1">
        <v>9284657</v>
      </c>
      <c r="C3385" s="1" t="s">
        <v>5694</v>
      </c>
      <c r="D3385" s="1">
        <v>9284657</v>
      </c>
    </row>
    <row r="3386" spans="1:4" x14ac:dyDescent="0.25">
      <c r="A3386" s="1">
        <f>CORREL('IMDB_Movies project 5'!H3386:'IMDB_Movies project 5'!H7041,'IMDB_Movies project 5'!C3386:'IMDB_Movies project 5'!C7041)</f>
        <v>1.5424100949466286E-2</v>
      </c>
      <c r="B3386" s="1">
        <v>32522221</v>
      </c>
      <c r="C3386" s="1" t="s">
        <v>5695</v>
      </c>
      <c r="D3386" s="1">
        <v>32522221</v>
      </c>
    </row>
    <row r="3387" spans="1:4" x14ac:dyDescent="0.25">
      <c r="A3387" s="1">
        <f>CORREL('IMDB_Movies project 5'!H3387:'IMDB_Movies project 5'!H7042,'IMDB_Movies project 5'!C3387:'IMDB_Movies project 5'!C7042)</f>
        <v>1.5719088560162655E-2</v>
      </c>
      <c r="B3387" s="1">
        <v>-2497745</v>
      </c>
      <c r="C3387" s="1" t="s">
        <v>5698</v>
      </c>
      <c r="D3387" s="1">
        <v>-2497745</v>
      </c>
    </row>
    <row r="3388" spans="1:4" x14ac:dyDescent="0.25">
      <c r="A3388" s="1">
        <f>CORREL('IMDB_Movies project 5'!H3388:'IMDB_Movies project 5'!H7043,'IMDB_Movies project 5'!C3388:'IMDB_Movies project 5'!C7043)</f>
        <v>1.5723043686956401E-2</v>
      </c>
      <c r="B3388" s="1">
        <v>4719300</v>
      </c>
      <c r="C3388" s="1" t="s">
        <v>5700</v>
      </c>
      <c r="D3388" s="1">
        <v>4719300</v>
      </c>
    </row>
    <row r="3389" spans="1:4" x14ac:dyDescent="0.25">
      <c r="A3389" s="1">
        <f>CORREL('IMDB_Movies project 5'!H3389:'IMDB_Movies project 5'!H7044,'IMDB_Movies project 5'!C3389:'IMDB_Movies project 5'!C7044)</f>
        <v>1.571808933154149E-2</v>
      </c>
      <c r="B3389" s="1">
        <v>3092822</v>
      </c>
      <c r="C3389" s="1" t="s">
        <v>5701</v>
      </c>
      <c r="D3389" s="1">
        <v>3092822</v>
      </c>
    </row>
    <row r="3390" spans="1:4" x14ac:dyDescent="0.25">
      <c r="A3390" s="1">
        <f>CORREL('IMDB_Movies project 5'!H3390:'IMDB_Movies project 5'!H7045,'IMDB_Movies project 5'!C3390:'IMDB_Movies project 5'!C7045)</f>
        <v>1.5708011180866555E-2</v>
      </c>
      <c r="B3390" s="1">
        <v>3383834</v>
      </c>
      <c r="C3390" s="1" t="s">
        <v>5702</v>
      </c>
      <c r="D3390" s="1">
        <v>3383834</v>
      </c>
    </row>
    <row r="3391" spans="1:4" x14ac:dyDescent="0.25">
      <c r="A3391" s="1">
        <f>CORREL('IMDB_Movies project 5'!H3391:'IMDB_Movies project 5'!H7046,'IMDB_Movies project 5'!C3391:'IMDB_Movies project 5'!C7046)</f>
        <v>1.5691134802196614E-2</v>
      </c>
      <c r="B3391" s="1">
        <v>3099680</v>
      </c>
      <c r="C3391" s="1" t="s">
        <v>5703</v>
      </c>
      <c r="D3391" s="1">
        <v>3099680</v>
      </c>
    </row>
    <row r="3392" spans="1:4" x14ac:dyDescent="0.25">
      <c r="A3392" s="1">
        <f>CORREL('IMDB_Movies project 5'!H3392:'IMDB_Movies project 5'!H7047,'IMDB_Movies project 5'!C3392:'IMDB_Movies project 5'!C7047)</f>
        <v>1.5663241540694605E-2</v>
      </c>
      <c r="B3392" s="1">
        <v>4531491</v>
      </c>
      <c r="C3392" s="1" t="s">
        <v>5706</v>
      </c>
      <c r="D3392" s="1">
        <v>4531491</v>
      </c>
    </row>
    <row r="3393" spans="1:4" x14ac:dyDescent="0.25">
      <c r="A3393" s="1">
        <f>CORREL('IMDB_Movies project 5'!H3393:'IMDB_Movies project 5'!H7048,'IMDB_Movies project 5'!C3393:'IMDB_Movies project 5'!C7048)</f>
        <v>1.5656297538245E-2</v>
      </c>
      <c r="B3393" s="1">
        <v>1885134</v>
      </c>
      <c r="C3393" s="1" t="s">
        <v>5708</v>
      </c>
      <c r="D3393" s="1">
        <v>1885134</v>
      </c>
    </row>
    <row r="3394" spans="1:4" x14ac:dyDescent="0.25">
      <c r="A3394" s="1">
        <f>CORREL('IMDB_Movies project 5'!H3394:'IMDB_Movies project 5'!H7049,'IMDB_Movies project 5'!C3394:'IMDB_Movies project 5'!C7049)</f>
        <v>1.5625908274001541E-2</v>
      </c>
      <c r="B3394" s="1">
        <v>1590010</v>
      </c>
      <c r="C3394" s="1" t="s">
        <v>5711</v>
      </c>
      <c r="D3394" s="1">
        <v>1590010</v>
      </c>
    </row>
    <row r="3395" spans="1:4" x14ac:dyDescent="0.25">
      <c r="A3395" s="1">
        <f>CORREL('IMDB_Movies project 5'!H3395:'IMDB_Movies project 5'!H7050,'IMDB_Movies project 5'!C3395:'IMDB_Movies project 5'!C7050)</f>
        <v>1.559272647723239E-2</v>
      </c>
      <c r="B3395" s="1">
        <v>1335839</v>
      </c>
      <c r="C3395" s="1" t="s">
        <v>5712</v>
      </c>
      <c r="D3395" s="1">
        <v>1335839</v>
      </c>
    </row>
    <row r="3396" spans="1:4" x14ac:dyDescent="0.25">
      <c r="A3396" s="1">
        <f>CORREL('IMDB_Movies project 5'!H3396:'IMDB_Movies project 5'!H7051,'IMDB_Movies project 5'!C3396:'IMDB_Movies project 5'!C7051)</f>
        <v>1.5557084867435693E-2</v>
      </c>
      <c r="B3396" s="1">
        <v>557668</v>
      </c>
      <c r="C3396" s="1" t="s">
        <v>5713</v>
      </c>
      <c r="D3396" s="1">
        <v>557668</v>
      </c>
    </row>
    <row r="3397" spans="1:4" x14ac:dyDescent="0.25">
      <c r="A3397" s="1">
        <f>CORREL('IMDB_Movies project 5'!H3397:'IMDB_Movies project 5'!H7052,'IMDB_Movies project 5'!C3397:'IMDB_Movies project 5'!C7052)</f>
        <v>1.5514451581709807E-2</v>
      </c>
      <c r="B3397" s="1">
        <v>506446</v>
      </c>
      <c r="C3397" s="1" t="s">
        <v>5714</v>
      </c>
      <c r="D3397" s="1">
        <v>506446</v>
      </c>
    </row>
    <row r="3398" spans="1:4" x14ac:dyDescent="0.25">
      <c r="A3398" s="1">
        <f>CORREL('IMDB_Movies project 5'!H3398:'IMDB_Movies project 5'!H7053,'IMDB_Movies project 5'!C3398:'IMDB_Movies project 5'!C7053)</f>
        <v>1.5471040400693822E-2</v>
      </c>
      <c r="B3398" s="1">
        <v>5369373</v>
      </c>
      <c r="C3398" s="1" t="s">
        <v>5716</v>
      </c>
      <c r="D3398" s="1">
        <v>5369373</v>
      </c>
    </row>
    <row r="3399" spans="1:4" x14ac:dyDescent="0.25">
      <c r="A3399" s="1">
        <f>CORREL('IMDB_Movies project 5'!H3399:'IMDB_Movies project 5'!H7054,'IMDB_Movies project 5'!C3399:'IMDB_Movies project 5'!C7054)</f>
        <v>1.5470927245853739E-2</v>
      </c>
      <c r="B3399" s="1">
        <v>-15622</v>
      </c>
      <c r="C3399" s="1" t="s">
        <v>5717</v>
      </c>
      <c r="D3399" s="1">
        <v>-15622</v>
      </c>
    </row>
    <row r="3400" spans="1:4" x14ac:dyDescent="0.25">
      <c r="A3400" s="1">
        <f>CORREL('IMDB_Movies project 5'!H3400:'IMDB_Movies project 5'!H7055,'IMDB_Movies project 5'!C3400:'IMDB_Movies project 5'!C7055)</f>
        <v>1.5422485342002036E-2</v>
      </c>
      <c r="B3400" s="1">
        <v>783276</v>
      </c>
      <c r="C3400" s="1" t="s">
        <v>5720</v>
      </c>
      <c r="D3400" s="1">
        <v>783276</v>
      </c>
    </row>
    <row r="3401" spans="1:4" x14ac:dyDescent="0.25">
      <c r="A3401" s="1">
        <f>CORREL('IMDB_Movies project 5'!H3401:'IMDB_Movies project 5'!H7056,'IMDB_Movies project 5'!C3401:'IMDB_Movies project 5'!C7056)</f>
        <v>1.5368533649311783E-2</v>
      </c>
      <c r="B3401" s="1">
        <v>-901776</v>
      </c>
      <c r="C3401" s="1" t="s">
        <v>5723</v>
      </c>
      <c r="D3401" s="1">
        <v>-901776</v>
      </c>
    </row>
    <row r="3402" spans="1:4" x14ac:dyDescent="0.25">
      <c r="A3402" s="1">
        <f>CORREL('IMDB_Movies project 5'!H3402:'IMDB_Movies project 5'!H7057,'IMDB_Movies project 5'!C3402:'IMDB_Movies project 5'!C7057)</f>
        <v>1.5311645612542401E-2</v>
      </c>
      <c r="B3402" s="1">
        <v>-522998</v>
      </c>
      <c r="C3402" s="1" t="s">
        <v>5725</v>
      </c>
      <c r="D3402" s="1">
        <v>-522998</v>
      </c>
    </row>
    <row r="3403" spans="1:4" x14ac:dyDescent="0.25">
      <c r="A3403" s="1">
        <f>CORREL('IMDB_Movies project 5'!H3403:'IMDB_Movies project 5'!H7058,'IMDB_Movies project 5'!C3403:'IMDB_Movies project 5'!C7058)</f>
        <v>1.5257557075076301E-2</v>
      </c>
      <c r="B3403" s="1">
        <v>-865951</v>
      </c>
      <c r="C3403" s="1" t="s">
        <v>5728</v>
      </c>
      <c r="D3403" s="1">
        <v>-865951</v>
      </c>
    </row>
    <row r="3404" spans="1:4" x14ac:dyDescent="0.25">
      <c r="A3404" s="1">
        <f>CORREL('IMDB_Movies project 5'!H3404:'IMDB_Movies project 5'!H7059,'IMDB_Movies project 5'!C3404:'IMDB_Movies project 5'!C7059)</f>
        <v>1.5200053152974857E-2</v>
      </c>
      <c r="B3404" s="1">
        <v>-1346379</v>
      </c>
      <c r="C3404" s="1" t="s">
        <v>5731</v>
      </c>
      <c r="D3404" s="1">
        <v>-1346379</v>
      </c>
    </row>
    <row r="3405" spans="1:4" x14ac:dyDescent="0.25">
      <c r="A3405" s="1">
        <f>CORREL('IMDB_Movies project 5'!H3405:'IMDB_Movies project 5'!H7060,'IMDB_Movies project 5'!C3405:'IMDB_Movies project 5'!C7060)</f>
        <v>1.5137918709245978E-2</v>
      </c>
      <c r="B3405" s="1">
        <v>-2864751</v>
      </c>
      <c r="C3405" s="1" t="s">
        <v>5733</v>
      </c>
      <c r="D3405" s="1">
        <v>-2864751</v>
      </c>
    </row>
    <row r="3406" spans="1:4" x14ac:dyDescent="0.25">
      <c r="A3406" s="1">
        <f>CORREL('IMDB_Movies project 5'!H3406:'IMDB_Movies project 5'!H7061,'IMDB_Movies project 5'!C3406:'IMDB_Movies project 5'!C7061)</f>
        <v>1.510376436016481E-2</v>
      </c>
      <c r="B3406" s="1">
        <v>-5628919</v>
      </c>
      <c r="C3406" s="1" t="s">
        <v>5735</v>
      </c>
      <c r="D3406" s="1">
        <v>-5628919</v>
      </c>
    </row>
    <row r="3407" spans="1:4" x14ac:dyDescent="0.25">
      <c r="A3407" s="1">
        <f>CORREL('IMDB_Movies project 5'!H3407:'IMDB_Movies project 5'!H7062,'IMDB_Movies project 5'!C3407:'IMDB_Movies project 5'!C7062)</f>
        <v>1.5125026915427438E-2</v>
      </c>
      <c r="B3407" s="1">
        <v>-1875506</v>
      </c>
      <c r="C3407" s="1" t="s">
        <v>5738</v>
      </c>
      <c r="D3407" s="1">
        <v>-1875506</v>
      </c>
    </row>
    <row r="3408" spans="1:4" x14ac:dyDescent="0.25">
      <c r="A3408" s="1">
        <f>CORREL('IMDB_Movies project 5'!H3408:'IMDB_Movies project 5'!H7063,'IMDB_Movies project 5'!C3408:'IMDB_Movies project 5'!C7063)</f>
        <v>1.5057208065235538E-2</v>
      </c>
      <c r="B3408" s="1">
        <v>-3699331</v>
      </c>
      <c r="C3408" s="1" t="s">
        <v>5740</v>
      </c>
      <c r="D3408" s="1">
        <v>-3699331</v>
      </c>
    </row>
    <row r="3409" spans="1:4" x14ac:dyDescent="0.25">
      <c r="A3409" s="1">
        <f>CORREL('IMDB_Movies project 5'!H3409:'IMDB_Movies project 5'!H7064,'IMDB_Movies project 5'!C3409:'IMDB_Movies project 5'!C7064)</f>
        <v>1.5029432188437877E-2</v>
      </c>
      <c r="B3409" s="1">
        <v>-13313646</v>
      </c>
      <c r="C3409" s="1" t="s">
        <v>5741</v>
      </c>
      <c r="D3409" s="1">
        <v>-13313646</v>
      </c>
    </row>
    <row r="3410" spans="1:4" x14ac:dyDescent="0.25">
      <c r="A3410" s="1">
        <f>CORREL('IMDB_Movies project 5'!H3410:'IMDB_Movies project 5'!H7065,'IMDB_Movies project 5'!C3410:'IMDB_Movies project 5'!C7065)</f>
        <v>1.5220992071681465E-2</v>
      </c>
      <c r="B3410" s="1">
        <v>-1333</v>
      </c>
      <c r="C3410" s="1" t="s">
        <v>5743</v>
      </c>
      <c r="D3410" s="1">
        <v>-1333</v>
      </c>
    </row>
    <row r="3411" spans="1:4" x14ac:dyDescent="0.25">
      <c r="A3411" s="1">
        <f>CORREL('IMDB_Movies project 5'!H3411:'IMDB_Movies project 5'!H7066,'IMDB_Movies project 5'!C3411:'IMDB_Movies project 5'!C7066)</f>
        <v>1.510585454793959E-2</v>
      </c>
      <c r="B3411" s="1">
        <v>-1801593</v>
      </c>
      <c r="C3411" s="1" t="s">
        <v>5745</v>
      </c>
      <c r="D3411" s="1">
        <v>-1801593</v>
      </c>
    </row>
    <row r="3412" spans="1:4" x14ac:dyDescent="0.25">
      <c r="A3412" s="1">
        <f>CORREL('IMDB_Movies project 5'!H3412:'IMDB_Movies project 5'!H7067,'IMDB_Movies project 5'!C3412:'IMDB_Movies project 5'!C7067)</f>
        <v>1.503742138793405E-2</v>
      </c>
      <c r="B3412" s="1">
        <v>-1995042</v>
      </c>
      <c r="C3412" s="1" t="s">
        <v>5747</v>
      </c>
      <c r="D3412" s="1">
        <v>-1995042</v>
      </c>
    </row>
    <row r="3413" spans="1:4" x14ac:dyDescent="0.25">
      <c r="A3413" s="1">
        <f>CORREL('IMDB_Movies project 5'!H3413:'IMDB_Movies project 5'!H7068,'IMDB_Movies project 5'!C3413:'IMDB_Movies project 5'!C7068)</f>
        <v>1.4966722647595031E-2</v>
      </c>
      <c r="B3413" s="1">
        <v>-2292073</v>
      </c>
      <c r="C3413" s="1" t="s">
        <v>5750</v>
      </c>
      <c r="D3413" s="1">
        <v>-2292073</v>
      </c>
    </row>
    <row r="3414" spans="1:4" x14ac:dyDescent="0.25">
      <c r="A3414" s="1">
        <f>CORREL('IMDB_Movies project 5'!H3414:'IMDB_Movies project 5'!H7069,'IMDB_Movies project 5'!C3414:'IMDB_Movies project 5'!C7069)</f>
        <v>1.4902466329925269E-2</v>
      </c>
      <c r="B3414" s="1">
        <v>-1997564</v>
      </c>
      <c r="C3414" s="1" t="s">
        <v>5753</v>
      </c>
      <c r="D3414" s="1">
        <v>-1997564</v>
      </c>
    </row>
    <row r="3415" spans="1:4" x14ac:dyDescent="0.25">
      <c r="A3415" s="1">
        <f>CORREL('IMDB_Movies project 5'!H3415:'IMDB_Movies project 5'!H7070,'IMDB_Movies project 5'!C3415:'IMDB_Movies project 5'!C7070)</f>
        <v>1.4830532578201225E-2</v>
      </c>
      <c r="B3415" s="1">
        <v>2700000</v>
      </c>
      <c r="C3415" s="1" t="s">
        <v>5755</v>
      </c>
      <c r="D3415" s="1">
        <v>2700000</v>
      </c>
    </row>
    <row r="3416" spans="1:4" x14ac:dyDescent="0.25">
      <c r="A3416" s="1">
        <f>CORREL('IMDB_Movies project 5'!H3416:'IMDB_Movies project 5'!H7071,'IMDB_Movies project 5'!C3416:'IMDB_Movies project 5'!C7071)</f>
        <v>1.4798641102189584E-2</v>
      </c>
      <c r="B3416" s="1">
        <v>-479422</v>
      </c>
      <c r="C3416" s="1" t="s">
        <v>5756</v>
      </c>
      <c r="D3416" s="1">
        <v>-479422</v>
      </c>
    </row>
    <row r="3417" spans="1:4" x14ac:dyDescent="0.25">
      <c r="A3417" s="1">
        <f>CORREL('IMDB_Movies project 5'!H3417:'IMDB_Movies project 5'!H7072,'IMDB_Movies project 5'!C3417:'IMDB_Movies project 5'!C7072)</f>
        <v>1.4736280748378374E-2</v>
      </c>
      <c r="B3417" s="1">
        <v>-1971342</v>
      </c>
      <c r="C3417" s="1" t="s">
        <v>5757</v>
      </c>
      <c r="D3417" s="1">
        <v>-1971342</v>
      </c>
    </row>
    <row r="3418" spans="1:4" x14ac:dyDescent="0.25">
      <c r="A3418" s="1">
        <f>CORREL('IMDB_Movies project 5'!H3418:'IMDB_Movies project 5'!H7073,'IMDB_Movies project 5'!C3418:'IMDB_Movies project 5'!C7073)</f>
        <v>1.4692494643148974E-2</v>
      </c>
      <c r="B3418" s="1">
        <v>-1381565</v>
      </c>
      <c r="C3418" s="1" t="s">
        <v>5759</v>
      </c>
      <c r="D3418" s="1">
        <v>-1381565</v>
      </c>
    </row>
    <row r="3419" spans="1:4" x14ac:dyDescent="0.25">
      <c r="A3419" s="1">
        <f>CORREL('IMDB_Movies project 5'!H3419:'IMDB_Movies project 5'!H7074,'IMDB_Movies project 5'!C3419:'IMDB_Movies project 5'!C7074)</f>
        <v>1.4604202950674883E-2</v>
      </c>
      <c r="B3419" s="1">
        <v>1957978</v>
      </c>
      <c r="C3419" s="1" t="s">
        <v>5761</v>
      </c>
      <c r="D3419" s="1">
        <v>1957978</v>
      </c>
    </row>
    <row r="3420" spans="1:4" x14ac:dyDescent="0.25">
      <c r="A3420" s="1">
        <f>CORREL('IMDB_Movies project 5'!H3420:'IMDB_Movies project 5'!H7075,'IMDB_Movies project 5'!C3420:'IMDB_Movies project 5'!C7075)</f>
        <v>1.454126180270314E-2</v>
      </c>
      <c r="B3420" s="1">
        <v>-1455956</v>
      </c>
      <c r="C3420" s="1" t="s">
        <v>5763</v>
      </c>
      <c r="D3420" s="1">
        <v>-1455956</v>
      </c>
    </row>
    <row r="3421" spans="1:4" x14ac:dyDescent="0.25">
      <c r="A3421" s="1">
        <f>CORREL('IMDB_Movies project 5'!H3421:'IMDB_Movies project 5'!H7076,'IMDB_Movies project 5'!C3421:'IMDB_Movies project 5'!C7076)</f>
        <v>1.4467459577082323E-2</v>
      </c>
      <c r="B3421" s="1">
        <v>39190055</v>
      </c>
      <c r="C3421" s="1" t="s">
        <v>5765</v>
      </c>
      <c r="D3421" s="1">
        <v>39190055</v>
      </c>
    </row>
    <row r="3422" spans="1:4" x14ac:dyDescent="0.25">
      <c r="A3422" s="1">
        <f>CORREL('IMDB_Movies project 5'!H3422:'IMDB_Movies project 5'!H7077,'IMDB_Movies project 5'!C3422:'IMDB_Movies project 5'!C7077)</f>
        <v>1.4894015964670342E-2</v>
      </c>
      <c r="B3422" s="1">
        <v>3909616</v>
      </c>
      <c r="C3422" s="1" t="s">
        <v>5767</v>
      </c>
      <c r="D3422" s="1">
        <v>3909616</v>
      </c>
    </row>
    <row r="3423" spans="1:4" x14ac:dyDescent="0.25">
      <c r="A3423" s="1">
        <f>CORREL('IMDB_Movies project 5'!H3423:'IMDB_Movies project 5'!H7078,'IMDB_Movies project 5'!C3423:'IMDB_Movies project 5'!C7078)</f>
        <v>1.4871368141820362E-2</v>
      </c>
      <c r="B3423" s="1">
        <v>10984397</v>
      </c>
      <c r="C3423" s="1" t="s">
        <v>5769</v>
      </c>
      <c r="D3423" s="1">
        <v>10984397</v>
      </c>
    </row>
    <row r="3424" spans="1:4" x14ac:dyDescent="0.25">
      <c r="A3424" s="1">
        <f>CORREL('IMDB_Movies project 5'!H3424:'IMDB_Movies project 5'!H7079,'IMDB_Movies project 5'!C3424:'IMDB_Movies project 5'!C7079)</f>
        <v>1.4926459143851165E-2</v>
      </c>
      <c r="B3424" s="1">
        <v>1250934</v>
      </c>
      <c r="C3424" s="1" t="s">
        <v>5771</v>
      </c>
      <c r="D3424" s="1">
        <v>1250934</v>
      </c>
    </row>
    <row r="3425" spans="1:4" x14ac:dyDescent="0.25">
      <c r="A3425" s="1">
        <f>CORREL('IMDB_Movies project 5'!H3425:'IMDB_Movies project 5'!H7080,'IMDB_Movies project 5'!C3425:'IMDB_Movies project 5'!C7080)</f>
        <v>1.4876089732471946E-2</v>
      </c>
      <c r="B3425" s="1">
        <v>3767324</v>
      </c>
      <c r="C3425" s="1" t="s">
        <v>5772</v>
      </c>
      <c r="D3425" s="1">
        <v>3767324</v>
      </c>
    </row>
    <row r="3426" spans="1:4" x14ac:dyDescent="0.25">
      <c r="A3426" s="1">
        <f>CORREL('IMDB_Movies project 5'!H3426:'IMDB_Movies project 5'!H7081,'IMDB_Movies project 5'!C3426:'IMDB_Movies project 5'!C7081)</f>
        <v>1.4872754640641488E-2</v>
      </c>
      <c r="B3426" s="1">
        <v>-354460</v>
      </c>
      <c r="C3426" s="1" t="s">
        <v>5774</v>
      </c>
      <c r="D3426" s="1">
        <v>-354460</v>
      </c>
    </row>
    <row r="3427" spans="1:4" x14ac:dyDescent="0.25">
      <c r="A3427" s="1">
        <f>CORREL('IMDB_Movies project 5'!H3427:'IMDB_Movies project 5'!H7082,'IMDB_Movies project 5'!C3427:'IMDB_Movies project 5'!C7082)</f>
        <v>1.4761975912584621E-2</v>
      </c>
      <c r="B3427" s="1">
        <v>34218429</v>
      </c>
      <c r="C3427" s="1" t="s">
        <v>5775</v>
      </c>
      <c r="D3427" s="1">
        <v>34218429</v>
      </c>
    </row>
    <row r="3428" spans="1:4" x14ac:dyDescent="0.25">
      <c r="A3428" s="1">
        <f>CORREL('IMDB_Movies project 5'!H3428:'IMDB_Movies project 5'!H7083,'IMDB_Movies project 5'!C3428:'IMDB_Movies project 5'!C7083)</f>
        <v>1.5134095362398162E-2</v>
      </c>
      <c r="B3428" s="1">
        <v>-1907599</v>
      </c>
      <c r="C3428" s="1" t="s">
        <v>5777</v>
      </c>
      <c r="D3428" s="1">
        <v>-1907599</v>
      </c>
    </row>
    <row r="3429" spans="1:4" x14ac:dyDescent="0.25">
      <c r="A3429" s="1">
        <f>CORREL('IMDB_Movies project 5'!H3429:'IMDB_Movies project 5'!H7084,'IMDB_Movies project 5'!C3429:'IMDB_Movies project 5'!C7084)</f>
        <v>1.5057742485644943E-2</v>
      </c>
      <c r="B3429" s="1">
        <v>243649</v>
      </c>
      <c r="C3429" s="1" t="s">
        <v>5779</v>
      </c>
      <c r="D3429" s="1">
        <v>243649</v>
      </c>
    </row>
    <row r="3430" spans="1:4" x14ac:dyDescent="0.25">
      <c r="A3430" s="1">
        <f>CORREL('IMDB_Movies project 5'!H3430:'IMDB_Movies project 5'!H7085,'IMDB_Movies project 5'!C3430:'IMDB_Movies project 5'!C7085)</f>
        <v>1.4993079634739019E-2</v>
      </c>
      <c r="B3430" s="1">
        <v>-707762</v>
      </c>
      <c r="C3430" s="1" t="s">
        <v>5780</v>
      </c>
      <c r="D3430" s="1">
        <v>-707762</v>
      </c>
    </row>
    <row r="3431" spans="1:4" x14ac:dyDescent="0.25">
      <c r="A3431" s="1">
        <f>CORREL('IMDB_Movies project 5'!H3431:'IMDB_Movies project 5'!H7086,'IMDB_Movies project 5'!C3431:'IMDB_Movies project 5'!C7086)</f>
        <v>1.4917710904202382E-2</v>
      </c>
      <c r="B3431" s="1">
        <v>3231500</v>
      </c>
      <c r="C3431" s="1" t="s">
        <v>5782</v>
      </c>
      <c r="D3431" s="1">
        <v>3231500</v>
      </c>
    </row>
    <row r="3432" spans="1:4" x14ac:dyDescent="0.25">
      <c r="A3432" s="1">
        <f>CORREL('IMDB_Movies project 5'!H3432:'IMDB_Movies project 5'!H7087,'IMDB_Movies project 5'!C3432:'IMDB_Movies project 5'!C7087)</f>
        <v>1.4869023831400542E-2</v>
      </c>
      <c r="B3432" s="1">
        <v>-603965</v>
      </c>
      <c r="C3432" s="1" t="s">
        <v>5784</v>
      </c>
      <c r="D3432" s="1">
        <v>-603965</v>
      </c>
    </row>
    <row r="3433" spans="1:4" x14ac:dyDescent="0.25">
      <c r="A3433" s="1">
        <f>CORREL('IMDB_Movies project 5'!H3433:'IMDB_Movies project 5'!H7088,'IMDB_Movies project 5'!C3433:'IMDB_Movies project 5'!C7088)</f>
        <v>1.4770008345006523E-2</v>
      </c>
      <c r="B3433" s="1">
        <v>-239409</v>
      </c>
      <c r="C3433" s="1" t="s">
        <v>5786</v>
      </c>
      <c r="D3433" s="1">
        <v>-239409</v>
      </c>
    </row>
    <row r="3434" spans="1:4" x14ac:dyDescent="0.25">
      <c r="A3434" s="1">
        <f>CORREL('IMDB_Movies project 5'!H3434:'IMDB_Movies project 5'!H7089,'IMDB_Movies project 5'!C3434:'IMDB_Movies project 5'!C7089)</f>
        <v>1.4684876866268327E-2</v>
      </c>
      <c r="B3434" s="1">
        <v>-1573107</v>
      </c>
      <c r="C3434" s="1" t="s">
        <v>5788</v>
      </c>
      <c r="D3434" s="1">
        <v>-1573107</v>
      </c>
    </row>
    <row r="3435" spans="1:4" x14ac:dyDescent="0.25">
      <c r="A3435" s="1">
        <f>CORREL('IMDB_Movies project 5'!H3435:'IMDB_Movies project 5'!H7090,'IMDB_Movies project 5'!C3435:'IMDB_Movies project 5'!C7090)</f>
        <v>1.4593821958332061E-2</v>
      </c>
      <c r="B3435" s="1">
        <v>-1647420</v>
      </c>
      <c r="C3435" s="1" t="s">
        <v>5789</v>
      </c>
      <c r="D3435" s="1">
        <v>-1647420</v>
      </c>
    </row>
    <row r="3436" spans="1:4" x14ac:dyDescent="0.25">
      <c r="A3436" s="1">
        <f>CORREL('IMDB_Movies project 5'!H3436:'IMDB_Movies project 5'!H7091,'IMDB_Movies project 5'!C3436:'IMDB_Movies project 5'!C7091)</f>
        <v>1.4502843569871018E-2</v>
      </c>
      <c r="B3436" s="1">
        <v>17067631</v>
      </c>
      <c r="C3436" s="1" t="s">
        <v>5791</v>
      </c>
      <c r="D3436" s="1">
        <v>17067631</v>
      </c>
    </row>
    <row r="3437" spans="1:4" x14ac:dyDescent="0.25">
      <c r="A3437" s="1">
        <f>CORREL('IMDB_Movies project 5'!H3437:'IMDB_Movies project 5'!H7092,'IMDB_Movies project 5'!C3437:'IMDB_Movies project 5'!C7092)</f>
        <v>1.4632289178307346E-2</v>
      </c>
      <c r="B3437" s="1">
        <v>10706119</v>
      </c>
      <c r="C3437" s="1" t="s">
        <v>5793</v>
      </c>
      <c r="D3437" s="1">
        <v>10706119</v>
      </c>
    </row>
    <row r="3438" spans="1:4" x14ac:dyDescent="0.25">
      <c r="A3438" s="1">
        <f>CORREL('IMDB_Movies project 5'!H3438:'IMDB_Movies project 5'!H7093,'IMDB_Movies project 5'!C3438:'IMDB_Movies project 5'!C7093)</f>
        <v>1.4686361235842108E-2</v>
      </c>
      <c r="B3438" s="1">
        <v>5862100</v>
      </c>
      <c r="C3438" s="1" t="s">
        <v>5794</v>
      </c>
      <c r="D3438" s="1">
        <v>5862100</v>
      </c>
    </row>
    <row r="3439" spans="1:4" x14ac:dyDescent="0.25">
      <c r="A3439" s="1">
        <f>CORREL('IMDB_Movies project 5'!H3439:'IMDB_Movies project 5'!H7094,'IMDB_Movies project 5'!C3439:'IMDB_Movies project 5'!C7094)</f>
        <v>1.4679171784500473E-2</v>
      </c>
      <c r="B3439" s="1">
        <v>6022940</v>
      </c>
      <c r="C3439" s="1" t="s">
        <v>5795</v>
      </c>
      <c r="D3439" s="1">
        <v>6022940</v>
      </c>
    </row>
    <row r="3440" spans="1:4" x14ac:dyDescent="0.25">
      <c r="A3440" s="1">
        <f>CORREL('IMDB_Movies project 5'!H3440:'IMDB_Movies project 5'!H7095,'IMDB_Movies project 5'!C3440:'IMDB_Movies project 5'!C7095)</f>
        <v>1.4666272581720072E-2</v>
      </c>
      <c r="B3440" s="1">
        <v>3132222</v>
      </c>
      <c r="C3440" s="1" t="s">
        <v>5796</v>
      </c>
      <c r="D3440" s="1">
        <v>3132222</v>
      </c>
    </row>
    <row r="3441" spans="1:4" x14ac:dyDescent="0.25">
      <c r="A3441" s="1">
        <f>CORREL('IMDB_Movies project 5'!H3441:'IMDB_Movies project 5'!H7096,'IMDB_Movies project 5'!C3441:'IMDB_Movies project 5'!C7096)</f>
        <v>1.4635367266743311E-2</v>
      </c>
      <c r="B3441" s="1">
        <v>865931</v>
      </c>
      <c r="C3441" s="1" t="s">
        <v>5797</v>
      </c>
      <c r="D3441" s="1">
        <v>865931</v>
      </c>
    </row>
    <row r="3442" spans="1:4" x14ac:dyDescent="0.25">
      <c r="A3442" s="1">
        <f>CORREL('IMDB_Movies project 5'!H3442:'IMDB_Movies project 5'!H7097,'IMDB_Movies project 5'!C3442:'IMDB_Movies project 5'!C7097)</f>
        <v>1.4566095046479578E-2</v>
      </c>
      <c r="B3442" s="1">
        <v>52491137</v>
      </c>
      <c r="C3442" s="1" t="s">
        <v>5798</v>
      </c>
      <c r="D3442" s="1">
        <v>52491137</v>
      </c>
    </row>
    <row r="3443" spans="1:4" x14ac:dyDescent="0.25">
      <c r="A3443" s="1">
        <f>CORREL('IMDB_Movies project 5'!H3443:'IMDB_Movies project 5'!H7098,'IMDB_Movies project 5'!C3443:'IMDB_Movies project 5'!C7098)</f>
        <v>1.53085771475239E-2</v>
      </c>
      <c r="B3443" s="1">
        <v>-278739</v>
      </c>
      <c r="C3443" s="1" t="s">
        <v>5800</v>
      </c>
      <c r="D3443" s="1">
        <v>-278739</v>
      </c>
    </row>
    <row r="3444" spans="1:4" x14ac:dyDescent="0.25">
      <c r="A3444" s="1">
        <f>CORREL('IMDB_Movies project 5'!H3444:'IMDB_Movies project 5'!H7099,'IMDB_Movies project 5'!C3444:'IMDB_Movies project 5'!C7099)</f>
        <v>1.5226431729765852E-2</v>
      </c>
      <c r="B3444" s="1">
        <v>-787706</v>
      </c>
      <c r="C3444" s="1" t="s">
        <v>5802</v>
      </c>
      <c r="D3444" s="1">
        <v>-787706</v>
      </c>
    </row>
    <row r="3445" spans="1:4" x14ac:dyDescent="0.25">
      <c r="A3445" s="1">
        <f>CORREL('IMDB_Movies project 5'!H3445:'IMDB_Movies project 5'!H7100,'IMDB_Movies project 5'!C3445:'IMDB_Movies project 5'!C7100)</f>
        <v>1.5137317383654449E-2</v>
      </c>
      <c r="B3445" s="1">
        <v>1947339</v>
      </c>
      <c r="C3445" s="1" t="s">
        <v>5804</v>
      </c>
      <c r="D3445" s="1">
        <v>1947339</v>
      </c>
    </row>
    <row r="3446" spans="1:4" x14ac:dyDescent="0.25">
      <c r="A3446" s="1">
        <f>CORREL('IMDB_Movies project 5'!H3446:'IMDB_Movies project 5'!H7101,'IMDB_Movies project 5'!C3446:'IMDB_Movies project 5'!C7101)</f>
        <v>1.5081046616934405E-2</v>
      </c>
      <c r="B3446" s="1">
        <v>-1081047</v>
      </c>
      <c r="C3446" s="1" t="s">
        <v>5805</v>
      </c>
      <c r="D3446" s="1">
        <v>-1081047</v>
      </c>
    </row>
    <row r="3447" spans="1:4" x14ac:dyDescent="0.25">
      <c r="A3447" s="1">
        <f>CORREL('IMDB_Movies project 5'!H3447:'IMDB_Movies project 5'!H7102,'IMDB_Movies project 5'!C3447:'IMDB_Movies project 5'!C7102)</f>
        <v>1.4986755102753404E-2</v>
      </c>
      <c r="B3447" s="1">
        <v>-1093965</v>
      </c>
      <c r="C3447" s="1" t="s">
        <v>5807</v>
      </c>
      <c r="D3447" s="1">
        <v>-1093965</v>
      </c>
    </row>
    <row r="3448" spans="1:4" x14ac:dyDescent="0.25">
      <c r="A3448" s="1">
        <f>CORREL('IMDB_Movies project 5'!H3448:'IMDB_Movies project 5'!H7103,'IMDB_Movies project 5'!C3448:'IMDB_Movies project 5'!C7103)</f>
        <v>1.4891356360600707E-2</v>
      </c>
      <c r="B3448" s="1">
        <v>-1126033</v>
      </c>
      <c r="C3448" s="1" t="s">
        <v>5808</v>
      </c>
      <c r="D3448" s="1">
        <v>-1126033</v>
      </c>
    </row>
    <row r="3449" spans="1:4" x14ac:dyDescent="0.25">
      <c r="A3449" s="1">
        <f>CORREL('IMDB_Movies project 5'!H3449:'IMDB_Movies project 5'!H7104,'IMDB_Movies project 5'!C3449:'IMDB_Movies project 5'!C7104)</f>
        <v>1.4794597935808064E-2</v>
      </c>
      <c r="B3449" s="1">
        <v>-1305432</v>
      </c>
      <c r="C3449" s="1" t="s">
        <v>5809</v>
      </c>
      <c r="D3449" s="1">
        <v>-1305432</v>
      </c>
    </row>
    <row r="3450" spans="1:4" x14ac:dyDescent="0.25">
      <c r="A3450" s="1">
        <f>CORREL('IMDB_Movies project 5'!H3450:'IMDB_Movies project 5'!H7105,'IMDB_Movies project 5'!C3450:'IMDB_Movies project 5'!C7105)</f>
        <v>1.4694639664853378E-2</v>
      </c>
      <c r="B3450" s="1">
        <v>-1336755</v>
      </c>
      <c r="C3450" s="1" t="s">
        <v>5811</v>
      </c>
      <c r="D3450" s="1">
        <v>-1336755</v>
      </c>
    </row>
    <row r="3451" spans="1:4" x14ac:dyDescent="0.25">
      <c r="A3451" s="1">
        <f>CORREL('IMDB_Movies project 5'!H3451:'IMDB_Movies project 5'!H7106,'IMDB_Movies project 5'!C3451:'IMDB_Movies project 5'!C7106)</f>
        <v>1.4593267825377379E-2</v>
      </c>
      <c r="B3451" s="1">
        <v>-1380159</v>
      </c>
      <c r="C3451" s="1" t="s">
        <v>5813</v>
      </c>
      <c r="D3451" s="1">
        <v>-1380159</v>
      </c>
    </row>
    <row r="3452" spans="1:4" x14ac:dyDescent="0.25">
      <c r="A3452" s="1">
        <f>CORREL('IMDB_Movies project 5'!H3452:'IMDB_Movies project 5'!H7107,'IMDB_Movies project 5'!C3452:'IMDB_Movies project 5'!C7107)</f>
        <v>1.4490309345520978E-2</v>
      </c>
      <c r="B3452" s="1">
        <v>-1326934</v>
      </c>
      <c r="C3452" s="1" t="s">
        <v>5814</v>
      </c>
      <c r="D3452" s="1">
        <v>-1326934</v>
      </c>
    </row>
    <row r="3453" spans="1:4" x14ac:dyDescent="0.25">
      <c r="A3453" s="1">
        <f>CORREL('IMDB_Movies project 5'!H3453:'IMDB_Movies project 5'!H7108,'IMDB_Movies project 5'!C3453:'IMDB_Movies project 5'!C7108)</f>
        <v>1.4386950519573815E-2</v>
      </c>
      <c r="B3453" s="1">
        <v>-1496522</v>
      </c>
      <c r="C3453" s="1" t="s">
        <v>5816</v>
      </c>
      <c r="D3453" s="1">
        <v>-1496522</v>
      </c>
    </row>
    <row r="3454" spans="1:4" x14ac:dyDescent="0.25">
      <c r="A3454" s="1">
        <f>CORREL('IMDB_Movies project 5'!H3454:'IMDB_Movies project 5'!H7109,'IMDB_Movies project 5'!C3454:'IMDB_Movies project 5'!C7109)</f>
        <v>1.4280376594418076E-2</v>
      </c>
      <c r="B3454" s="1">
        <v>-1947834</v>
      </c>
      <c r="C3454" s="1" t="s">
        <v>5818</v>
      </c>
      <c r="D3454" s="1">
        <v>-1947834</v>
      </c>
    </row>
    <row r="3455" spans="1:4" x14ac:dyDescent="0.25">
      <c r="A3455" s="1">
        <f>CORREL('IMDB_Movies project 5'!H3455:'IMDB_Movies project 5'!H7110,'IMDB_Movies project 5'!C3455:'IMDB_Movies project 5'!C7110)</f>
        <v>1.4185881711947809E-2</v>
      </c>
      <c r="B3455" s="1">
        <v>-1336492</v>
      </c>
      <c r="C3455" s="1" t="s">
        <v>5819</v>
      </c>
      <c r="D3455" s="1">
        <v>-1336492</v>
      </c>
    </row>
    <row r="3456" spans="1:4" x14ac:dyDescent="0.25">
      <c r="A3456" s="1">
        <f>CORREL('IMDB_Movies project 5'!H3456:'IMDB_Movies project 5'!H7111,'IMDB_Movies project 5'!C3456:'IMDB_Movies project 5'!C7111)</f>
        <v>1.4113826740276787E-2</v>
      </c>
      <c r="B3456" s="1">
        <v>182925485</v>
      </c>
      <c r="C3456" s="1" t="s">
        <v>5821</v>
      </c>
      <c r="D3456" s="1">
        <v>182925485</v>
      </c>
    </row>
    <row r="3457" spans="1:4" x14ac:dyDescent="0.25">
      <c r="A3457" s="1">
        <f>CORREL('IMDB_Movies project 5'!H3457:'IMDB_Movies project 5'!H7112,'IMDB_Movies project 5'!C3457:'IMDB_Movies project 5'!C7112)</f>
        <v>1.9462835681008345E-2</v>
      </c>
      <c r="B3457" s="1">
        <v>-1095876</v>
      </c>
      <c r="C3457" s="1" t="s">
        <v>5823</v>
      </c>
      <c r="D3457" s="1">
        <v>-1095876</v>
      </c>
    </row>
    <row r="3458" spans="1:4" x14ac:dyDescent="0.25">
      <c r="A3458" s="1">
        <f>CORREL('IMDB_Movies project 5'!H3458:'IMDB_Movies project 5'!H7113,'IMDB_Movies project 5'!C3458:'IMDB_Movies project 5'!C7113)</f>
        <v>1.9349436072111776E-2</v>
      </c>
      <c r="B3458" s="1">
        <v>-1363170</v>
      </c>
      <c r="C3458" s="1" t="s">
        <v>5826</v>
      </c>
      <c r="D3458" s="1">
        <v>-1363170</v>
      </c>
    </row>
    <row r="3459" spans="1:4" x14ac:dyDescent="0.25">
      <c r="A3459" s="1">
        <f>CORREL('IMDB_Movies project 5'!H3459:'IMDB_Movies project 5'!H7114,'IMDB_Movies project 5'!C3459:'IMDB_Movies project 5'!C7114)</f>
        <v>1.9230744576147433E-2</v>
      </c>
      <c r="B3459" s="1">
        <v>2690677</v>
      </c>
      <c r="C3459" s="1" t="s">
        <v>5827</v>
      </c>
      <c r="D3459" s="1">
        <v>2690677</v>
      </c>
    </row>
    <row r="3460" spans="1:4" x14ac:dyDescent="0.25">
      <c r="A3460" s="1">
        <f>CORREL('IMDB_Movies project 5'!H3460:'IMDB_Movies project 5'!H7115,'IMDB_Movies project 5'!C3460:'IMDB_Movies project 5'!C7115)</f>
        <v>1.9161606939969742E-2</v>
      </c>
      <c r="B3460" s="1">
        <v>347780</v>
      </c>
      <c r="C3460" s="1" t="s">
        <v>5828</v>
      </c>
      <c r="D3460" s="1">
        <v>347780</v>
      </c>
    </row>
    <row r="3461" spans="1:4" x14ac:dyDescent="0.25">
      <c r="A3461" s="1">
        <f>CORREL('IMDB_Movies project 5'!H3461:'IMDB_Movies project 5'!H7116,'IMDB_Movies project 5'!C3461:'IMDB_Movies project 5'!C7116)</f>
        <v>1.906358137393057E-2</v>
      </c>
      <c r="B3461" s="1">
        <v>-604771</v>
      </c>
      <c r="C3461" s="1" t="s">
        <v>5829</v>
      </c>
      <c r="D3461" s="1">
        <v>-604771</v>
      </c>
    </row>
    <row r="3462" spans="1:4" x14ac:dyDescent="0.25">
      <c r="A3462" s="1">
        <f>CORREL('IMDB_Movies project 5'!H3462:'IMDB_Movies project 5'!H7117,'IMDB_Movies project 5'!C3462:'IMDB_Movies project 5'!C7117)</f>
        <v>1.8949116236153623E-2</v>
      </c>
      <c r="B3462" s="1">
        <v>-953049</v>
      </c>
      <c r="C3462" s="1" t="s">
        <v>5831</v>
      </c>
      <c r="D3462" s="1">
        <v>-953049</v>
      </c>
    </row>
    <row r="3463" spans="1:4" x14ac:dyDescent="0.25">
      <c r="A3463" s="1">
        <f>CORREL('IMDB_Movies project 5'!H3463:'IMDB_Movies project 5'!H7118,'IMDB_Movies project 5'!C3463:'IMDB_Movies project 5'!C7118)</f>
        <v>1.8839941947216318E-2</v>
      </c>
      <c r="B3463" s="1">
        <v>-690958</v>
      </c>
      <c r="C3463" s="1" t="s">
        <v>5834</v>
      </c>
      <c r="D3463" s="1">
        <v>-690958</v>
      </c>
    </row>
    <row r="3464" spans="1:4" x14ac:dyDescent="0.25">
      <c r="A3464" s="1">
        <f>CORREL('IMDB_Movies project 5'!H3464:'IMDB_Movies project 5'!H7119,'IMDB_Movies project 5'!C3464:'IMDB_Movies project 5'!C7119)</f>
        <v>1.872159737851015E-2</v>
      </c>
      <c r="B3464" s="1">
        <v>-980461</v>
      </c>
      <c r="C3464" s="1" t="s">
        <v>5836</v>
      </c>
      <c r="D3464" s="1">
        <v>-980461</v>
      </c>
    </row>
    <row r="3465" spans="1:4" x14ac:dyDescent="0.25">
      <c r="A3465" s="1">
        <f>CORREL('IMDB_Movies project 5'!H3465:'IMDB_Movies project 5'!H7120,'IMDB_Movies project 5'!C3465:'IMDB_Movies project 5'!C7120)</f>
        <v>1.858395064919708E-2</v>
      </c>
      <c r="B3465" s="1">
        <v>17850000</v>
      </c>
      <c r="C3465" s="1" t="s">
        <v>5837</v>
      </c>
      <c r="D3465" s="1">
        <v>17850000</v>
      </c>
    </row>
    <row r="3466" spans="1:4" x14ac:dyDescent="0.25">
      <c r="A3466" s="1">
        <f>CORREL('IMDB_Movies project 5'!H3466:'IMDB_Movies project 5'!H7121,'IMDB_Movies project 5'!C3466:'IMDB_Movies project 5'!C7121)</f>
        <v>1.881213265741884E-2</v>
      </c>
      <c r="B3466" s="1">
        <v>23541700</v>
      </c>
      <c r="C3466" s="1" t="s">
        <v>5838</v>
      </c>
      <c r="D3466" s="1">
        <v>23541700</v>
      </c>
    </row>
    <row r="3467" spans="1:4" x14ac:dyDescent="0.25">
      <c r="A3467" s="1">
        <f>CORREL('IMDB_Movies project 5'!H3467:'IMDB_Movies project 5'!H7122,'IMDB_Movies project 5'!C3467:'IMDB_Movies project 5'!C7122)</f>
        <v>1.9172185951281784E-2</v>
      </c>
      <c r="B3467" s="1">
        <v>53953403</v>
      </c>
      <c r="C3467" s="1" t="s">
        <v>5839</v>
      </c>
      <c r="D3467" s="1">
        <v>53953403</v>
      </c>
    </row>
    <row r="3468" spans="1:4" x14ac:dyDescent="0.25">
      <c r="A3468" s="1">
        <f>CORREL('IMDB_Movies project 5'!H3468:'IMDB_Movies project 5'!H7123,'IMDB_Movies project 5'!C3468:'IMDB_Movies project 5'!C7123)</f>
        <v>2.039231440259601E-2</v>
      </c>
      <c r="B3468" s="1">
        <v>17288314</v>
      </c>
      <c r="C3468" s="1" t="s">
        <v>5840</v>
      </c>
      <c r="D3468" s="1">
        <v>17288314</v>
      </c>
    </row>
    <row r="3469" spans="1:4" x14ac:dyDescent="0.25">
      <c r="A3469" s="1">
        <f>CORREL('IMDB_Movies project 5'!H3469:'IMDB_Movies project 5'!H7124,'IMDB_Movies project 5'!C3469:'IMDB_Movies project 5'!C7124)</f>
        <v>2.0627784362734089E-2</v>
      </c>
      <c r="B3469" s="1">
        <v>6876974</v>
      </c>
      <c r="C3469" s="1" t="s">
        <v>5841</v>
      </c>
      <c r="D3469" s="1">
        <v>6876974</v>
      </c>
    </row>
    <row r="3470" spans="1:4" x14ac:dyDescent="0.25">
      <c r="A3470" s="1">
        <f>CORREL('IMDB_Movies project 5'!H3470:'IMDB_Movies project 5'!H7125,'IMDB_Movies project 5'!C3470:'IMDB_Movies project 5'!C7125)</f>
        <v>2.0616190829455424E-2</v>
      </c>
      <c r="B3470" s="1">
        <v>7980275</v>
      </c>
      <c r="C3470" s="1" t="s">
        <v>5842</v>
      </c>
      <c r="D3470" s="1">
        <v>7980275</v>
      </c>
    </row>
    <row r="3471" spans="1:4" x14ac:dyDescent="0.25">
      <c r="A3471" s="1">
        <f>CORREL('IMDB_Movies project 5'!H3471:'IMDB_Movies project 5'!H7126,'IMDB_Movies project 5'!C3471:'IMDB_Movies project 5'!C7126)</f>
        <v>2.0656801628901111E-2</v>
      </c>
      <c r="B3471" s="1">
        <v>999853</v>
      </c>
      <c r="C3471" s="1" t="s">
        <v>5844</v>
      </c>
      <c r="D3471" s="1">
        <v>999853</v>
      </c>
    </row>
    <row r="3472" spans="1:4" x14ac:dyDescent="0.25">
      <c r="A3472" s="1">
        <f>CORREL('IMDB_Movies project 5'!H3472:'IMDB_Movies project 5'!H7127,'IMDB_Movies project 5'!C3472:'IMDB_Movies project 5'!C7127)</f>
        <v>2.0565126013980528E-2</v>
      </c>
      <c r="B3472" s="1">
        <v>1659955</v>
      </c>
      <c r="C3472" s="1" t="s">
        <v>5846</v>
      </c>
      <c r="D3472" s="1">
        <v>1659955</v>
      </c>
    </row>
    <row r="3473" spans="1:4" x14ac:dyDescent="0.25">
      <c r="A3473" s="1">
        <f>CORREL('IMDB_Movies project 5'!H3473:'IMDB_Movies project 5'!H7128,'IMDB_Movies project 5'!C3473:'IMDB_Movies project 5'!C7128)</f>
        <v>2.0484434134335323E-2</v>
      </c>
      <c r="B3473" s="1">
        <v>1612029</v>
      </c>
      <c r="C3473" s="1" t="s">
        <v>5847</v>
      </c>
      <c r="D3473" s="1">
        <v>1612029</v>
      </c>
    </row>
    <row r="3474" spans="1:4" x14ac:dyDescent="0.25">
      <c r="A3474" s="1">
        <f>CORREL('IMDB_Movies project 5'!H3474:'IMDB_Movies project 5'!H7129,'IMDB_Movies project 5'!C3474:'IMDB_Movies project 5'!C7129)</f>
        <v>2.0401960460285785E-2</v>
      </c>
      <c r="B3474" s="1">
        <v>4900000</v>
      </c>
      <c r="C3474" s="1" t="s">
        <v>5848</v>
      </c>
      <c r="D3474" s="1">
        <v>4900000</v>
      </c>
    </row>
    <row r="3475" spans="1:4" x14ac:dyDescent="0.25">
      <c r="A3475" s="1">
        <f>CORREL('IMDB_Movies project 5'!H3475:'IMDB_Movies project 5'!H7130,'IMDB_Movies project 5'!C3475:'IMDB_Movies project 5'!C7130)</f>
        <v>2.0380920474473291E-2</v>
      </c>
      <c r="B3475" s="1">
        <v>-3624277</v>
      </c>
      <c r="C3475" s="1" t="s">
        <v>5850</v>
      </c>
      <c r="D3475" s="1">
        <v>-3624277</v>
      </c>
    </row>
    <row r="3476" spans="1:4" x14ac:dyDescent="0.25">
      <c r="A3476" s="1">
        <f>CORREL('IMDB_Movies project 5'!H3476:'IMDB_Movies project 5'!H7131,'IMDB_Movies project 5'!C3476:'IMDB_Movies project 5'!C7131)</f>
        <v>2.032493773633905E-2</v>
      </c>
      <c r="B3476" s="1">
        <v>-605096</v>
      </c>
      <c r="C3476" s="1" t="s">
        <v>5852</v>
      </c>
      <c r="D3476" s="1">
        <v>-605096</v>
      </c>
    </row>
    <row r="3477" spans="1:4" x14ac:dyDescent="0.25">
      <c r="A3477" s="1">
        <f>CORREL('IMDB_Movies project 5'!H3477:'IMDB_Movies project 5'!H7132,'IMDB_Movies project 5'!C3477:'IMDB_Movies project 5'!C7132)</f>
        <v>2.0199353296427799E-2</v>
      </c>
      <c r="B3477" s="1">
        <v>-1141064</v>
      </c>
      <c r="C3477" s="1" t="s">
        <v>5854</v>
      </c>
      <c r="D3477" s="1">
        <v>-1141064</v>
      </c>
    </row>
    <row r="3478" spans="1:4" x14ac:dyDescent="0.25">
      <c r="A3478" s="1">
        <f>CORREL('IMDB_Movies project 5'!H3478:'IMDB_Movies project 5'!H7133,'IMDB_Movies project 5'!C3478:'IMDB_Movies project 5'!C7133)</f>
        <v>2.0062615205544709E-2</v>
      </c>
      <c r="B3478" s="1">
        <v>250263</v>
      </c>
      <c r="C3478" s="1" t="s">
        <v>5856</v>
      </c>
      <c r="D3478" s="1">
        <v>250263</v>
      </c>
    </row>
    <row r="3479" spans="1:4" x14ac:dyDescent="0.25">
      <c r="A3479" s="1">
        <f>CORREL('IMDB_Movies project 5'!H3479:'IMDB_Movies project 5'!H7134,'IMDB_Movies project 5'!C3479:'IMDB_Movies project 5'!C7134)</f>
        <v>1.9999517251206463E-2</v>
      </c>
      <c r="B3479" s="1">
        <v>13101109</v>
      </c>
      <c r="C3479" s="1" t="s">
        <v>5858</v>
      </c>
      <c r="D3479" s="1">
        <v>13101109</v>
      </c>
    </row>
    <row r="3480" spans="1:4" x14ac:dyDescent="0.25">
      <c r="A3480" s="1">
        <f>CORREL('IMDB_Movies project 5'!H3480:'IMDB_Movies project 5'!H7135,'IMDB_Movies project 5'!C3480:'IMDB_Movies project 5'!C7135)</f>
        <v>2.0128173163116339E-2</v>
      </c>
      <c r="B3480" s="1">
        <v>300000</v>
      </c>
      <c r="C3480" s="1" t="s">
        <v>5860</v>
      </c>
      <c r="D3480" s="1">
        <v>300000</v>
      </c>
    </row>
    <row r="3481" spans="1:4" x14ac:dyDescent="0.25">
      <c r="A3481" s="1">
        <f>CORREL('IMDB_Movies project 5'!H3481:'IMDB_Movies project 5'!H7136,'IMDB_Movies project 5'!C3481:'IMDB_Movies project 5'!C7136)</f>
        <v>2.0011550832731637E-2</v>
      </c>
      <c r="B3481" s="1">
        <v>-1043871</v>
      </c>
      <c r="C3481" s="1" t="s">
        <v>5863</v>
      </c>
      <c r="D3481" s="1">
        <v>-1043871</v>
      </c>
    </row>
    <row r="3482" spans="1:4" x14ac:dyDescent="0.25">
      <c r="A3482" s="1">
        <f>CORREL('IMDB_Movies project 5'!H3482:'IMDB_Movies project 5'!H7137,'IMDB_Movies project 5'!C3482:'IMDB_Movies project 5'!C7137)</f>
        <v>1.9868055301525234E-2</v>
      </c>
      <c r="B3482" s="1">
        <v>3005123</v>
      </c>
      <c r="C3482" s="1" t="s">
        <v>5865</v>
      </c>
      <c r="D3482" s="1">
        <v>3005123</v>
      </c>
    </row>
    <row r="3483" spans="1:4" x14ac:dyDescent="0.25">
      <c r="A3483" s="1">
        <f>CORREL('IMDB_Movies project 5'!H3483:'IMDB_Movies project 5'!H7138,'IMDB_Movies project 5'!C3483:'IMDB_Movies project 5'!C7138)</f>
        <v>1.9801656443955002E-2</v>
      </c>
      <c r="B3483" s="1">
        <v>116275247</v>
      </c>
      <c r="C3483" s="1" t="s">
        <v>5868</v>
      </c>
      <c r="D3483" s="1">
        <v>116275247</v>
      </c>
    </row>
    <row r="3484" spans="1:4" x14ac:dyDescent="0.25">
      <c r="A3484" s="1">
        <f>CORREL('IMDB_Movies project 5'!H3484:'IMDB_Movies project 5'!H7139,'IMDB_Movies project 5'!C3484:'IMDB_Movies project 5'!C7139)</f>
        <v>2.4398031133901064E-2</v>
      </c>
      <c r="B3484" s="1">
        <v>30537320</v>
      </c>
      <c r="C3484" s="1" t="s">
        <v>5870</v>
      </c>
      <c r="D3484" s="1">
        <v>30537320</v>
      </c>
    </row>
    <row r="3485" spans="1:4" x14ac:dyDescent="0.25">
      <c r="A3485" s="1">
        <f>CORREL('IMDB_Movies project 5'!H3485:'IMDB_Movies project 5'!H7140,'IMDB_Movies project 5'!C3485:'IMDB_Movies project 5'!C7140)</f>
        <v>2.5122401196899902E-2</v>
      </c>
      <c r="B3485" s="1">
        <v>16986000</v>
      </c>
      <c r="C3485" s="1" t="s">
        <v>5871</v>
      </c>
      <c r="D3485" s="1">
        <v>16986000</v>
      </c>
    </row>
    <row r="3486" spans="1:4" x14ac:dyDescent="0.25">
      <c r="A3486" s="1">
        <f>CORREL('IMDB_Movies project 5'!H3486:'IMDB_Movies project 5'!H7141,'IMDB_Movies project 5'!C3486:'IMDB_Movies project 5'!C7141)</f>
        <v>2.5425402639028087E-2</v>
      </c>
      <c r="B3486" s="1">
        <v>14967035</v>
      </c>
      <c r="C3486" s="1" t="s">
        <v>5872</v>
      </c>
      <c r="D3486" s="1">
        <v>14967035</v>
      </c>
    </row>
    <row r="3487" spans="1:4" x14ac:dyDescent="0.25">
      <c r="A3487" s="1">
        <f>CORREL('IMDB_Movies project 5'!H3487:'IMDB_Movies project 5'!H7142,'IMDB_Movies project 5'!C3487:'IMDB_Movies project 5'!C7142)</f>
        <v>2.5673017849834511E-2</v>
      </c>
      <c r="B3487" s="1">
        <v>17112929</v>
      </c>
      <c r="C3487" s="1" t="s">
        <v>5874</v>
      </c>
      <c r="D3487" s="1">
        <v>17112929</v>
      </c>
    </row>
    <row r="3488" spans="1:4" x14ac:dyDescent="0.25">
      <c r="A3488" s="1">
        <f>CORREL('IMDB_Movies project 5'!H3488:'IMDB_Movies project 5'!H7143,'IMDB_Movies project 5'!C3488:'IMDB_Movies project 5'!C7143)</f>
        <v>2.5987915249344618E-2</v>
      </c>
      <c r="B3488" s="1">
        <v>13564027</v>
      </c>
      <c r="C3488" s="1" t="s">
        <v>5876</v>
      </c>
      <c r="D3488" s="1">
        <v>13564027</v>
      </c>
    </row>
    <row r="3489" spans="1:4" x14ac:dyDescent="0.25">
      <c r="A3489" s="1">
        <f>CORREL('IMDB_Movies project 5'!H3489:'IMDB_Movies project 5'!H7144,'IMDB_Movies project 5'!C3489:'IMDB_Movies project 5'!C7144)</f>
        <v>2.6203794641280344E-2</v>
      </c>
      <c r="B3489" s="1">
        <v>15773070</v>
      </c>
      <c r="C3489" s="1" t="s">
        <v>5878</v>
      </c>
      <c r="D3489" s="1">
        <v>15773070</v>
      </c>
    </row>
    <row r="3490" spans="1:4" x14ac:dyDescent="0.25">
      <c r="A3490" s="1">
        <f>CORREL('IMDB_Movies project 5'!H3490:'IMDB_Movies project 5'!H7145,'IMDB_Movies project 5'!C3490:'IMDB_Movies project 5'!C7145)</f>
        <v>2.6363970276207554E-2</v>
      </c>
      <c r="B3490" s="1">
        <v>9042266</v>
      </c>
      <c r="C3490" s="1" t="s">
        <v>5879</v>
      </c>
      <c r="D3490" s="1">
        <v>9042266</v>
      </c>
    </row>
    <row r="3491" spans="1:4" x14ac:dyDescent="0.25">
      <c r="A3491" s="1">
        <f>CORREL('IMDB_Movies project 5'!H3491:'IMDB_Movies project 5'!H7146,'IMDB_Movies project 5'!C3491:'IMDB_Movies project 5'!C7146)</f>
        <v>2.6461081346779897E-2</v>
      </c>
      <c r="B3491" s="1">
        <v>-989962610</v>
      </c>
      <c r="C3491" s="1" t="s">
        <v>5881</v>
      </c>
      <c r="D3491" s="1">
        <v>-989962610</v>
      </c>
    </row>
    <row r="3492" spans="1:4" x14ac:dyDescent="0.25">
      <c r="A3492" s="1">
        <f>CORREL('IMDB_Movies project 5'!H3492:'IMDB_Movies project 5'!H7147,'IMDB_Movies project 5'!C3492:'IMDB_Movies project 5'!C7147)</f>
        <v>0.28821843310945544</v>
      </c>
      <c r="B3492" s="1">
        <v>6201559</v>
      </c>
      <c r="C3492" s="1" t="s">
        <v>5882</v>
      </c>
      <c r="D3492" s="1">
        <v>6201559</v>
      </c>
    </row>
    <row r="3493" spans="1:4" x14ac:dyDescent="0.25">
      <c r="A3493" s="1">
        <f>CORREL('IMDB_Movies project 5'!H3493:'IMDB_Movies project 5'!H7148,'IMDB_Movies project 5'!C3493:'IMDB_Movies project 5'!C7148)</f>
        <v>0.28794242492134642</v>
      </c>
      <c r="B3493" s="1">
        <v>8013113</v>
      </c>
      <c r="C3493" s="1" t="s">
        <v>5884</v>
      </c>
      <c r="D3493" s="1">
        <v>8013113</v>
      </c>
    </row>
    <row r="3494" spans="1:4" x14ac:dyDescent="0.25">
      <c r="A3494" s="1">
        <f>CORREL('IMDB_Movies project 5'!H3494:'IMDB_Movies project 5'!H7149,'IMDB_Movies project 5'!C3494:'IMDB_Movies project 5'!C7149)</f>
        <v>0.28792285142940077</v>
      </c>
      <c r="B3494" s="1">
        <v>52245055</v>
      </c>
      <c r="C3494" s="1" t="s">
        <v>5885</v>
      </c>
      <c r="D3494" s="1">
        <v>52245055</v>
      </c>
    </row>
    <row r="3495" spans="1:4" x14ac:dyDescent="0.25">
      <c r="A3495" s="1">
        <f>CORREL('IMDB_Movies project 5'!H3495:'IMDB_Movies project 5'!H7150,'IMDB_Movies project 5'!C3495:'IMDB_Movies project 5'!C7150)</f>
        <v>0.29306491442954619</v>
      </c>
      <c r="B3495" s="1">
        <v>8100000</v>
      </c>
      <c r="C3495" s="1" t="s">
        <v>5887</v>
      </c>
      <c r="D3495" s="1">
        <v>8100000</v>
      </c>
    </row>
    <row r="3496" spans="1:4" x14ac:dyDescent="0.25">
      <c r="A3496" s="1">
        <f>CORREL('IMDB_Movies project 5'!H3496:'IMDB_Movies project 5'!H7151,'IMDB_Movies project 5'!C3496:'IMDB_Movies project 5'!C7151)</f>
        <v>0.29308061442120947</v>
      </c>
      <c r="B3496" s="1">
        <v>1186670</v>
      </c>
      <c r="C3496" s="1" t="s">
        <v>5888</v>
      </c>
      <c r="D3496" s="1">
        <v>1186670</v>
      </c>
    </row>
    <row r="3497" spans="1:4" x14ac:dyDescent="0.25">
      <c r="A3497" s="1">
        <f>CORREL('IMDB_Movies project 5'!H3497:'IMDB_Movies project 5'!H7152,'IMDB_Movies project 5'!C3497:'IMDB_Movies project 5'!C7152)</f>
        <v>0.29527920177044098</v>
      </c>
      <c r="B3497" s="1">
        <v>4997134</v>
      </c>
      <c r="C3497" s="1" t="s">
        <v>5890</v>
      </c>
      <c r="D3497" s="1">
        <v>4997134</v>
      </c>
    </row>
    <row r="3498" spans="1:4" x14ac:dyDescent="0.25">
      <c r="A3498" s="1">
        <f>CORREL('IMDB_Movies project 5'!H3498:'IMDB_Movies project 5'!H7153,'IMDB_Movies project 5'!C3498:'IMDB_Movies project 5'!C7153)</f>
        <v>0.29527990712994867</v>
      </c>
      <c r="B3498" s="1">
        <v>2386698</v>
      </c>
      <c r="C3498" s="1" t="s">
        <v>5891</v>
      </c>
      <c r="D3498" s="1">
        <v>2386698</v>
      </c>
    </row>
    <row r="3499" spans="1:4" x14ac:dyDescent="0.25">
      <c r="A3499" s="1">
        <f>CORREL('IMDB_Movies project 5'!H3499:'IMDB_Movies project 5'!H7154,'IMDB_Movies project 5'!C3499:'IMDB_Movies project 5'!C7154)</f>
        <v>0.29534832729847171</v>
      </c>
      <c r="B3499" s="1">
        <v>1508841</v>
      </c>
      <c r="C3499" s="1" t="s">
        <v>5893</v>
      </c>
      <c r="D3499" s="1">
        <v>1508841</v>
      </c>
    </row>
    <row r="3500" spans="1:4" x14ac:dyDescent="0.25">
      <c r="A3500" s="1">
        <f>CORREL('IMDB_Movies project 5'!H3500:'IMDB_Movies project 5'!H7155,'IMDB_Movies project 5'!C3500:'IMDB_Movies project 5'!C7155)</f>
        <v>0.29544898274068909</v>
      </c>
      <c r="B3500" s="1">
        <v>3946250</v>
      </c>
      <c r="C3500" s="1" t="s">
        <v>5895</v>
      </c>
      <c r="D3500" s="1">
        <v>3946250</v>
      </c>
    </row>
    <row r="3501" spans="1:4" x14ac:dyDescent="0.25">
      <c r="A3501" s="1">
        <f>CORREL('IMDB_Movies project 5'!H3501:'IMDB_Movies project 5'!H7156,'IMDB_Movies project 5'!C3501:'IMDB_Movies project 5'!C7156)</f>
        <v>0.29547369753281749</v>
      </c>
      <c r="B3501" s="1">
        <v>950218</v>
      </c>
      <c r="C3501" s="1" t="s">
        <v>5896</v>
      </c>
      <c r="D3501" s="1">
        <v>950218</v>
      </c>
    </row>
    <row r="3502" spans="1:4" x14ac:dyDescent="0.25">
      <c r="A3502" s="1">
        <f>CORREL('IMDB_Movies project 5'!H3502:'IMDB_Movies project 5'!H7157,'IMDB_Movies project 5'!C3502:'IMDB_Movies project 5'!C7157)</f>
        <v>0.29559876893725834</v>
      </c>
      <c r="B3502" s="1">
        <v>277257</v>
      </c>
      <c r="C3502" s="1" t="s">
        <v>5897</v>
      </c>
      <c r="D3502" s="1">
        <v>277257</v>
      </c>
    </row>
    <row r="3503" spans="1:4" x14ac:dyDescent="0.25">
      <c r="A3503" s="1">
        <f>CORREL('IMDB_Movies project 5'!H3503:'IMDB_Movies project 5'!H7158,'IMDB_Movies project 5'!C3503:'IMDB_Movies project 5'!C7158)</f>
        <v>0.29575495114198003</v>
      </c>
      <c r="B3503" s="1">
        <v>677838</v>
      </c>
      <c r="C3503" s="1" t="s">
        <v>5899</v>
      </c>
      <c r="D3503" s="1">
        <v>677838</v>
      </c>
    </row>
    <row r="3504" spans="1:4" x14ac:dyDescent="0.25">
      <c r="A3504" s="1">
        <f>CORREL('IMDB_Movies project 5'!H3504:'IMDB_Movies project 5'!H7159,'IMDB_Movies project 5'!C3504:'IMDB_Movies project 5'!C7159)</f>
        <v>0.29589527964820078</v>
      </c>
      <c r="B3504" s="1">
        <v>744858</v>
      </c>
      <c r="C3504" s="1" t="s">
        <v>5901</v>
      </c>
      <c r="D3504" s="1">
        <v>744858</v>
      </c>
    </row>
    <row r="3505" spans="1:4" x14ac:dyDescent="0.25">
      <c r="A3505" s="1">
        <f>CORREL('IMDB_Movies project 5'!H3505:'IMDB_Movies project 5'!H7160,'IMDB_Movies project 5'!C3505:'IMDB_Movies project 5'!C7160)</f>
        <v>0.2960345632389344</v>
      </c>
      <c r="B3505" s="1">
        <v>-17786</v>
      </c>
      <c r="C3505" s="1" t="s">
        <v>5903</v>
      </c>
      <c r="D3505" s="1">
        <v>-17786</v>
      </c>
    </row>
    <row r="3506" spans="1:4" x14ac:dyDescent="0.25">
      <c r="A3506" s="1">
        <f>CORREL('IMDB_Movies project 5'!H3506:'IMDB_Movies project 5'!H7161,'IMDB_Movies project 5'!C3506:'IMDB_Movies project 5'!C7161)</f>
        <v>0.29621088781757837</v>
      </c>
      <c r="B3506" s="1">
        <v>-201659</v>
      </c>
      <c r="C3506" s="1" t="s">
        <v>5905</v>
      </c>
      <c r="D3506" s="1">
        <v>-201659</v>
      </c>
    </row>
    <row r="3507" spans="1:4" x14ac:dyDescent="0.25">
      <c r="A3507" s="1">
        <f>CORREL('IMDB_Movies project 5'!H3507:'IMDB_Movies project 5'!H7162,'IMDB_Movies project 5'!C3507:'IMDB_Movies project 5'!C7162)</f>
        <v>0.29639867326145608</v>
      </c>
      <c r="B3507" s="1">
        <v>-417976</v>
      </c>
      <c r="C3507" s="1" t="s">
        <v>5906</v>
      </c>
      <c r="D3507" s="1">
        <v>-417976</v>
      </c>
    </row>
    <row r="3508" spans="1:4" x14ac:dyDescent="0.25">
      <c r="A3508" s="1">
        <f>CORREL('IMDB_Movies project 5'!H3508:'IMDB_Movies project 5'!H7163,'IMDB_Movies project 5'!C3508:'IMDB_Movies project 5'!C7163)</f>
        <v>0.29660001625260313</v>
      </c>
      <c r="B3508" s="1">
        <v>-1951288</v>
      </c>
      <c r="C3508" s="1" t="s">
        <v>5907</v>
      </c>
      <c r="D3508" s="1">
        <v>-1951288</v>
      </c>
    </row>
    <row r="3509" spans="1:4" x14ac:dyDescent="0.25">
      <c r="A3509" s="1">
        <f>CORREL('IMDB_Movies project 5'!H3509:'IMDB_Movies project 5'!H7164,'IMDB_Movies project 5'!C3509:'IMDB_Movies project 5'!C7164)</f>
        <v>0.29814102303435092</v>
      </c>
      <c r="B3509" s="1">
        <v>-535345</v>
      </c>
      <c r="C3509" s="1" t="s">
        <v>5909</v>
      </c>
      <c r="D3509" s="1">
        <v>-535345</v>
      </c>
    </row>
    <row r="3510" spans="1:4" x14ac:dyDescent="0.25">
      <c r="A3510" s="1">
        <f>CORREL('IMDB_Movies project 5'!H3510:'IMDB_Movies project 5'!H7165,'IMDB_Movies project 5'!C3510:'IMDB_Movies project 5'!C7165)</f>
        <v>0.29836219533432529</v>
      </c>
      <c r="B3510" s="1">
        <v>-535874</v>
      </c>
      <c r="C3510" s="1" t="s">
        <v>5910</v>
      </c>
      <c r="D3510" s="1">
        <v>-535874</v>
      </c>
    </row>
    <row r="3511" spans="1:4" x14ac:dyDescent="0.25">
      <c r="A3511" s="1">
        <f>CORREL('IMDB_Movies project 5'!H3511:'IMDB_Movies project 5'!H7166,'IMDB_Movies project 5'!C3511:'IMDB_Movies project 5'!C7166)</f>
        <v>0.2985865746104206</v>
      </c>
      <c r="B3511" s="1">
        <v>-895923</v>
      </c>
      <c r="C3511" s="1" t="s">
        <v>5912</v>
      </c>
      <c r="D3511" s="1">
        <v>-895923</v>
      </c>
    </row>
    <row r="3512" spans="1:4" x14ac:dyDescent="0.25">
      <c r="A3512" s="1">
        <f>CORREL('IMDB_Movies project 5'!H3512:'IMDB_Movies project 5'!H7167,'IMDB_Movies project 5'!C3512:'IMDB_Movies project 5'!C7167)</f>
        <v>0.29883429566580672</v>
      </c>
      <c r="B3512" s="1">
        <v>-720718</v>
      </c>
      <c r="C3512" s="1" t="s">
        <v>5915</v>
      </c>
      <c r="D3512" s="1">
        <v>-720718</v>
      </c>
    </row>
    <row r="3513" spans="1:4" x14ac:dyDescent="0.25">
      <c r="A3513" s="1">
        <f>CORREL('IMDB_Movies project 5'!H3513:'IMDB_Movies project 5'!H7168,'IMDB_Movies project 5'!C3513:'IMDB_Movies project 5'!C7168)</f>
        <v>0.29907570609583617</v>
      </c>
      <c r="B3513" s="1">
        <v>-515779</v>
      </c>
      <c r="C3513" s="1" t="s">
        <v>5918</v>
      </c>
      <c r="D3513" s="1">
        <v>-515779</v>
      </c>
    </row>
    <row r="3514" spans="1:4" x14ac:dyDescent="0.25">
      <c r="A3514" s="1">
        <f>CORREL('IMDB_Movies project 5'!H3514:'IMDB_Movies project 5'!H7169,'IMDB_Movies project 5'!C3514:'IMDB_Movies project 5'!C7169)</f>
        <v>0.2993091651415008</v>
      </c>
      <c r="B3514" s="1">
        <v>-725339</v>
      </c>
      <c r="C3514" s="1" t="s">
        <v>5920</v>
      </c>
      <c r="D3514" s="1">
        <v>-725339</v>
      </c>
    </row>
    <row r="3515" spans="1:4" x14ac:dyDescent="0.25">
      <c r="A3515" s="1">
        <f>CORREL('IMDB_Movies project 5'!H3515:'IMDB_Movies project 5'!H7170,'IMDB_Movies project 5'!C3515:'IMDB_Movies project 5'!C7170)</f>
        <v>0.29955794297842508</v>
      </c>
      <c r="B3515" s="1">
        <v>-855569</v>
      </c>
      <c r="C3515" s="1" t="s">
        <v>5922</v>
      </c>
      <c r="D3515" s="1">
        <v>-855569</v>
      </c>
    </row>
    <row r="3516" spans="1:4" x14ac:dyDescent="0.25">
      <c r="A3516" s="1">
        <f>CORREL('IMDB_Movies project 5'!H3516:'IMDB_Movies project 5'!H7171,'IMDB_Movies project 5'!C3516:'IMDB_Movies project 5'!C7171)</f>
        <v>0.29981800217088383</v>
      </c>
      <c r="B3516" s="1">
        <v>-712239</v>
      </c>
      <c r="C3516" s="1" t="s">
        <v>5925</v>
      </c>
      <c r="D3516" s="1">
        <v>-712239</v>
      </c>
    </row>
    <row r="3517" spans="1:4" x14ac:dyDescent="0.25">
      <c r="A3517" s="1">
        <f>CORREL('IMDB_Movies project 5'!H3517:'IMDB_Movies project 5'!H7172,'IMDB_Movies project 5'!C3517:'IMDB_Movies project 5'!C7172)</f>
        <v>0.30007360950099632</v>
      </c>
      <c r="B3517" s="1">
        <v>-903266</v>
      </c>
      <c r="C3517" s="1" t="s">
        <v>5927</v>
      </c>
      <c r="D3517" s="1">
        <v>-903266</v>
      </c>
    </row>
    <row r="3518" spans="1:4" x14ac:dyDescent="0.25">
      <c r="A3518" s="1">
        <f>CORREL('IMDB_Movies project 5'!H3518:'IMDB_Movies project 5'!H7173,'IMDB_Movies project 5'!C3518:'IMDB_Movies project 5'!C7173)</f>
        <v>0.30034438873865804</v>
      </c>
      <c r="B3518" s="1">
        <v>-799341</v>
      </c>
      <c r="C3518" s="1" t="s">
        <v>5930</v>
      </c>
      <c r="D3518" s="1">
        <v>-799341</v>
      </c>
    </row>
    <row r="3519" spans="1:4" x14ac:dyDescent="0.25">
      <c r="A3519" s="1">
        <f>CORREL('IMDB_Movies project 5'!H3519:'IMDB_Movies project 5'!H7174,'IMDB_Movies project 5'!C3519:'IMDB_Movies project 5'!C7174)</f>
        <v>0.30053734325005216</v>
      </c>
      <c r="B3519" s="1">
        <v>-451570</v>
      </c>
      <c r="C3519" s="1" t="s">
        <v>5932</v>
      </c>
      <c r="D3519" s="1">
        <v>-451570</v>
      </c>
    </row>
    <row r="3520" spans="1:4" x14ac:dyDescent="0.25">
      <c r="A3520" s="1">
        <f>CORREL('IMDB_Movies project 5'!H3520:'IMDB_Movies project 5'!H7175,'IMDB_Movies project 5'!C3520:'IMDB_Movies project 5'!C7175)</f>
        <v>0.30042741455394856</v>
      </c>
      <c r="B3520" s="1">
        <v>-978790</v>
      </c>
      <c r="C3520" s="1" t="s">
        <v>5933</v>
      </c>
      <c r="D3520" s="1">
        <v>-978790</v>
      </c>
    </row>
    <row r="3521" spans="1:4" x14ac:dyDescent="0.25">
      <c r="A3521" s="1">
        <f>CORREL('IMDB_Movies project 5'!H3521:'IMDB_Movies project 5'!H7176,'IMDB_Movies project 5'!C3521:'IMDB_Movies project 5'!C7176)</f>
        <v>0.30071172333365248</v>
      </c>
      <c r="B3521" s="1">
        <v>-987004</v>
      </c>
      <c r="C3521" s="1" t="s">
        <v>5934</v>
      </c>
      <c r="D3521" s="1">
        <v>-987004</v>
      </c>
    </row>
    <row r="3522" spans="1:4" x14ac:dyDescent="0.25">
      <c r="A3522" s="1">
        <f>CORREL('IMDB_Movies project 5'!H3522:'IMDB_Movies project 5'!H7177,'IMDB_Movies project 5'!C3522:'IMDB_Movies project 5'!C7177)</f>
        <v>0.3010010162882682</v>
      </c>
      <c r="B3522" s="1">
        <v>-989982</v>
      </c>
      <c r="C3522" s="1" t="s">
        <v>5936</v>
      </c>
      <c r="D3522" s="1">
        <v>-989982</v>
      </c>
    </row>
    <row r="3523" spans="1:4" x14ac:dyDescent="0.25">
      <c r="A3523" s="1">
        <f>CORREL('IMDB_Movies project 5'!H3523:'IMDB_Movies project 5'!H7178,'IMDB_Movies project 5'!C3523:'IMDB_Movies project 5'!C7178)</f>
        <v>0.30129508836864061</v>
      </c>
      <c r="B3523" s="1">
        <v>-937520</v>
      </c>
      <c r="C3523" s="1" t="s">
        <v>5938</v>
      </c>
      <c r="D3523" s="1">
        <v>-937520</v>
      </c>
    </row>
    <row r="3524" spans="1:4" x14ac:dyDescent="0.25">
      <c r="A3524" s="1">
        <f>CORREL('IMDB_Movies project 5'!H3524:'IMDB_Movies project 5'!H7179,'IMDB_Movies project 5'!C3524:'IMDB_Movies project 5'!C7179)</f>
        <v>0.30159058745503098</v>
      </c>
      <c r="B3524" s="1">
        <v>-993613</v>
      </c>
      <c r="C3524" s="1" t="s">
        <v>5940</v>
      </c>
      <c r="D3524" s="1">
        <v>-993613</v>
      </c>
    </row>
    <row r="3525" spans="1:4" x14ac:dyDescent="0.25">
      <c r="A3525" s="1">
        <f>CORREL('IMDB_Movies project 5'!H3525:'IMDB_Movies project 5'!H7180,'IMDB_Movies project 5'!C3525:'IMDB_Movies project 5'!C7180)</f>
        <v>0.3018943897555853</v>
      </c>
      <c r="B3525" s="1">
        <v>-999279</v>
      </c>
      <c r="C3525" s="1" t="s">
        <v>5941</v>
      </c>
      <c r="D3525" s="1">
        <v>-999279</v>
      </c>
    </row>
    <row r="3526" spans="1:4" x14ac:dyDescent="0.25">
      <c r="A3526" s="1">
        <f>CORREL('IMDB_Movies project 5'!H3526:'IMDB_Movies project 5'!H7181,'IMDB_Movies project 5'!C3526:'IMDB_Movies project 5'!C7181)</f>
        <v>0.30220349711737005</v>
      </c>
      <c r="B3526" s="1">
        <v>-1499297</v>
      </c>
      <c r="C3526" s="1" t="s">
        <v>5942</v>
      </c>
      <c r="D3526" s="1">
        <v>-1499297</v>
      </c>
    </row>
    <row r="3527" spans="1:4" x14ac:dyDescent="0.25">
      <c r="A3527" s="1">
        <f>CORREL('IMDB_Movies project 5'!H3527:'IMDB_Movies project 5'!H7182,'IMDB_Movies project 5'!C3527:'IMDB_Movies project 5'!C7182)</f>
        <v>0.30299487131001768</v>
      </c>
      <c r="B3527" s="1">
        <v>8690000</v>
      </c>
      <c r="C3527" s="1" t="s">
        <v>5943</v>
      </c>
      <c r="D3527" s="1">
        <v>8690000</v>
      </c>
    </row>
    <row r="3528" spans="1:4" x14ac:dyDescent="0.25">
      <c r="A3528" s="1">
        <f>CORREL('IMDB_Movies project 5'!H3528:'IMDB_Movies project 5'!H7183,'IMDB_Movies project 5'!C3528:'IMDB_Movies project 5'!C7183)</f>
        <v>0.3029785824729691</v>
      </c>
      <c r="B3528" s="1">
        <v>-909814</v>
      </c>
      <c r="C3528" s="1" t="s">
        <v>5945</v>
      </c>
      <c r="D3528" s="1">
        <v>-909814</v>
      </c>
    </row>
    <row r="3529" spans="1:4" x14ac:dyDescent="0.25">
      <c r="A3529" s="1">
        <f>CORREL('IMDB_Movies project 5'!H3529:'IMDB_Movies project 5'!H7184,'IMDB_Movies project 5'!C3529:'IMDB_Movies project 5'!C7184)</f>
        <v>0.303237605703159</v>
      </c>
      <c r="B3529" s="1">
        <v>595783</v>
      </c>
      <c r="C3529" s="1" t="s">
        <v>5947</v>
      </c>
      <c r="D3529" s="1">
        <v>595783</v>
      </c>
    </row>
    <row r="3530" spans="1:4" x14ac:dyDescent="0.25">
      <c r="A3530" s="1">
        <f>CORREL('IMDB_Movies project 5'!H3530:'IMDB_Movies project 5'!H7185,'IMDB_Movies project 5'!C3530:'IMDB_Movies project 5'!C7185)</f>
        <v>0.3031977373725353</v>
      </c>
      <c r="B3530" s="1">
        <v>57962</v>
      </c>
      <c r="C3530" s="1" t="s">
        <v>5949</v>
      </c>
      <c r="D3530" s="1">
        <v>57962</v>
      </c>
    </row>
    <row r="3531" spans="1:4" x14ac:dyDescent="0.25">
      <c r="A3531" s="1">
        <f>CORREL('IMDB_Movies project 5'!H3531:'IMDB_Movies project 5'!H7186,'IMDB_Movies project 5'!C3531:'IMDB_Movies project 5'!C7186)</f>
        <v>0.303424006738371</v>
      </c>
      <c r="B3531" s="1">
        <v>-518814</v>
      </c>
      <c r="C3531" s="1" t="s">
        <v>5950</v>
      </c>
      <c r="D3531" s="1">
        <v>-518814</v>
      </c>
    </row>
    <row r="3532" spans="1:4" x14ac:dyDescent="0.25">
      <c r="A3532" s="1">
        <f>CORREL('IMDB_Movies project 5'!H3532:'IMDB_Movies project 5'!H7187,'IMDB_Movies project 5'!C3532:'IMDB_Movies project 5'!C7187)</f>
        <v>0.30364671460082709</v>
      </c>
      <c r="B3532" s="1">
        <v>15197842</v>
      </c>
      <c r="C3532" s="1" t="s">
        <v>5952</v>
      </c>
      <c r="D3532" s="1">
        <v>15197842</v>
      </c>
    </row>
    <row r="3533" spans="1:4" x14ac:dyDescent="0.25">
      <c r="A3533" s="1">
        <f>CORREL('IMDB_Movies project 5'!H3533:'IMDB_Movies project 5'!H7188,'IMDB_Movies project 5'!C3533:'IMDB_Movies project 5'!C7188)</f>
        <v>0.30375746497668404</v>
      </c>
      <c r="B3533" s="1">
        <v>-893357</v>
      </c>
      <c r="C3533" s="1" t="s">
        <v>5955</v>
      </c>
      <c r="D3533" s="1">
        <v>-893357</v>
      </c>
    </row>
    <row r="3534" spans="1:4" x14ac:dyDescent="0.25">
      <c r="A3534" s="1">
        <f>CORREL('IMDB_Movies project 5'!H3534:'IMDB_Movies project 5'!H7189,'IMDB_Movies project 5'!C3534:'IMDB_Movies project 5'!C7189)</f>
        <v>0.30400140761284855</v>
      </c>
      <c r="B3534" s="1">
        <v>-30061</v>
      </c>
      <c r="C3534" s="1" t="s">
        <v>5957</v>
      </c>
      <c r="D3534" s="1">
        <v>-30061</v>
      </c>
    </row>
    <row r="3535" spans="1:4" x14ac:dyDescent="0.25">
      <c r="A3535" s="1">
        <f>CORREL('IMDB_Movies project 5'!H3535:'IMDB_Movies project 5'!H7190,'IMDB_Movies project 5'!C3535:'IMDB_Movies project 5'!C7190)</f>
        <v>0.30416674792591158</v>
      </c>
      <c r="B3535" s="1">
        <v>393961</v>
      </c>
      <c r="C3535" s="1" t="s">
        <v>5959</v>
      </c>
      <c r="D3535" s="1">
        <v>393961</v>
      </c>
    </row>
    <row r="3536" spans="1:4" x14ac:dyDescent="0.25">
      <c r="A3536" s="1">
        <f>CORREL('IMDB_Movies project 5'!H3536:'IMDB_Movies project 5'!H7191,'IMDB_Movies project 5'!C3536:'IMDB_Movies project 5'!C7191)</f>
        <v>0.30431650161412133</v>
      </c>
      <c r="B3536" s="1">
        <v>-809722</v>
      </c>
      <c r="C3536" s="1" t="s">
        <v>5962</v>
      </c>
      <c r="D3536" s="1">
        <v>-809722</v>
      </c>
    </row>
    <row r="3537" spans="1:4" x14ac:dyDescent="0.25">
      <c r="A3537" s="1">
        <f>CORREL('IMDB_Movies project 5'!H3537:'IMDB_Movies project 5'!H7192,'IMDB_Movies project 5'!C3537:'IMDB_Movies project 5'!C7192)</f>
        <v>0.30450325518603699</v>
      </c>
      <c r="B3537" s="1">
        <v>6598492</v>
      </c>
      <c r="C3537" s="1" t="s">
        <v>5964</v>
      </c>
      <c r="D3537" s="1">
        <v>6598492</v>
      </c>
    </row>
    <row r="3538" spans="1:4" x14ac:dyDescent="0.25">
      <c r="A3538" s="1">
        <f>CORREL('IMDB_Movies project 5'!H3538:'IMDB_Movies project 5'!H7193,'IMDB_Movies project 5'!C3538:'IMDB_Movies project 5'!C7193)</f>
        <v>0.30450517230134322</v>
      </c>
      <c r="B3538" s="1">
        <v>3971000</v>
      </c>
      <c r="C3538" s="1" t="s">
        <v>5965</v>
      </c>
      <c r="D3538" s="1">
        <v>3971000</v>
      </c>
    </row>
    <row r="3539" spans="1:4" x14ac:dyDescent="0.25">
      <c r="A3539" s="1">
        <f>CORREL('IMDB_Movies project 5'!H3539:'IMDB_Movies project 5'!H7194,'IMDB_Movies project 5'!C3539:'IMDB_Movies project 5'!C7194)</f>
        <v>0.30452766982753904</v>
      </c>
      <c r="B3539" s="1">
        <v>201437</v>
      </c>
      <c r="C3539" s="1" t="s">
        <v>5966</v>
      </c>
      <c r="D3539" s="1">
        <v>201437</v>
      </c>
    </row>
    <row r="3540" spans="1:4" x14ac:dyDescent="0.25">
      <c r="A3540" s="1">
        <f>CORREL('IMDB_Movies project 5'!H3540:'IMDB_Movies project 5'!H7195,'IMDB_Movies project 5'!C3540:'IMDB_Movies project 5'!C7195)</f>
        <v>0.3046536272974335</v>
      </c>
      <c r="B3540" s="1">
        <v>1273984</v>
      </c>
      <c r="C3540" s="1" t="s">
        <v>5967</v>
      </c>
      <c r="D3540" s="1">
        <v>1273984</v>
      </c>
    </row>
    <row r="3541" spans="1:4" x14ac:dyDescent="0.25">
      <c r="A3541" s="1">
        <f>CORREL('IMDB_Movies project 5'!H3541:'IMDB_Movies project 5'!H7196,'IMDB_Movies project 5'!C3541:'IMDB_Movies project 5'!C7196)</f>
        <v>0.3047437320894712</v>
      </c>
      <c r="B3541" s="1">
        <v>-655417</v>
      </c>
      <c r="C3541" s="1" t="s">
        <v>5968</v>
      </c>
      <c r="D3541" s="1">
        <v>-655417</v>
      </c>
    </row>
    <row r="3542" spans="1:4" x14ac:dyDescent="0.25">
      <c r="A3542" s="1">
        <f>CORREL('IMDB_Movies project 5'!H3542:'IMDB_Movies project 5'!H7197,'IMDB_Movies project 5'!C3542:'IMDB_Movies project 5'!C7197)</f>
        <v>0.30490952774132624</v>
      </c>
      <c r="B3542" s="1">
        <v>-758291</v>
      </c>
      <c r="C3542" s="1" t="s">
        <v>5969</v>
      </c>
      <c r="D3542" s="1">
        <v>-758291</v>
      </c>
    </row>
    <row r="3543" spans="1:4" x14ac:dyDescent="0.25">
      <c r="A3543" s="1">
        <f>CORREL('IMDB_Movies project 5'!H3543:'IMDB_Movies project 5'!H7198,'IMDB_Movies project 5'!C3543:'IMDB_Movies project 5'!C7198)</f>
        <v>0.30508306980587757</v>
      </c>
      <c r="B3543" s="1">
        <v>114223000</v>
      </c>
      <c r="C3543" s="1" t="s">
        <v>5970</v>
      </c>
      <c r="D3543" s="1">
        <v>114223000</v>
      </c>
    </row>
    <row r="3544" spans="1:4" x14ac:dyDescent="0.25">
      <c r="A3544" s="1">
        <f>CORREL('IMDB_Movies project 5'!H3544:'IMDB_Movies project 5'!H7199,'IMDB_Movies project 5'!C3544:'IMDB_Movies project 5'!C7199)</f>
        <v>0.34587298794474725</v>
      </c>
      <c r="B3544" s="1">
        <v>4768918</v>
      </c>
      <c r="C3544" s="1" t="s">
        <v>5973</v>
      </c>
      <c r="D3544" s="1">
        <v>4768918</v>
      </c>
    </row>
    <row r="3545" spans="1:4" x14ac:dyDescent="0.25">
      <c r="A3545" s="1">
        <f>CORREL('IMDB_Movies project 5'!H3545:'IMDB_Movies project 5'!H7200,'IMDB_Movies project 5'!C3545:'IMDB_Movies project 5'!C7200)</f>
        <v>0.34587249926855756</v>
      </c>
      <c r="B3545" s="1">
        <v>3257792</v>
      </c>
      <c r="C3545" s="1" t="s">
        <v>5974</v>
      </c>
      <c r="D3545" s="1">
        <v>3257792</v>
      </c>
    </row>
    <row r="3546" spans="1:4" x14ac:dyDescent="0.25">
      <c r="A3546" s="1">
        <f>CORREL('IMDB_Movies project 5'!H3546:'IMDB_Movies project 5'!H7201,'IMDB_Movies project 5'!C3546:'IMDB_Movies project 5'!C7201)</f>
        <v>0.3458880363536187</v>
      </c>
      <c r="B3546" s="1">
        <v>-473703</v>
      </c>
      <c r="C3546" s="1" t="s">
        <v>5976</v>
      </c>
      <c r="D3546" s="1">
        <v>-473703</v>
      </c>
    </row>
    <row r="3547" spans="1:4" x14ac:dyDescent="0.25">
      <c r="A3547" s="1">
        <f>CORREL('IMDB_Movies project 5'!H3547:'IMDB_Movies project 5'!H7202,'IMDB_Movies project 5'!C3547:'IMDB_Movies project 5'!C7202)</f>
        <v>0.34581986788011837</v>
      </c>
      <c r="B3547" s="1">
        <v>-672499</v>
      </c>
      <c r="C3547" s="1" t="s">
        <v>5977</v>
      </c>
      <c r="D3547" s="1">
        <v>-672499</v>
      </c>
    </row>
    <row r="3548" spans="1:4" x14ac:dyDescent="0.25">
      <c r="A3548" s="1">
        <f>CORREL('IMDB_Movies project 5'!H3548:'IMDB_Movies project 5'!H7203,'IMDB_Movies project 5'!C3548:'IMDB_Movies project 5'!C7203)</f>
        <v>0.34597002104996227</v>
      </c>
      <c r="B3548" s="1">
        <v>-702671</v>
      </c>
      <c r="C3548" s="1" t="s">
        <v>5978</v>
      </c>
      <c r="D3548" s="1">
        <v>-702671</v>
      </c>
    </row>
    <row r="3549" spans="1:4" x14ac:dyDescent="0.25">
      <c r="A3549" s="1">
        <f>CORREL('IMDB_Movies project 5'!H3549:'IMDB_Movies project 5'!H7204,'IMDB_Movies project 5'!C3549:'IMDB_Movies project 5'!C7204)</f>
        <v>0.34612476196231323</v>
      </c>
      <c r="B3549" s="1">
        <v>-881622</v>
      </c>
      <c r="C3549" s="1" t="s">
        <v>5980</v>
      </c>
      <c r="D3549" s="1">
        <v>-881622</v>
      </c>
    </row>
    <row r="3550" spans="1:4" x14ac:dyDescent="0.25">
      <c r="A3550" s="1">
        <f>CORREL('IMDB_Movies project 5'!H3550:'IMDB_Movies project 5'!H7205,'IMDB_Movies project 5'!C3550:'IMDB_Movies project 5'!C7205)</f>
        <v>0.34642851989570872</v>
      </c>
      <c r="B3550" s="1">
        <v>7130611</v>
      </c>
      <c r="C3550" s="1" t="s">
        <v>5982</v>
      </c>
      <c r="D3550" s="1">
        <v>7130611</v>
      </c>
    </row>
    <row r="3551" spans="1:4" x14ac:dyDescent="0.25">
      <c r="A3551" s="1">
        <f>CORREL('IMDB_Movies project 5'!H3551:'IMDB_Movies project 5'!H7206,'IMDB_Movies project 5'!C3551:'IMDB_Movies project 5'!C7206)</f>
        <v>0.34644496279920572</v>
      </c>
      <c r="B3551" s="1">
        <v>441829</v>
      </c>
      <c r="C3551" s="1" t="s">
        <v>5983</v>
      </c>
      <c r="D3551" s="1">
        <v>441829</v>
      </c>
    </row>
    <row r="3552" spans="1:4" x14ac:dyDescent="0.25">
      <c r="A3552" s="1">
        <f>CORREL('IMDB_Movies project 5'!H3552:'IMDB_Movies project 5'!H7207,'IMDB_Movies project 5'!C3552:'IMDB_Movies project 5'!C7207)</f>
        <v>0.34651417127532247</v>
      </c>
      <c r="B3552" s="1">
        <v>1994973</v>
      </c>
      <c r="C3552" s="1" t="s">
        <v>5985</v>
      </c>
      <c r="D3552" s="1">
        <v>1994973</v>
      </c>
    </row>
    <row r="3553" spans="1:4" x14ac:dyDescent="0.25">
      <c r="A3553" s="1">
        <f>CORREL('IMDB_Movies project 5'!H3553:'IMDB_Movies project 5'!H7208,'IMDB_Movies project 5'!C3553:'IMDB_Movies project 5'!C7208)</f>
        <v>0.34653781748470291</v>
      </c>
      <c r="B3553" s="1">
        <v>2391000</v>
      </c>
      <c r="C3553" s="1" t="s">
        <v>5987</v>
      </c>
      <c r="D3553" s="1">
        <v>2391000</v>
      </c>
    </row>
    <row r="3554" spans="1:4" x14ac:dyDescent="0.25">
      <c r="A3554" s="1">
        <f>CORREL('IMDB_Movies project 5'!H3554:'IMDB_Movies project 5'!H7209,'IMDB_Movies project 5'!C3554:'IMDB_Movies project 5'!C7209)</f>
        <v>0.34650767644564212</v>
      </c>
      <c r="B3554" s="1">
        <v>140470114</v>
      </c>
      <c r="C3554" s="1" t="s">
        <v>5989</v>
      </c>
      <c r="D3554" s="1">
        <v>140470114</v>
      </c>
    </row>
    <row r="3555" spans="1:4" x14ac:dyDescent="0.25">
      <c r="A3555" s="1">
        <f>CORREL('IMDB_Movies project 5'!H3555:'IMDB_Movies project 5'!H7210,'IMDB_Movies project 5'!C3555:'IMDB_Movies project 5'!C7210)</f>
        <v>0.48224717731125372</v>
      </c>
      <c r="B3555" s="1">
        <v>12700000</v>
      </c>
      <c r="C3555" s="1" t="s">
        <v>5992</v>
      </c>
      <c r="D3555" s="1">
        <v>12700000</v>
      </c>
    </row>
    <row r="3556" spans="1:4" x14ac:dyDescent="0.25">
      <c r="A3556" s="1">
        <f>CORREL('IMDB_Movies project 5'!H3556:'IMDB_Movies project 5'!H7211,'IMDB_Movies project 5'!C3556:'IMDB_Movies project 5'!C7211)</f>
        <v>0.48315513423596995</v>
      </c>
      <c r="B3556" s="1">
        <v>-428012</v>
      </c>
      <c r="C3556" s="1" t="s">
        <v>5993</v>
      </c>
      <c r="D3556" s="1">
        <v>-428012</v>
      </c>
    </row>
    <row r="3557" spans="1:4" x14ac:dyDescent="0.25">
      <c r="A3557" s="1">
        <f>CORREL('IMDB_Movies project 5'!H3557:'IMDB_Movies project 5'!H7212,'IMDB_Movies project 5'!C3557:'IMDB_Movies project 5'!C7212)</f>
        <v>0.48327719988361206</v>
      </c>
      <c r="B3557" s="1">
        <v>-586507</v>
      </c>
      <c r="C3557" s="1" t="s">
        <v>5995</v>
      </c>
      <c r="D3557" s="1">
        <v>-586507</v>
      </c>
    </row>
    <row r="3558" spans="1:4" x14ac:dyDescent="0.25">
      <c r="A3558" s="1">
        <f>CORREL('IMDB_Movies project 5'!H3558:'IMDB_Movies project 5'!H7213,'IMDB_Movies project 5'!C3558:'IMDB_Movies project 5'!C7213)</f>
        <v>0.48341520467161886</v>
      </c>
      <c r="B3558" s="1">
        <v>-44995</v>
      </c>
      <c r="C3558" s="1" t="s">
        <v>5996</v>
      </c>
      <c r="D3558" s="1">
        <v>-44995</v>
      </c>
    </row>
    <row r="3559" spans="1:4" x14ac:dyDescent="0.25">
      <c r="A3559" s="1">
        <f>CORREL('IMDB_Movies project 5'!H3559:'IMDB_Movies project 5'!H7214,'IMDB_Movies project 5'!C3559:'IMDB_Movies project 5'!C7214)</f>
        <v>0.48348027278426431</v>
      </c>
      <c r="B3559" s="1">
        <v>32951479</v>
      </c>
      <c r="C3559" s="1" t="s">
        <v>5997</v>
      </c>
      <c r="D3559" s="1">
        <v>32951479</v>
      </c>
    </row>
    <row r="3560" spans="1:4" x14ac:dyDescent="0.25">
      <c r="A3560" s="1">
        <f>CORREL('IMDB_Movies project 5'!H3560:'IMDB_Movies project 5'!H7215,'IMDB_Movies project 5'!C3560:'IMDB_Movies project 5'!C7215)</f>
        <v>0.49360726360968005</v>
      </c>
      <c r="B3560" s="1">
        <v>39052600</v>
      </c>
      <c r="C3560" s="1" t="s">
        <v>6000</v>
      </c>
      <c r="D3560" s="1">
        <v>39052600</v>
      </c>
    </row>
    <row r="3561" spans="1:4" x14ac:dyDescent="0.25">
      <c r="A3561" s="1">
        <f>CORREL('IMDB_Movies project 5'!H3561:'IMDB_Movies project 5'!H7216,'IMDB_Movies project 5'!C3561:'IMDB_Movies project 5'!C7216)</f>
        <v>0.50949755013404241</v>
      </c>
      <c r="B3561" s="1">
        <v>30000882</v>
      </c>
      <c r="C3561" s="1" t="s">
        <v>6002</v>
      </c>
      <c r="D3561" s="1">
        <v>30000882</v>
      </c>
    </row>
    <row r="3562" spans="1:4" x14ac:dyDescent="0.25">
      <c r="A3562" s="1">
        <f>CORREL('IMDB_Movies project 5'!H3562:'IMDB_Movies project 5'!H7217,'IMDB_Movies project 5'!C3562:'IMDB_Movies project 5'!C7217)</f>
        <v>0.51929552926250577</v>
      </c>
      <c r="B3562" s="1">
        <v>16500000</v>
      </c>
      <c r="C3562" s="1" t="s">
        <v>6004</v>
      </c>
      <c r="D3562" s="1">
        <v>16500000</v>
      </c>
    </row>
    <row r="3563" spans="1:4" x14ac:dyDescent="0.25">
      <c r="A3563" s="1">
        <f>CORREL('IMDB_Movies project 5'!H3563:'IMDB_Movies project 5'!H7218,'IMDB_Movies project 5'!C3563:'IMDB_Movies project 5'!C7218)</f>
        <v>0.52201251421884709</v>
      </c>
      <c r="B3563" s="1">
        <v>5239376</v>
      </c>
      <c r="C3563" s="1" t="s">
        <v>6005</v>
      </c>
      <c r="D3563" s="1">
        <v>5239376</v>
      </c>
    </row>
    <row r="3564" spans="1:4" x14ac:dyDescent="0.25">
      <c r="A3564" s="1">
        <f>CORREL('IMDB_Movies project 5'!H3564:'IMDB_Movies project 5'!H7219,'IMDB_Movies project 5'!C3564:'IMDB_Movies project 5'!C7219)</f>
        <v>0.52210603308840198</v>
      </c>
      <c r="B3564" s="1">
        <v>2773863</v>
      </c>
      <c r="C3564" s="1" t="s">
        <v>6007</v>
      </c>
      <c r="D3564" s="1">
        <v>2773863</v>
      </c>
    </row>
    <row r="3565" spans="1:4" x14ac:dyDescent="0.25">
      <c r="A3565" s="1">
        <f>CORREL('IMDB_Movies project 5'!H3565:'IMDB_Movies project 5'!H7220,'IMDB_Movies project 5'!C3565:'IMDB_Movies project 5'!C7220)</f>
        <v>0.52216152446681419</v>
      </c>
      <c r="B3565" s="1">
        <v>1547570</v>
      </c>
      <c r="C3565" s="1" t="s">
        <v>6010</v>
      </c>
      <c r="D3565" s="1">
        <v>1547570</v>
      </c>
    </row>
    <row r="3566" spans="1:4" x14ac:dyDescent="0.25">
      <c r="A3566" s="1">
        <f>CORREL('IMDB_Movies project 5'!H3566:'IMDB_Movies project 5'!H7221,'IMDB_Movies project 5'!C3566:'IMDB_Movies project 5'!C7221)</f>
        <v>0.5221041208977607</v>
      </c>
      <c r="B3566" s="1">
        <v>1081331</v>
      </c>
      <c r="C3566" s="1" t="s">
        <v>6012</v>
      </c>
      <c r="D3566" s="1">
        <v>1081331</v>
      </c>
    </row>
    <row r="3567" spans="1:4" x14ac:dyDescent="0.25">
      <c r="A3567" s="1">
        <f>CORREL('IMDB_Movies project 5'!H3567:'IMDB_Movies project 5'!H7222,'IMDB_Movies project 5'!C3567:'IMDB_Movies project 5'!C7222)</f>
        <v>0.52182999242809081</v>
      </c>
      <c r="B3567" s="1">
        <v>406666</v>
      </c>
      <c r="C3567" s="1" t="s">
        <v>6015</v>
      </c>
      <c r="D3567" s="1">
        <v>406666</v>
      </c>
    </row>
    <row r="3568" spans="1:4" x14ac:dyDescent="0.25">
      <c r="A3568" s="1">
        <f>CORREL('IMDB_Movies project 5'!H3568:'IMDB_Movies project 5'!H7223,'IMDB_Movies project 5'!C3568:'IMDB_Movies project 5'!C7223)</f>
        <v>0.52179375260537975</v>
      </c>
      <c r="B3568" s="1">
        <v>614943</v>
      </c>
      <c r="C3568" s="1" t="s">
        <v>6017</v>
      </c>
      <c r="D3568" s="1">
        <v>614943</v>
      </c>
    </row>
    <row r="3569" spans="1:4" x14ac:dyDescent="0.25">
      <c r="A3569" s="1">
        <f>CORREL('IMDB_Movies project 5'!H3569:'IMDB_Movies project 5'!H7224,'IMDB_Movies project 5'!C3569:'IMDB_Movies project 5'!C7224)</f>
        <v>0.52174931874097108</v>
      </c>
      <c r="B3569" s="1">
        <v>485341</v>
      </c>
      <c r="C3569" s="1" t="s">
        <v>6018</v>
      </c>
      <c r="D3569" s="1">
        <v>485341</v>
      </c>
    </row>
    <row r="3570" spans="1:4" x14ac:dyDescent="0.25">
      <c r="A3570" s="1">
        <f>CORREL('IMDB_Movies project 5'!H3570:'IMDB_Movies project 5'!H7225,'IMDB_Movies project 5'!C3570:'IMDB_Movies project 5'!C7225)</f>
        <v>0.52170842551267738</v>
      </c>
      <c r="B3570" s="1">
        <v>103943</v>
      </c>
      <c r="C3570" s="1" t="s">
        <v>6020</v>
      </c>
      <c r="D3570" s="1">
        <v>103943</v>
      </c>
    </row>
    <row r="3571" spans="1:4" x14ac:dyDescent="0.25">
      <c r="A3571" s="1">
        <f>CORREL('IMDB_Movies project 5'!H3571:'IMDB_Movies project 5'!H7226,'IMDB_Movies project 5'!C3571:'IMDB_Movies project 5'!C7226)</f>
        <v>0.52168274355348121</v>
      </c>
      <c r="B3571" s="1">
        <v>-165959</v>
      </c>
      <c r="C3571" s="1" t="s">
        <v>6021</v>
      </c>
      <c r="D3571" s="1">
        <v>-165959</v>
      </c>
    </row>
    <row r="3572" spans="1:4" x14ac:dyDescent="0.25">
      <c r="A3572" s="1">
        <f>CORREL('IMDB_Movies project 5'!H3572:'IMDB_Movies project 5'!H7227,'IMDB_Movies project 5'!C3572:'IMDB_Movies project 5'!C7227)</f>
        <v>0.52167047315406434</v>
      </c>
      <c r="B3572" s="1">
        <v>-204532</v>
      </c>
      <c r="C3572" s="1" t="s">
        <v>6023</v>
      </c>
      <c r="D3572" s="1">
        <v>-204532</v>
      </c>
    </row>
    <row r="3573" spans="1:4" x14ac:dyDescent="0.25">
      <c r="A3573" s="1">
        <f>CORREL('IMDB_Movies project 5'!H3573:'IMDB_Movies project 5'!H7228,'IMDB_Movies project 5'!C3573:'IMDB_Movies project 5'!C7228)</f>
        <v>0.52166022583211191</v>
      </c>
      <c r="B3573" s="1">
        <v>-256653</v>
      </c>
      <c r="C3573" s="1" t="s">
        <v>6025</v>
      </c>
      <c r="D3573" s="1">
        <v>-256653</v>
      </c>
    </row>
    <row r="3574" spans="1:4" x14ac:dyDescent="0.25">
      <c r="A3574" s="1">
        <f>CORREL('IMDB_Movies project 5'!H3574:'IMDB_Movies project 5'!H7229,'IMDB_Movies project 5'!C3574:'IMDB_Movies project 5'!C7229)</f>
        <v>0.52165293135955237</v>
      </c>
      <c r="B3574" s="1">
        <v>-345923</v>
      </c>
      <c r="C3574" s="1" t="s">
        <v>6026</v>
      </c>
      <c r="D3574" s="1">
        <v>-345923</v>
      </c>
    </row>
    <row r="3575" spans="1:4" x14ac:dyDescent="0.25">
      <c r="A3575" s="1">
        <f>CORREL('IMDB_Movies project 5'!H3575:'IMDB_Movies project 5'!H7230,'IMDB_Movies project 5'!C3575:'IMDB_Movies project 5'!C7230)</f>
        <v>0.52165109485395811</v>
      </c>
      <c r="B3575" s="1">
        <v>-1730939</v>
      </c>
      <c r="C3575" s="1" t="s">
        <v>6028</v>
      </c>
      <c r="D3575" s="1">
        <v>-1730939</v>
      </c>
    </row>
    <row r="3576" spans="1:4" x14ac:dyDescent="0.25">
      <c r="A3576" s="1">
        <f>CORREL('IMDB_Movies project 5'!H3576:'IMDB_Movies project 5'!H7231,'IMDB_Movies project 5'!C3576:'IMDB_Movies project 5'!C7231)</f>
        <v>0.52340106974956846</v>
      </c>
      <c r="B3576" s="1">
        <v>-447150</v>
      </c>
      <c r="C3576" s="1" t="s">
        <v>6029</v>
      </c>
      <c r="D3576" s="1">
        <v>-447150</v>
      </c>
    </row>
    <row r="3577" spans="1:4" x14ac:dyDescent="0.25">
      <c r="A3577" s="1">
        <f>CORREL('IMDB_Movies project 5'!H3577:'IMDB_Movies project 5'!H7232,'IMDB_Movies project 5'!C3577:'IMDB_Movies project 5'!C7232)</f>
        <v>0.52342416114659329</v>
      </c>
      <c r="B3577" s="1">
        <v>-401983</v>
      </c>
      <c r="C3577" s="1" t="s">
        <v>6031</v>
      </c>
      <c r="D3577" s="1">
        <v>-401983</v>
      </c>
    </row>
    <row r="3578" spans="1:4" x14ac:dyDescent="0.25">
      <c r="A3578" s="1">
        <f>CORREL('IMDB_Movies project 5'!H3578:'IMDB_Movies project 5'!H7233,'IMDB_Movies project 5'!C3578:'IMDB_Movies project 5'!C7233)</f>
        <v>0.52344488550156321</v>
      </c>
      <c r="B3578" s="1">
        <v>-468063</v>
      </c>
      <c r="C3578" s="1" t="s">
        <v>6032</v>
      </c>
      <c r="D3578" s="1">
        <v>-468063</v>
      </c>
    </row>
    <row r="3579" spans="1:4" x14ac:dyDescent="0.25">
      <c r="A3579" s="1">
        <f>CORREL('IMDB_Movies project 5'!H3579:'IMDB_Movies project 5'!H7234,'IMDB_Movies project 5'!C3579:'IMDB_Movies project 5'!C7234)</f>
        <v>0.52347123664782291</v>
      </c>
      <c r="B3579" s="1">
        <v>-486866</v>
      </c>
      <c r="C3579" s="1" t="s">
        <v>6034</v>
      </c>
      <c r="D3579" s="1">
        <v>-486866</v>
      </c>
    </row>
    <row r="3580" spans="1:4" x14ac:dyDescent="0.25">
      <c r="A3580" s="1">
        <f>CORREL('IMDB_Movies project 5'!H3580:'IMDB_Movies project 5'!H7235,'IMDB_Movies project 5'!C3580:'IMDB_Movies project 5'!C7235)</f>
        <v>0.52350000312466138</v>
      </c>
      <c r="B3580" s="1">
        <v>-262699</v>
      </c>
      <c r="C3580" s="1" t="s">
        <v>6036</v>
      </c>
      <c r="D3580" s="1">
        <v>-262699</v>
      </c>
    </row>
    <row r="3581" spans="1:4" x14ac:dyDescent="0.25">
      <c r="A3581" s="1">
        <f>CORREL('IMDB_Movies project 5'!H3581:'IMDB_Movies project 5'!H7236,'IMDB_Movies project 5'!C3581:'IMDB_Movies project 5'!C7236)</f>
        <v>0.5235133881538403</v>
      </c>
      <c r="B3581" s="1">
        <v>-498668</v>
      </c>
      <c r="C3581" s="1" t="s">
        <v>6038</v>
      </c>
      <c r="D3581" s="1">
        <v>-498668</v>
      </c>
    </row>
    <row r="3582" spans="1:4" x14ac:dyDescent="0.25">
      <c r="A3582" s="1">
        <f>CORREL('IMDB_Movies project 5'!H3582:'IMDB_Movies project 5'!H7237,'IMDB_Movies project 5'!C3582:'IMDB_Movies project 5'!C7237)</f>
        <v>0.52354506272550239</v>
      </c>
      <c r="B3582" s="1">
        <v>2262293</v>
      </c>
      <c r="C3582" s="1" t="s">
        <v>6039</v>
      </c>
      <c r="D3582" s="1">
        <v>2262293</v>
      </c>
    </row>
    <row r="3583" spans="1:4" x14ac:dyDescent="0.25">
      <c r="A3583" s="1">
        <f>CORREL('IMDB_Movies project 5'!H3583:'IMDB_Movies project 5'!H7238,'IMDB_Movies project 5'!C3583:'IMDB_Movies project 5'!C7238)</f>
        <v>0.5234409914057</v>
      </c>
      <c r="B3583" s="1">
        <v>-1231955</v>
      </c>
      <c r="C3583" s="1" t="s">
        <v>6040</v>
      </c>
      <c r="D3583" s="1">
        <v>-1231955</v>
      </c>
    </row>
    <row r="3584" spans="1:4" x14ac:dyDescent="0.25">
      <c r="A3584" s="1">
        <f>CORREL('IMDB_Movies project 5'!H3584:'IMDB_Movies project 5'!H7239,'IMDB_Movies project 5'!C3584:'IMDB_Movies project 5'!C7239)</f>
        <v>0.52518432950240335</v>
      </c>
      <c r="B3584" s="1">
        <v>-70878</v>
      </c>
      <c r="C3584" s="1" t="s">
        <v>6042</v>
      </c>
      <c r="D3584" s="1">
        <v>-70878</v>
      </c>
    </row>
    <row r="3585" spans="1:4" x14ac:dyDescent="0.25">
      <c r="A3585" s="1">
        <f>CORREL('IMDB_Movies project 5'!H3585:'IMDB_Movies project 5'!H7240,'IMDB_Movies project 5'!C3585:'IMDB_Movies project 5'!C7240)</f>
        <v>0.52515958000953711</v>
      </c>
      <c r="B3585" s="1">
        <v>-477000</v>
      </c>
      <c r="C3585" s="1" t="s">
        <v>6044</v>
      </c>
      <c r="D3585" s="1">
        <v>-477000</v>
      </c>
    </row>
    <row r="3586" spans="1:4" x14ac:dyDescent="0.25">
      <c r="A3586" s="1">
        <f>CORREL('IMDB_Movies project 5'!H3586:'IMDB_Movies project 5'!H7241,'IMDB_Movies project 5'!C3586:'IMDB_Movies project 5'!C7241)</f>
        <v>0.5252114691811014</v>
      </c>
      <c r="B3586" s="1">
        <v>1861000</v>
      </c>
      <c r="C3586" s="1" t="s">
        <v>6046</v>
      </c>
      <c r="D3586" s="1">
        <v>1861000</v>
      </c>
    </row>
    <row r="3587" spans="1:4" x14ac:dyDescent="0.25">
      <c r="A3587" s="1">
        <f>CORREL('IMDB_Movies project 5'!H3587:'IMDB_Movies project 5'!H7242,'IMDB_Movies project 5'!C3587:'IMDB_Movies project 5'!C7242)</f>
        <v>0.52510337298568388</v>
      </c>
      <c r="B3587" s="1">
        <v>2713208</v>
      </c>
      <c r="C3587" s="1" t="s">
        <v>6047</v>
      </c>
      <c r="D3587" s="1">
        <v>2713208</v>
      </c>
    </row>
    <row r="3588" spans="1:4" x14ac:dyDescent="0.25">
      <c r="A3588" s="1">
        <f>CORREL('IMDB_Movies project 5'!H3588:'IMDB_Movies project 5'!H7243,'IMDB_Movies project 5'!C3588:'IMDB_Movies project 5'!C7243)</f>
        <v>0.52490242403366116</v>
      </c>
      <c r="B3588" s="1">
        <v>44140956</v>
      </c>
      <c r="C3588" s="1" t="s">
        <v>6048</v>
      </c>
      <c r="D3588" s="1">
        <v>44140956</v>
      </c>
    </row>
    <row r="3589" spans="1:4" x14ac:dyDescent="0.25">
      <c r="A3589" s="1">
        <f>CORREL('IMDB_Movies project 5'!H3589:'IMDB_Movies project 5'!H7244,'IMDB_Movies project 5'!C3589:'IMDB_Movies project 5'!C7244)</f>
        <v>0.55063534531537817</v>
      </c>
      <c r="B3589" s="1">
        <v>-808054</v>
      </c>
      <c r="C3589" s="1" t="s">
        <v>6049</v>
      </c>
      <c r="D3589" s="1">
        <v>-808054</v>
      </c>
    </row>
    <row r="3590" spans="1:4" x14ac:dyDescent="0.25">
      <c r="A3590" s="1">
        <f>CORREL('IMDB_Movies project 5'!H3590:'IMDB_Movies project 5'!H7245,'IMDB_Movies project 5'!C3590:'IMDB_Movies project 5'!C7245)</f>
        <v>0.55126181461914991</v>
      </c>
      <c r="B3590" s="1">
        <v>107902283</v>
      </c>
      <c r="C3590" s="1" t="s">
        <v>6050</v>
      </c>
      <c r="D3590" s="1">
        <v>107902283</v>
      </c>
    </row>
    <row r="3591" spans="1:4" x14ac:dyDescent="0.25">
      <c r="A3591" s="1">
        <f>CORREL('IMDB_Movies project 5'!H3591:'IMDB_Movies project 5'!H7246,'IMDB_Movies project 5'!C3591:'IMDB_Movies project 5'!C7246)</f>
        <v>0.89798752671216731</v>
      </c>
      <c r="B3591" s="1">
        <v>999622</v>
      </c>
      <c r="C3591" s="1" t="s">
        <v>6051</v>
      </c>
      <c r="D3591" s="1">
        <v>999622</v>
      </c>
    </row>
    <row r="3592" spans="1:4" x14ac:dyDescent="0.25">
      <c r="A3592" s="1">
        <f>CORREL('IMDB_Movies project 5'!H3592:'IMDB_Movies project 5'!H7247,'IMDB_Movies project 5'!C3592:'IMDB_Movies project 5'!C7247)</f>
        <v>0.89801978961341045</v>
      </c>
      <c r="B3592" s="1">
        <v>1289999</v>
      </c>
      <c r="C3592" s="1" t="s">
        <v>6052</v>
      </c>
      <c r="D3592" s="1">
        <v>1289999</v>
      </c>
    </row>
    <row r="3593" spans="1:4" x14ac:dyDescent="0.25">
      <c r="A3593" s="1">
        <f>CORREL('IMDB_Movies project 5'!H3593:'IMDB_Movies project 5'!H7248,'IMDB_Movies project 5'!C3593:'IMDB_Movies project 5'!C7248)</f>
        <v>0.8980699620314162</v>
      </c>
      <c r="B3593" s="1">
        <v>591796</v>
      </c>
      <c r="C3593" s="1" t="s">
        <v>6055</v>
      </c>
      <c r="D3593" s="1">
        <v>591796</v>
      </c>
    </row>
    <row r="3594" spans="1:4" x14ac:dyDescent="0.25">
      <c r="A3594" s="1">
        <f>CORREL('IMDB_Movies project 5'!H3594:'IMDB_Movies project 5'!H7249,'IMDB_Movies project 5'!C3594:'IMDB_Movies project 5'!C7249)</f>
        <v>0.89807681648675952</v>
      </c>
      <c r="B3594" s="1">
        <v>-273613</v>
      </c>
      <c r="C3594" s="1" t="s">
        <v>6057</v>
      </c>
      <c r="D3594" s="1">
        <v>-273613</v>
      </c>
    </row>
    <row r="3595" spans="1:4" x14ac:dyDescent="0.25">
      <c r="A3595" s="1">
        <f>CORREL('IMDB_Movies project 5'!H3595:'IMDB_Movies project 5'!H7250,'IMDB_Movies project 5'!C3595:'IMDB_Movies project 5'!C7250)</f>
        <v>0.89850944217431006</v>
      </c>
      <c r="B3595" s="1">
        <v>45276912</v>
      </c>
      <c r="C3595" s="1" t="s">
        <v>6058</v>
      </c>
      <c r="D3595" s="1">
        <v>45276912</v>
      </c>
    </row>
    <row r="3596" spans="1:4" x14ac:dyDescent="0.25">
      <c r="A3596" s="1">
        <f>CORREL('IMDB_Movies project 5'!H3596:'IMDB_Movies project 5'!H7251,'IMDB_Movies project 5'!C3596:'IMDB_Movies project 5'!C7251)</f>
        <v>0.24011286438850044</v>
      </c>
      <c r="B3596" s="1">
        <v>2429000</v>
      </c>
      <c r="C3596" s="1" t="s">
        <v>6060</v>
      </c>
      <c r="D3596" s="1">
        <v>2429000</v>
      </c>
    </row>
    <row r="3597" spans="1:4" x14ac:dyDescent="0.25">
      <c r="A3597" s="1">
        <f>CORREL('IMDB_Movies project 5'!H3597:'IMDB_Movies project 5'!H7252,'IMDB_Movies project 5'!C3597:'IMDB_Movies project 5'!C7252)</f>
        <v>0.24009080581209555</v>
      </c>
      <c r="B3597" s="1">
        <v>-5987157</v>
      </c>
      <c r="C3597" s="1" t="s">
        <v>6062</v>
      </c>
      <c r="D3597" s="1">
        <v>-5987157</v>
      </c>
    </row>
    <row r="3598" spans="1:4" x14ac:dyDescent="0.25">
      <c r="A3598" s="1">
        <f>CORREL('IMDB_Movies project 5'!H3598:'IMDB_Movies project 5'!H7253,'IMDB_Movies project 5'!C3598:'IMDB_Movies project 5'!C7253)</f>
        <v>0.35743598825204598</v>
      </c>
      <c r="B3598" s="1">
        <v>-226328</v>
      </c>
      <c r="C3598" s="1" t="s">
        <v>6064</v>
      </c>
      <c r="D3598" s="1">
        <v>-226328</v>
      </c>
    </row>
    <row r="3599" spans="1:4" x14ac:dyDescent="0.25">
      <c r="A3599" s="1">
        <f>CORREL('IMDB_Movies project 5'!H3599:'IMDB_Movies project 5'!H7254,'IMDB_Movies project 5'!C3599:'IMDB_Movies project 5'!C7254)</f>
        <v>0.37241883137375537</v>
      </c>
      <c r="B3599" s="1">
        <v>3650000</v>
      </c>
      <c r="C3599" s="1" t="s">
        <v>6066</v>
      </c>
      <c r="D3599" s="1">
        <v>3650000</v>
      </c>
    </row>
    <row r="3600" spans="1:4" x14ac:dyDescent="0.25">
      <c r="A3600" s="1">
        <f>CORREL('IMDB_Movies project 5'!H3600:'IMDB_Movies project 5'!H7255,'IMDB_Movies project 5'!C3600:'IMDB_Movies project 5'!C7255)</f>
        <v>0.3723722532788537</v>
      </c>
      <c r="B3600" s="1">
        <v>969176</v>
      </c>
      <c r="C3600" s="1" t="s">
        <v>6067</v>
      </c>
      <c r="D3600" s="1">
        <v>969176</v>
      </c>
    </row>
    <row r="3601" spans="1:4" x14ac:dyDescent="0.25">
      <c r="A3601" s="1">
        <f>CORREL('IMDB_Movies project 5'!H3601:'IMDB_Movies project 5'!H7256,'IMDB_Movies project 5'!C3601:'IMDB_Movies project 5'!C7256)</f>
        <v>0.37301164286575006</v>
      </c>
      <c r="B3601" s="1">
        <v>8115878</v>
      </c>
      <c r="C3601" s="1" t="s">
        <v>6070</v>
      </c>
      <c r="D3601" s="1">
        <v>8115878</v>
      </c>
    </row>
    <row r="3602" spans="1:4" x14ac:dyDescent="0.25">
      <c r="A3602" s="1">
        <f>CORREL('IMDB_Movies project 5'!H3602:'IMDB_Movies project 5'!H7257,'IMDB_Movies project 5'!C3602:'IMDB_Movies project 5'!C7257)</f>
        <v>0.11443500969055567</v>
      </c>
      <c r="B3602" s="1">
        <v>1352472</v>
      </c>
      <c r="C3602" s="1" t="s">
        <v>6071</v>
      </c>
      <c r="D3602" s="1">
        <v>1352472</v>
      </c>
    </row>
    <row r="3603" spans="1:4" x14ac:dyDescent="0.25">
      <c r="A3603" s="1">
        <f>CORREL('IMDB_Movies project 5'!H3603:'IMDB_Movies project 5'!H7258,'IMDB_Movies project 5'!C3603:'IMDB_Movies project 5'!C7258)</f>
        <v>0.12348978471817595</v>
      </c>
      <c r="B3603" s="1">
        <v>2060184</v>
      </c>
      <c r="C3603" s="1" t="s">
        <v>6072</v>
      </c>
      <c r="D3603" s="1">
        <v>2060184</v>
      </c>
    </row>
    <row r="3604" spans="1:4" x14ac:dyDescent="0.25">
      <c r="A3604" s="1">
        <f>CORREL('IMDB_Movies project 5'!H3604:'IMDB_Movies project 5'!H7259,'IMDB_Movies project 5'!C3604:'IMDB_Movies project 5'!C7259)</f>
        <v>0.12921415177902473</v>
      </c>
      <c r="B3604" s="1">
        <v>-44648</v>
      </c>
      <c r="C3604" s="1" t="s">
        <v>6073</v>
      </c>
      <c r="D3604" s="1">
        <v>-44648</v>
      </c>
    </row>
    <row r="3605" spans="1:4" x14ac:dyDescent="0.25">
      <c r="A3605" s="1">
        <f>CORREL('IMDB_Movies project 5'!H3605:'IMDB_Movies project 5'!H7260,'IMDB_Movies project 5'!C3605:'IMDB_Movies project 5'!C7260)</f>
        <v>0.14800932719219687</v>
      </c>
      <c r="B3605" s="1">
        <v>656942</v>
      </c>
      <c r="C3605" s="1" t="s">
        <v>6074</v>
      </c>
      <c r="D3605" s="1">
        <v>656942</v>
      </c>
    </row>
    <row r="3606" spans="1:4" x14ac:dyDescent="0.25">
      <c r="A3606" s="1">
        <f>CORREL('IMDB_Movies project 5'!H3606:'IMDB_Movies project 5'!H7261,'IMDB_Movies project 5'!C3606:'IMDB_Movies project 5'!C7261)</f>
        <v>0.15289891250229296</v>
      </c>
      <c r="B3606" s="1">
        <v>-194801</v>
      </c>
      <c r="C3606" s="1" t="s">
        <v>6076</v>
      </c>
      <c r="D3606" s="1">
        <v>-194801</v>
      </c>
    </row>
    <row r="3607" spans="1:4" x14ac:dyDescent="0.25">
      <c r="A3607" s="1">
        <f>CORREL('IMDB_Movies project 5'!H3607:'IMDB_Movies project 5'!H7262,'IMDB_Movies project 5'!C3607:'IMDB_Movies project 5'!C7262)</f>
        <v>0.16003767291866497</v>
      </c>
      <c r="B3607" s="1">
        <v>-297532</v>
      </c>
      <c r="C3607" s="1" t="s">
        <v>6078</v>
      </c>
      <c r="D3607" s="1">
        <v>-297532</v>
      </c>
    </row>
    <row r="3608" spans="1:4" x14ac:dyDescent="0.25">
      <c r="A3608" s="1">
        <f>CORREL('IMDB_Movies project 5'!H3608:'IMDB_Movies project 5'!H7263,'IMDB_Movies project 5'!C3608:'IMDB_Movies project 5'!C7263)</f>
        <v>0.18368149052289576</v>
      </c>
      <c r="B3608" s="1">
        <v>48622</v>
      </c>
      <c r="C3608" s="1" t="s">
        <v>6080</v>
      </c>
      <c r="D3608" s="1">
        <v>48622</v>
      </c>
    </row>
    <row r="3609" spans="1:4" x14ac:dyDescent="0.25">
      <c r="A3609" s="1">
        <f>CORREL('IMDB_Movies project 5'!H3609:'IMDB_Movies project 5'!H7264,'IMDB_Movies project 5'!C3609:'IMDB_Movies project 5'!C7264)</f>
        <v>0.20209903462673931</v>
      </c>
      <c r="B3609" s="1">
        <v>11756514</v>
      </c>
      <c r="C3609" s="1" t="s">
        <v>6081</v>
      </c>
      <c r="D3609" s="1">
        <v>11756514</v>
      </c>
    </row>
    <row r="3610" spans="1:4" x14ac:dyDescent="0.25">
      <c r="A3610" s="1">
        <f>CORREL('IMDB_Movies project 5'!H3610:'IMDB_Movies project 5'!H7265,'IMDB_Movies project 5'!C3610:'IMDB_Movies project 5'!C7265)</f>
        <v>0.17166944600185605</v>
      </c>
      <c r="B3610" s="1">
        <v>3936931</v>
      </c>
      <c r="C3610" s="1" t="s">
        <v>6082</v>
      </c>
      <c r="D3610" s="1">
        <v>3936931</v>
      </c>
    </row>
    <row r="3611" spans="1:4" x14ac:dyDescent="0.25">
      <c r="A3611" s="1">
        <f>CORREL('IMDB_Movies project 5'!H3611:'IMDB_Movies project 5'!H7266,'IMDB_Movies project 5'!C3611:'IMDB_Movies project 5'!C7266)</f>
        <v>0.16859343800982524</v>
      </c>
      <c r="B3611" s="1">
        <v>3549339</v>
      </c>
      <c r="C3611" s="1" t="s">
        <v>6083</v>
      </c>
      <c r="D3611" s="1">
        <v>3549339</v>
      </c>
    </row>
    <row r="3612" spans="1:4" x14ac:dyDescent="0.25">
      <c r="A3612" s="1">
        <f>CORREL('IMDB_Movies project 5'!H3612:'IMDB_Movies project 5'!H7267,'IMDB_Movies project 5'!C3612:'IMDB_Movies project 5'!C7267)</f>
        <v>0.16718912502080255</v>
      </c>
      <c r="B3612" s="1">
        <v>1727544</v>
      </c>
      <c r="C3612" s="1" t="s">
        <v>6085</v>
      </c>
      <c r="D3612" s="1">
        <v>1727544</v>
      </c>
    </row>
    <row r="3613" spans="1:4" x14ac:dyDescent="0.25">
      <c r="A3613" s="1">
        <f>CORREL('IMDB_Movies project 5'!H3613:'IMDB_Movies project 5'!H7268,'IMDB_Movies project 5'!C3613:'IMDB_Movies project 5'!C7268)</f>
        <v>0.17512977522449916</v>
      </c>
      <c r="B3613" s="1">
        <v>800600</v>
      </c>
      <c r="C3613" s="1" t="s">
        <v>6086</v>
      </c>
      <c r="D3613" s="1">
        <v>800600</v>
      </c>
    </row>
    <row r="3614" spans="1:4" x14ac:dyDescent="0.25">
      <c r="A3614" s="1">
        <f>CORREL('IMDB_Movies project 5'!H3614:'IMDB_Movies project 5'!H7269,'IMDB_Movies project 5'!C3614:'IMDB_Movies project 5'!C7269)</f>
        <v>0.1889189065647357</v>
      </c>
      <c r="B3614" s="1">
        <v>652835</v>
      </c>
      <c r="C3614" s="1" t="s">
        <v>6088</v>
      </c>
      <c r="D3614" s="1">
        <v>652835</v>
      </c>
    </row>
    <row r="3615" spans="1:4" x14ac:dyDescent="0.25">
      <c r="A3615" s="1">
        <f>CORREL('IMDB_Movies project 5'!H3615:'IMDB_Movies project 5'!H7270,'IMDB_Movies project 5'!C3615:'IMDB_Movies project 5'!C7270)</f>
        <v>0.20474243680996129</v>
      </c>
      <c r="B3615" s="1">
        <v>124220</v>
      </c>
      <c r="C3615" s="1" t="s">
        <v>6089</v>
      </c>
      <c r="D3615" s="1">
        <v>124220</v>
      </c>
    </row>
    <row r="3616" spans="1:4" x14ac:dyDescent="0.25">
      <c r="A3616" s="1">
        <f>CORREL('IMDB_Movies project 5'!H3616:'IMDB_Movies project 5'!H7271,'IMDB_Movies project 5'!C3616:'IMDB_Movies project 5'!C7271)</f>
        <v>0.25135284614258063</v>
      </c>
      <c r="B3616" s="1">
        <v>-46866</v>
      </c>
      <c r="C3616" s="1" t="s">
        <v>6092</v>
      </c>
      <c r="D3616" s="1">
        <v>-46866</v>
      </c>
    </row>
    <row r="3617" spans="1:4" x14ac:dyDescent="0.25">
      <c r="A3617" s="1">
        <f>CORREL('IMDB_Movies project 5'!H3617:'IMDB_Movies project 5'!H7272,'IMDB_Movies project 5'!C3617:'IMDB_Movies project 5'!C7272)</f>
        <v>0.27767756560326773</v>
      </c>
      <c r="B3617" s="1">
        <v>41309</v>
      </c>
      <c r="C3617" s="1" t="s">
        <v>6093</v>
      </c>
      <c r="D3617" s="1">
        <v>41309</v>
      </c>
    </row>
    <row r="3618" spans="1:4" x14ac:dyDescent="0.25">
      <c r="A3618" s="1">
        <f>CORREL('IMDB_Movies project 5'!H3618:'IMDB_Movies project 5'!H7273,'IMDB_Movies project 5'!C3618:'IMDB_Movies project 5'!C7273)</f>
        <v>0.28419698847956154</v>
      </c>
      <c r="B3618" s="1">
        <v>3138210</v>
      </c>
      <c r="C3618" s="1" t="s">
        <v>6095</v>
      </c>
      <c r="D3618" s="1">
        <v>3138210</v>
      </c>
    </row>
    <row r="3619" spans="1:4" x14ac:dyDescent="0.25">
      <c r="A3619" s="1">
        <f>CORREL('IMDB_Movies project 5'!H3619:'IMDB_Movies project 5'!H7274,'IMDB_Movies project 5'!C3619:'IMDB_Movies project 5'!C7274)</f>
        <v>0.29073555222761405</v>
      </c>
      <c r="B3619" s="1">
        <v>-200506</v>
      </c>
      <c r="C3619" s="1" t="s">
        <v>6096</v>
      </c>
      <c r="D3619" s="1">
        <v>-200506</v>
      </c>
    </row>
    <row r="3620" spans="1:4" x14ac:dyDescent="0.25">
      <c r="A3620" s="1">
        <f>CORREL('IMDB_Movies project 5'!H3620:'IMDB_Movies project 5'!H7275,'IMDB_Movies project 5'!C3620:'IMDB_Movies project 5'!C7275)</f>
        <v>0.32440117612294522</v>
      </c>
      <c r="B3620" s="1">
        <v>-113700</v>
      </c>
      <c r="C3620" s="1" t="s">
        <v>6098</v>
      </c>
      <c r="D3620" s="1">
        <v>-113700</v>
      </c>
    </row>
    <row r="3621" spans="1:4" x14ac:dyDescent="0.25">
      <c r="A3621" s="1">
        <f>CORREL('IMDB_Movies project 5'!H3621:'IMDB_Movies project 5'!H7276,'IMDB_Movies project 5'!C3621:'IMDB_Movies project 5'!C7276)</f>
        <v>0.35369503497916721</v>
      </c>
      <c r="B3621" s="1">
        <v>802119</v>
      </c>
      <c r="C3621" s="1" t="s">
        <v>6100</v>
      </c>
      <c r="D3621" s="1">
        <v>802119</v>
      </c>
    </row>
    <row r="3622" spans="1:4" x14ac:dyDescent="0.25">
      <c r="A3622" s="1">
        <f>CORREL('IMDB_Movies project 5'!H3622:'IMDB_Movies project 5'!H7277,'IMDB_Movies project 5'!C3622:'IMDB_Movies project 5'!C7277)</f>
        <v>0.3789841331117712</v>
      </c>
      <c r="B3622" s="1">
        <v>4790000</v>
      </c>
      <c r="C3622" s="1" t="s">
        <v>6103</v>
      </c>
      <c r="D3622" s="1">
        <v>4790000</v>
      </c>
    </row>
    <row r="3623" spans="1:4" x14ac:dyDescent="0.25">
      <c r="A3623" s="1">
        <f>CORREL('IMDB_Movies project 5'!H3623:'IMDB_Movies project 5'!H7278,'IMDB_Movies project 5'!C3623:'IMDB_Movies project 5'!C7278)</f>
        <v>0.37752973282735997</v>
      </c>
      <c r="B3623" s="1">
        <v>4305922</v>
      </c>
      <c r="C3623" s="1" t="s">
        <v>6104</v>
      </c>
      <c r="D3623" s="1">
        <v>4305922</v>
      </c>
    </row>
    <row r="3624" spans="1:4" x14ac:dyDescent="0.25">
      <c r="A3624" s="1">
        <f>CORREL('IMDB_Movies project 5'!H3624:'IMDB_Movies project 5'!H7279,'IMDB_Movies project 5'!C3624:'IMDB_Movies project 5'!C7279)</f>
        <v>0.37822313381597072</v>
      </c>
      <c r="B3624" s="1">
        <v>3300000</v>
      </c>
      <c r="C3624" s="1" t="s">
        <v>6105</v>
      </c>
      <c r="D3624" s="1">
        <v>3300000</v>
      </c>
    </row>
    <row r="3625" spans="1:4" x14ac:dyDescent="0.25">
      <c r="A3625" s="1">
        <f>CORREL('IMDB_Movies project 5'!H3625:'IMDB_Movies project 5'!H7280,'IMDB_Movies project 5'!C3625:'IMDB_Movies project 5'!C7280)</f>
        <v>0.38489909860274829</v>
      </c>
      <c r="B3625" s="1">
        <v>-198889</v>
      </c>
      <c r="C3625" s="1" t="s">
        <v>6107</v>
      </c>
      <c r="D3625" s="1">
        <v>-198889</v>
      </c>
    </row>
    <row r="3626" spans="1:4" x14ac:dyDescent="0.25">
      <c r="A3626" s="1">
        <f>CORREL('IMDB_Movies project 5'!H3626:'IMDB_Movies project 5'!H7281,'IMDB_Movies project 5'!C3626:'IMDB_Movies project 5'!C7281)</f>
        <v>0.41732586244275405</v>
      </c>
      <c r="B3626" s="1">
        <v>745402</v>
      </c>
      <c r="C3626" s="1" t="s">
        <v>6109</v>
      </c>
      <c r="D3626" s="1">
        <v>745402</v>
      </c>
    </row>
    <row r="3627" spans="1:4" x14ac:dyDescent="0.25">
      <c r="A3627" s="1">
        <f>CORREL('IMDB_Movies project 5'!H3627:'IMDB_Movies project 5'!H7282,'IMDB_Movies project 5'!C3627:'IMDB_Movies project 5'!C7282)</f>
        <v>0.43944153549515452</v>
      </c>
      <c r="B3627" s="1">
        <v>349947</v>
      </c>
      <c r="C3627" s="1" t="s">
        <v>6111</v>
      </c>
      <c r="D3627" s="1">
        <v>349947</v>
      </c>
    </row>
    <row r="3628" spans="1:4" x14ac:dyDescent="0.25">
      <c r="A3628" s="1">
        <f>CORREL('IMDB_Movies project 5'!H3628:'IMDB_Movies project 5'!H7283,'IMDB_Movies project 5'!C3628:'IMDB_Movies project 5'!C7283)</f>
        <v>0.44868996796669197</v>
      </c>
      <c r="B3628" s="1">
        <v>6962502</v>
      </c>
      <c r="C3628" s="1" t="s">
        <v>6112</v>
      </c>
      <c r="D3628" s="1">
        <v>6962502</v>
      </c>
    </row>
    <row r="3629" spans="1:4" x14ac:dyDescent="0.25">
      <c r="A3629" s="1">
        <f>CORREL('IMDB_Movies project 5'!H3629:'IMDB_Movies project 5'!H7284,'IMDB_Movies project 5'!C3629:'IMDB_Movies project 5'!C7284)</f>
        <v>0.43966630570791204</v>
      </c>
      <c r="B3629" s="1">
        <v>1216074</v>
      </c>
      <c r="C3629" s="1" t="s">
        <v>6113</v>
      </c>
      <c r="D3629" s="1">
        <v>1216074</v>
      </c>
    </row>
    <row r="3630" spans="1:4" x14ac:dyDescent="0.25">
      <c r="A3630" s="1">
        <f>CORREL('IMDB_Movies project 5'!H3630:'IMDB_Movies project 5'!H7285,'IMDB_Movies project 5'!C3630:'IMDB_Movies project 5'!C7285)</f>
        <v>0.44317372873738015</v>
      </c>
      <c r="B3630" s="1">
        <v>14680000</v>
      </c>
      <c r="C3630" s="1" t="s">
        <v>6115</v>
      </c>
      <c r="D3630" s="1">
        <v>14680000</v>
      </c>
    </row>
    <row r="3631" spans="1:4" x14ac:dyDescent="0.25">
      <c r="A3631" s="1">
        <f>CORREL('IMDB_Movies project 5'!H3631:'IMDB_Movies project 5'!H7286,'IMDB_Movies project 5'!C3631:'IMDB_Movies project 5'!C7286)</f>
        <v>0.24113130125559304</v>
      </c>
      <c r="B3631" s="1">
        <v>2732062</v>
      </c>
      <c r="C3631" s="1" t="s">
        <v>6116</v>
      </c>
      <c r="D3631" s="1">
        <v>2732062</v>
      </c>
    </row>
    <row r="3632" spans="1:4" x14ac:dyDescent="0.25">
      <c r="A3632" s="1">
        <f>CORREL('IMDB_Movies project 5'!H3632:'IMDB_Movies project 5'!H7287,'IMDB_Movies project 5'!C3632:'IMDB_Movies project 5'!C7287)</f>
        <v>0.2535244950791643</v>
      </c>
      <c r="B3632" s="1">
        <v>9257933</v>
      </c>
      <c r="C3632" s="1" t="s">
        <v>6117</v>
      </c>
      <c r="D3632" s="1">
        <v>9257933</v>
      </c>
    </row>
    <row r="3633" spans="1:4" x14ac:dyDescent="0.25">
      <c r="A3633" s="1">
        <f>CORREL('IMDB_Movies project 5'!H3633:'IMDB_Movies project 5'!H7288,'IMDB_Movies project 5'!C3633:'IMDB_Movies project 5'!C7288)</f>
        <v>0.19393095582462241</v>
      </c>
      <c r="B3633" s="1">
        <v>-4016</v>
      </c>
      <c r="C3633" s="1" t="s">
        <v>6119</v>
      </c>
      <c r="D3633" s="1">
        <v>-4016</v>
      </c>
    </row>
    <row r="3634" spans="1:4" x14ac:dyDescent="0.25">
      <c r="A3634" s="1">
        <f>CORREL('IMDB_Movies project 5'!H3634:'IMDB_Movies project 5'!H7289,'IMDB_Movies project 5'!C3634:'IMDB_Movies project 5'!C7289)</f>
        <v>0.24552153003559216</v>
      </c>
      <c r="B3634" s="1">
        <v>6546368</v>
      </c>
      <c r="C3634" s="1" t="s">
        <v>6120</v>
      </c>
      <c r="D3634" s="1">
        <v>6546368</v>
      </c>
    </row>
    <row r="3635" spans="1:4" x14ac:dyDescent="0.25">
      <c r="A3635" s="1">
        <f>CORREL('IMDB_Movies project 5'!H3635:'IMDB_Movies project 5'!H7290,'IMDB_Movies project 5'!C3635:'IMDB_Movies project 5'!C7290)</f>
        <v>0.21660413184606087</v>
      </c>
      <c r="B3635" s="1">
        <v>10074663</v>
      </c>
      <c r="C3635" s="1" t="s">
        <v>6121</v>
      </c>
      <c r="D3635" s="1">
        <v>10074663</v>
      </c>
    </row>
    <row r="3636" spans="1:4" x14ac:dyDescent="0.25">
      <c r="A3636" s="1">
        <f>CORREL('IMDB_Movies project 5'!H3636:'IMDB_Movies project 5'!H7291,'IMDB_Movies project 5'!C3636:'IMDB_Movies project 5'!C7291)</f>
        <v>0.18367921402237897</v>
      </c>
      <c r="B3636" s="1">
        <v>22657819</v>
      </c>
      <c r="C3636" s="1" t="s">
        <v>6123</v>
      </c>
      <c r="D3636" s="1">
        <v>22657819</v>
      </c>
    </row>
    <row r="3637" spans="1:4" x14ac:dyDescent="0.25">
      <c r="A3637" s="1">
        <f>CORREL('IMDB_Movies project 5'!H3637:'IMDB_Movies project 5'!H7292,'IMDB_Movies project 5'!C3637:'IMDB_Movies project 5'!C7292)</f>
        <v>8.8209275736656295E-2</v>
      </c>
      <c r="B3637" s="1">
        <v>5128617</v>
      </c>
      <c r="C3637" s="1" t="s">
        <v>6124</v>
      </c>
      <c r="D3637" s="1">
        <v>5128617</v>
      </c>
    </row>
    <row r="3638" spans="1:4" x14ac:dyDescent="0.25">
      <c r="A3638" s="1">
        <f>CORREL('IMDB_Movies project 5'!H3638:'IMDB_Movies project 5'!H7293,'IMDB_Movies project 5'!C3638:'IMDB_Movies project 5'!C7293)</f>
        <v>5.1296498274797271E-2</v>
      </c>
      <c r="B3638" s="1">
        <v>70536</v>
      </c>
      <c r="C3638" s="1" t="s">
        <v>6126</v>
      </c>
      <c r="D3638" s="1">
        <v>70536</v>
      </c>
    </row>
    <row r="3639" spans="1:4" x14ac:dyDescent="0.25">
      <c r="A3639" s="1">
        <f>CORREL('IMDB_Movies project 5'!H3639:'IMDB_Movies project 5'!H7294,'IMDB_Movies project 5'!C3639:'IMDB_Movies project 5'!C7294)</f>
        <v>4.5681770000550383E-2</v>
      </c>
      <c r="B3639" s="1">
        <v>-140621</v>
      </c>
      <c r="C3639" s="1" t="s">
        <v>6129</v>
      </c>
      <c r="D3639" s="1">
        <v>-140621</v>
      </c>
    </row>
    <row r="3640" spans="1:4" x14ac:dyDescent="0.25">
      <c r="A3640" s="1">
        <f>CORREL('IMDB_Movies project 5'!H3640:'IMDB_Movies project 5'!H7295,'IMDB_Movies project 5'!C3640:'IMDB_Movies project 5'!C7295)</f>
        <v>0.15431089296559428</v>
      </c>
      <c r="B3640" s="1">
        <v>3156970</v>
      </c>
      <c r="C3640" s="1" t="s">
        <v>6130</v>
      </c>
      <c r="D3640" s="1">
        <v>3156970</v>
      </c>
    </row>
    <row r="3641" spans="1:4" x14ac:dyDescent="0.25">
      <c r="A3641" s="1">
        <f>CORREL('IMDB_Movies project 5'!H3641:'IMDB_Movies project 5'!H7296,'IMDB_Movies project 5'!C3641:'IMDB_Movies project 5'!C7296)</f>
        <v>0.14909319484474556</v>
      </c>
      <c r="B3641" s="1">
        <v>476767</v>
      </c>
      <c r="C3641" s="1" t="s">
        <v>6132</v>
      </c>
      <c r="D3641" s="1">
        <v>476767</v>
      </c>
    </row>
    <row r="3642" spans="1:4" x14ac:dyDescent="0.25">
      <c r="A3642" s="1">
        <f>CORREL('IMDB_Movies project 5'!H3642:'IMDB_Movies project 5'!H7297,'IMDB_Movies project 5'!C3642:'IMDB_Movies project 5'!C7297)</f>
        <v>0.15891828545262487</v>
      </c>
      <c r="B3642" s="1">
        <v>11464368</v>
      </c>
      <c r="C3642" s="1" t="s">
        <v>6134</v>
      </c>
      <c r="D3642" s="1">
        <v>11464368</v>
      </c>
    </row>
    <row r="3643" spans="1:4" x14ac:dyDescent="0.25">
      <c r="A3643" s="1">
        <f>CORREL('IMDB_Movies project 5'!H3643:'IMDB_Movies project 5'!H7298,'IMDB_Movies project 5'!C3643:'IMDB_Movies project 5'!C7298)</f>
        <v>0.11841770547705302</v>
      </c>
      <c r="B3643" s="1">
        <v>-19443</v>
      </c>
      <c r="C3643" s="1" t="s">
        <v>6136</v>
      </c>
      <c r="D3643" s="1">
        <v>-19443</v>
      </c>
    </row>
    <row r="3644" spans="1:4" x14ac:dyDescent="0.25">
      <c r="A3644" s="1">
        <f>CORREL('IMDB_Movies project 5'!H3644:'IMDB_Movies project 5'!H7299,'IMDB_Movies project 5'!C3644:'IMDB_Movies project 5'!C7299)</f>
        <v>0.13403755861369307</v>
      </c>
      <c r="B3644" s="1">
        <v>-39916</v>
      </c>
      <c r="C3644" s="1" t="s">
        <v>6137</v>
      </c>
      <c r="D3644" s="1">
        <v>-39916</v>
      </c>
    </row>
    <row r="3645" spans="1:4" x14ac:dyDescent="0.25">
      <c r="A3645" s="1">
        <f>CORREL('IMDB_Movies project 5'!H3645:'IMDB_Movies project 5'!H7300,'IMDB_Movies project 5'!C3645:'IMDB_Movies project 5'!C7300)</f>
        <v>0.16194465897499255</v>
      </c>
      <c r="B3645" s="1">
        <v>10221600</v>
      </c>
      <c r="C3645" s="1" t="s">
        <v>6138</v>
      </c>
      <c r="D3645" s="1">
        <v>10221600</v>
      </c>
    </row>
    <row r="3646" spans="1:4" x14ac:dyDescent="0.25">
      <c r="A3646" s="1">
        <f>CORREL('IMDB_Movies project 5'!H3646:'IMDB_Movies project 5'!H7301,'IMDB_Movies project 5'!C3646:'IMDB_Movies project 5'!C7301)</f>
        <v>0.58061022214211511</v>
      </c>
      <c r="B3646" s="1">
        <v>324804</v>
      </c>
      <c r="C3646" s="1" t="s">
        <v>6139</v>
      </c>
      <c r="D3646" s="1">
        <v>324804</v>
      </c>
    </row>
    <row r="3647" spans="1:4" x14ac:dyDescent="0.25">
      <c r="A3647" s="1">
        <f>CORREL('IMDB_Movies project 5'!H3647:'IMDB_Movies project 5'!H7302,'IMDB_Movies project 5'!C3647:'IMDB_Movies project 5'!C7302)</f>
        <v>0.61632181017849108</v>
      </c>
      <c r="B3647" s="1">
        <v>199816</v>
      </c>
      <c r="C3647" s="1" t="s">
        <v>6140</v>
      </c>
      <c r="D3647" s="1">
        <v>199816</v>
      </c>
    </row>
    <row r="3648" spans="1:4" x14ac:dyDescent="0.25">
      <c r="A3648" s="1">
        <f>CORREL('IMDB_Movies project 5'!H3648:'IMDB_Movies project 5'!H7303,'IMDB_Movies project 5'!C3648:'IMDB_Movies project 5'!C7303)</f>
        <v>0.64003790465725829</v>
      </c>
      <c r="B3648" s="1">
        <v>237233</v>
      </c>
      <c r="C3648" s="1" t="s">
        <v>6142</v>
      </c>
      <c r="D3648" s="1">
        <v>237233</v>
      </c>
    </row>
    <row r="3649" spans="1:4" x14ac:dyDescent="0.25">
      <c r="A3649" s="1">
        <f>CORREL('IMDB_Movies project 5'!H3649:'IMDB_Movies project 5'!H7304,'IMDB_Movies project 5'!C3649:'IMDB_Movies project 5'!C7304)</f>
        <v>0.66648951064616613</v>
      </c>
      <c r="B3649" s="1">
        <v>2921130</v>
      </c>
      <c r="C3649" s="1" t="s">
        <v>6143</v>
      </c>
      <c r="D3649" s="1">
        <v>2921130</v>
      </c>
    </row>
    <row r="3650" spans="1:4" x14ac:dyDescent="0.25">
      <c r="A3650" s="1">
        <f>CORREL('IMDB_Movies project 5'!H3650:'IMDB_Movies project 5'!H7305,'IMDB_Movies project 5'!C3650:'IMDB_Movies project 5'!C7305)</f>
        <v>0.69831703747365048</v>
      </c>
      <c r="B3650" s="1">
        <v>2831622</v>
      </c>
      <c r="C3650" s="1" t="s">
        <v>6144</v>
      </c>
      <c r="D3650" s="1">
        <v>2831622</v>
      </c>
    </row>
    <row r="3651" spans="1:4" x14ac:dyDescent="0.25">
      <c r="A3651" s="1">
        <f>CORREL('IMDB_Movies project 5'!H3651:'IMDB_Movies project 5'!H7306,'IMDB_Movies project 5'!C3651:'IMDB_Movies project 5'!C7306)</f>
        <v>0.40329395634250526</v>
      </c>
      <c r="B3651" s="1">
        <v>1204508</v>
      </c>
      <c r="C3651" s="1" t="s">
        <v>6145</v>
      </c>
      <c r="D3651" s="1">
        <v>1204508</v>
      </c>
    </row>
    <row r="3652" spans="1:4" x14ac:dyDescent="0.25">
      <c r="A3652" s="1">
        <f>CORREL('IMDB_Movies project 5'!H3652:'IMDB_Movies project 5'!H7307,'IMDB_Movies project 5'!C3652:'IMDB_Movies project 5'!C7307)</f>
        <v>0.24731826780276636</v>
      </c>
      <c r="B3652" s="1">
        <v>170483</v>
      </c>
      <c r="C3652" s="1" t="s">
        <v>6147</v>
      </c>
      <c r="D3652" s="1">
        <v>170483</v>
      </c>
    </row>
    <row r="3653" spans="1:4" x14ac:dyDescent="0.25">
      <c r="A3653" s="1">
        <f>CORREL('IMDB_Movies project 5'!H3653:'IMDB_Movies project 5'!H7308,'IMDB_Movies project 5'!C3653:'IMDB_Movies project 5'!C7308)</f>
        <v>0.45126947697904329</v>
      </c>
      <c r="B3653" s="1">
        <v>131507</v>
      </c>
      <c r="C3653" s="1" t="s">
        <v>6148</v>
      </c>
      <c r="D3653" s="1">
        <v>131507</v>
      </c>
    </row>
    <row r="3654" spans="1:4" x14ac:dyDescent="0.25">
      <c r="A3654" s="1">
        <f>CORREL('IMDB_Movies project 5'!H3654:'IMDB_Movies project 5'!H7309,'IMDB_Movies project 5'!C3654:'IMDB_Movies project 5'!C7309)</f>
        <v>0.40192015189534502</v>
      </c>
      <c r="B3654" s="1">
        <v>663780</v>
      </c>
      <c r="C3654" s="1" t="s">
        <v>6150</v>
      </c>
      <c r="D3654" s="1">
        <v>663780</v>
      </c>
    </row>
    <row r="3655" spans="1:4" x14ac:dyDescent="0.25">
      <c r="A3655" s="1">
        <f>CORREL('IMDB_Movies project 5'!H3655:'IMDB_Movies project 5'!H7310,'IMDB_Movies project 5'!C3655:'IMDB_Movies project 5'!C7310)</f>
        <v>0.63405210000721235</v>
      </c>
      <c r="B3655" s="1">
        <v>417760</v>
      </c>
      <c r="C3655" s="1" t="s">
        <v>6152</v>
      </c>
      <c r="D3655" s="1">
        <v>417760</v>
      </c>
    </row>
    <row r="3656" spans="1:4" x14ac:dyDescent="0.25">
      <c r="A3656" s="1">
        <f>CORREL('IMDB_Movies project 5'!H3656:'IMDB_Movies project 5'!H7311,'IMDB_Movies project 5'!C3656:'IMDB_Movies project 5'!C7311)</f>
        <v>1</v>
      </c>
      <c r="B3656" s="1">
        <v>2033920</v>
      </c>
      <c r="C3656" s="1" t="s">
        <v>6153</v>
      </c>
      <c r="D3656" s="1">
        <v>2033920</v>
      </c>
    </row>
    <row r="3657" spans="1:4" x14ac:dyDescent="0.25">
      <c r="A3657" s="1"/>
      <c r="B3657" s="1">
        <v>84122</v>
      </c>
      <c r="C3657" s="1" t="s">
        <v>6154</v>
      </c>
      <c r="D3657" s="1">
        <v>84122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2AC-3D86-457C-8A12-0048E0F6D19C}">
  <dimension ref="A1:Q3657"/>
  <sheetViews>
    <sheetView topLeftCell="A2" zoomScale="80" zoomScaleNormal="80" workbookViewId="0">
      <selection activeCell="N3" sqref="N3"/>
    </sheetView>
  </sheetViews>
  <sheetFormatPr defaultRowHeight="15" x14ac:dyDescent="0.25"/>
  <cols>
    <col min="1" max="1" width="19.7109375" customWidth="1"/>
    <col min="2" max="3" width="10.85546875" bestFit="1" customWidth="1"/>
    <col min="4" max="4" width="33" customWidth="1"/>
    <col min="5" max="5" width="25.85546875" customWidth="1"/>
    <col min="6" max="6" width="11.28515625" bestFit="1" customWidth="1"/>
    <col min="7" max="7" width="14.42578125" bestFit="1" customWidth="1"/>
    <col min="8" max="8" width="12" bestFit="1" customWidth="1"/>
    <col min="9" max="9" width="8.85546875" bestFit="1" customWidth="1"/>
    <col min="10" max="10" width="15" bestFit="1" customWidth="1"/>
    <col min="11" max="11" width="20" bestFit="1" customWidth="1"/>
    <col min="12" max="12" width="10.85546875" bestFit="1" customWidth="1"/>
    <col min="13" max="13" width="13.85546875" style="1" bestFit="1" customWidth="1"/>
    <col min="14" max="14" width="15.28515625" bestFit="1" customWidth="1"/>
    <col min="16" max="16" width="13" bestFit="1" customWidth="1"/>
    <col min="17" max="17" width="12.28515625" bestFit="1" customWidth="1"/>
  </cols>
  <sheetData>
    <row r="1" spans="1:17" s="3" customFormat="1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6156</v>
      </c>
      <c r="L1" s="31" t="s">
        <v>6157</v>
      </c>
      <c r="M1" s="2" t="s">
        <v>6182</v>
      </c>
      <c r="P1" s="1" t="s">
        <v>6155</v>
      </c>
      <c r="Q1" t="s">
        <v>6158</v>
      </c>
    </row>
    <row r="2" spans="1:17" x14ac:dyDescent="0.25">
      <c r="A2" s="1" t="s">
        <v>10</v>
      </c>
      <c r="B2" s="1">
        <v>178</v>
      </c>
      <c r="C2" s="1">
        <v>760505847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237000000</v>
      </c>
      <c r="I2" s="1">
        <v>2009</v>
      </c>
      <c r="J2" s="1">
        <v>7.9</v>
      </c>
      <c r="K2" s="1" t="str">
        <f>IFERROR(LEFT(D2,SEARCH("|",D2)-1),D2)</f>
        <v>Action</v>
      </c>
      <c r="L2" s="11">
        <f>C2-H2</f>
        <v>523505847</v>
      </c>
      <c r="M2" s="1">
        <f>CORREL(H$2:H$3657,C$2:C$3657)</f>
        <v>9.3887336584344602E-2</v>
      </c>
      <c r="P2" s="1" t="s">
        <v>461</v>
      </c>
      <c r="Q2">
        <f>COUNTIF(D$2:D$3657,"*" &amp; P2 &amp; "*")</f>
        <v>924</v>
      </c>
    </row>
    <row r="3" spans="1:17" x14ac:dyDescent="0.25">
      <c r="A3" s="1" t="s">
        <v>15</v>
      </c>
      <c r="B3" s="1">
        <v>169</v>
      </c>
      <c r="C3" s="1">
        <v>309404152</v>
      </c>
      <c r="D3" s="1" t="s">
        <v>16</v>
      </c>
      <c r="E3" s="1" t="s">
        <v>17</v>
      </c>
      <c r="F3" s="1" t="s">
        <v>13</v>
      </c>
      <c r="G3" s="1" t="s">
        <v>14</v>
      </c>
      <c r="H3" s="1">
        <v>300000000</v>
      </c>
      <c r="I3" s="1">
        <v>2007</v>
      </c>
      <c r="J3" s="1">
        <v>7.1</v>
      </c>
      <c r="K3" s="1" t="str">
        <f t="shared" ref="K3:K66" si="0">IFERROR(LEFT(D3,SEARCH("|",D3)-1),D3)</f>
        <v>Action</v>
      </c>
      <c r="L3" s="11">
        <f t="shared" ref="L3:L66" si="1">C3-H3</f>
        <v>9404152</v>
      </c>
      <c r="M3" s="1">
        <f t="shared" ref="M3:M66" si="2">CORREL(H$2:H$3657,C$2:C$3657)</f>
        <v>9.3887336584344602E-2</v>
      </c>
      <c r="P3" s="1" t="s">
        <v>329</v>
      </c>
      <c r="Q3">
        <f t="shared" ref="Q3:Q16" si="3">COUNTIF(D$2:D$3657,"*" &amp; P3 &amp; "*")</f>
        <v>752</v>
      </c>
    </row>
    <row r="4" spans="1:17" x14ac:dyDescent="0.25">
      <c r="A4" s="1" t="s">
        <v>18</v>
      </c>
      <c r="B4" s="1">
        <v>148</v>
      </c>
      <c r="C4" s="1">
        <v>200074175</v>
      </c>
      <c r="D4" s="1" t="s">
        <v>19</v>
      </c>
      <c r="E4" s="1" t="s">
        <v>20</v>
      </c>
      <c r="F4" s="1" t="s">
        <v>13</v>
      </c>
      <c r="G4" s="1" t="s">
        <v>21</v>
      </c>
      <c r="H4" s="1">
        <v>245000000</v>
      </c>
      <c r="I4" s="1">
        <v>2015</v>
      </c>
      <c r="J4" s="1">
        <v>6.8</v>
      </c>
      <c r="K4" s="1" t="str">
        <f t="shared" si="0"/>
        <v>Action</v>
      </c>
      <c r="L4" s="11">
        <f t="shared" si="1"/>
        <v>-44925825</v>
      </c>
      <c r="M4" s="1">
        <f t="shared" si="2"/>
        <v>9.3887336584344602E-2</v>
      </c>
      <c r="P4" s="1" t="s">
        <v>1175</v>
      </c>
      <c r="Q4">
        <f t="shared" si="3"/>
        <v>1846</v>
      </c>
    </row>
    <row r="5" spans="1:17" x14ac:dyDescent="0.25">
      <c r="A5" s="1" t="s">
        <v>22</v>
      </c>
      <c r="B5" s="1">
        <v>164</v>
      </c>
      <c r="C5" s="1">
        <v>448130642</v>
      </c>
      <c r="D5" s="1" t="s">
        <v>23</v>
      </c>
      <c r="E5" s="1" t="s">
        <v>24</v>
      </c>
      <c r="F5" s="1" t="s">
        <v>13</v>
      </c>
      <c r="G5" s="1" t="s">
        <v>14</v>
      </c>
      <c r="H5" s="1">
        <v>250000000</v>
      </c>
      <c r="I5" s="1">
        <v>2012</v>
      </c>
      <c r="J5" s="1">
        <v>8.5</v>
      </c>
      <c r="K5" s="1" t="str">
        <f t="shared" si="0"/>
        <v>Action</v>
      </c>
      <c r="L5" s="11">
        <f t="shared" si="1"/>
        <v>198130642</v>
      </c>
      <c r="M5" s="1">
        <f t="shared" si="2"/>
        <v>9.3887336584344602E-2</v>
      </c>
      <c r="P5" s="1" t="s">
        <v>3699</v>
      </c>
      <c r="Q5">
        <f t="shared" si="3"/>
        <v>194</v>
      </c>
    </row>
    <row r="6" spans="1:17" x14ac:dyDescent="0.25">
      <c r="A6" s="1" t="s">
        <v>27</v>
      </c>
      <c r="B6" s="1">
        <v>132</v>
      </c>
      <c r="C6" s="1">
        <v>73058679</v>
      </c>
      <c r="D6" s="1" t="s">
        <v>28</v>
      </c>
      <c r="E6" s="1" t="s">
        <v>29</v>
      </c>
      <c r="F6" s="1" t="s">
        <v>13</v>
      </c>
      <c r="G6" s="1" t="s">
        <v>14</v>
      </c>
      <c r="H6" s="1">
        <v>263700000</v>
      </c>
      <c r="I6" s="1">
        <v>2012</v>
      </c>
      <c r="J6" s="1">
        <v>6.6</v>
      </c>
      <c r="K6" s="1" t="str">
        <f t="shared" si="0"/>
        <v>Action</v>
      </c>
      <c r="L6" s="11">
        <f t="shared" si="1"/>
        <v>-190641321</v>
      </c>
      <c r="M6" s="1">
        <f t="shared" si="2"/>
        <v>9.3887336584344602E-2</v>
      </c>
      <c r="P6" s="1" t="s">
        <v>579</v>
      </c>
      <c r="Q6">
        <f t="shared" si="3"/>
        <v>1443</v>
      </c>
    </row>
    <row r="7" spans="1:17" x14ac:dyDescent="0.25">
      <c r="A7" s="1" t="s">
        <v>30</v>
      </c>
      <c r="B7" s="1">
        <v>156</v>
      </c>
      <c r="C7" s="1">
        <v>336530303</v>
      </c>
      <c r="D7" s="1" t="s">
        <v>31</v>
      </c>
      <c r="E7" s="1" t="s">
        <v>32</v>
      </c>
      <c r="F7" s="1" t="s">
        <v>13</v>
      </c>
      <c r="G7" s="1" t="s">
        <v>14</v>
      </c>
      <c r="H7" s="1">
        <v>258000000</v>
      </c>
      <c r="I7" s="1">
        <v>2007</v>
      </c>
      <c r="J7" s="1">
        <v>6.2</v>
      </c>
      <c r="K7" s="1" t="str">
        <f t="shared" si="0"/>
        <v>Action</v>
      </c>
      <c r="L7" s="11">
        <f t="shared" si="1"/>
        <v>78530303</v>
      </c>
      <c r="M7" s="1">
        <f t="shared" si="2"/>
        <v>9.3887336584344602E-2</v>
      </c>
      <c r="P7" s="1" t="s">
        <v>6159</v>
      </c>
      <c r="Q7">
        <f t="shared" si="3"/>
        <v>371</v>
      </c>
    </row>
    <row r="8" spans="1:17" x14ac:dyDescent="0.25">
      <c r="A8" s="1" t="s">
        <v>33</v>
      </c>
      <c r="B8" s="1">
        <v>100</v>
      </c>
      <c r="C8" s="1">
        <v>200807262</v>
      </c>
      <c r="D8" s="1" t="s">
        <v>34</v>
      </c>
      <c r="E8" s="1" t="s">
        <v>35</v>
      </c>
      <c r="F8" s="1" t="s">
        <v>13</v>
      </c>
      <c r="G8" s="1" t="s">
        <v>14</v>
      </c>
      <c r="H8" s="1">
        <v>260000000</v>
      </c>
      <c r="I8" s="1">
        <v>2010</v>
      </c>
      <c r="J8" s="1">
        <v>7.8</v>
      </c>
      <c r="K8" s="1" t="str">
        <f t="shared" si="0"/>
        <v>Adventure</v>
      </c>
      <c r="L8" s="11">
        <f t="shared" si="1"/>
        <v>-59192738</v>
      </c>
      <c r="M8" s="1">
        <f t="shared" si="2"/>
        <v>9.3887336584344602E-2</v>
      </c>
      <c r="P8" s="1" t="s">
        <v>6160</v>
      </c>
      <c r="Q8">
        <f t="shared" si="3"/>
        <v>692</v>
      </c>
    </row>
    <row r="9" spans="1:17" x14ac:dyDescent="0.25">
      <c r="A9" s="1" t="s">
        <v>36</v>
      </c>
      <c r="B9" s="1">
        <v>141</v>
      </c>
      <c r="C9" s="1">
        <v>458991599</v>
      </c>
      <c r="D9" s="1" t="s">
        <v>28</v>
      </c>
      <c r="E9" s="1" t="s">
        <v>37</v>
      </c>
      <c r="F9" s="1" t="s">
        <v>13</v>
      </c>
      <c r="G9" s="1" t="s">
        <v>14</v>
      </c>
      <c r="H9" s="1">
        <v>250000000</v>
      </c>
      <c r="I9" s="1">
        <v>2015</v>
      </c>
      <c r="J9" s="1">
        <v>7.5</v>
      </c>
      <c r="K9" s="1" t="str">
        <f t="shared" si="0"/>
        <v>Action</v>
      </c>
      <c r="L9" s="11">
        <f t="shared" si="1"/>
        <v>208991599</v>
      </c>
      <c r="M9" s="1">
        <f t="shared" si="2"/>
        <v>9.3887336584344602E-2</v>
      </c>
      <c r="P9" s="1" t="s">
        <v>4219</v>
      </c>
      <c r="Q9">
        <f t="shared" si="3"/>
        <v>237</v>
      </c>
    </row>
    <row r="10" spans="1:17" x14ac:dyDescent="0.25">
      <c r="A10" s="1" t="s">
        <v>38</v>
      </c>
      <c r="B10" s="1">
        <v>153</v>
      </c>
      <c r="C10" s="1">
        <v>301956980</v>
      </c>
      <c r="D10" s="1" t="s">
        <v>39</v>
      </c>
      <c r="E10" s="1" t="s">
        <v>40</v>
      </c>
      <c r="F10" s="1" t="s">
        <v>13</v>
      </c>
      <c r="G10" s="1" t="s">
        <v>21</v>
      </c>
      <c r="H10" s="1">
        <v>250000000</v>
      </c>
      <c r="I10" s="1">
        <v>2009</v>
      </c>
      <c r="J10" s="1">
        <v>7.5</v>
      </c>
      <c r="K10" s="1" t="str">
        <f t="shared" si="0"/>
        <v>Adventure</v>
      </c>
      <c r="L10" s="11">
        <f t="shared" si="1"/>
        <v>51956980</v>
      </c>
      <c r="M10" s="1">
        <f t="shared" si="2"/>
        <v>9.3887336584344602E-2</v>
      </c>
      <c r="P10" s="1" t="s">
        <v>441</v>
      </c>
      <c r="Q10">
        <f t="shared" si="3"/>
        <v>486</v>
      </c>
    </row>
    <row r="11" spans="1:17" x14ac:dyDescent="0.25">
      <c r="A11" s="1" t="s">
        <v>41</v>
      </c>
      <c r="B11" s="1">
        <v>183</v>
      </c>
      <c r="C11" s="1">
        <v>330249062</v>
      </c>
      <c r="D11" s="1" t="s">
        <v>28</v>
      </c>
      <c r="E11" s="1" t="s">
        <v>42</v>
      </c>
      <c r="F11" s="1" t="s">
        <v>13</v>
      </c>
      <c r="G11" s="1" t="s">
        <v>14</v>
      </c>
      <c r="H11" s="1">
        <v>250000000</v>
      </c>
      <c r="I11" s="1">
        <v>2016</v>
      </c>
      <c r="J11" s="1">
        <v>6.9</v>
      </c>
      <c r="K11" s="1" t="str">
        <f t="shared" si="0"/>
        <v>Action</v>
      </c>
      <c r="L11" s="11">
        <f t="shared" si="1"/>
        <v>80249062</v>
      </c>
      <c r="M11" s="1">
        <f t="shared" si="2"/>
        <v>9.3887336584344602E-2</v>
      </c>
      <c r="P11" s="1" t="s">
        <v>26</v>
      </c>
      <c r="Q11">
        <f t="shared" si="3"/>
        <v>45</v>
      </c>
    </row>
    <row r="12" spans="1:17" x14ac:dyDescent="0.25">
      <c r="A12" s="1" t="s">
        <v>43</v>
      </c>
      <c r="B12" s="1">
        <v>169</v>
      </c>
      <c r="C12" s="1">
        <v>200069408</v>
      </c>
      <c r="D12" s="1" t="s">
        <v>28</v>
      </c>
      <c r="E12" s="1" t="s">
        <v>45</v>
      </c>
      <c r="F12" s="1" t="s">
        <v>13</v>
      </c>
      <c r="G12" s="1" t="s">
        <v>14</v>
      </c>
      <c r="H12" s="1">
        <v>209000000</v>
      </c>
      <c r="I12" s="1">
        <v>2006</v>
      </c>
      <c r="J12" s="1">
        <v>6.1</v>
      </c>
      <c r="K12" s="1" t="str">
        <f t="shared" si="0"/>
        <v>Action</v>
      </c>
      <c r="L12" s="11">
        <f t="shared" si="1"/>
        <v>-8930592</v>
      </c>
      <c r="M12" s="1">
        <f t="shared" si="2"/>
        <v>9.3887336584344602E-2</v>
      </c>
      <c r="P12" s="1" t="s">
        <v>3916</v>
      </c>
      <c r="Q12">
        <f t="shared" si="3"/>
        <v>479</v>
      </c>
    </row>
    <row r="13" spans="1:17" x14ac:dyDescent="0.25">
      <c r="A13" s="1" t="s">
        <v>46</v>
      </c>
      <c r="B13" s="1">
        <v>106</v>
      </c>
      <c r="C13" s="1">
        <v>168368427</v>
      </c>
      <c r="D13" s="1" t="s">
        <v>47</v>
      </c>
      <c r="E13" s="1" t="s">
        <v>48</v>
      </c>
      <c r="F13" s="1" t="s">
        <v>13</v>
      </c>
      <c r="G13" s="1" t="s">
        <v>21</v>
      </c>
      <c r="H13" s="1">
        <v>200000000</v>
      </c>
      <c r="I13" s="1">
        <v>2008</v>
      </c>
      <c r="J13" s="1">
        <v>6.7</v>
      </c>
      <c r="K13" s="1" t="str">
        <f t="shared" si="0"/>
        <v>Action</v>
      </c>
      <c r="L13" s="11">
        <f t="shared" si="1"/>
        <v>-31631573</v>
      </c>
      <c r="M13" s="1">
        <f t="shared" si="2"/>
        <v>9.3887336584344602E-2</v>
      </c>
      <c r="P13" s="1" t="s">
        <v>2162</v>
      </c>
      <c r="Q13">
        <f t="shared" si="3"/>
        <v>374</v>
      </c>
    </row>
    <row r="14" spans="1:17" x14ac:dyDescent="0.25">
      <c r="A14" s="1" t="s">
        <v>15</v>
      </c>
      <c r="B14" s="1">
        <v>151</v>
      </c>
      <c r="C14" s="1">
        <v>423032628</v>
      </c>
      <c r="D14" s="1" t="s">
        <v>16</v>
      </c>
      <c r="E14" s="1" t="s">
        <v>49</v>
      </c>
      <c r="F14" s="1" t="s">
        <v>13</v>
      </c>
      <c r="G14" s="1" t="s">
        <v>14</v>
      </c>
      <c r="H14" s="1">
        <v>225000000</v>
      </c>
      <c r="I14" s="1">
        <v>2006</v>
      </c>
      <c r="J14" s="1">
        <v>7.3</v>
      </c>
      <c r="K14" s="1" t="str">
        <f t="shared" si="0"/>
        <v>Action</v>
      </c>
      <c r="L14" s="11">
        <f t="shared" si="1"/>
        <v>198032628</v>
      </c>
      <c r="M14" s="1">
        <f t="shared" si="2"/>
        <v>9.3887336584344602E-2</v>
      </c>
      <c r="P14" s="1" t="s">
        <v>5626</v>
      </c>
      <c r="Q14">
        <f t="shared" si="3"/>
        <v>839</v>
      </c>
    </row>
    <row r="15" spans="1:17" x14ac:dyDescent="0.25">
      <c r="A15" s="1" t="s">
        <v>15</v>
      </c>
      <c r="B15" s="1">
        <v>150</v>
      </c>
      <c r="C15" s="1">
        <v>89289910</v>
      </c>
      <c r="D15" s="1" t="s">
        <v>50</v>
      </c>
      <c r="E15" s="1" t="s">
        <v>51</v>
      </c>
      <c r="F15" s="1" t="s">
        <v>13</v>
      </c>
      <c r="G15" s="1" t="s">
        <v>14</v>
      </c>
      <c r="H15" s="1">
        <v>215000000</v>
      </c>
      <c r="I15" s="1">
        <v>2013</v>
      </c>
      <c r="J15" s="1">
        <v>6.5</v>
      </c>
      <c r="K15" s="1" t="str">
        <f t="shared" si="0"/>
        <v>Action</v>
      </c>
      <c r="L15" s="11">
        <f t="shared" si="1"/>
        <v>-125710090</v>
      </c>
      <c r="M15" s="1">
        <f t="shared" si="2"/>
        <v>9.3887336584344602E-2</v>
      </c>
      <c r="P15" s="1" t="s">
        <v>5363</v>
      </c>
      <c r="Q15">
        <f t="shared" si="3"/>
        <v>431</v>
      </c>
    </row>
    <row r="16" spans="1:17" x14ac:dyDescent="0.25">
      <c r="A16" s="1" t="s">
        <v>41</v>
      </c>
      <c r="B16" s="1">
        <v>143</v>
      </c>
      <c r="C16" s="1">
        <v>291021565</v>
      </c>
      <c r="D16" s="1" t="s">
        <v>11</v>
      </c>
      <c r="E16" s="1" t="s">
        <v>52</v>
      </c>
      <c r="F16" s="1" t="s">
        <v>13</v>
      </c>
      <c r="G16" s="1" t="s">
        <v>14</v>
      </c>
      <c r="H16" s="1">
        <v>225000000</v>
      </c>
      <c r="I16" s="1">
        <v>2013</v>
      </c>
      <c r="J16" s="1">
        <v>7.2</v>
      </c>
      <c r="K16" s="1" t="str">
        <f t="shared" si="0"/>
        <v>Action</v>
      </c>
      <c r="L16" s="11">
        <f t="shared" si="1"/>
        <v>66021565</v>
      </c>
      <c r="M16" s="1">
        <f t="shared" si="2"/>
        <v>9.3887336584344602E-2</v>
      </c>
      <c r="P16" s="1" t="s">
        <v>5212</v>
      </c>
      <c r="Q16">
        <f t="shared" si="3"/>
        <v>95</v>
      </c>
    </row>
    <row r="17" spans="1:13" x14ac:dyDescent="0.25">
      <c r="A17" s="1" t="s">
        <v>53</v>
      </c>
      <c r="B17" s="1">
        <v>150</v>
      </c>
      <c r="C17" s="1">
        <v>141614023</v>
      </c>
      <c r="D17" s="1" t="s">
        <v>54</v>
      </c>
      <c r="E17" s="1" t="s">
        <v>55</v>
      </c>
      <c r="F17" s="1" t="s">
        <v>13</v>
      </c>
      <c r="G17" s="1" t="s">
        <v>14</v>
      </c>
      <c r="H17" s="1">
        <v>225000000</v>
      </c>
      <c r="I17" s="1">
        <v>2008</v>
      </c>
      <c r="J17" s="1">
        <v>6.6</v>
      </c>
      <c r="K17" s="1" t="str">
        <f t="shared" si="0"/>
        <v>Action</v>
      </c>
      <c r="L17" s="11">
        <f t="shared" si="1"/>
        <v>-83385977</v>
      </c>
      <c r="M17" s="1">
        <f t="shared" si="2"/>
        <v>9.3887336584344602E-2</v>
      </c>
    </row>
    <row r="18" spans="1:13" x14ac:dyDescent="0.25">
      <c r="A18" s="1" t="s">
        <v>36</v>
      </c>
      <c r="B18" s="1">
        <v>173</v>
      </c>
      <c r="C18" s="1">
        <v>623279547</v>
      </c>
      <c r="D18" s="1" t="s">
        <v>28</v>
      </c>
      <c r="E18" s="1" t="s">
        <v>56</v>
      </c>
      <c r="F18" s="1" t="s">
        <v>13</v>
      </c>
      <c r="G18" s="1" t="s">
        <v>14</v>
      </c>
      <c r="H18" s="1">
        <v>220000000</v>
      </c>
      <c r="I18" s="1">
        <v>2012</v>
      </c>
      <c r="J18" s="1">
        <v>8.1</v>
      </c>
      <c r="K18" s="1" t="str">
        <f t="shared" si="0"/>
        <v>Action</v>
      </c>
      <c r="L18" s="11">
        <f t="shared" si="1"/>
        <v>403279547</v>
      </c>
      <c r="M18" s="1">
        <f t="shared" si="2"/>
        <v>9.3887336584344602E-2</v>
      </c>
    </row>
    <row r="19" spans="1:13" x14ac:dyDescent="0.25">
      <c r="A19" s="1" t="s">
        <v>57</v>
      </c>
      <c r="B19" s="1">
        <v>136</v>
      </c>
      <c r="C19" s="1">
        <v>241063875</v>
      </c>
      <c r="D19" s="1" t="s">
        <v>16</v>
      </c>
      <c r="E19" s="1" t="s">
        <v>58</v>
      </c>
      <c r="F19" s="1" t="s">
        <v>13</v>
      </c>
      <c r="G19" s="1" t="s">
        <v>14</v>
      </c>
      <c r="H19" s="1">
        <v>250000000</v>
      </c>
      <c r="I19" s="1">
        <v>2011</v>
      </c>
      <c r="J19" s="1">
        <v>6.7</v>
      </c>
      <c r="K19" s="1" t="str">
        <f t="shared" si="0"/>
        <v>Action</v>
      </c>
      <c r="L19" s="11">
        <f t="shared" si="1"/>
        <v>-8936125</v>
      </c>
      <c r="M19" s="1">
        <f t="shared" si="2"/>
        <v>9.3887336584344602E-2</v>
      </c>
    </row>
    <row r="20" spans="1:13" x14ac:dyDescent="0.25">
      <c r="A20" s="1" t="s">
        <v>59</v>
      </c>
      <c r="B20" s="1">
        <v>106</v>
      </c>
      <c r="C20" s="1">
        <v>179020854</v>
      </c>
      <c r="D20" s="1" t="s">
        <v>60</v>
      </c>
      <c r="E20" s="1" t="s">
        <v>61</v>
      </c>
      <c r="F20" s="1" t="s">
        <v>13</v>
      </c>
      <c r="G20" s="1" t="s">
        <v>14</v>
      </c>
      <c r="H20" s="1">
        <v>225000000</v>
      </c>
      <c r="I20" s="1">
        <v>2012</v>
      </c>
      <c r="J20" s="1">
        <v>6.8</v>
      </c>
      <c r="K20" s="1" t="str">
        <f t="shared" si="0"/>
        <v>Action</v>
      </c>
      <c r="L20" s="11">
        <f t="shared" si="1"/>
        <v>-45979146</v>
      </c>
      <c r="M20" s="1">
        <f t="shared" si="2"/>
        <v>9.3887336584344602E-2</v>
      </c>
    </row>
    <row r="21" spans="1:13" x14ac:dyDescent="0.25">
      <c r="A21" s="1" t="s">
        <v>62</v>
      </c>
      <c r="B21" s="1">
        <v>164</v>
      </c>
      <c r="C21" s="1">
        <v>255108370</v>
      </c>
      <c r="D21" s="1" t="s">
        <v>63</v>
      </c>
      <c r="E21" s="1" t="s">
        <v>64</v>
      </c>
      <c r="F21" s="1" t="s">
        <v>13</v>
      </c>
      <c r="G21" s="1" t="s">
        <v>65</v>
      </c>
      <c r="H21" s="1">
        <v>250000000</v>
      </c>
      <c r="I21" s="1">
        <v>2014</v>
      </c>
      <c r="J21" s="1">
        <v>7.5</v>
      </c>
      <c r="K21" s="1" t="str">
        <f t="shared" si="0"/>
        <v>Adventure</v>
      </c>
      <c r="L21" s="11">
        <f t="shared" si="1"/>
        <v>5108370</v>
      </c>
      <c r="M21" s="1">
        <f t="shared" si="2"/>
        <v>9.3887336584344602E-2</v>
      </c>
    </row>
    <row r="22" spans="1:13" x14ac:dyDescent="0.25">
      <c r="A22" s="1" t="s">
        <v>66</v>
      </c>
      <c r="B22" s="1">
        <v>153</v>
      </c>
      <c r="C22" s="1">
        <v>262030663</v>
      </c>
      <c r="D22" s="1" t="s">
        <v>16</v>
      </c>
      <c r="E22" s="1" t="s">
        <v>67</v>
      </c>
      <c r="F22" s="1" t="s">
        <v>13</v>
      </c>
      <c r="G22" s="1" t="s">
        <v>14</v>
      </c>
      <c r="H22" s="1">
        <v>230000000</v>
      </c>
      <c r="I22" s="1">
        <v>2012</v>
      </c>
      <c r="J22" s="1">
        <v>7</v>
      </c>
      <c r="K22" s="1" t="str">
        <f t="shared" si="0"/>
        <v>Action</v>
      </c>
      <c r="L22" s="11">
        <f t="shared" si="1"/>
        <v>32030663</v>
      </c>
      <c r="M22" s="1">
        <f t="shared" si="2"/>
        <v>9.3887336584344602E-2</v>
      </c>
    </row>
    <row r="23" spans="1:13" x14ac:dyDescent="0.25">
      <c r="A23" s="1" t="s">
        <v>68</v>
      </c>
      <c r="B23" s="1">
        <v>156</v>
      </c>
      <c r="C23" s="1">
        <v>105219735</v>
      </c>
      <c r="D23" s="1" t="s">
        <v>69</v>
      </c>
      <c r="E23" s="1" t="s">
        <v>70</v>
      </c>
      <c r="F23" s="1" t="s">
        <v>13</v>
      </c>
      <c r="G23" s="1" t="s">
        <v>14</v>
      </c>
      <c r="H23" s="1">
        <v>200000000</v>
      </c>
      <c r="I23" s="1">
        <v>2010</v>
      </c>
      <c r="J23" s="1">
        <v>6.7</v>
      </c>
      <c r="K23" s="1" t="str">
        <f t="shared" si="0"/>
        <v>Action</v>
      </c>
      <c r="L23" s="11">
        <f t="shared" si="1"/>
        <v>-94780265</v>
      </c>
      <c r="M23" s="1">
        <f t="shared" si="2"/>
        <v>9.3887336584344602E-2</v>
      </c>
    </row>
    <row r="24" spans="1:13" x14ac:dyDescent="0.25">
      <c r="A24" s="1" t="s">
        <v>62</v>
      </c>
      <c r="B24" s="1">
        <v>186</v>
      </c>
      <c r="C24" s="1">
        <v>258355354</v>
      </c>
      <c r="D24" s="1" t="s">
        <v>63</v>
      </c>
      <c r="E24" s="1" t="s">
        <v>71</v>
      </c>
      <c r="F24" s="1" t="s">
        <v>13</v>
      </c>
      <c r="G24" s="1" t="s">
        <v>14</v>
      </c>
      <c r="H24" s="1">
        <v>225000000</v>
      </c>
      <c r="I24" s="1">
        <v>2013</v>
      </c>
      <c r="J24" s="1">
        <v>7.9</v>
      </c>
      <c r="K24" s="1" t="str">
        <f t="shared" si="0"/>
        <v>Adventure</v>
      </c>
      <c r="L24" s="11">
        <f t="shared" si="1"/>
        <v>33355354</v>
      </c>
      <c r="M24" s="1">
        <f t="shared" si="2"/>
        <v>9.3887336584344602E-2</v>
      </c>
    </row>
    <row r="25" spans="1:13" x14ac:dyDescent="0.25">
      <c r="A25" s="1" t="s">
        <v>72</v>
      </c>
      <c r="B25" s="1">
        <v>113</v>
      </c>
      <c r="C25" s="1">
        <v>70083519</v>
      </c>
      <c r="D25" s="1" t="s">
        <v>73</v>
      </c>
      <c r="E25" s="1" t="s">
        <v>74</v>
      </c>
      <c r="F25" s="1" t="s">
        <v>13</v>
      </c>
      <c r="G25" s="1" t="s">
        <v>14</v>
      </c>
      <c r="H25" s="1">
        <v>180000000</v>
      </c>
      <c r="I25" s="1">
        <v>2007</v>
      </c>
      <c r="J25" s="1">
        <v>6.1</v>
      </c>
      <c r="K25" s="1" t="str">
        <f t="shared" si="0"/>
        <v>Adventure</v>
      </c>
      <c r="L25" s="11">
        <f t="shared" si="1"/>
        <v>-109916481</v>
      </c>
      <c r="M25" s="1">
        <f t="shared" si="2"/>
        <v>9.3887336584344602E-2</v>
      </c>
    </row>
    <row r="26" spans="1:13" x14ac:dyDescent="0.25">
      <c r="A26" s="1" t="s">
        <v>62</v>
      </c>
      <c r="B26" s="1">
        <v>201</v>
      </c>
      <c r="C26" s="1">
        <v>218051260</v>
      </c>
      <c r="D26" s="1" t="s">
        <v>75</v>
      </c>
      <c r="E26" s="1" t="s">
        <v>76</v>
      </c>
      <c r="F26" s="1" t="s">
        <v>13</v>
      </c>
      <c r="G26" s="1" t="s">
        <v>65</v>
      </c>
      <c r="H26" s="1">
        <v>207000000</v>
      </c>
      <c r="I26" s="1">
        <v>2005</v>
      </c>
      <c r="J26" s="1">
        <v>7.2</v>
      </c>
      <c r="K26" s="1" t="str">
        <f t="shared" si="0"/>
        <v>Action</v>
      </c>
      <c r="L26" s="11">
        <f t="shared" si="1"/>
        <v>11051260</v>
      </c>
      <c r="M26" s="1">
        <f t="shared" si="2"/>
        <v>9.3887336584344602E-2</v>
      </c>
    </row>
    <row r="27" spans="1:13" x14ac:dyDescent="0.25">
      <c r="A27" s="1" t="s">
        <v>10</v>
      </c>
      <c r="B27" s="1">
        <v>194</v>
      </c>
      <c r="C27" s="1">
        <v>658672302</v>
      </c>
      <c r="D27" s="1" t="s">
        <v>77</v>
      </c>
      <c r="E27" s="1" t="s">
        <v>78</v>
      </c>
      <c r="F27" s="1" t="s">
        <v>13</v>
      </c>
      <c r="G27" s="1" t="s">
        <v>14</v>
      </c>
      <c r="H27" s="1">
        <v>200000000</v>
      </c>
      <c r="I27" s="1">
        <v>1997</v>
      </c>
      <c r="J27" s="1">
        <v>7.7</v>
      </c>
      <c r="K27" s="1" t="str">
        <f t="shared" si="0"/>
        <v>Drama</v>
      </c>
      <c r="L27" s="11">
        <f t="shared" si="1"/>
        <v>458672302</v>
      </c>
      <c r="M27" s="1">
        <f t="shared" si="2"/>
        <v>9.3887336584344602E-2</v>
      </c>
    </row>
    <row r="28" spans="1:13" x14ac:dyDescent="0.25">
      <c r="A28" s="1" t="s">
        <v>79</v>
      </c>
      <c r="B28" s="1">
        <v>147</v>
      </c>
      <c r="C28" s="1">
        <v>407197282</v>
      </c>
      <c r="D28" s="1" t="s">
        <v>28</v>
      </c>
      <c r="E28" s="1" t="s">
        <v>80</v>
      </c>
      <c r="F28" s="1" t="s">
        <v>13</v>
      </c>
      <c r="G28" s="1" t="s">
        <v>14</v>
      </c>
      <c r="H28" s="1">
        <v>250000000</v>
      </c>
      <c r="I28" s="1">
        <v>2016</v>
      </c>
      <c r="J28" s="1">
        <v>8.1999999999999993</v>
      </c>
      <c r="K28" s="1" t="str">
        <f t="shared" si="0"/>
        <v>Action</v>
      </c>
      <c r="L28" s="20">
        <f t="shared" si="1"/>
        <v>157197282</v>
      </c>
      <c r="M28" s="1">
        <f t="shared" si="2"/>
        <v>9.3887336584344602E-2</v>
      </c>
    </row>
    <row r="29" spans="1:13" x14ac:dyDescent="0.25">
      <c r="A29" s="1" t="s">
        <v>81</v>
      </c>
      <c r="B29" s="1">
        <v>131</v>
      </c>
      <c r="C29" s="1">
        <v>65173160</v>
      </c>
      <c r="D29" s="1" t="s">
        <v>82</v>
      </c>
      <c r="E29" s="1" t="s">
        <v>83</v>
      </c>
      <c r="F29" s="1" t="s">
        <v>13</v>
      </c>
      <c r="G29" s="1" t="s">
        <v>14</v>
      </c>
      <c r="H29" s="1">
        <v>209000000</v>
      </c>
      <c r="I29" s="1">
        <v>2012</v>
      </c>
      <c r="J29" s="1">
        <v>5.9</v>
      </c>
      <c r="K29" s="1" t="str">
        <f t="shared" si="0"/>
        <v>Action</v>
      </c>
      <c r="L29" s="11">
        <f t="shared" si="1"/>
        <v>-143826840</v>
      </c>
      <c r="M29" s="1">
        <f t="shared" si="2"/>
        <v>9.3887336584344602E-2</v>
      </c>
    </row>
    <row r="30" spans="1:13" x14ac:dyDescent="0.25">
      <c r="A30" s="1" t="s">
        <v>84</v>
      </c>
      <c r="B30" s="1">
        <v>124</v>
      </c>
      <c r="C30" s="1">
        <v>652177271</v>
      </c>
      <c r="D30" s="1" t="s">
        <v>82</v>
      </c>
      <c r="E30" s="1" t="s">
        <v>85</v>
      </c>
      <c r="F30" s="1" t="s">
        <v>13</v>
      </c>
      <c r="G30" s="1" t="s">
        <v>14</v>
      </c>
      <c r="H30" s="1">
        <v>150000000</v>
      </c>
      <c r="I30" s="1">
        <v>2015</v>
      </c>
      <c r="J30" s="1">
        <v>7</v>
      </c>
      <c r="K30" s="1" t="str">
        <f t="shared" si="0"/>
        <v>Action</v>
      </c>
      <c r="L30" s="11">
        <f t="shared" si="1"/>
        <v>502177271</v>
      </c>
      <c r="M30" s="1">
        <f t="shared" si="2"/>
        <v>9.3887336584344602E-2</v>
      </c>
    </row>
    <row r="31" spans="1:13" x14ac:dyDescent="0.25">
      <c r="A31" s="1" t="s">
        <v>18</v>
      </c>
      <c r="B31" s="1">
        <v>143</v>
      </c>
      <c r="C31" s="1">
        <v>304360277</v>
      </c>
      <c r="D31" s="1" t="s">
        <v>19</v>
      </c>
      <c r="E31" s="1" t="s">
        <v>86</v>
      </c>
      <c r="F31" s="1" t="s">
        <v>13</v>
      </c>
      <c r="G31" s="1" t="s">
        <v>21</v>
      </c>
      <c r="H31" s="1">
        <v>200000000</v>
      </c>
      <c r="I31" s="1">
        <v>2012</v>
      </c>
      <c r="J31" s="1">
        <v>7.8</v>
      </c>
      <c r="K31" s="1" t="str">
        <f t="shared" si="0"/>
        <v>Action</v>
      </c>
      <c r="L31" s="11">
        <f t="shared" si="1"/>
        <v>104360277</v>
      </c>
      <c r="M31" s="1">
        <f t="shared" si="2"/>
        <v>9.3887336584344602E-2</v>
      </c>
    </row>
    <row r="32" spans="1:13" x14ac:dyDescent="0.25">
      <c r="A32" s="1" t="s">
        <v>30</v>
      </c>
      <c r="B32" s="1">
        <v>135</v>
      </c>
      <c r="C32" s="1">
        <v>373377893</v>
      </c>
      <c r="D32" s="1" t="s">
        <v>87</v>
      </c>
      <c r="E32" s="1" t="s">
        <v>88</v>
      </c>
      <c r="F32" s="1" t="s">
        <v>13</v>
      </c>
      <c r="G32" s="1" t="s">
        <v>14</v>
      </c>
      <c r="H32" s="1">
        <v>200000000</v>
      </c>
      <c r="I32" s="1">
        <v>2004</v>
      </c>
      <c r="J32" s="1">
        <v>7.3</v>
      </c>
      <c r="K32" s="1" t="str">
        <f t="shared" si="0"/>
        <v>Action</v>
      </c>
      <c r="L32" s="11">
        <f t="shared" si="1"/>
        <v>173377893</v>
      </c>
      <c r="M32" s="1">
        <f t="shared" si="2"/>
        <v>9.3887336584344602E-2</v>
      </c>
    </row>
    <row r="33" spans="1:13" x14ac:dyDescent="0.25">
      <c r="A33" s="1" t="s">
        <v>89</v>
      </c>
      <c r="B33" s="1">
        <v>195</v>
      </c>
      <c r="C33" s="1">
        <v>408992272</v>
      </c>
      <c r="D33" s="1" t="s">
        <v>28</v>
      </c>
      <c r="E33" s="1" t="s">
        <v>91</v>
      </c>
      <c r="F33" s="1" t="s">
        <v>13</v>
      </c>
      <c r="G33" s="1" t="s">
        <v>14</v>
      </c>
      <c r="H33" s="1">
        <v>200000000</v>
      </c>
      <c r="I33" s="1">
        <v>2013</v>
      </c>
      <c r="J33" s="1">
        <v>7.2</v>
      </c>
      <c r="K33" s="1" t="str">
        <f t="shared" si="0"/>
        <v>Action</v>
      </c>
      <c r="L33" s="11">
        <f t="shared" si="1"/>
        <v>208992272</v>
      </c>
      <c r="M33" s="1">
        <f t="shared" si="2"/>
        <v>9.3887336584344602E-2</v>
      </c>
    </row>
    <row r="34" spans="1:13" x14ac:dyDescent="0.25">
      <c r="A34" s="1" t="s">
        <v>92</v>
      </c>
      <c r="B34" s="1">
        <v>108</v>
      </c>
      <c r="C34" s="1">
        <v>334185206</v>
      </c>
      <c r="D34" s="1" t="s">
        <v>73</v>
      </c>
      <c r="E34" s="1" t="s">
        <v>93</v>
      </c>
      <c r="F34" s="1" t="s">
        <v>13</v>
      </c>
      <c r="G34" s="1" t="s">
        <v>14</v>
      </c>
      <c r="H34" s="1">
        <v>200000000</v>
      </c>
      <c r="I34" s="1">
        <v>2010</v>
      </c>
      <c r="J34" s="1">
        <v>6.5</v>
      </c>
      <c r="K34" s="1" t="str">
        <f t="shared" si="0"/>
        <v>Adventure</v>
      </c>
      <c r="L34" s="11">
        <f t="shared" si="1"/>
        <v>134185206</v>
      </c>
      <c r="M34" s="1">
        <f t="shared" si="2"/>
        <v>9.3887336584344602E-2</v>
      </c>
    </row>
    <row r="35" spans="1:13" x14ac:dyDescent="0.25">
      <c r="A35" s="1" t="s">
        <v>94</v>
      </c>
      <c r="B35" s="1">
        <v>104</v>
      </c>
      <c r="C35" s="1">
        <v>234360014</v>
      </c>
      <c r="D35" s="1" t="s">
        <v>95</v>
      </c>
      <c r="E35" s="1" t="s">
        <v>96</v>
      </c>
      <c r="F35" s="1" t="s">
        <v>13</v>
      </c>
      <c r="G35" s="1" t="s">
        <v>97</v>
      </c>
      <c r="H35" s="1">
        <v>210000000</v>
      </c>
      <c r="I35" s="1">
        <v>2006</v>
      </c>
      <c r="J35" s="1">
        <v>6.8</v>
      </c>
      <c r="K35" s="1" t="str">
        <f t="shared" si="0"/>
        <v>Action</v>
      </c>
      <c r="L35" s="11">
        <f t="shared" si="1"/>
        <v>24360014</v>
      </c>
      <c r="M35" s="1">
        <f t="shared" si="2"/>
        <v>9.3887336584344602E-2</v>
      </c>
    </row>
    <row r="36" spans="1:13" x14ac:dyDescent="0.25">
      <c r="A36" s="1" t="s">
        <v>98</v>
      </c>
      <c r="B36" s="1">
        <v>104</v>
      </c>
      <c r="C36" s="1">
        <v>268488329</v>
      </c>
      <c r="D36" s="1" t="s">
        <v>99</v>
      </c>
      <c r="E36" s="1" t="s">
        <v>101</v>
      </c>
      <c r="F36" s="1" t="s">
        <v>13</v>
      </c>
      <c r="G36" s="1" t="s">
        <v>14</v>
      </c>
      <c r="H36" s="1">
        <v>200000000</v>
      </c>
      <c r="I36" s="1">
        <v>2013</v>
      </c>
      <c r="J36" s="1">
        <v>7.3</v>
      </c>
      <c r="K36" s="1" t="str">
        <f t="shared" si="0"/>
        <v>Adventure</v>
      </c>
      <c r="L36" s="11">
        <f t="shared" si="1"/>
        <v>68488329</v>
      </c>
      <c r="M36" s="1">
        <f t="shared" si="2"/>
        <v>9.3887336584344602E-2</v>
      </c>
    </row>
    <row r="37" spans="1:13" x14ac:dyDescent="0.25">
      <c r="A37" s="1" t="s">
        <v>102</v>
      </c>
      <c r="B37" s="1">
        <v>150</v>
      </c>
      <c r="C37" s="1">
        <v>402076689</v>
      </c>
      <c r="D37" s="1" t="s">
        <v>28</v>
      </c>
      <c r="E37" s="1" t="s">
        <v>103</v>
      </c>
      <c r="F37" s="1" t="s">
        <v>13</v>
      </c>
      <c r="G37" s="1" t="s">
        <v>14</v>
      </c>
      <c r="H37" s="1">
        <v>200000000</v>
      </c>
      <c r="I37" s="1">
        <v>2009</v>
      </c>
      <c r="J37" s="1">
        <v>6</v>
      </c>
      <c r="K37" s="1" t="str">
        <f t="shared" si="0"/>
        <v>Action</v>
      </c>
      <c r="L37" s="11">
        <f t="shared" si="1"/>
        <v>202076689</v>
      </c>
      <c r="M37" s="1">
        <f t="shared" si="2"/>
        <v>9.3887336584344602E-2</v>
      </c>
    </row>
    <row r="38" spans="1:13" x14ac:dyDescent="0.25">
      <c r="A38" s="1" t="s">
        <v>102</v>
      </c>
      <c r="B38" s="1">
        <v>165</v>
      </c>
      <c r="C38" s="1">
        <v>245428137</v>
      </c>
      <c r="D38" s="1" t="s">
        <v>28</v>
      </c>
      <c r="E38" s="1" t="s">
        <v>104</v>
      </c>
      <c r="F38" s="1" t="s">
        <v>13</v>
      </c>
      <c r="G38" s="1" t="s">
        <v>14</v>
      </c>
      <c r="H38" s="1">
        <v>210000000</v>
      </c>
      <c r="I38" s="1">
        <v>2014</v>
      </c>
      <c r="J38" s="1">
        <v>5.7</v>
      </c>
      <c r="K38" s="1" t="str">
        <f t="shared" si="0"/>
        <v>Action</v>
      </c>
      <c r="L38" s="11">
        <f t="shared" si="1"/>
        <v>35428137</v>
      </c>
      <c r="M38" s="1">
        <f t="shared" si="2"/>
        <v>9.3887336584344602E-2</v>
      </c>
    </row>
    <row r="39" spans="1:13" x14ac:dyDescent="0.25">
      <c r="A39" s="1" t="s">
        <v>30</v>
      </c>
      <c r="B39" s="1">
        <v>130</v>
      </c>
      <c r="C39" s="1">
        <v>234903076</v>
      </c>
      <c r="D39" s="1" t="s">
        <v>73</v>
      </c>
      <c r="E39" s="1" t="s">
        <v>105</v>
      </c>
      <c r="F39" s="1" t="s">
        <v>13</v>
      </c>
      <c r="G39" s="1" t="s">
        <v>14</v>
      </c>
      <c r="H39" s="1">
        <v>215000000</v>
      </c>
      <c r="I39" s="1">
        <v>2013</v>
      </c>
      <c r="J39" s="1">
        <v>6.4</v>
      </c>
      <c r="K39" s="1" t="str">
        <f t="shared" si="0"/>
        <v>Adventure</v>
      </c>
      <c r="L39" s="11">
        <f t="shared" si="1"/>
        <v>19903076</v>
      </c>
      <c r="M39" s="1">
        <f t="shared" si="2"/>
        <v>9.3887336584344602E-2</v>
      </c>
    </row>
    <row r="40" spans="1:13" x14ac:dyDescent="0.25">
      <c r="A40" s="1" t="s">
        <v>66</v>
      </c>
      <c r="B40" s="1">
        <v>142</v>
      </c>
      <c r="C40" s="1">
        <v>202853933</v>
      </c>
      <c r="D40" s="1" t="s">
        <v>11</v>
      </c>
      <c r="E40" s="1" t="s">
        <v>106</v>
      </c>
      <c r="F40" s="1" t="s">
        <v>13</v>
      </c>
      <c r="G40" s="1" t="s">
        <v>14</v>
      </c>
      <c r="H40" s="1">
        <v>200000000</v>
      </c>
      <c r="I40" s="1">
        <v>2014</v>
      </c>
      <c r="J40" s="1">
        <v>6.7</v>
      </c>
      <c r="K40" s="1" t="str">
        <f t="shared" si="0"/>
        <v>Action</v>
      </c>
      <c r="L40" s="11">
        <f t="shared" si="1"/>
        <v>2853933</v>
      </c>
      <c r="M40" s="1">
        <f t="shared" si="2"/>
        <v>9.3887336584344602E-2</v>
      </c>
    </row>
    <row r="41" spans="1:13" x14ac:dyDescent="0.25">
      <c r="A41" s="1" t="s">
        <v>107</v>
      </c>
      <c r="B41" s="1">
        <v>125</v>
      </c>
      <c r="C41" s="1">
        <v>172051787</v>
      </c>
      <c r="D41" s="1" t="s">
        <v>28</v>
      </c>
      <c r="E41" s="1" t="s">
        <v>108</v>
      </c>
      <c r="F41" s="1" t="s">
        <v>13</v>
      </c>
      <c r="G41" s="1" t="s">
        <v>14</v>
      </c>
      <c r="H41" s="1">
        <v>170000000</v>
      </c>
      <c r="I41" s="1">
        <v>2010</v>
      </c>
      <c r="J41" s="1">
        <v>6.8</v>
      </c>
      <c r="K41" s="1" t="str">
        <f t="shared" si="0"/>
        <v>Action</v>
      </c>
      <c r="L41" s="11">
        <f t="shared" si="1"/>
        <v>2051787</v>
      </c>
      <c r="M41" s="1">
        <f t="shared" si="2"/>
        <v>9.3887336584344602E-2</v>
      </c>
    </row>
    <row r="42" spans="1:13" x14ac:dyDescent="0.25">
      <c r="A42" s="1" t="s">
        <v>109</v>
      </c>
      <c r="B42" s="1">
        <v>106</v>
      </c>
      <c r="C42" s="1">
        <v>191450875</v>
      </c>
      <c r="D42" s="1" t="s">
        <v>110</v>
      </c>
      <c r="E42" s="1" t="s">
        <v>111</v>
      </c>
      <c r="F42" s="1" t="s">
        <v>13</v>
      </c>
      <c r="G42" s="1" t="s">
        <v>14</v>
      </c>
      <c r="H42" s="1">
        <v>200000000</v>
      </c>
      <c r="I42" s="1">
        <v>2011</v>
      </c>
      <c r="J42" s="1">
        <v>6.3</v>
      </c>
      <c r="K42" s="1" t="str">
        <f t="shared" si="0"/>
        <v>Adventure</v>
      </c>
      <c r="L42" s="11">
        <f t="shared" si="1"/>
        <v>-8549125</v>
      </c>
      <c r="M42" s="1">
        <f t="shared" si="2"/>
        <v>9.3887336584344602E-2</v>
      </c>
    </row>
    <row r="43" spans="1:13" x14ac:dyDescent="0.25">
      <c r="A43" s="1" t="s">
        <v>112</v>
      </c>
      <c r="B43" s="1">
        <v>123</v>
      </c>
      <c r="C43" s="1">
        <v>116593191</v>
      </c>
      <c r="D43" s="1" t="s">
        <v>28</v>
      </c>
      <c r="E43" s="1" t="s">
        <v>113</v>
      </c>
      <c r="F43" s="1" t="s">
        <v>13</v>
      </c>
      <c r="G43" s="1" t="s">
        <v>14</v>
      </c>
      <c r="H43" s="1">
        <v>200000000</v>
      </c>
      <c r="I43" s="1">
        <v>2011</v>
      </c>
      <c r="J43" s="1">
        <v>5.6</v>
      </c>
      <c r="K43" s="1" t="str">
        <f t="shared" si="0"/>
        <v>Action</v>
      </c>
      <c r="L43" s="11">
        <f t="shared" si="1"/>
        <v>-83406809</v>
      </c>
      <c r="M43" s="1">
        <f t="shared" si="2"/>
        <v>9.3887336584344602E-2</v>
      </c>
    </row>
    <row r="44" spans="1:13" x14ac:dyDescent="0.25">
      <c r="A44" s="1" t="s">
        <v>114</v>
      </c>
      <c r="B44" s="1">
        <v>103</v>
      </c>
      <c r="C44" s="1">
        <v>414984497</v>
      </c>
      <c r="D44" s="1" t="s">
        <v>99</v>
      </c>
      <c r="E44" s="1" t="s">
        <v>116</v>
      </c>
      <c r="F44" s="1" t="s">
        <v>13</v>
      </c>
      <c r="G44" s="1" t="s">
        <v>14</v>
      </c>
      <c r="H44" s="1">
        <v>200000000</v>
      </c>
      <c r="I44" s="1">
        <v>2010</v>
      </c>
      <c r="J44" s="1">
        <v>8.3000000000000007</v>
      </c>
      <c r="K44" s="1" t="str">
        <f t="shared" si="0"/>
        <v>Adventure</v>
      </c>
      <c r="L44" s="11">
        <f t="shared" si="1"/>
        <v>214984497</v>
      </c>
      <c r="M44" s="1">
        <f t="shared" si="2"/>
        <v>9.3887336584344602E-2</v>
      </c>
    </row>
    <row r="45" spans="1:13" x14ac:dyDescent="0.25">
      <c r="A45" s="1" t="s">
        <v>117</v>
      </c>
      <c r="B45" s="1">
        <v>118</v>
      </c>
      <c r="C45" s="1">
        <v>125320003</v>
      </c>
      <c r="D45" s="1" t="s">
        <v>28</v>
      </c>
      <c r="E45" s="1" t="s">
        <v>118</v>
      </c>
      <c r="F45" s="1" t="s">
        <v>13</v>
      </c>
      <c r="G45" s="1" t="s">
        <v>14</v>
      </c>
      <c r="H45" s="1">
        <v>200000000</v>
      </c>
      <c r="I45" s="1">
        <v>2009</v>
      </c>
      <c r="J45" s="1">
        <v>6.6</v>
      </c>
      <c r="K45" s="1" t="str">
        <f t="shared" si="0"/>
        <v>Action</v>
      </c>
      <c r="L45" s="11">
        <f t="shared" si="1"/>
        <v>-74679997</v>
      </c>
      <c r="M45" s="1">
        <f t="shared" si="2"/>
        <v>9.3887336584344602E-2</v>
      </c>
    </row>
    <row r="46" spans="1:13" x14ac:dyDescent="0.25">
      <c r="A46" s="1" t="s">
        <v>119</v>
      </c>
      <c r="B46" s="1">
        <v>140</v>
      </c>
      <c r="C46" s="1">
        <v>350034110</v>
      </c>
      <c r="D46" s="1" t="s">
        <v>120</v>
      </c>
      <c r="E46" s="1" t="s">
        <v>121</v>
      </c>
      <c r="F46" s="1" t="s">
        <v>13</v>
      </c>
      <c r="G46" s="1" t="s">
        <v>14</v>
      </c>
      <c r="H46" s="1">
        <v>190000000</v>
      </c>
      <c r="I46" s="1">
        <v>2015</v>
      </c>
      <c r="J46" s="1">
        <v>7.2</v>
      </c>
      <c r="K46" s="1" t="str">
        <f t="shared" si="0"/>
        <v>Action</v>
      </c>
      <c r="L46" s="11">
        <f t="shared" si="1"/>
        <v>160034110</v>
      </c>
      <c r="M46" s="1">
        <f t="shared" si="2"/>
        <v>9.3887336584344602E-2</v>
      </c>
    </row>
    <row r="47" spans="1:13" x14ac:dyDescent="0.25">
      <c r="A47" s="1" t="s">
        <v>46</v>
      </c>
      <c r="B47" s="1">
        <v>123</v>
      </c>
      <c r="C47" s="1">
        <v>202351611</v>
      </c>
      <c r="D47" s="1" t="s">
        <v>122</v>
      </c>
      <c r="E47" s="1" t="s">
        <v>123</v>
      </c>
      <c r="F47" s="1" t="s">
        <v>13</v>
      </c>
      <c r="G47" s="1" t="s">
        <v>14</v>
      </c>
      <c r="H47" s="1">
        <v>190000000</v>
      </c>
      <c r="I47" s="1">
        <v>2013</v>
      </c>
      <c r="J47" s="1">
        <v>7</v>
      </c>
      <c r="K47" s="1" t="str">
        <f t="shared" si="0"/>
        <v>Action</v>
      </c>
      <c r="L47" s="11">
        <f t="shared" si="1"/>
        <v>12351611</v>
      </c>
      <c r="M47" s="1">
        <f t="shared" si="2"/>
        <v>9.3887336584344602E-2</v>
      </c>
    </row>
    <row r="48" spans="1:13" x14ac:dyDescent="0.25">
      <c r="A48" s="1" t="s">
        <v>43</v>
      </c>
      <c r="B48" s="1">
        <v>149</v>
      </c>
      <c r="C48" s="1">
        <v>233914986</v>
      </c>
      <c r="D48" s="1" t="s">
        <v>95</v>
      </c>
      <c r="E48" s="1" t="s">
        <v>124</v>
      </c>
      <c r="F48" s="1" t="s">
        <v>13</v>
      </c>
      <c r="G48" s="1" t="s">
        <v>14</v>
      </c>
      <c r="H48" s="1">
        <v>200000000</v>
      </c>
      <c r="I48" s="1">
        <v>2014</v>
      </c>
      <c r="J48" s="1">
        <v>8</v>
      </c>
      <c r="K48" s="1" t="str">
        <f t="shared" si="0"/>
        <v>Action</v>
      </c>
      <c r="L48" s="11">
        <f t="shared" si="1"/>
        <v>33914986</v>
      </c>
      <c r="M48" s="1">
        <f t="shared" si="2"/>
        <v>9.3887336584344602E-2</v>
      </c>
    </row>
    <row r="49" spans="1:13" x14ac:dyDescent="0.25">
      <c r="A49" s="1" t="s">
        <v>125</v>
      </c>
      <c r="B49" s="1">
        <v>132</v>
      </c>
      <c r="C49" s="1">
        <v>228756232</v>
      </c>
      <c r="D49" s="1" t="s">
        <v>28</v>
      </c>
      <c r="E49" s="1" t="s">
        <v>126</v>
      </c>
      <c r="F49" s="1" t="s">
        <v>13</v>
      </c>
      <c r="G49" s="1" t="s">
        <v>14</v>
      </c>
      <c r="H49" s="1">
        <v>190000000</v>
      </c>
      <c r="I49" s="1">
        <v>2013</v>
      </c>
      <c r="J49" s="1">
        <v>7.8</v>
      </c>
      <c r="K49" s="1" t="str">
        <f t="shared" si="0"/>
        <v>Action</v>
      </c>
      <c r="L49" s="11">
        <f t="shared" si="1"/>
        <v>38756232</v>
      </c>
      <c r="M49" s="1">
        <f t="shared" si="2"/>
        <v>9.3887336584344602E-2</v>
      </c>
    </row>
    <row r="50" spans="1:13" x14ac:dyDescent="0.25">
      <c r="A50" s="1" t="s">
        <v>43</v>
      </c>
      <c r="B50" s="1">
        <v>114</v>
      </c>
      <c r="C50" s="1">
        <v>65171860</v>
      </c>
      <c r="D50" s="1" t="s">
        <v>63</v>
      </c>
      <c r="E50" s="1" t="s">
        <v>127</v>
      </c>
      <c r="F50" s="1" t="s">
        <v>13</v>
      </c>
      <c r="G50" s="1" t="s">
        <v>14</v>
      </c>
      <c r="H50" s="1">
        <v>195000000</v>
      </c>
      <c r="I50" s="1">
        <v>2013</v>
      </c>
      <c r="J50" s="1">
        <v>6.3</v>
      </c>
      <c r="K50" s="1" t="str">
        <f t="shared" si="0"/>
        <v>Adventure</v>
      </c>
      <c r="L50" s="11">
        <f t="shared" si="1"/>
        <v>-129828140</v>
      </c>
      <c r="M50" s="1">
        <f t="shared" si="2"/>
        <v>9.3887336584344602E-2</v>
      </c>
    </row>
    <row r="51" spans="1:13" x14ac:dyDescent="0.25">
      <c r="A51" s="1" t="s">
        <v>128</v>
      </c>
      <c r="B51" s="1">
        <v>143</v>
      </c>
      <c r="C51" s="1">
        <v>144812796</v>
      </c>
      <c r="D51" s="1" t="s">
        <v>77</v>
      </c>
      <c r="E51" s="1" t="s">
        <v>129</v>
      </c>
      <c r="F51" s="1" t="s">
        <v>13</v>
      </c>
      <c r="G51" s="1" t="s">
        <v>130</v>
      </c>
      <c r="H51" s="1">
        <v>105000000</v>
      </c>
      <c r="I51" s="1">
        <v>2013</v>
      </c>
      <c r="J51" s="1">
        <v>7.3</v>
      </c>
      <c r="K51" s="1" t="str">
        <f t="shared" si="0"/>
        <v>Drama</v>
      </c>
      <c r="L51" s="11">
        <f t="shared" si="1"/>
        <v>39812796</v>
      </c>
      <c r="M51" s="1">
        <f t="shared" si="2"/>
        <v>9.3887336584344602E-2</v>
      </c>
    </row>
    <row r="52" spans="1:13" x14ac:dyDescent="0.25">
      <c r="A52" s="1" t="s">
        <v>131</v>
      </c>
      <c r="B52" s="1">
        <v>116</v>
      </c>
      <c r="C52" s="1">
        <v>90755643</v>
      </c>
      <c r="D52" s="1" t="s">
        <v>87</v>
      </c>
      <c r="E52" s="1" t="s">
        <v>132</v>
      </c>
      <c r="F52" s="1" t="s">
        <v>13</v>
      </c>
      <c r="G52" s="1" t="s">
        <v>14</v>
      </c>
      <c r="H52" s="1">
        <v>200000000</v>
      </c>
      <c r="I52" s="1">
        <v>2010</v>
      </c>
      <c r="J52" s="1">
        <v>6.6</v>
      </c>
      <c r="K52" s="1" t="str">
        <f t="shared" si="0"/>
        <v>Action</v>
      </c>
      <c r="L52" s="11">
        <f t="shared" si="1"/>
        <v>-109244357</v>
      </c>
      <c r="M52" s="1">
        <f t="shared" si="2"/>
        <v>9.3887336584344602E-2</v>
      </c>
    </row>
    <row r="53" spans="1:13" x14ac:dyDescent="0.25">
      <c r="A53" s="1" t="s">
        <v>133</v>
      </c>
      <c r="B53" s="1">
        <v>131</v>
      </c>
      <c r="C53" s="1">
        <v>101785482</v>
      </c>
      <c r="D53" s="1" t="s">
        <v>28</v>
      </c>
      <c r="E53" s="1" t="s">
        <v>134</v>
      </c>
      <c r="F53" s="1" t="s">
        <v>13</v>
      </c>
      <c r="G53" s="1" t="s">
        <v>14</v>
      </c>
      <c r="H53" s="1">
        <v>190000000</v>
      </c>
      <c r="I53" s="1">
        <v>2013</v>
      </c>
      <c r="J53" s="1">
        <v>7</v>
      </c>
      <c r="K53" s="1" t="str">
        <f t="shared" si="0"/>
        <v>Action</v>
      </c>
      <c r="L53" s="11">
        <f t="shared" si="1"/>
        <v>-88214518</v>
      </c>
      <c r="M53" s="1">
        <f t="shared" si="2"/>
        <v>9.3887336584344602E-2</v>
      </c>
    </row>
    <row r="54" spans="1:13" x14ac:dyDescent="0.25">
      <c r="A54" s="1" t="s">
        <v>102</v>
      </c>
      <c r="B54" s="1">
        <v>154</v>
      </c>
      <c r="C54" s="1">
        <v>352358779</v>
      </c>
      <c r="D54" s="1" t="s">
        <v>28</v>
      </c>
      <c r="E54" s="1" t="s">
        <v>135</v>
      </c>
      <c r="F54" s="1" t="s">
        <v>13</v>
      </c>
      <c r="G54" s="1" t="s">
        <v>14</v>
      </c>
      <c r="H54" s="1">
        <v>195000000</v>
      </c>
      <c r="I54" s="1">
        <v>2011</v>
      </c>
      <c r="J54" s="1">
        <v>6.3</v>
      </c>
      <c r="K54" s="1" t="str">
        <f t="shared" si="0"/>
        <v>Action</v>
      </c>
      <c r="L54" s="11">
        <f t="shared" si="1"/>
        <v>157358779</v>
      </c>
      <c r="M54" s="1">
        <f t="shared" si="2"/>
        <v>9.3887336584344602E-2</v>
      </c>
    </row>
    <row r="55" spans="1:13" x14ac:dyDescent="0.25">
      <c r="A55" s="1" t="s">
        <v>136</v>
      </c>
      <c r="B55" s="1">
        <v>122</v>
      </c>
      <c r="C55" s="1">
        <v>317011114</v>
      </c>
      <c r="D55" s="1" t="s">
        <v>16</v>
      </c>
      <c r="E55" s="1" t="s">
        <v>137</v>
      </c>
      <c r="F55" s="1" t="s">
        <v>13</v>
      </c>
      <c r="G55" s="1" t="s">
        <v>14</v>
      </c>
      <c r="H55" s="1">
        <v>185000000</v>
      </c>
      <c r="I55" s="1">
        <v>2008</v>
      </c>
      <c r="J55" s="1">
        <v>6.2</v>
      </c>
      <c r="K55" s="1" t="str">
        <f t="shared" si="0"/>
        <v>Action</v>
      </c>
      <c r="L55" s="11">
        <f t="shared" si="1"/>
        <v>132011114</v>
      </c>
      <c r="M55" s="1">
        <f t="shared" si="2"/>
        <v>9.3887336584344602E-2</v>
      </c>
    </row>
    <row r="56" spans="1:13" x14ac:dyDescent="0.25">
      <c r="A56" s="1" t="s">
        <v>138</v>
      </c>
      <c r="B56" s="1">
        <v>93</v>
      </c>
      <c r="C56" s="1">
        <v>237282182</v>
      </c>
      <c r="D56" s="1" t="s">
        <v>99</v>
      </c>
      <c r="E56" s="1" t="s">
        <v>139</v>
      </c>
      <c r="F56" s="1" t="s">
        <v>13</v>
      </c>
      <c r="G56" s="1" t="s">
        <v>14</v>
      </c>
      <c r="H56" s="1">
        <v>185000000</v>
      </c>
      <c r="I56" s="1">
        <v>2012</v>
      </c>
      <c r="J56" s="1">
        <v>7.2</v>
      </c>
      <c r="K56" s="1" t="str">
        <f t="shared" si="0"/>
        <v>Adventure</v>
      </c>
      <c r="L56" s="11">
        <f t="shared" si="1"/>
        <v>52282182</v>
      </c>
      <c r="M56" s="1">
        <f t="shared" si="2"/>
        <v>9.3887336584344602E-2</v>
      </c>
    </row>
    <row r="57" spans="1:13" x14ac:dyDescent="0.25">
      <c r="A57" s="1" t="s">
        <v>140</v>
      </c>
      <c r="B57" s="1">
        <v>122</v>
      </c>
      <c r="C57" s="1">
        <v>130468626</v>
      </c>
      <c r="D57" s="1" t="s">
        <v>82</v>
      </c>
      <c r="E57" s="1" t="s">
        <v>141</v>
      </c>
      <c r="F57" s="1" t="s">
        <v>13</v>
      </c>
      <c r="G57" s="1" t="s">
        <v>14</v>
      </c>
      <c r="H57" s="1">
        <v>185000000</v>
      </c>
      <c r="I57" s="1">
        <v>2016</v>
      </c>
      <c r="J57" s="1">
        <v>7.5</v>
      </c>
      <c r="K57" s="1" t="str">
        <f t="shared" si="0"/>
        <v>Action</v>
      </c>
      <c r="L57" s="11">
        <f t="shared" si="1"/>
        <v>-54531374</v>
      </c>
      <c r="M57" s="1">
        <f t="shared" si="2"/>
        <v>9.3887336584344602E-2</v>
      </c>
    </row>
    <row r="58" spans="1:13" x14ac:dyDescent="0.25">
      <c r="A58" s="1" t="s">
        <v>27</v>
      </c>
      <c r="B58" s="1">
        <v>98</v>
      </c>
      <c r="C58" s="1">
        <v>223806889</v>
      </c>
      <c r="D58" s="1" t="s">
        <v>142</v>
      </c>
      <c r="E58" s="1" t="s">
        <v>143</v>
      </c>
      <c r="F58" s="1" t="s">
        <v>13</v>
      </c>
      <c r="G58" s="1" t="s">
        <v>14</v>
      </c>
      <c r="H58" s="1">
        <v>180000000</v>
      </c>
      <c r="I58" s="1">
        <v>2008</v>
      </c>
      <c r="J58" s="1">
        <v>8.4</v>
      </c>
      <c r="K58" s="1" t="str">
        <f t="shared" si="0"/>
        <v>Adventure</v>
      </c>
      <c r="L58" s="11">
        <f t="shared" si="1"/>
        <v>43806889</v>
      </c>
      <c r="M58" s="1">
        <f t="shared" si="2"/>
        <v>9.3887336584344602E-2</v>
      </c>
    </row>
    <row r="59" spans="1:13" x14ac:dyDescent="0.25">
      <c r="A59" s="1" t="s">
        <v>94</v>
      </c>
      <c r="B59" s="1">
        <v>91</v>
      </c>
      <c r="C59" s="1">
        <v>140080850</v>
      </c>
      <c r="D59" s="1" t="s">
        <v>145</v>
      </c>
      <c r="E59" s="1" t="s">
        <v>146</v>
      </c>
      <c r="F59" s="1" t="s">
        <v>13</v>
      </c>
      <c r="G59" s="1" t="s">
        <v>14</v>
      </c>
      <c r="H59" s="1">
        <v>140000000</v>
      </c>
      <c r="I59" s="1">
        <v>2007</v>
      </c>
      <c r="J59" s="1">
        <v>6.2</v>
      </c>
      <c r="K59" s="1" t="str">
        <f t="shared" si="0"/>
        <v>Action</v>
      </c>
      <c r="L59" s="11">
        <f t="shared" si="1"/>
        <v>80850</v>
      </c>
      <c r="M59" s="1">
        <f t="shared" si="2"/>
        <v>9.3887336584344602E-2</v>
      </c>
    </row>
    <row r="60" spans="1:13" x14ac:dyDescent="0.25">
      <c r="A60" s="1" t="s">
        <v>147</v>
      </c>
      <c r="B60" s="1">
        <v>158</v>
      </c>
      <c r="C60" s="1">
        <v>166112167</v>
      </c>
      <c r="D60" s="1" t="s">
        <v>28</v>
      </c>
      <c r="E60" s="1" t="s">
        <v>148</v>
      </c>
      <c r="F60" s="1" t="s">
        <v>13</v>
      </c>
      <c r="G60" s="1" t="s">
        <v>14</v>
      </c>
      <c r="H60" s="1">
        <v>200000000</v>
      </c>
      <c r="I60" s="1">
        <v>2009</v>
      </c>
      <c r="J60" s="1">
        <v>5.8</v>
      </c>
      <c r="K60" s="1" t="str">
        <f t="shared" si="0"/>
        <v>Action</v>
      </c>
      <c r="L60" s="11">
        <f t="shared" si="1"/>
        <v>-33887833</v>
      </c>
      <c r="M60" s="1">
        <f t="shared" si="2"/>
        <v>9.3887336584344602E-2</v>
      </c>
    </row>
    <row r="61" spans="1:13" x14ac:dyDescent="0.25">
      <c r="A61" s="1" t="s">
        <v>150</v>
      </c>
      <c r="B61" s="1">
        <v>96</v>
      </c>
      <c r="C61" s="1">
        <v>137850096</v>
      </c>
      <c r="D61" s="1" t="s">
        <v>151</v>
      </c>
      <c r="E61" s="1" t="s">
        <v>152</v>
      </c>
      <c r="F61" s="1" t="s">
        <v>13</v>
      </c>
      <c r="G61" s="1" t="s">
        <v>14</v>
      </c>
      <c r="H61" s="1">
        <v>200000000</v>
      </c>
      <c r="I61" s="1">
        <v>2009</v>
      </c>
      <c r="J61" s="1">
        <v>6.8</v>
      </c>
      <c r="K61" s="1" t="str">
        <f t="shared" si="0"/>
        <v>Animation</v>
      </c>
      <c r="L61" s="11">
        <f t="shared" si="1"/>
        <v>-62149904</v>
      </c>
      <c r="M61" s="1">
        <f t="shared" si="2"/>
        <v>9.3887336584344602E-2</v>
      </c>
    </row>
    <row r="62" spans="1:13" x14ac:dyDescent="0.25">
      <c r="A62" s="1" t="s">
        <v>153</v>
      </c>
      <c r="B62" s="1">
        <v>127</v>
      </c>
      <c r="C62" s="1">
        <v>47375327</v>
      </c>
      <c r="D62" s="1" t="s">
        <v>28</v>
      </c>
      <c r="E62" s="1" t="s">
        <v>154</v>
      </c>
      <c r="F62" s="1" t="s">
        <v>13</v>
      </c>
      <c r="G62" s="1" t="s">
        <v>14</v>
      </c>
      <c r="H62" s="1">
        <v>176000000</v>
      </c>
      <c r="I62" s="1">
        <v>2015</v>
      </c>
      <c r="J62" s="1">
        <v>5.4</v>
      </c>
      <c r="K62" s="1" t="str">
        <f t="shared" si="0"/>
        <v>Action</v>
      </c>
      <c r="L62" s="11">
        <f t="shared" si="1"/>
        <v>-128624673</v>
      </c>
      <c r="M62" s="1">
        <f t="shared" si="2"/>
        <v>9.3887336584344602E-2</v>
      </c>
    </row>
    <row r="63" spans="1:13" x14ac:dyDescent="0.25">
      <c r="A63" s="1" t="s">
        <v>38</v>
      </c>
      <c r="B63" s="1">
        <v>110</v>
      </c>
      <c r="C63" s="1">
        <v>124051759</v>
      </c>
      <c r="D63" s="1" t="s">
        <v>75</v>
      </c>
      <c r="E63" s="1" t="s">
        <v>155</v>
      </c>
      <c r="F63" s="1" t="s">
        <v>13</v>
      </c>
      <c r="G63" s="1" t="s">
        <v>14</v>
      </c>
      <c r="H63" s="1">
        <v>180000000</v>
      </c>
      <c r="I63" s="1">
        <v>2016</v>
      </c>
      <c r="J63" s="1">
        <v>6.6</v>
      </c>
      <c r="K63" s="1" t="str">
        <f t="shared" si="0"/>
        <v>Action</v>
      </c>
      <c r="L63" s="11">
        <f t="shared" si="1"/>
        <v>-55948241</v>
      </c>
      <c r="M63" s="1">
        <f t="shared" si="2"/>
        <v>9.3887336584344602E-2</v>
      </c>
    </row>
    <row r="64" spans="1:13" x14ac:dyDescent="0.25">
      <c r="A64" s="1" t="s">
        <v>53</v>
      </c>
      <c r="B64" s="1">
        <v>150</v>
      </c>
      <c r="C64" s="1">
        <v>291709845</v>
      </c>
      <c r="D64" s="1" t="s">
        <v>73</v>
      </c>
      <c r="E64" s="1" t="s">
        <v>156</v>
      </c>
      <c r="F64" s="1" t="s">
        <v>13</v>
      </c>
      <c r="G64" s="1" t="s">
        <v>14</v>
      </c>
      <c r="H64" s="1">
        <v>180000000</v>
      </c>
      <c r="I64" s="1">
        <v>2005</v>
      </c>
      <c r="J64" s="1">
        <v>6.9</v>
      </c>
      <c r="K64" s="1" t="str">
        <f t="shared" si="0"/>
        <v>Adventure</v>
      </c>
      <c r="L64" s="11">
        <f t="shared" si="1"/>
        <v>111709845</v>
      </c>
      <c r="M64" s="1">
        <f t="shared" si="2"/>
        <v>9.3887336584344602E-2</v>
      </c>
    </row>
    <row r="65" spans="1:13" x14ac:dyDescent="0.25">
      <c r="A65" s="1" t="s">
        <v>43</v>
      </c>
      <c r="B65" s="1">
        <v>144</v>
      </c>
      <c r="C65" s="1">
        <v>154985087</v>
      </c>
      <c r="D65" s="1" t="s">
        <v>28</v>
      </c>
      <c r="E65" s="1" t="s">
        <v>157</v>
      </c>
      <c r="F65" s="1" t="s">
        <v>13</v>
      </c>
      <c r="G65" s="1" t="s">
        <v>14</v>
      </c>
      <c r="H65" s="1">
        <v>178000000</v>
      </c>
      <c r="I65" s="1">
        <v>2016</v>
      </c>
      <c r="J65" s="1">
        <v>7.3</v>
      </c>
      <c r="K65" s="1" t="str">
        <f t="shared" si="0"/>
        <v>Action</v>
      </c>
      <c r="L65" s="11">
        <f t="shared" si="1"/>
        <v>-23014913</v>
      </c>
      <c r="M65" s="1">
        <f t="shared" si="2"/>
        <v>9.3887336584344602E-2</v>
      </c>
    </row>
    <row r="66" spans="1:13" x14ac:dyDescent="0.25">
      <c r="A66" s="1" t="s">
        <v>22</v>
      </c>
      <c r="B66" s="1">
        <v>152</v>
      </c>
      <c r="C66" s="1">
        <v>533316061</v>
      </c>
      <c r="D66" s="1" t="s">
        <v>158</v>
      </c>
      <c r="E66" s="1" t="s">
        <v>159</v>
      </c>
      <c r="F66" s="1" t="s">
        <v>13</v>
      </c>
      <c r="G66" s="1" t="s">
        <v>14</v>
      </c>
      <c r="H66" s="1">
        <v>185000000</v>
      </c>
      <c r="I66" s="1">
        <v>2008</v>
      </c>
      <c r="J66" s="1">
        <v>9</v>
      </c>
      <c r="K66" s="1" t="str">
        <f t="shared" si="0"/>
        <v>Action</v>
      </c>
      <c r="L66" s="11">
        <f t="shared" si="1"/>
        <v>348316061</v>
      </c>
      <c r="M66" s="1">
        <f t="shared" si="2"/>
        <v>9.3887336584344602E-2</v>
      </c>
    </row>
    <row r="67" spans="1:13" x14ac:dyDescent="0.25">
      <c r="A67" s="1" t="s">
        <v>160</v>
      </c>
      <c r="B67" s="1">
        <v>96</v>
      </c>
      <c r="C67" s="1">
        <v>292979556</v>
      </c>
      <c r="D67" s="1" t="s">
        <v>161</v>
      </c>
      <c r="E67" s="1" t="s">
        <v>162</v>
      </c>
      <c r="F67" s="1" t="s">
        <v>13</v>
      </c>
      <c r="G67" s="1" t="s">
        <v>14</v>
      </c>
      <c r="H67" s="1">
        <v>175000000</v>
      </c>
      <c r="I67" s="1">
        <v>2009</v>
      </c>
      <c r="J67" s="1">
        <v>8.3000000000000007</v>
      </c>
      <c r="K67" s="1" t="str">
        <f t="shared" ref="K67:K130" si="4">IFERROR(LEFT(D67,SEARCH("|",D67)-1),D67)</f>
        <v>Adventure</v>
      </c>
      <c r="L67" s="11">
        <f t="shared" ref="L67:L130" si="5">C67-H67</f>
        <v>117979556</v>
      </c>
      <c r="M67" s="1">
        <f t="shared" ref="M67:M130" si="6">CORREL(H$2:H$3657,C$2:C$3657)</f>
        <v>9.3887336584344602E-2</v>
      </c>
    </row>
    <row r="68" spans="1:13" x14ac:dyDescent="0.25">
      <c r="A68" s="1" t="s">
        <v>163</v>
      </c>
      <c r="B68" s="1">
        <v>94</v>
      </c>
      <c r="C68" s="1">
        <v>198332128</v>
      </c>
      <c r="D68" s="1" t="s">
        <v>164</v>
      </c>
      <c r="E68" s="1" t="s">
        <v>165</v>
      </c>
      <c r="F68" s="1" t="s">
        <v>13</v>
      </c>
      <c r="G68" s="1" t="s">
        <v>14</v>
      </c>
      <c r="H68" s="1">
        <v>175000000</v>
      </c>
      <c r="I68" s="1">
        <v>2009</v>
      </c>
      <c r="J68" s="1">
        <v>6.5</v>
      </c>
      <c r="K68" s="1" t="str">
        <f t="shared" si="4"/>
        <v>Action</v>
      </c>
      <c r="L68" s="11">
        <f t="shared" si="5"/>
        <v>23332128</v>
      </c>
      <c r="M68" s="1">
        <f t="shared" si="6"/>
        <v>9.3887336584344602E-2</v>
      </c>
    </row>
    <row r="69" spans="1:13" x14ac:dyDescent="0.25">
      <c r="A69" s="1" t="s">
        <v>90</v>
      </c>
      <c r="B69" s="1">
        <v>126</v>
      </c>
      <c r="C69" s="1">
        <v>318298180</v>
      </c>
      <c r="D69" s="1" t="s">
        <v>28</v>
      </c>
      <c r="E69" s="1" t="s">
        <v>166</v>
      </c>
      <c r="F69" s="1" t="s">
        <v>13</v>
      </c>
      <c r="G69" s="1" t="s">
        <v>14</v>
      </c>
      <c r="H69" s="1">
        <v>140000000</v>
      </c>
      <c r="I69" s="1">
        <v>2008</v>
      </c>
      <c r="J69" s="1">
        <v>7.9</v>
      </c>
      <c r="K69" s="1" t="str">
        <f t="shared" si="4"/>
        <v>Action</v>
      </c>
      <c r="L69" s="11">
        <f t="shared" si="5"/>
        <v>178298180</v>
      </c>
      <c r="M69" s="1">
        <f t="shared" si="6"/>
        <v>9.3887336584344602E-2</v>
      </c>
    </row>
    <row r="70" spans="1:13" x14ac:dyDescent="0.25">
      <c r="A70" s="1" t="s">
        <v>167</v>
      </c>
      <c r="B70" s="1">
        <v>126</v>
      </c>
      <c r="C70" s="1">
        <v>73820094</v>
      </c>
      <c r="D70" s="1" t="s">
        <v>168</v>
      </c>
      <c r="E70" s="1" t="s">
        <v>169</v>
      </c>
      <c r="F70" s="1" t="s">
        <v>13</v>
      </c>
      <c r="G70" s="1" t="s">
        <v>14</v>
      </c>
      <c r="H70" s="1">
        <v>170000000</v>
      </c>
      <c r="I70" s="1">
        <v>2011</v>
      </c>
      <c r="J70" s="1">
        <v>7.5</v>
      </c>
      <c r="K70" s="1" t="str">
        <f t="shared" si="4"/>
        <v>Adventure</v>
      </c>
      <c r="L70" s="11">
        <f t="shared" si="5"/>
        <v>-96179906</v>
      </c>
      <c r="M70" s="1">
        <f t="shared" si="6"/>
        <v>9.3887336584344602E-2</v>
      </c>
    </row>
    <row r="71" spans="1:13" x14ac:dyDescent="0.25">
      <c r="A71" s="1" t="s">
        <v>59</v>
      </c>
      <c r="B71" s="1">
        <v>106</v>
      </c>
      <c r="C71" s="1">
        <v>113745408</v>
      </c>
      <c r="D71" s="1" t="s">
        <v>170</v>
      </c>
      <c r="E71" s="1" t="s">
        <v>171</v>
      </c>
      <c r="F71" s="1" t="s">
        <v>13</v>
      </c>
      <c r="G71" s="1" t="s">
        <v>14</v>
      </c>
      <c r="H71" s="1">
        <v>170000000</v>
      </c>
      <c r="I71" s="1">
        <v>1999</v>
      </c>
      <c r="J71" s="1">
        <v>4.8</v>
      </c>
      <c r="K71" s="1" t="str">
        <f t="shared" si="4"/>
        <v>Action</v>
      </c>
      <c r="L71" s="11">
        <f t="shared" si="5"/>
        <v>-56254592</v>
      </c>
      <c r="M71" s="1">
        <f t="shared" si="6"/>
        <v>9.3887336584344602E-2</v>
      </c>
    </row>
    <row r="72" spans="1:13" x14ac:dyDescent="0.25">
      <c r="A72" s="1" t="s">
        <v>172</v>
      </c>
      <c r="B72" s="1">
        <v>112</v>
      </c>
      <c r="C72" s="1">
        <v>102176165</v>
      </c>
      <c r="D72" s="1" t="s">
        <v>173</v>
      </c>
      <c r="E72" s="1" t="s">
        <v>174</v>
      </c>
      <c r="F72" s="1" t="s">
        <v>13</v>
      </c>
      <c r="G72" s="1" t="s">
        <v>14</v>
      </c>
      <c r="H72" s="1">
        <v>145000000</v>
      </c>
      <c r="I72" s="1">
        <v>2008</v>
      </c>
      <c r="J72" s="1">
        <v>5.2</v>
      </c>
      <c r="K72" s="1" t="str">
        <f t="shared" si="4"/>
        <v>Action</v>
      </c>
      <c r="L72" s="11">
        <f t="shared" si="5"/>
        <v>-42823835</v>
      </c>
      <c r="M72" s="1">
        <f t="shared" si="6"/>
        <v>9.3887336584344602E-2</v>
      </c>
    </row>
    <row r="73" spans="1:13" x14ac:dyDescent="0.25">
      <c r="A73" s="1" t="s">
        <v>175</v>
      </c>
      <c r="B73" s="1">
        <v>123</v>
      </c>
      <c r="C73" s="1">
        <v>161087183</v>
      </c>
      <c r="D73" s="1" t="s">
        <v>176</v>
      </c>
      <c r="E73" s="1" t="s">
        <v>177</v>
      </c>
      <c r="F73" s="1" t="s">
        <v>13</v>
      </c>
      <c r="G73" s="1" t="s">
        <v>14</v>
      </c>
      <c r="H73" s="1">
        <v>175000000</v>
      </c>
      <c r="I73" s="1">
        <v>2016</v>
      </c>
      <c r="J73" s="1">
        <v>6.9</v>
      </c>
      <c r="K73" s="1" t="str">
        <f t="shared" si="4"/>
        <v>Action</v>
      </c>
      <c r="L73" s="11">
        <f t="shared" si="5"/>
        <v>-13912817</v>
      </c>
      <c r="M73" s="1">
        <f t="shared" si="6"/>
        <v>9.3887336584344602E-2</v>
      </c>
    </row>
    <row r="74" spans="1:13" x14ac:dyDescent="0.25">
      <c r="A74" s="1" t="s">
        <v>178</v>
      </c>
      <c r="B74" s="1">
        <v>96</v>
      </c>
      <c r="C74" s="1">
        <v>100289690</v>
      </c>
      <c r="D74" s="1" t="s">
        <v>179</v>
      </c>
      <c r="E74" s="1" t="s">
        <v>180</v>
      </c>
      <c r="F74" s="1" t="s">
        <v>13</v>
      </c>
      <c r="G74" s="1" t="s">
        <v>14</v>
      </c>
      <c r="H74" s="1">
        <v>175000000</v>
      </c>
      <c r="I74" s="1">
        <v>2007</v>
      </c>
      <c r="J74" s="1">
        <v>5.4</v>
      </c>
      <c r="K74" s="1" t="str">
        <f t="shared" si="4"/>
        <v>Comedy</v>
      </c>
      <c r="L74" s="11">
        <f t="shared" si="5"/>
        <v>-74710310</v>
      </c>
      <c r="M74" s="1">
        <f t="shared" si="6"/>
        <v>9.3887336584344602E-2</v>
      </c>
    </row>
    <row r="75" spans="1:13" x14ac:dyDescent="0.25">
      <c r="A75" s="1" t="s">
        <v>181</v>
      </c>
      <c r="B75" s="1">
        <v>113</v>
      </c>
      <c r="C75" s="1">
        <v>100189501</v>
      </c>
      <c r="D75" s="1" t="s">
        <v>28</v>
      </c>
      <c r="E75" s="1" t="s">
        <v>182</v>
      </c>
      <c r="F75" s="1" t="s">
        <v>13</v>
      </c>
      <c r="G75" s="1" t="s">
        <v>14</v>
      </c>
      <c r="H75" s="1">
        <v>178000000</v>
      </c>
      <c r="I75" s="1">
        <v>2014</v>
      </c>
      <c r="J75" s="1">
        <v>7.9</v>
      </c>
      <c r="K75" s="1" t="str">
        <f t="shared" si="4"/>
        <v>Action</v>
      </c>
      <c r="L75" s="11">
        <f t="shared" si="5"/>
        <v>-77810499</v>
      </c>
      <c r="M75" s="1">
        <f t="shared" si="6"/>
        <v>9.3887336584344602E-2</v>
      </c>
    </row>
    <row r="76" spans="1:13" x14ac:dyDescent="0.25">
      <c r="A76" s="1" t="s">
        <v>183</v>
      </c>
      <c r="B76" s="1">
        <v>176</v>
      </c>
      <c r="C76" s="1">
        <v>88246220</v>
      </c>
      <c r="D76" s="1" t="s">
        <v>82</v>
      </c>
      <c r="E76" s="1" t="s">
        <v>184</v>
      </c>
      <c r="F76" s="1" t="s">
        <v>13</v>
      </c>
      <c r="G76" s="1" t="s">
        <v>14</v>
      </c>
      <c r="H76" s="1">
        <v>175000000</v>
      </c>
      <c r="I76" s="1">
        <v>1995</v>
      </c>
      <c r="J76" s="1">
        <v>6.1</v>
      </c>
      <c r="K76" s="1" t="str">
        <f t="shared" si="4"/>
        <v>Action</v>
      </c>
      <c r="L76" s="11">
        <f t="shared" si="5"/>
        <v>-86753780</v>
      </c>
      <c r="M76" s="1">
        <f t="shared" si="6"/>
        <v>9.3887336584344602E-2</v>
      </c>
    </row>
    <row r="77" spans="1:13" x14ac:dyDescent="0.25">
      <c r="A77" s="1" t="s">
        <v>185</v>
      </c>
      <c r="B77" s="1">
        <v>118</v>
      </c>
      <c r="C77" s="1">
        <v>150167630</v>
      </c>
      <c r="D77" s="1" t="s">
        <v>82</v>
      </c>
      <c r="E77" s="1" t="s">
        <v>186</v>
      </c>
      <c r="F77" s="1" t="s">
        <v>13</v>
      </c>
      <c r="G77" s="1" t="s">
        <v>14</v>
      </c>
      <c r="H77" s="1">
        <v>175000000</v>
      </c>
      <c r="I77" s="1">
        <v>2009</v>
      </c>
      <c r="J77" s="1">
        <v>5.8</v>
      </c>
      <c r="K77" s="1" t="str">
        <f t="shared" si="4"/>
        <v>Action</v>
      </c>
      <c r="L77" s="11">
        <f t="shared" si="5"/>
        <v>-24832370</v>
      </c>
      <c r="M77" s="1">
        <f t="shared" si="6"/>
        <v>9.3887336584344602E-2</v>
      </c>
    </row>
    <row r="78" spans="1:13" x14ac:dyDescent="0.25">
      <c r="A78" s="1" t="s">
        <v>160</v>
      </c>
      <c r="B78" s="1">
        <v>95</v>
      </c>
      <c r="C78" s="1">
        <v>356454367</v>
      </c>
      <c r="D78" s="1" t="s">
        <v>187</v>
      </c>
      <c r="E78" s="1" t="s">
        <v>188</v>
      </c>
      <c r="F78" s="1" t="s">
        <v>13</v>
      </c>
      <c r="G78" s="1" t="s">
        <v>14</v>
      </c>
      <c r="H78" s="1">
        <v>175000000</v>
      </c>
      <c r="I78" s="1">
        <v>2015</v>
      </c>
      <c r="J78" s="1">
        <v>8.3000000000000007</v>
      </c>
      <c r="K78" s="1" t="str">
        <f t="shared" si="4"/>
        <v>Adventure</v>
      </c>
      <c r="L78" s="11">
        <f t="shared" si="5"/>
        <v>181454367</v>
      </c>
      <c r="M78" s="1">
        <f t="shared" si="6"/>
        <v>9.3887336584344602E-2</v>
      </c>
    </row>
    <row r="79" spans="1:13" x14ac:dyDescent="0.25">
      <c r="A79" s="1" t="s">
        <v>90</v>
      </c>
      <c r="B79" s="1">
        <v>106</v>
      </c>
      <c r="C79" s="1">
        <v>362645141</v>
      </c>
      <c r="D79" s="1" t="s">
        <v>189</v>
      </c>
      <c r="E79" s="1" t="s">
        <v>190</v>
      </c>
      <c r="F79" s="1" t="s">
        <v>13</v>
      </c>
      <c r="G79" s="1" t="s">
        <v>21</v>
      </c>
      <c r="H79" s="1">
        <v>175000000</v>
      </c>
      <c r="I79" s="1">
        <v>2016</v>
      </c>
      <c r="J79" s="1">
        <v>7.8</v>
      </c>
      <c r="K79" s="1" t="str">
        <f t="shared" si="4"/>
        <v>Adventure</v>
      </c>
      <c r="L79" s="11">
        <f t="shared" si="5"/>
        <v>187645141</v>
      </c>
      <c r="M79" s="1">
        <f t="shared" si="6"/>
        <v>9.3887336584344602E-2</v>
      </c>
    </row>
    <row r="80" spans="1:13" x14ac:dyDescent="0.25">
      <c r="A80" s="1" t="s">
        <v>90</v>
      </c>
      <c r="B80" s="1">
        <v>124</v>
      </c>
      <c r="C80" s="1">
        <v>312057433</v>
      </c>
      <c r="D80" s="1" t="s">
        <v>28</v>
      </c>
      <c r="E80" s="1" t="s">
        <v>191</v>
      </c>
      <c r="F80" s="1" t="s">
        <v>13</v>
      </c>
      <c r="G80" s="1" t="s">
        <v>14</v>
      </c>
      <c r="H80" s="1">
        <v>200000000</v>
      </c>
      <c r="I80" s="1">
        <v>2010</v>
      </c>
      <c r="J80" s="1">
        <v>7</v>
      </c>
      <c r="K80" s="1" t="str">
        <f t="shared" si="4"/>
        <v>Action</v>
      </c>
      <c r="L80" s="11">
        <f t="shared" si="5"/>
        <v>112057433</v>
      </c>
      <c r="M80" s="1">
        <f t="shared" si="6"/>
        <v>9.3887336584344602E-2</v>
      </c>
    </row>
    <row r="81" spans="1:13" x14ac:dyDescent="0.25">
      <c r="A81" s="1" t="s">
        <v>192</v>
      </c>
      <c r="B81" s="1">
        <v>132</v>
      </c>
      <c r="C81" s="1">
        <v>155111815</v>
      </c>
      <c r="D81" s="1" t="s">
        <v>193</v>
      </c>
      <c r="E81" s="1" t="s">
        <v>194</v>
      </c>
      <c r="F81" s="1" t="s">
        <v>13</v>
      </c>
      <c r="G81" s="1" t="s">
        <v>14</v>
      </c>
      <c r="H81" s="1">
        <v>170000000</v>
      </c>
      <c r="I81" s="1">
        <v>2012</v>
      </c>
      <c r="J81" s="1">
        <v>6.1</v>
      </c>
      <c r="K81" s="1" t="str">
        <f t="shared" si="4"/>
        <v>Action</v>
      </c>
      <c r="L81" s="11">
        <f t="shared" si="5"/>
        <v>-14888185</v>
      </c>
      <c r="M81" s="1">
        <f t="shared" si="6"/>
        <v>9.3887336584344602E-2</v>
      </c>
    </row>
    <row r="82" spans="1:13" x14ac:dyDescent="0.25">
      <c r="A82" s="1" t="s">
        <v>195</v>
      </c>
      <c r="B82" s="1">
        <v>97</v>
      </c>
      <c r="C82" s="1">
        <v>241407328</v>
      </c>
      <c r="D82" s="1" t="s">
        <v>196</v>
      </c>
      <c r="E82" s="1" t="s">
        <v>198</v>
      </c>
      <c r="F82" s="1" t="s">
        <v>13</v>
      </c>
      <c r="G82" s="1" t="s">
        <v>14</v>
      </c>
      <c r="H82" s="1">
        <v>180000000</v>
      </c>
      <c r="I82" s="1">
        <v>2014</v>
      </c>
      <c r="J82" s="1">
        <v>7</v>
      </c>
      <c r="K82" s="1" t="str">
        <f t="shared" si="4"/>
        <v>Action</v>
      </c>
      <c r="L82" s="11">
        <f t="shared" si="5"/>
        <v>61407328</v>
      </c>
      <c r="M82" s="1">
        <f t="shared" si="6"/>
        <v>9.3887336584344602E-2</v>
      </c>
    </row>
    <row r="83" spans="1:13" x14ac:dyDescent="0.25">
      <c r="A83" s="1" t="s">
        <v>199</v>
      </c>
      <c r="B83" s="1">
        <v>130</v>
      </c>
      <c r="C83" s="1">
        <v>208543795</v>
      </c>
      <c r="D83" s="1" t="s">
        <v>200</v>
      </c>
      <c r="E83" s="1" t="s">
        <v>201</v>
      </c>
      <c r="F83" s="1" t="s">
        <v>13</v>
      </c>
      <c r="G83" s="1" t="s">
        <v>14</v>
      </c>
      <c r="H83" s="1">
        <v>170000000</v>
      </c>
      <c r="I83" s="1">
        <v>2014</v>
      </c>
      <c r="J83" s="1">
        <v>7.6</v>
      </c>
      <c r="K83" s="1" t="str">
        <f t="shared" si="4"/>
        <v>Action</v>
      </c>
      <c r="L83" s="11">
        <f t="shared" si="5"/>
        <v>38543795</v>
      </c>
      <c r="M83" s="1">
        <f t="shared" si="6"/>
        <v>9.3887336584344602E-2</v>
      </c>
    </row>
    <row r="84" spans="1:13" x14ac:dyDescent="0.25">
      <c r="A84" s="1" t="s">
        <v>205</v>
      </c>
      <c r="B84" s="1">
        <v>128</v>
      </c>
      <c r="C84" s="1">
        <v>38297305</v>
      </c>
      <c r="D84" s="1" t="s">
        <v>193</v>
      </c>
      <c r="E84" s="1" t="s">
        <v>206</v>
      </c>
      <c r="F84" s="1" t="s">
        <v>13</v>
      </c>
      <c r="G84" s="1" t="s">
        <v>14</v>
      </c>
      <c r="H84" s="1">
        <v>175000000</v>
      </c>
      <c r="I84" s="1">
        <v>2013</v>
      </c>
      <c r="J84" s="1">
        <v>6.3</v>
      </c>
      <c r="K84" s="1" t="str">
        <f t="shared" si="4"/>
        <v>Action</v>
      </c>
      <c r="L84" s="11">
        <f t="shared" si="5"/>
        <v>-136702695</v>
      </c>
      <c r="M84" s="1">
        <f t="shared" si="6"/>
        <v>9.3887336584344602E-2</v>
      </c>
    </row>
    <row r="85" spans="1:13" x14ac:dyDescent="0.25">
      <c r="A85" s="1" t="s">
        <v>79</v>
      </c>
      <c r="B85" s="1">
        <v>136</v>
      </c>
      <c r="C85" s="1">
        <v>259746958</v>
      </c>
      <c r="D85" s="1" t="s">
        <v>28</v>
      </c>
      <c r="E85" s="1" t="s">
        <v>207</v>
      </c>
      <c r="F85" s="1" t="s">
        <v>13</v>
      </c>
      <c r="G85" s="1" t="s">
        <v>14</v>
      </c>
      <c r="H85" s="1">
        <v>170000000</v>
      </c>
      <c r="I85" s="1">
        <v>2014</v>
      </c>
      <c r="J85" s="1">
        <v>7.8</v>
      </c>
      <c r="K85" s="1" t="str">
        <f t="shared" si="4"/>
        <v>Action</v>
      </c>
      <c r="L85" s="11">
        <f t="shared" si="5"/>
        <v>89746958</v>
      </c>
      <c r="M85" s="1">
        <f t="shared" si="6"/>
        <v>9.3887336584344602E-2</v>
      </c>
    </row>
    <row r="86" spans="1:13" x14ac:dyDescent="0.25">
      <c r="A86" s="1" t="s">
        <v>208</v>
      </c>
      <c r="B86" s="1">
        <v>93</v>
      </c>
      <c r="C86" s="1">
        <v>238371987</v>
      </c>
      <c r="D86" s="1" t="s">
        <v>99</v>
      </c>
      <c r="E86" s="1" t="s">
        <v>209</v>
      </c>
      <c r="F86" s="1" t="s">
        <v>13</v>
      </c>
      <c r="G86" s="1" t="s">
        <v>14</v>
      </c>
      <c r="H86" s="1">
        <v>165000000</v>
      </c>
      <c r="I86" s="1">
        <v>2010</v>
      </c>
      <c r="J86" s="1">
        <v>6.4</v>
      </c>
      <c r="K86" s="1" t="str">
        <f t="shared" si="4"/>
        <v>Adventure</v>
      </c>
      <c r="L86" s="11">
        <f t="shared" si="5"/>
        <v>73371987</v>
      </c>
      <c r="M86" s="1">
        <f t="shared" si="6"/>
        <v>9.3887336584344602E-2</v>
      </c>
    </row>
    <row r="87" spans="1:13" x14ac:dyDescent="0.25">
      <c r="A87" s="1" t="s">
        <v>210</v>
      </c>
      <c r="B87" s="1">
        <v>130</v>
      </c>
      <c r="C87" s="1">
        <v>93417865</v>
      </c>
      <c r="D87" s="1" t="s">
        <v>211</v>
      </c>
      <c r="E87" s="1" t="s">
        <v>212</v>
      </c>
      <c r="F87" s="1" t="s">
        <v>13</v>
      </c>
      <c r="G87" s="1" t="s">
        <v>14</v>
      </c>
      <c r="H87" s="1">
        <v>190000000</v>
      </c>
      <c r="I87" s="1">
        <v>2015</v>
      </c>
      <c r="J87" s="1">
        <v>6.5</v>
      </c>
      <c r="K87" s="1" t="str">
        <f t="shared" si="4"/>
        <v>Action</v>
      </c>
      <c r="L87" s="11">
        <f t="shared" si="5"/>
        <v>-96582135</v>
      </c>
      <c r="M87" s="1">
        <f t="shared" si="6"/>
        <v>9.3887336584344602E-2</v>
      </c>
    </row>
    <row r="88" spans="1:13" x14ac:dyDescent="0.25">
      <c r="A88" s="1" t="s">
        <v>213</v>
      </c>
      <c r="B88" s="1">
        <v>102</v>
      </c>
      <c r="C88" s="1">
        <v>222487711</v>
      </c>
      <c r="D88" s="1" t="s">
        <v>214</v>
      </c>
      <c r="E88" s="1" t="s">
        <v>215</v>
      </c>
      <c r="F88" s="1" t="s">
        <v>13</v>
      </c>
      <c r="G88" s="1" t="s">
        <v>14</v>
      </c>
      <c r="H88" s="1">
        <v>165000000</v>
      </c>
      <c r="I88" s="1">
        <v>2014</v>
      </c>
      <c r="J88" s="1">
        <v>7.9</v>
      </c>
      <c r="K88" s="1" t="str">
        <f t="shared" si="4"/>
        <v>Action</v>
      </c>
      <c r="L88" s="11">
        <f t="shared" si="5"/>
        <v>57487711</v>
      </c>
      <c r="M88" s="1">
        <f t="shared" si="6"/>
        <v>9.3887336584344602E-2</v>
      </c>
    </row>
    <row r="89" spans="1:13" x14ac:dyDescent="0.25">
      <c r="A89" s="1" t="s">
        <v>216</v>
      </c>
      <c r="B89" s="1">
        <v>101</v>
      </c>
      <c r="C89" s="1">
        <v>189412677</v>
      </c>
      <c r="D89" s="1" t="s">
        <v>217</v>
      </c>
      <c r="E89" s="1" t="s">
        <v>218</v>
      </c>
      <c r="F89" s="1" t="s">
        <v>13</v>
      </c>
      <c r="G89" s="1" t="s">
        <v>14</v>
      </c>
      <c r="H89" s="1">
        <v>165000000</v>
      </c>
      <c r="I89" s="1">
        <v>2012</v>
      </c>
      <c r="J89" s="1">
        <v>7.8</v>
      </c>
      <c r="K89" s="1" t="str">
        <f t="shared" si="4"/>
        <v>Adventure</v>
      </c>
      <c r="L89" s="11">
        <f t="shared" si="5"/>
        <v>24412677</v>
      </c>
      <c r="M89" s="1">
        <f t="shared" si="6"/>
        <v>9.3887336584344602E-2</v>
      </c>
    </row>
    <row r="90" spans="1:13" x14ac:dyDescent="0.25">
      <c r="A90" s="1" t="s">
        <v>150</v>
      </c>
      <c r="B90" s="1">
        <v>100</v>
      </c>
      <c r="C90" s="1">
        <v>665426</v>
      </c>
      <c r="D90" s="1" t="s">
        <v>219</v>
      </c>
      <c r="E90" s="1" t="s">
        <v>220</v>
      </c>
      <c r="F90" s="1" t="s">
        <v>13</v>
      </c>
      <c r="G90" s="1" t="s">
        <v>14</v>
      </c>
      <c r="H90" s="1">
        <v>165000000</v>
      </c>
      <c r="I90" s="1">
        <v>2004</v>
      </c>
      <c r="J90" s="1">
        <v>6.6</v>
      </c>
      <c r="K90" s="1" t="str">
        <f t="shared" si="4"/>
        <v>Adventure</v>
      </c>
      <c r="L90" s="11">
        <f t="shared" si="5"/>
        <v>-164334574</v>
      </c>
      <c r="M90" s="1">
        <f t="shared" si="6"/>
        <v>9.3887336584344602E-2</v>
      </c>
    </row>
    <row r="91" spans="1:13" x14ac:dyDescent="0.25">
      <c r="A91" s="1" t="s">
        <v>147</v>
      </c>
      <c r="B91" s="1">
        <v>120</v>
      </c>
      <c r="C91" s="1">
        <v>102315545</v>
      </c>
      <c r="D91" s="1" t="s">
        <v>28</v>
      </c>
      <c r="E91" s="1" t="s">
        <v>221</v>
      </c>
      <c r="F91" s="1" t="s">
        <v>13</v>
      </c>
      <c r="G91" s="1" t="s">
        <v>14</v>
      </c>
      <c r="H91" s="1">
        <v>165000000</v>
      </c>
      <c r="I91" s="1">
        <v>2016</v>
      </c>
      <c r="J91" s="1">
        <v>5.5</v>
      </c>
      <c r="K91" s="1" t="str">
        <f t="shared" si="4"/>
        <v>Action</v>
      </c>
      <c r="L91" s="11">
        <f t="shared" si="5"/>
        <v>-62684455</v>
      </c>
      <c r="M91" s="1">
        <f t="shared" si="6"/>
        <v>9.3887336584344602E-2</v>
      </c>
    </row>
    <row r="92" spans="1:13" x14ac:dyDescent="0.25">
      <c r="A92" s="1" t="s">
        <v>222</v>
      </c>
      <c r="B92" s="1">
        <v>98</v>
      </c>
      <c r="C92" s="1">
        <v>217387997</v>
      </c>
      <c r="D92" s="1" t="s">
        <v>219</v>
      </c>
      <c r="E92" s="1" t="s">
        <v>223</v>
      </c>
      <c r="F92" s="1" t="s">
        <v>13</v>
      </c>
      <c r="G92" s="1" t="s">
        <v>14</v>
      </c>
      <c r="H92" s="1">
        <v>165000000</v>
      </c>
      <c r="I92" s="1">
        <v>2010</v>
      </c>
      <c r="J92" s="1">
        <v>8.1999999999999993</v>
      </c>
      <c r="K92" s="1" t="str">
        <f t="shared" si="4"/>
        <v>Adventure</v>
      </c>
      <c r="L92" s="11">
        <f t="shared" si="5"/>
        <v>52387997</v>
      </c>
      <c r="M92" s="1">
        <f t="shared" si="6"/>
        <v>9.3887336584344602E-2</v>
      </c>
    </row>
    <row r="93" spans="1:13" x14ac:dyDescent="0.25">
      <c r="A93" s="1" t="s">
        <v>224</v>
      </c>
      <c r="B93" s="1">
        <v>109</v>
      </c>
      <c r="C93" s="1">
        <v>150350192</v>
      </c>
      <c r="D93" s="1" t="s">
        <v>225</v>
      </c>
      <c r="E93" s="1" t="s">
        <v>226</v>
      </c>
      <c r="F93" s="1" t="s">
        <v>13</v>
      </c>
      <c r="G93" s="1" t="s">
        <v>14</v>
      </c>
      <c r="H93" s="1">
        <v>200000000</v>
      </c>
      <c r="I93" s="1">
        <v>2003</v>
      </c>
      <c r="J93" s="1">
        <v>6.4</v>
      </c>
      <c r="K93" s="1" t="str">
        <f t="shared" si="4"/>
        <v>Action</v>
      </c>
      <c r="L93" s="11">
        <f t="shared" si="5"/>
        <v>-49649808</v>
      </c>
      <c r="M93" s="1">
        <f t="shared" si="6"/>
        <v>9.3887336584344602E-2</v>
      </c>
    </row>
    <row r="94" spans="1:13" x14ac:dyDescent="0.25">
      <c r="A94" s="1" t="s">
        <v>227</v>
      </c>
      <c r="B94" s="1">
        <v>121</v>
      </c>
      <c r="C94" s="1">
        <v>333130696</v>
      </c>
      <c r="D94" s="1" t="s">
        <v>28</v>
      </c>
      <c r="E94" s="1" t="s">
        <v>228</v>
      </c>
      <c r="F94" s="1" t="s">
        <v>13</v>
      </c>
      <c r="G94" s="1" t="s">
        <v>14</v>
      </c>
      <c r="H94" s="1">
        <v>170000000</v>
      </c>
      <c r="I94" s="1">
        <v>2014</v>
      </c>
      <c r="J94" s="1">
        <v>8.1</v>
      </c>
      <c r="K94" s="1" t="str">
        <f t="shared" si="4"/>
        <v>Action</v>
      </c>
      <c r="L94" s="11">
        <f t="shared" si="5"/>
        <v>163130696</v>
      </c>
      <c r="M94" s="1">
        <f t="shared" si="6"/>
        <v>9.3887336584344602E-2</v>
      </c>
    </row>
    <row r="95" spans="1:13" x14ac:dyDescent="0.25">
      <c r="A95" s="1" t="s">
        <v>22</v>
      </c>
      <c r="B95" s="1">
        <v>169</v>
      </c>
      <c r="C95" s="1">
        <v>187991439</v>
      </c>
      <c r="D95" s="1" t="s">
        <v>229</v>
      </c>
      <c r="E95" s="1" t="s">
        <v>230</v>
      </c>
      <c r="F95" s="1" t="s">
        <v>13</v>
      </c>
      <c r="G95" s="1" t="s">
        <v>14</v>
      </c>
      <c r="H95" s="1">
        <v>165000000</v>
      </c>
      <c r="I95" s="1">
        <v>2014</v>
      </c>
      <c r="J95" s="1">
        <v>8.6</v>
      </c>
      <c r="K95" s="1" t="str">
        <f t="shared" si="4"/>
        <v>Adventure</v>
      </c>
      <c r="L95" s="11">
        <f t="shared" si="5"/>
        <v>22991439</v>
      </c>
      <c r="M95" s="1">
        <f t="shared" si="6"/>
        <v>9.3887336584344602E-2</v>
      </c>
    </row>
    <row r="96" spans="1:13" x14ac:dyDescent="0.25">
      <c r="A96" s="1" t="s">
        <v>22</v>
      </c>
      <c r="B96" s="1">
        <v>148</v>
      </c>
      <c r="C96" s="1">
        <v>292568851</v>
      </c>
      <c r="D96" s="1" t="s">
        <v>82</v>
      </c>
      <c r="E96" s="1" t="s">
        <v>231</v>
      </c>
      <c r="F96" s="1" t="s">
        <v>13</v>
      </c>
      <c r="G96" s="1" t="s">
        <v>14</v>
      </c>
      <c r="H96" s="1">
        <v>160000000</v>
      </c>
      <c r="I96" s="1">
        <v>2010</v>
      </c>
      <c r="J96" s="1">
        <v>8.8000000000000007</v>
      </c>
      <c r="K96" s="1" t="str">
        <f t="shared" si="4"/>
        <v>Action</v>
      </c>
      <c r="L96" s="11">
        <f t="shared" si="5"/>
        <v>132568851</v>
      </c>
      <c r="M96" s="1">
        <f t="shared" si="6"/>
        <v>9.3887336584344602E-2</v>
      </c>
    </row>
    <row r="97" spans="1:13" x14ac:dyDescent="0.25">
      <c r="A97" s="1" t="s">
        <v>172</v>
      </c>
      <c r="B97" s="1">
        <v>106</v>
      </c>
      <c r="C97" s="1">
        <v>144512310</v>
      </c>
      <c r="D97" s="1" t="s">
        <v>120</v>
      </c>
      <c r="E97" s="1" t="s">
        <v>234</v>
      </c>
      <c r="F97" s="1" t="s">
        <v>13</v>
      </c>
      <c r="G97" s="1" t="s">
        <v>14</v>
      </c>
      <c r="H97" s="1">
        <v>38000000</v>
      </c>
      <c r="I97" s="1">
        <v>2001</v>
      </c>
      <c r="J97" s="1">
        <v>6.7</v>
      </c>
      <c r="K97" s="1" t="str">
        <f t="shared" si="4"/>
        <v>Action</v>
      </c>
      <c r="L97" s="11">
        <f t="shared" si="5"/>
        <v>106512310</v>
      </c>
      <c r="M97" s="1">
        <f t="shared" si="6"/>
        <v>9.3887336584344602E-2</v>
      </c>
    </row>
    <row r="98" spans="1:13" x14ac:dyDescent="0.25">
      <c r="A98" s="1" t="s">
        <v>235</v>
      </c>
      <c r="B98" s="1">
        <v>166</v>
      </c>
      <c r="C98" s="1">
        <v>127490802</v>
      </c>
      <c r="D98" s="1" t="s">
        <v>236</v>
      </c>
      <c r="E98" s="1" t="s">
        <v>237</v>
      </c>
      <c r="F98" s="1" t="s">
        <v>13</v>
      </c>
      <c r="G98" s="1" t="s">
        <v>14</v>
      </c>
      <c r="H98" s="1">
        <v>150000000</v>
      </c>
      <c r="I98" s="1">
        <v>2008</v>
      </c>
      <c r="J98" s="1">
        <v>7.8</v>
      </c>
      <c r="K98" s="1" t="str">
        <f t="shared" si="4"/>
        <v>Drama</v>
      </c>
      <c r="L98" s="11">
        <f t="shared" si="5"/>
        <v>-22509198</v>
      </c>
      <c r="M98" s="1">
        <f t="shared" si="6"/>
        <v>9.3887336584344602E-2</v>
      </c>
    </row>
    <row r="99" spans="1:13" x14ac:dyDescent="0.25">
      <c r="A99" s="1" t="s">
        <v>238</v>
      </c>
      <c r="B99" s="1">
        <v>132</v>
      </c>
      <c r="C99" s="1">
        <v>146405371</v>
      </c>
      <c r="D99" s="1" t="s">
        <v>28</v>
      </c>
      <c r="E99" s="1" t="s">
        <v>239</v>
      </c>
      <c r="F99" s="1" t="s">
        <v>13</v>
      </c>
      <c r="G99" s="1" t="s">
        <v>14</v>
      </c>
      <c r="H99" s="1">
        <v>160000000</v>
      </c>
      <c r="I99" s="1">
        <v>2011</v>
      </c>
      <c r="J99" s="1">
        <v>7.8</v>
      </c>
      <c r="K99" s="1" t="str">
        <f t="shared" si="4"/>
        <v>Action</v>
      </c>
      <c r="L99" s="11">
        <f t="shared" si="5"/>
        <v>-13594629</v>
      </c>
      <c r="M99" s="1">
        <f t="shared" si="6"/>
        <v>9.3887336584344602E-2</v>
      </c>
    </row>
    <row r="100" spans="1:13" x14ac:dyDescent="0.25">
      <c r="A100" s="1" t="s">
        <v>240</v>
      </c>
      <c r="B100" s="1">
        <v>137</v>
      </c>
      <c r="C100" s="1">
        <v>281666058</v>
      </c>
      <c r="D100" s="1" t="s">
        <v>241</v>
      </c>
      <c r="E100" s="1" t="s">
        <v>242</v>
      </c>
      <c r="F100" s="1" t="s">
        <v>13</v>
      </c>
      <c r="G100" s="1" t="s">
        <v>14</v>
      </c>
      <c r="H100" s="1">
        <v>160000000</v>
      </c>
      <c r="I100" s="1">
        <v>2015</v>
      </c>
      <c r="J100" s="1">
        <v>6.6</v>
      </c>
      <c r="K100" s="1" t="str">
        <f t="shared" si="4"/>
        <v>Adventure</v>
      </c>
      <c r="L100" s="11">
        <f t="shared" si="5"/>
        <v>121666058</v>
      </c>
      <c r="M100" s="1">
        <f t="shared" si="6"/>
        <v>9.3887336584344602E-2</v>
      </c>
    </row>
    <row r="101" spans="1:13" x14ac:dyDescent="0.25">
      <c r="A101" s="1" t="s">
        <v>243</v>
      </c>
      <c r="B101" s="1">
        <v>109</v>
      </c>
      <c r="C101" s="1">
        <v>63143812</v>
      </c>
      <c r="D101" s="1" t="s">
        <v>54</v>
      </c>
      <c r="E101" s="1" t="s">
        <v>244</v>
      </c>
      <c r="F101" s="1" t="s">
        <v>13</v>
      </c>
      <c r="G101" s="1" t="s">
        <v>14</v>
      </c>
      <c r="H101" s="1">
        <v>150000000</v>
      </c>
      <c r="I101" s="1">
        <v>2010</v>
      </c>
      <c r="J101" s="1">
        <v>6.1</v>
      </c>
      <c r="K101" s="1" t="str">
        <f t="shared" si="4"/>
        <v>Action</v>
      </c>
      <c r="L101" s="11">
        <f t="shared" si="5"/>
        <v>-86856188</v>
      </c>
      <c r="M101" s="1">
        <f t="shared" si="6"/>
        <v>9.3887336584344602E-2</v>
      </c>
    </row>
    <row r="102" spans="1:13" x14ac:dyDescent="0.25">
      <c r="A102" s="1" t="s">
        <v>245</v>
      </c>
      <c r="B102" s="1">
        <v>98</v>
      </c>
      <c r="C102" s="1">
        <v>60655503</v>
      </c>
      <c r="D102" s="1" t="s">
        <v>246</v>
      </c>
      <c r="E102" s="1" t="s">
        <v>247</v>
      </c>
      <c r="F102" s="1" t="s">
        <v>13</v>
      </c>
      <c r="G102" s="1" t="s">
        <v>14</v>
      </c>
      <c r="H102" s="1">
        <v>160000000</v>
      </c>
      <c r="I102" s="1">
        <v>2006</v>
      </c>
      <c r="J102" s="1">
        <v>5.6</v>
      </c>
      <c r="K102" s="1" t="str">
        <f t="shared" si="4"/>
        <v>Action</v>
      </c>
      <c r="L102" s="11">
        <f t="shared" si="5"/>
        <v>-99344497</v>
      </c>
      <c r="M102" s="1">
        <f t="shared" si="6"/>
        <v>9.3887336584344602E-2</v>
      </c>
    </row>
    <row r="103" spans="1:13" x14ac:dyDescent="0.25">
      <c r="A103" s="1" t="s">
        <v>248</v>
      </c>
      <c r="B103" s="1">
        <v>113</v>
      </c>
      <c r="C103" s="1">
        <v>76846624</v>
      </c>
      <c r="D103" s="1" t="s">
        <v>73</v>
      </c>
      <c r="E103" s="1" t="s">
        <v>249</v>
      </c>
      <c r="F103" s="1" t="s">
        <v>13</v>
      </c>
      <c r="G103" s="1" t="s">
        <v>14</v>
      </c>
      <c r="H103" s="1">
        <v>170000000</v>
      </c>
      <c r="I103" s="1">
        <v>2016</v>
      </c>
      <c r="J103" s="1">
        <v>6.4</v>
      </c>
      <c r="K103" s="1" t="str">
        <f t="shared" si="4"/>
        <v>Adventure</v>
      </c>
      <c r="L103" s="11">
        <f t="shared" si="5"/>
        <v>-93153376</v>
      </c>
      <c r="M103" s="1">
        <f t="shared" si="6"/>
        <v>9.3887336584344602E-2</v>
      </c>
    </row>
    <row r="104" spans="1:13" x14ac:dyDescent="0.25">
      <c r="A104" s="1" t="s">
        <v>250</v>
      </c>
      <c r="B104" s="1">
        <v>93</v>
      </c>
      <c r="C104" s="1">
        <v>320706665</v>
      </c>
      <c r="D104" s="1" t="s">
        <v>99</v>
      </c>
      <c r="E104" s="1" t="s">
        <v>251</v>
      </c>
      <c r="F104" s="1" t="s">
        <v>13</v>
      </c>
      <c r="G104" s="1" t="s">
        <v>14</v>
      </c>
      <c r="H104" s="1">
        <v>160000000</v>
      </c>
      <c r="I104" s="1">
        <v>2007</v>
      </c>
      <c r="J104" s="1">
        <v>6.1</v>
      </c>
      <c r="K104" s="1" t="str">
        <f t="shared" si="4"/>
        <v>Adventure</v>
      </c>
      <c r="L104" s="11">
        <f t="shared" si="5"/>
        <v>160706665</v>
      </c>
      <c r="M104" s="1">
        <f t="shared" si="6"/>
        <v>9.3887336584344602E-2</v>
      </c>
    </row>
    <row r="105" spans="1:13" x14ac:dyDescent="0.25">
      <c r="A105" s="1" t="s">
        <v>252</v>
      </c>
      <c r="B105" s="1">
        <v>123</v>
      </c>
      <c r="C105" s="1">
        <v>46978995</v>
      </c>
      <c r="D105" s="1" t="s">
        <v>16</v>
      </c>
      <c r="E105" s="1" t="s">
        <v>253</v>
      </c>
      <c r="F105" s="1" t="s">
        <v>13</v>
      </c>
      <c r="G105" s="1" t="s">
        <v>14</v>
      </c>
      <c r="H105" s="1">
        <v>160000000</v>
      </c>
      <c r="I105" s="1">
        <v>2016</v>
      </c>
      <c r="J105" s="1">
        <v>7.3</v>
      </c>
      <c r="K105" s="1" t="str">
        <f t="shared" si="4"/>
        <v>Action</v>
      </c>
      <c r="L105" s="11">
        <f t="shared" si="5"/>
        <v>-113021005</v>
      </c>
      <c r="M105" s="1">
        <f t="shared" si="6"/>
        <v>9.3887336584344602E-2</v>
      </c>
    </row>
    <row r="106" spans="1:13" x14ac:dyDescent="0.25">
      <c r="A106" s="1" t="s">
        <v>254</v>
      </c>
      <c r="B106" s="1">
        <v>126</v>
      </c>
      <c r="C106" s="1">
        <v>89732035</v>
      </c>
      <c r="D106" s="1" t="s">
        <v>28</v>
      </c>
      <c r="E106" s="1" t="s">
        <v>255</v>
      </c>
      <c r="F106" s="1" t="s">
        <v>13</v>
      </c>
      <c r="G106" s="1" t="s">
        <v>14</v>
      </c>
      <c r="H106" s="1">
        <v>155000000</v>
      </c>
      <c r="I106" s="1">
        <v>2015</v>
      </c>
      <c r="J106" s="1">
        <v>6.6</v>
      </c>
      <c r="K106" s="1" t="str">
        <f t="shared" si="4"/>
        <v>Action</v>
      </c>
      <c r="L106" s="11">
        <f t="shared" si="5"/>
        <v>-65267965</v>
      </c>
      <c r="M106" s="1">
        <f t="shared" si="6"/>
        <v>9.3887336584344602E-2</v>
      </c>
    </row>
    <row r="107" spans="1:13" x14ac:dyDescent="0.25">
      <c r="A107" s="1" t="s">
        <v>256</v>
      </c>
      <c r="B107" s="1">
        <v>113</v>
      </c>
      <c r="C107" s="1">
        <v>104383624</v>
      </c>
      <c r="D107" s="1" t="s">
        <v>73</v>
      </c>
      <c r="E107" s="1" t="s">
        <v>257</v>
      </c>
      <c r="F107" s="1" t="s">
        <v>13</v>
      </c>
      <c r="G107" s="1" t="s">
        <v>14</v>
      </c>
      <c r="H107" s="1">
        <v>155000000</v>
      </c>
      <c r="I107" s="1">
        <v>2010</v>
      </c>
      <c r="J107" s="1">
        <v>6.3</v>
      </c>
      <c r="K107" s="1" t="str">
        <f t="shared" si="4"/>
        <v>Adventure</v>
      </c>
      <c r="L107" s="11">
        <f t="shared" si="5"/>
        <v>-50616376</v>
      </c>
      <c r="M107" s="1">
        <f t="shared" si="6"/>
        <v>9.3887336584344602E-2</v>
      </c>
    </row>
    <row r="108" spans="1:13" x14ac:dyDescent="0.25">
      <c r="A108" s="1" t="s">
        <v>102</v>
      </c>
      <c r="B108" s="1">
        <v>184</v>
      </c>
      <c r="C108" s="1">
        <v>198539855</v>
      </c>
      <c r="D108" s="1" t="s">
        <v>258</v>
      </c>
      <c r="E108" s="1" t="s">
        <v>259</v>
      </c>
      <c r="F108" s="1" t="s">
        <v>13</v>
      </c>
      <c r="G108" s="1" t="s">
        <v>14</v>
      </c>
      <c r="H108" s="1">
        <v>140000000</v>
      </c>
      <c r="I108" s="1">
        <v>2001</v>
      </c>
      <c r="J108" s="1">
        <v>6.1</v>
      </c>
      <c r="K108" s="1" t="str">
        <f t="shared" si="4"/>
        <v>Action</v>
      </c>
      <c r="L108" s="11">
        <f t="shared" si="5"/>
        <v>58539855</v>
      </c>
      <c r="M108" s="1">
        <f t="shared" si="6"/>
        <v>9.3887336584344602E-2</v>
      </c>
    </row>
    <row r="109" spans="1:13" x14ac:dyDescent="0.25">
      <c r="A109" s="1" t="s">
        <v>102</v>
      </c>
      <c r="B109" s="1">
        <v>144</v>
      </c>
      <c r="C109" s="1">
        <v>318759914</v>
      </c>
      <c r="D109" s="1" t="s">
        <v>28</v>
      </c>
      <c r="E109" s="1" t="s">
        <v>260</v>
      </c>
      <c r="F109" s="1" t="s">
        <v>13</v>
      </c>
      <c r="G109" s="1" t="s">
        <v>14</v>
      </c>
      <c r="H109" s="1">
        <v>150000000</v>
      </c>
      <c r="I109" s="1">
        <v>2007</v>
      </c>
      <c r="J109" s="1">
        <v>7.1</v>
      </c>
      <c r="K109" s="1" t="str">
        <f t="shared" si="4"/>
        <v>Action</v>
      </c>
      <c r="L109" s="11">
        <f t="shared" si="5"/>
        <v>168759914</v>
      </c>
      <c r="M109" s="1">
        <f t="shared" si="6"/>
        <v>9.3887336584344602E-2</v>
      </c>
    </row>
    <row r="110" spans="1:13" x14ac:dyDescent="0.25">
      <c r="A110" s="1" t="s">
        <v>261</v>
      </c>
      <c r="B110" s="1">
        <v>206</v>
      </c>
      <c r="C110" s="1">
        <v>34293771</v>
      </c>
      <c r="D110" s="1" t="s">
        <v>262</v>
      </c>
      <c r="E110" s="1" t="s">
        <v>263</v>
      </c>
      <c r="F110" s="1" t="s">
        <v>13</v>
      </c>
      <c r="G110" s="1" t="s">
        <v>264</v>
      </c>
      <c r="H110" s="1">
        <v>155000000</v>
      </c>
      <c r="I110" s="1">
        <v>2004</v>
      </c>
      <c r="J110" s="1">
        <v>5.5</v>
      </c>
      <c r="K110" s="1" t="str">
        <f t="shared" si="4"/>
        <v>Action</v>
      </c>
      <c r="L110" s="11">
        <f t="shared" si="5"/>
        <v>-120706229</v>
      </c>
      <c r="M110" s="1">
        <f t="shared" si="6"/>
        <v>9.3887336584344602E-2</v>
      </c>
    </row>
    <row r="111" spans="1:13" x14ac:dyDescent="0.25">
      <c r="A111" s="1" t="s">
        <v>38</v>
      </c>
      <c r="B111" s="1">
        <v>138</v>
      </c>
      <c r="C111" s="1">
        <v>292000866</v>
      </c>
      <c r="D111" s="1" t="s">
        <v>39</v>
      </c>
      <c r="E111" s="1" t="s">
        <v>265</v>
      </c>
      <c r="F111" s="1" t="s">
        <v>13</v>
      </c>
      <c r="G111" s="1" t="s">
        <v>21</v>
      </c>
      <c r="H111" s="1">
        <v>150000000</v>
      </c>
      <c r="I111" s="1">
        <v>2007</v>
      </c>
      <c r="J111" s="1">
        <v>7.5</v>
      </c>
      <c r="K111" s="1" t="str">
        <f t="shared" si="4"/>
        <v>Adventure</v>
      </c>
      <c r="L111" s="11">
        <f t="shared" si="5"/>
        <v>142000866</v>
      </c>
      <c r="M111" s="1">
        <f t="shared" si="6"/>
        <v>9.3887336584344602E-2</v>
      </c>
    </row>
    <row r="112" spans="1:13" x14ac:dyDescent="0.25">
      <c r="A112" s="1" t="s">
        <v>131</v>
      </c>
      <c r="B112" s="1">
        <v>157</v>
      </c>
      <c r="C112" s="1">
        <v>289994397</v>
      </c>
      <c r="D112" s="1" t="s">
        <v>39</v>
      </c>
      <c r="E112" s="1" t="s">
        <v>266</v>
      </c>
      <c r="F112" s="1" t="s">
        <v>13</v>
      </c>
      <c r="G112" s="1" t="s">
        <v>21</v>
      </c>
      <c r="H112" s="1">
        <v>150000000</v>
      </c>
      <c r="I112" s="1">
        <v>2005</v>
      </c>
      <c r="J112" s="1">
        <v>7.6</v>
      </c>
      <c r="K112" s="1" t="str">
        <f t="shared" si="4"/>
        <v>Adventure</v>
      </c>
      <c r="L112" s="11">
        <f t="shared" si="5"/>
        <v>139994397</v>
      </c>
      <c r="M112" s="1">
        <f t="shared" si="6"/>
        <v>9.3887336584344602E-2</v>
      </c>
    </row>
    <row r="113" spans="1:13" x14ac:dyDescent="0.25">
      <c r="A113" s="1" t="s">
        <v>81</v>
      </c>
      <c r="B113" s="1">
        <v>102</v>
      </c>
      <c r="C113" s="1">
        <v>227946274</v>
      </c>
      <c r="D113" s="1" t="s">
        <v>267</v>
      </c>
      <c r="E113" s="1" t="s">
        <v>268</v>
      </c>
      <c r="F113" s="1" t="s">
        <v>13</v>
      </c>
      <c r="G113" s="1" t="s">
        <v>14</v>
      </c>
      <c r="H113" s="1">
        <v>150000000</v>
      </c>
      <c r="I113" s="1">
        <v>2008</v>
      </c>
      <c r="J113" s="1">
        <v>6.4</v>
      </c>
      <c r="K113" s="1" t="str">
        <f t="shared" si="4"/>
        <v>Action</v>
      </c>
      <c r="L113" s="11">
        <f t="shared" si="5"/>
        <v>77946274</v>
      </c>
      <c r="M113" s="1">
        <f t="shared" si="6"/>
        <v>9.3887336584344602E-2</v>
      </c>
    </row>
    <row r="114" spans="1:13" x14ac:dyDescent="0.25">
      <c r="A114" s="1" t="s">
        <v>240</v>
      </c>
      <c r="B114" s="1">
        <v>104</v>
      </c>
      <c r="C114" s="1">
        <v>256386216</v>
      </c>
      <c r="D114" s="1" t="s">
        <v>269</v>
      </c>
      <c r="E114" s="1" t="s">
        <v>270</v>
      </c>
      <c r="F114" s="1" t="s">
        <v>13</v>
      </c>
      <c r="G114" s="1" t="s">
        <v>14</v>
      </c>
      <c r="H114" s="1">
        <v>150000000</v>
      </c>
      <c r="I114" s="1">
        <v>2007</v>
      </c>
      <c r="J114" s="1">
        <v>7.2</v>
      </c>
      <c r="K114" s="1" t="str">
        <f t="shared" si="4"/>
        <v>Drama</v>
      </c>
      <c r="L114" s="11">
        <f t="shared" si="5"/>
        <v>106386216</v>
      </c>
      <c r="M114" s="1">
        <f t="shared" si="6"/>
        <v>9.3887336584344602E-2</v>
      </c>
    </row>
    <row r="115" spans="1:13" x14ac:dyDescent="0.25">
      <c r="A115" s="1" t="s">
        <v>92</v>
      </c>
      <c r="B115" s="1">
        <v>115</v>
      </c>
      <c r="C115" s="1">
        <v>206456431</v>
      </c>
      <c r="D115" s="1" t="s">
        <v>271</v>
      </c>
      <c r="E115" s="1" t="s">
        <v>272</v>
      </c>
      <c r="F115" s="1" t="s">
        <v>13</v>
      </c>
      <c r="G115" s="1" t="s">
        <v>14</v>
      </c>
      <c r="H115" s="1">
        <v>150000000</v>
      </c>
      <c r="I115" s="1">
        <v>2005</v>
      </c>
      <c r="J115" s="1">
        <v>6.7</v>
      </c>
      <c r="K115" s="1" t="str">
        <f t="shared" si="4"/>
        <v>Adventure</v>
      </c>
      <c r="L115" s="11">
        <f t="shared" si="5"/>
        <v>56456431</v>
      </c>
      <c r="M115" s="1">
        <f t="shared" si="6"/>
        <v>9.3887336584344602E-2</v>
      </c>
    </row>
    <row r="116" spans="1:13" x14ac:dyDescent="0.25">
      <c r="A116" s="1" t="s">
        <v>210</v>
      </c>
      <c r="B116" s="1">
        <v>111</v>
      </c>
      <c r="C116" s="1">
        <v>206435493</v>
      </c>
      <c r="D116" s="1" t="s">
        <v>273</v>
      </c>
      <c r="E116" s="1" t="s">
        <v>274</v>
      </c>
      <c r="F116" s="1" t="s">
        <v>13</v>
      </c>
      <c r="G116" s="1" t="s">
        <v>14</v>
      </c>
      <c r="H116" s="1">
        <v>150000000</v>
      </c>
      <c r="I116" s="1">
        <v>2007</v>
      </c>
      <c r="J116" s="1">
        <v>8</v>
      </c>
      <c r="K116" s="1" t="str">
        <f t="shared" si="4"/>
        <v>Animation</v>
      </c>
      <c r="L116" s="11">
        <f t="shared" si="5"/>
        <v>56435493</v>
      </c>
      <c r="M116" s="1">
        <f t="shared" si="6"/>
        <v>9.3887336584344602E-2</v>
      </c>
    </row>
    <row r="117" spans="1:13" x14ac:dyDescent="0.25">
      <c r="A117" s="1" t="s">
        <v>22</v>
      </c>
      <c r="B117" s="1">
        <v>128</v>
      </c>
      <c r="C117" s="1">
        <v>205343774</v>
      </c>
      <c r="D117" s="1" t="s">
        <v>47</v>
      </c>
      <c r="E117" s="1" t="s">
        <v>275</v>
      </c>
      <c r="F117" s="1" t="s">
        <v>13</v>
      </c>
      <c r="G117" s="1" t="s">
        <v>14</v>
      </c>
      <c r="H117" s="1">
        <v>150000000</v>
      </c>
      <c r="I117" s="1">
        <v>2005</v>
      </c>
      <c r="J117" s="1">
        <v>8.3000000000000007</v>
      </c>
      <c r="K117" s="1" t="str">
        <f t="shared" si="4"/>
        <v>Action</v>
      </c>
      <c r="L117" s="11">
        <f t="shared" si="5"/>
        <v>55343774</v>
      </c>
      <c r="M117" s="1">
        <f t="shared" si="6"/>
        <v>9.3887336584344602E-2</v>
      </c>
    </row>
    <row r="118" spans="1:13" x14ac:dyDescent="0.25">
      <c r="A118" s="1" t="s">
        <v>276</v>
      </c>
      <c r="B118" s="1">
        <v>89</v>
      </c>
      <c r="C118" s="1">
        <v>179982968</v>
      </c>
      <c r="D118" s="1" t="s">
        <v>277</v>
      </c>
      <c r="E118" s="1" t="s">
        <v>278</v>
      </c>
      <c r="F118" s="1" t="s">
        <v>13</v>
      </c>
      <c r="G118" s="1" t="s">
        <v>14</v>
      </c>
      <c r="H118" s="1">
        <v>150000000</v>
      </c>
      <c r="I118" s="1">
        <v>2008</v>
      </c>
      <c r="J118" s="1">
        <v>6.7</v>
      </c>
      <c r="K118" s="1" t="str">
        <f t="shared" si="4"/>
        <v>Action</v>
      </c>
      <c r="L118" s="11">
        <f t="shared" si="5"/>
        <v>29982968</v>
      </c>
      <c r="M118" s="1">
        <f t="shared" si="6"/>
        <v>9.3887336584344602E-2</v>
      </c>
    </row>
    <row r="119" spans="1:13" x14ac:dyDescent="0.25">
      <c r="A119" s="1" t="s">
        <v>279</v>
      </c>
      <c r="B119" s="1">
        <v>105</v>
      </c>
      <c r="C119" s="1">
        <v>177243721</v>
      </c>
      <c r="D119" s="1" t="s">
        <v>271</v>
      </c>
      <c r="E119" s="1" t="s">
        <v>280</v>
      </c>
      <c r="F119" s="1" t="s">
        <v>13</v>
      </c>
      <c r="G119" s="1" t="s">
        <v>14</v>
      </c>
      <c r="H119" s="1">
        <v>150000000</v>
      </c>
      <c r="I119" s="1">
        <v>2009</v>
      </c>
      <c r="J119" s="1">
        <v>5.9</v>
      </c>
      <c r="K119" s="1" t="str">
        <f t="shared" si="4"/>
        <v>Adventure</v>
      </c>
      <c r="L119" s="11">
        <f t="shared" si="5"/>
        <v>27243721</v>
      </c>
      <c r="M119" s="1">
        <f t="shared" si="6"/>
        <v>9.3887336584344602E-2</v>
      </c>
    </row>
    <row r="120" spans="1:13" x14ac:dyDescent="0.25">
      <c r="A120" s="1" t="s">
        <v>281</v>
      </c>
      <c r="B120" s="1">
        <v>119</v>
      </c>
      <c r="C120" s="1">
        <v>179883016</v>
      </c>
      <c r="D120" s="1" t="s">
        <v>95</v>
      </c>
      <c r="E120" s="1" t="s">
        <v>282</v>
      </c>
      <c r="F120" s="1" t="s">
        <v>13</v>
      </c>
      <c r="G120" s="1" t="s">
        <v>14</v>
      </c>
      <c r="H120" s="1">
        <v>150000000</v>
      </c>
      <c r="I120" s="1">
        <v>2009</v>
      </c>
      <c r="J120" s="1">
        <v>6.7</v>
      </c>
      <c r="K120" s="1" t="str">
        <f t="shared" si="4"/>
        <v>Action</v>
      </c>
      <c r="L120" s="11">
        <f t="shared" si="5"/>
        <v>29883016</v>
      </c>
      <c r="M120" s="1">
        <f t="shared" si="6"/>
        <v>9.3887336584344602E-2</v>
      </c>
    </row>
    <row r="121" spans="1:13" x14ac:dyDescent="0.25">
      <c r="A121" s="1" t="s">
        <v>153</v>
      </c>
      <c r="B121" s="1">
        <v>129</v>
      </c>
      <c r="C121" s="1">
        <v>139259759</v>
      </c>
      <c r="D121" s="1" t="s">
        <v>225</v>
      </c>
      <c r="E121" s="1" t="s">
        <v>283</v>
      </c>
      <c r="F121" s="1" t="s">
        <v>13</v>
      </c>
      <c r="G121" s="1" t="s">
        <v>130</v>
      </c>
      <c r="H121" s="1">
        <v>150000000</v>
      </c>
      <c r="I121" s="1">
        <v>2003</v>
      </c>
      <c r="J121" s="1">
        <v>6.7</v>
      </c>
      <c r="K121" s="1" t="str">
        <f t="shared" si="4"/>
        <v>Action</v>
      </c>
      <c r="L121" s="11">
        <f t="shared" si="5"/>
        <v>-10740241</v>
      </c>
      <c r="M121" s="1">
        <f t="shared" si="6"/>
        <v>9.3887336584344602E-2</v>
      </c>
    </row>
    <row r="122" spans="1:13" x14ac:dyDescent="0.25">
      <c r="A122" s="1" t="s">
        <v>284</v>
      </c>
      <c r="B122" s="1">
        <v>102</v>
      </c>
      <c r="C122" s="1">
        <v>400736600</v>
      </c>
      <c r="D122" s="1" t="s">
        <v>285</v>
      </c>
      <c r="E122" s="1" t="s">
        <v>286</v>
      </c>
      <c r="F122" s="1" t="s">
        <v>13</v>
      </c>
      <c r="G122" s="1" t="s">
        <v>14</v>
      </c>
      <c r="H122" s="1">
        <v>150000000</v>
      </c>
      <c r="I122" s="1">
        <v>2013</v>
      </c>
      <c r="J122" s="1">
        <v>7.6</v>
      </c>
      <c r="K122" s="1" t="str">
        <f t="shared" si="4"/>
        <v>Adventure</v>
      </c>
      <c r="L122" s="11">
        <f t="shared" si="5"/>
        <v>250736600</v>
      </c>
      <c r="M122" s="1">
        <f t="shared" si="6"/>
        <v>9.3887336584344602E-2</v>
      </c>
    </row>
    <row r="123" spans="1:13" x14ac:dyDescent="0.25">
      <c r="A123" s="1" t="s">
        <v>153</v>
      </c>
      <c r="B123" s="1">
        <v>138</v>
      </c>
      <c r="C123" s="1">
        <v>281492479</v>
      </c>
      <c r="D123" s="1" t="s">
        <v>225</v>
      </c>
      <c r="E123" s="1" t="s">
        <v>287</v>
      </c>
      <c r="F123" s="1" t="s">
        <v>13</v>
      </c>
      <c r="G123" s="1" t="s">
        <v>14</v>
      </c>
      <c r="H123" s="1">
        <v>150000000</v>
      </c>
      <c r="I123" s="1">
        <v>2003</v>
      </c>
      <c r="J123" s="1">
        <v>7.2</v>
      </c>
      <c r="K123" s="1" t="str">
        <f t="shared" si="4"/>
        <v>Action</v>
      </c>
      <c r="L123" s="11">
        <f t="shared" si="5"/>
        <v>131492479</v>
      </c>
      <c r="M123" s="1">
        <f t="shared" si="6"/>
        <v>9.3887336584344602E-2</v>
      </c>
    </row>
    <row r="124" spans="1:13" x14ac:dyDescent="0.25">
      <c r="A124" s="1" t="s">
        <v>254</v>
      </c>
      <c r="B124" s="1">
        <v>112</v>
      </c>
      <c r="C124" s="1">
        <v>206360018</v>
      </c>
      <c r="D124" s="1" t="s">
        <v>16</v>
      </c>
      <c r="E124" s="1" t="s">
        <v>288</v>
      </c>
      <c r="F124" s="1" t="s">
        <v>13</v>
      </c>
      <c r="G124" s="1" t="s">
        <v>14</v>
      </c>
      <c r="H124" s="1">
        <v>170000000</v>
      </c>
      <c r="I124" s="1">
        <v>2013</v>
      </c>
      <c r="J124" s="1">
        <v>7.1</v>
      </c>
      <c r="K124" s="1" t="str">
        <f t="shared" si="4"/>
        <v>Action</v>
      </c>
      <c r="L124" s="11">
        <f t="shared" si="5"/>
        <v>36360018</v>
      </c>
      <c r="M124" s="1">
        <f t="shared" si="6"/>
        <v>9.3887336584344602E-2</v>
      </c>
    </row>
    <row r="125" spans="1:13" x14ac:dyDescent="0.25">
      <c r="A125" s="1" t="s">
        <v>289</v>
      </c>
      <c r="B125" s="1">
        <v>120</v>
      </c>
      <c r="C125" s="1">
        <v>153629485</v>
      </c>
      <c r="D125" s="1" t="s">
        <v>82</v>
      </c>
      <c r="E125" s="1" t="s">
        <v>290</v>
      </c>
      <c r="F125" s="1" t="s">
        <v>13</v>
      </c>
      <c r="G125" s="1" t="s">
        <v>130</v>
      </c>
      <c r="H125" s="1">
        <v>150000000</v>
      </c>
      <c r="I125" s="1">
        <v>2015</v>
      </c>
      <c r="J125" s="1">
        <v>8.1</v>
      </c>
      <c r="K125" s="1" t="str">
        <f t="shared" si="4"/>
        <v>Action</v>
      </c>
      <c r="L125" s="11">
        <f t="shared" si="5"/>
        <v>3629485</v>
      </c>
      <c r="M125" s="1">
        <f t="shared" si="6"/>
        <v>9.3887336584344602E-2</v>
      </c>
    </row>
    <row r="126" spans="1:13" x14ac:dyDescent="0.25">
      <c r="A126" s="1" t="s">
        <v>291</v>
      </c>
      <c r="B126" s="1">
        <v>146</v>
      </c>
      <c r="C126" s="1">
        <v>133375846</v>
      </c>
      <c r="D126" s="1" t="s">
        <v>292</v>
      </c>
      <c r="E126" s="1" t="s">
        <v>293</v>
      </c>
      <c r="F126" s="1" t="s">
        <v>13</v>
      </c>
      <c r="G126" s="1" t="s">
        <v>14</v>
      </c>
      <c r="H126" s="1">
        <v>150000000</v>
      </c>
      <c r="I126" s="1">
        <v>2009</v>
      </c>
      <c r="J126" s="1">
        <v>6.7</v>
      </c>
      <c r="K126" s="1" t="str">
        <f t="shared" si="4"/>
        <v>Mystery</v>
      </c>
      <c r="L126" s="11">
        <f t="shared" si="5"/>
        <v>-16624154</v>
      </c>
      <c r="M126" s="1">
        <f t="shared" si="6"/>
        <v>9.3887336584344602E-2</v>
      </c>
    </row>
    <row r="127" spans="1:13" x14ac:dyDescent="0.25">
      <c r="A127" s="1" t="s">
        <v>294</v>
      </c>
      <c r="B127" s="1">
        <v>115</v>
      </c>
      <c r="C127" s="1">
        <v>181015141</v>
      </c>
      <c r="D127" s="1" t="s">
        <v>16</v>
      </c>
      <c r="E127" s="1" t="s">
        <v>295</v>
      </c>
      <c r="F127" s="1" t="s">
        <v>13</v>
      </c>
      <c r="G127" s="1" t="s">
        <v>14</v>
      </c>
      <c r="H127" s="1">
        <v>150000000</v>
      </c>
      <c r="I127" s="1">
        <v>2011</v>
      </c>
      <c r="J127" s="1">
        <v>7</v>
      </c>
      <c r="K127" s="1" t="str">
        <f t="shared" si="4"/>
        <v>Action</v>
      </c>
      <c r="L127" s="11">
        <f t="shared" si="5"/>
        <v>31015141</v>
      </c>
      <c r="M127" s="1">
        <f t="shared" si="6"/>
        <v>9.3887336584344602E-2</v>
      </c>
    </row>
    <row r="128" spans="1:13" x14ac:dyDescent="0.25">
      <c r="A128" s="1" t="s">
        <v>296</v>
      </c>
      <c r="B128" s="1">
        <v>96</v>
      </c>
      <c r="C128" s="1">
        <v>114053579</v>
      </c>
      <c r="D128" s="1" t="s">
        <v>297</v>
      </c>
      <c r="E128" s="1" t="s">
        <v>298</v>
      </c>
      <c r="F128" s="1" t="s">
        <v>13</v>
      </c>
      <c r="G128" s="1" t="s">
        <v>14</v>
      </c>
      <c r="H128" s="1">
        <v>150000000</v>
      </c>
      <c r="I128" s="1">
        <v>2008</v>
      </c>
      <c r="J128" s="1">
        <v>6.9</v>
      </c>
      <c r="K128" s="1" t="str">
        <f t="shared" si="4"/>
        <v>Adventure</v>
      </c>
      <c r="L128" s="11">
        <f t="shared" si="5"/>
        <v>-35946421</v>
      </c>
      <c r="M128" s="1">
        <f t="shared" si="6"/>
        <v>9.3887336584344602E-2</v>
      </c>
    </row>
    <row r="129" spans="1:13" x14ac:dyDescent="0.25">
      <c r="A129" s="1" t="s">
        <v>299</v>
      </c>
      <c r="B129" s="1">
        <v>88</v>
      </c>
      <c r="C129" s="1">
        <v>119420252</v>
      </c>
      <c r="D129" s="1" t="s">
        <v>300</v>
      </c>
      <c r="E129" s="1" t="s">
        <v>301</v>
      </c>
      <c r="F129" s="1" t="s">
        <v>13</v>
      </c>
      <c r="G129" s="1" t="s">
        <v>14</v>
      </c>
      <c r="H129" s="1">
        <v>150000000</v>
      </c>
      <c r="I129" s="1">
        <v>2009</v>
      </c>
      <c r="J129" s="1">
        <v>5.0999999999999996</v>
      </c>
      <c r="K129" s="1" t="str">
        <f t="shared" si="4"/>
        <v>Action</v>
      </c>
      <c r="L129" s="11">
        <f t="shared" si="5"/>
        <v>-30579748</v>
      </c>
      <c r="M129" s="1">
        <f t="shared" si="6"/>
        <v>9.3887336584344602E-2</v>
      </c>
    </row>
    <row r="130" spans="1:13" x14ac:dyDescent="0.25">
      <c r="A130" s="1" t="s">
        <v>302</v>
      </c>
      <c r="B130" s="1">
        <v>99</v>
      </c>
      <c r="C130" s="1">
        <v>83640426</v>
      </c>
      <c r="D130" s="1" t="s">
        <v>16</v>
      </c>
      <c r="E130" s="1" t="s">
        <v>303</v>
      </c>
      <c r="F130" s="1" t="s">
        <v>13</v>
      </c>
      <c r="G130" s="1" t="s">
        <v>14</v>
      </c>
      <c r="H130" s="1">
        <v>150000000</v>
      </c>
      <c r="I130" s="1">
        <v>2012</v>
      </c>
      <c r="J130" s="1">
        <v>5.8</v>
      </c>
      <c r="K130" s="1" t="str">
        <f t="shared" si="4"/>
        <v>Action</v>
      </c>
      <c r="L130" s="11">
        <f t="shared" si="5"/>
        <v>-66359574</v>
      </c>
      <c r="M130" s="1">
        <f t="shared" si="6"/>
        <v>9.3887336584344602E-2</v>
      </c>
    </row>
    <row r="131" spans="1:13" x14ac:dyDescent="0.25">
      <c r="A131" s="1" t="s">
        <v>92</v>
      </c>
      <c r="B131" s="1">
        <v>113</v>
      </c>
      <c r="C131" s="1">
        <v>79711678</v>
      </c>
      <c r="D131" s="1" t="s">
        <v>304</v>
      </c>
      <c r="E131" s="1" t="s">
        <v>305</v>
      </c>
      <c r="F131" s="1" t="s">
        <v>13</v>
      </c>
      <c r="G131" s="1" t="s">
        <v>14</v>
      </c>
      <c r="H131" s="1">
        <v>100000000</v>
      </c>
      <c r="I131" s="1">
        <v>2012</v>
      </c>
      <c r="J131" s="1">
        <v>6.2</v>
      </c>
      <c r="K131" s="1" t="str">
        <f t="shared" ref="K131:K194" si="7">IFERROR(LEFT(D131,SEARCH("|",D131)-1),D131)</f>
        <v>Comedy</v>
      </c>
      <c r="L131" s="11">
        <f t="shared" ref="L131:L194" si="8">C131-H131</f>
        <v>-20288322</v>
      </c>
      <c r="M131" s="1">
        <f t="shared" ref="M131:M194" si="9">CORREL(H$2:H$3657,C$2:C$3657)</f>
        <v>9.3887336584344602E-2</v>
      </c>
    </row>
    <row r="132" spans="1:13" x14ac:dyDescent="0.25">
      <c r="A132" s="1" t="s">
        <v>306</v>
      </c>
      <c r="B132" s="1">
        <v>131</v>
      </c>
      <c r="C132" s="1">
        <v>195000874</v>
      </c>
      <c r="D132" s="1" t="s">
        <v>19</v>
      </c>
      <c r="E132" s="1" t="s">
        <v>307</v>
      </c>
      <c r="F132" s="1" t="s">
        <v>13</v>
      </c>
      <c r="G132" s="1" t="s">
        <v>308</v>
      </c>
      <c r="H132" s="1">
        <v>150000000</v>
      </c>
      <c r="I132" s="1">
        <v>2015</v>
      </c>
      <c r="J132" s="1">
        <v>7.4</v>
      </c>
      <c r="K132" s="1" t="str">
        <f t="shared" si="7"/>
        <v>Action</v>
      </c>
      <c r="L132" s="11">
        <f t="shared" si="8"/>
        <v>45000874</v>
      </c>
      <c r="M132" s="1">
        <f t="shared" si="9"/>
        <v>9.3887336584344602E-2</v>
      </c>
    </row>
    <row r="133" spans="1:13" x14ac:dyDescent="0.25">
      <c r="A133" s="1" t="s">
        <v>309</v>
      </c>
      <c r="B133" s="1">
        <v>119</v>
      </c>
      <c r="C133" s="1">
        <v>61937495</v>
      </c>
      <c r="D133" s="1" t="s">
        <v>310</v>
      </c>
      <c r="E133" s="1" t="s">
        <v>311</v>
      </c>
      <c r="F133" s="1" t="s">
        <v>13</v>
      </c>
      <c r="G133" s="1" t="s">
        <v>14</v>
      </c>
      <c r="H133" s="1">
        <v>150000000</v>
      </c>
      <c r="I133" s="1">
        <v>2010</v>
      </c>
      <c r="J133" s="1">
        <v>5.8</v>
      </c>
      <c r="K133" s="1" t="str">
        <f t="shared" si="7"/>
        <v>Drama</v>
      </c>
      <c r="L133" s="11">
        <f t="shared" si="8"/>
        <v>-88062505</v>
      </c>
      <c r="M133" s="1">
        <f t="shared" si="9"/>
        <v>9.3887336584344602E-2</v>
      </c>
    </row>
    <row r="134" spans="1:13" x14ac:dyDescent="0.25">
      <c r="A134" s="1" t="s">
        <v>312</v>
      </c>
      <c r="B134" s="1">
        <v>91</v>
      </c>
      <c r="C134" s="1">
        <v>126597121</v>
      </c>
      <c r="D134" s="1" t="s">
        <v>161</v>
      </c>
      <c r="E134" s="1" t="s">
        <v>313</v>
      </c>
      <c r="F134" s="1" t="s">
        <v>13</v>
      </c>
      <c r="G134" s="1" t="s">
        <v>14</v>
      </c>
      <c r="H134" s="1">
        <v>150000000</v>
      </c>
      <c r="I134" s="1">
        <v>2007</v>
      </c>
      <c r="J134" s="1">
        <v>6.2</v>
      </c>
      <c r="K134" s="1" t="str">
        <f t="shared" si="7"/>
        <v>Adventure</v>
      </c>
      <c r="L134" s="11">
        <f t="shared" si="8"/>
        <v>-23402879</v>
      </c>
      <c r="M134" s="1">
        <f t="shared" si="9"/>
        <v>9.3887336584344602E-2</v>
      </c>
    </row>
    <row r="135" spans="1:13" x14ac:dyDescent="0.25">
      <c r="A135" s="1" t="s">
        <v>314</v>
      </c>
      <c r="B135" s="1">
        <v>90</v>
      </c>
      <c r="C135" s="1">
        <v>165230261</v>
      </c>
      <c r="D135" s="1" t="s">
        <v>277</v>
      </c>
      <c r="E135" s="1" t="s">
        <v>315</v>
      </c>
      <c r="F135" s="1" t="s">
        <v>13</v>
      </c>
      <c r="G135" s="1" t="s">
        <v>14</v>
      </c>
      <c r="H135" s="1">
        <v>150000000</v>
      </c>
      <c r="I135" s="1">
        <v>2011</v>
      </c>
      <c r="J135" s="1">
        <v>7.3</v>
      </c>
      <c r="K135" s="1" t="str">
        <f t="shared" si="7"/>
        <v>Action</v>
      </c>
      <c r="L135" s="11">
        <f t="shared" si="8"/>
        <v>15230261</v>
      </c>
      <c r="M135" s="1">
        <f t="shared" si="9"/>
        <v>9.3887336584344602E-2</v>
      </c>
    </row>
    <row r="136" spans="1:13" x14ac:dyDescent="0.25">
      <c r="A136" s="1" t="s">
        <v>316</v>
      </c>
      <c r="B136" s="1">
        <v>103</v>
      </c>
      <c r="C136" s="1">
        <v>131564731</v>
      </c>
      <c r="D136" s="1" t="s">
        <v>54</v>
      </c>
      <c r="E136" s="1" t="s">
        <v>317</v>
      </c>
      <c r="F136" s="1" t="s">
        <v>13</v>
      </c>
      <c r="G136" s="1" t="s">
        <v>14</v>
      </c>
      <c r="H136" s="1">
        <v>150000000</v>
      </c>
      <c r="I136" s="1">
        <v>2010</v>
      </c>
      <c r="J136" s="1">
        <v>4.2</v>
      </c>
      <c r="K136" s="1" t="str">
        <f t="shared" si="7"/>
        <v>Action</v>
      </c>
      <c r="L136" s="11">
        <f t="shared" si="8"/>
        <v>-18435269</v>
      </c>
      <c r="M136" s="1">
        <f t="shared" si="9"/>
        <v>9.3887336584344602E-2</v>
      </c>
    </row>
    <row r="137" spans="1:13" x14ac:dyDescent="0.25">
      <c r="A137" s="1" t="s">
        <v>125</v>
      </c>
      <c r="B137" s="1">
        <v>124</v>
      </c>
      <c r="C137" s="1">
        <v>133382309</v>
      </c>
      <c r="D137" s="1" t="s">
        <v>19</v>
      </c>
      <c r="E137" s="1" t="s">
        <v>318</v>
      </c>
      <c r="F137" s="1" t="s">
        <v>13</v>
      </c>
      <c r="G137" s="1" t="s">
        <v>14</v>
      </c>
      <c r="H137" s="1">
        <v>150000000</v>
      </c>
      <c r="I137" s="1">
        <v>2006</v>
      </c>
      <c r="J137" s="1">
        <v>6.9</v>
      </c>
      <c r="K137" s="1" t="str">
        <f t="shared" si="7"/>
        <v>Action</v>
      </c>
      <c r="L137" s="11">
        <f t="shared" si="8"/>
        <v>-16617691</v>
      </c>
      <c r="M137" s="1">
        <f t="shared" si="9"/>
        <v>9.3887336584344602E-2</v>
      </c>
    </row>
    <row r="138" spans="1:13" x14ac:dyDescent="0.25">
      <c r="A138" s="1" t="s">
        <v>147</v>
      </c>
      <c r="B138" s="1">
        <v>131</v>
      </c>
      <c r="C138" s="1">
        <v>73103784</v>
      </c>
      <c r="D138" s="1" t="s">
        <v>319</v>
      </c>
      <c r="E138" s="1" t="s">
        <v>320</v>
      </c>
      <c r="F138" s="1" t="s">
        <v>13</v>
      </c>
      <c r="G138" s="1" t="s">
        <v>14</v>
      </c>
      <c r="H138" s="1">
        <v>150000000</v>
      </c>
      <c r="I138" s="1">
        <v>2013</v>
      </c>
      <c r="J138" s="1">
        <v>6.4</v>
      </c>
      <c r="K138" s="1" t="str">
        <f t="shared" si="7"/>
        <v>Action</v>
      </c>
      <c r="L138" s="11">
        <f t="shared" si="8"/>
        <v>-76896216</v>
      </c>
      <c r="M138" s="1">
        <f t="shared" si="9"/>
        <v>9.3887336584344602E-2</v>
      </c>
    </row>
    <row r="139" spans="1:13" x14ac:dyDescent="0.25">
      <c r="A139" s="1" t="s">
        <v>321</v>
      </c>
      <c r="B139" s="1">
        <v>88</v>
      </c>
      <c r="C139" s="1">
        <v>21379315</v>
      </c>
      <c r="D139" s="1" t="s">
        <v>164</v>
      </c>
      <c r="E139" s="1" t="s">
        <v>322</v>
      </c>
      <c r="F139" s="1" t="s">
        <v>13</v>
      </c>
      <c r="G139" s="1" t="s">
        <v>14</v>
      </c>
      <c r="H139" s="1">
        <v>150000000</v>
      </c>
      <c r="I139" s="1">
        <v>2011</v>
      </c>
      <c r="J139" s="1">
        <v>5.4</v>
      </c>
      <c r="K139" s="1" t="str">
        <f t="shared" si="7"/>
        <v>Action</v>
      </c>
      <c r="L139" s="11">
        <f t="shared" si="8"/>
        <v>-128620685</v>
      </c>
      <c r="M139" s="1">
        <f t="shared" si="9"/>
        <v>9.3887336584344602E-2</v>
      </c>
    </row>
    <row r="140" spans="1:13" x14ac:dyDescent="0.25">
      <c r="A140" s="1" t="s">
        <v>323</v>
      </c>
      <c r="B140" s="1">
        <v>85</v>
      </c>
      <c r="C140" s="1">
        <v>64459316</v>
      </c>
      <c r="D140" s="1" t="s">
        <v>161</v>
      </c>
      <c r="E140" s="1" t="s">
        <v>324</v>
      </c>
      <c r="F140" s="1" t="s">
        <v>13</v>
      </c>
      <c r="G140" s="1" t="s">
        <v>21</v>
      </c>
      <c r="H140" s="1">
        <v>149000000</v>
      </c>
      <c r="I140" s="1">
        <v>2006</v>
      </c>
      <c r="J140" s="1">
        <v>6.7</v>
      </c>
      <c r="K140" s="1" t="str">
        <f t="shared" si="7"/>
        <v>Adventure</v>
      </c>
      <c r="L140" s="11">
        <f t="shared" si="8"/>
        <v>-84540684</v>
      </c>
      <c r="M140" s="1">
        <f t="shared" si="9"/>
        <v>9.3887336584344602E-2</v>
      </c>
    </row>
    <row r="141" spans="1:13" x14ac:dyDescent="0.25">
      <c r="A141" s="1" t="s">
        <v>325</v>
      </c>
      <c r="B141" s="1">
        <v>111</v>
      </c>
      <c r="C141" s="1">
        <v>34964818</v>
      </c>
      <c r="D141" s="1" t="s">
        <v>73</v>
      </c>
      <c r="E141" s="1" t="s">
        <v>326</v>
      </c>
      <c r="F141" s="1" t="s">
        <v>13</v>
      </c>
      <c r="G141" s="1" t="s">
        <v>14</v>
      </c>
      <c r="H141" s="1">
        <v>150000000</v>
      </c>
      <c r="I141" s="1">
        <v>2015</v>
      </c>
      <c r="J141" s="1">
        <v>5.8</v>
      </c>
      <c r="K141" s="1" t="str">
        <f t="shared" si="7"/>
        <v>Adventure</v>
      </c>
      <c r="L141" s="11">
        <f t="shared" si="8"/>
        <v>-115035182</v>
      </c>
      <c r="M141" s="1">
        <f t="shared" si="9"/>
        <v>9.3887336584344602E-2</v>
      </c>
    </row>
    <row r="142" spans="1:13" x14ac:dyDescent="0.25">
      <c r="A142" s="1" t="s">
        <v>327</v>
      </c>
      <c r="B142" s="1">
        <v>92</v>
      </c>
      <c r="C142" s="1">
        <v>111505642</v>
      </c>
      <c r="D142" s="1" t="s">
        <v>217</v>
      </c>
      <c r="E142" s="1" t="s">
        <v>328</v>
      </c>
      <c r="F142" s="1" t="s">
        <v>13</v>
      </c>
      <c r="G142" s="1" t="s">
        <v>14</v>
      </c>
      <c r="H142" s="1">
        <v>145000000</v>
      </c>
      <c r="I142" s="1">
        <v>2014</v>
      </c>
      <c r="J142" s="1">
        <v>6.9</v>
      </c>
      <c r="K142" s="1" t="str">
        <f t="shared" si="7"/>
        <v>Adventure</v>
      </c>
      <c r="L142" s="11">
        <f t="shared" si="8"/>
        <v>-33494358</v>
      </c>
      <c r="M142" s="1">
        <f t="shared" si="9"/>
        <v>9.3887336584344602E-2</v>
      </c>
    </row>
    <row r="143" spans="1:13" x14ac:dyDescent="0.25">
      <c r="A143" s="1" t="s">
        <v>245</v>
      </c>
      <c r="B143" s="1">
        <v>196</v>
      </c>
      <c r="C143" s="1">
        <v>133228348</v>
      </c>
      <c r="D143" s="1" t="s">
        <v>329</v>
      </c>
      <c r="E143" s="1" t="s">
        <v>330</v>
      </c>
      <c r="F143" s="1" t="s">
        <v>13</v>
      </c>
      <c r="G143" s="1" t="s">
        <v>14</v>
      </c>
      <c r="H143" s="1">
        <v>175000000</v>
      </c>
      <c r="I143" s="1">
        <v>2004</v>
      </c>
      <c r="J143" s="1">
        <v>7.2</v>
      </c>
      <c r="K143" s="1" t="str">
        <f t="shared" si="7"/>
        <v>Adventure</v>
      </c>
      <c r="L143" s="11">
        <f t="shared" si="8"/>
        <v>-41771652</v>
      </c>
      <c r="M143" s="1">
        <f t="shared" si="9"/>
        <v>9.3887336584344602E-2</v>
      </c>
    </row>
    <row r="144" spans="1:13" x14ac:dyDescent="0.25">
      <c r="A144" s="1" t="s">
        <v>276</v>
      </c>
      <c r="B144" s="1">
        <v>93</v>
      </c>
      <c r="C144" s="1">
        <v>216366733</v>
      </c>
      <c r="D144" s="1" t="s">
        <v>161</v>
      </c>
      <c r="E144" s="1" t="s">
        <v>331</v>
      </c>
      <c r="F144" s="1" t="s">
        <v>13</v>
      </c>
      <c r="G144" s="1" t="s">
        <v>14</v>
      </c>
      <c r="H144" s="1">
        <v>145000000</v>
      </c>
      <c r="I144" s="1">
        <v>2012</v>
      </c>
      <c r="J144" s="1">
        <v>6.9</v>
      </c>
      <c r="K144" s="1" t="str">
        <f t="shared" si="7"/>
        <v>Adventure</v>
      </c>
      <c r="L144" s="11">
        <f t="shared" si="8"/>
        <v>71366733</v>
      </c>
      <c r="M144" s="1">
        <f t="shared" si="9"/>
        <v>9.3887336584344602E-2</v>
      </c>
    </row>
    <row r="145" spans="1:13" x14ac:dyDescent="0.25">
      <c r="A145" s="1" t="s">
        <v>332</v>
      </c>
      <c r="B145" s="1">
        <v>133</v>
      </c>
      <c r="C145" s="1">
        <v>160201106</v>
      </c>
      <c r="D145" s="1" t="s">
        <v>19</v>
      </c>
      <c r="E145" s="1" t="s">
        <v>333</v>
      </c>
      <c r="F145" s="1" t="s">
        <v>13</v>
      </c>
      <c r="G145" s="1" t="s">
        <v>21</v>
      </c>
      <c r="H145" s="1">
        <v>142000000</v>
      </c>
      <c r="I145" s="1">
        <v>2002</v>
      </c>
      <c r="J145" s="1">
        <v>6.1</v>
      </c>
      <c r="K145" s="1" t="str">
        <f t="shared" si="7"/>
        <v>Action</v>
      </c>
      <c r="L145" s="11">
        <f t="shared" si="8"/>
        <v>18201106</v>
      </c>
      <c r="M145" s="1">
        <f t="shared" si="9"/>
        <v>9.3887336584344602E-2</v>
      </c>
    </row>
    <row r="146" spans="1:13" x14ac:dyDescent="0.25">
      <c r="A146" s="1" t="s">
        <v>334</v>
      </c>
      <c r="B146" s="1">
        <v>116</v>
      </c>
      <c r="C146" s="1">
        <v>118099659</v>
      </c>
      <c r="D146" s="1" t="s">
        <v>335</v>
      </c>
      <c r="E146" s="1" t="s">
        <v>336</v>
      </c>
      <c r="F146" s="1" t="s">
        <v>13</v>
      </c>
      <c r="G146" s="1" t="s">
        <v>14</v>
      </c>
      <c r="H146" s="1">
        <v>144000000</v>
      </c>
      <c r="I146" s="1">
        <v>2016</v>
      </c>
      <c r="J146" s="1">
        <v>5.5</v>
      </c>
      <c r="K146" s="1" t="str">
        <f t="shared" si="7"/>
        <v>Action</v>
      </c>
      <c r="L146" s="11">
        <f t="shared" si="8"/>
        <v>-25900341</v>
      </c>
      <c r="M146" s="1">
        <f t="shared" si="9"/>
        <v>9.3887336584344602E-2</v>
      </c>
    </row>
    <row r="147" spans="1:13" x14ac:dyDescent="0.25">
      <c r="A147" s="1" t="s">
        <v>102</v>
      </c>
      <c r="B147" s="1">
        <v>153</v>
      </c>
      <c r="C147" s="1">
        <v>201573391</v>
      </c>
      <c r="D147" s="1" t="s">
        <v>82</v>
      </c>
      <c r="E147" s="1" t="s">
        <v>337</v>
      </c>
      <c r="F147" s="1" t="s">
        <v>13</v>
      </c>
      <c r="G147" s="1" t="s">
        <v>14</v>
      </c>
      <c r="H147" s="1">
        <v>140000000</v>
      </c>
      <c r="I147" s="1">
        <v>1998</v>
      </c>
      <c r="J147" s="1">
        <v>6.6</v>
      </c>
      <c r="K147" s="1" t="str">
        <f t="shared" si="7"/>
        <v>Action</v>
      </c>
      <c r="L147" s="11">
        <f t="shared" si="8"/>
        <v>61573391</v>
      </c>
      <c r="M147" s="1">
        <f t="shared" si="9"/>
        <v>9.3887336584344602E-2</v>
      </c>
    </row>
    <row r="148" spans="1:13" x14ac:dyDescent="0.25">
      <c r="A148" s="1" t="s">
        <v>59</v>
      </c>
      <c r="B148" s="1">
        <v>88</v>
      </c>
      <c r="C148" s="1">
        <v>190418803</v>
      </c>
      <c r="D148" s="1" t="s">
        <v>338</v>
      </c>
      <c r="E148" s="1" t="s">
        <v>339</v>
      </c>
      <c r="F148" s="1" t="s">
        <v>13</v>
      </c>
      <c r="G148" s="1" t="s">
        <v>14</v>
      </c>
      <c r="H148" s="1">
        <v>140000000</v>
      </c>
      <c r="I148" s="1">
        <v>2002</v>
      </c>
      <c r="J148" s="1">
        <v>6.1</v>
      </c>
      <c r="K148" s="1" t="str">
        <f t="shared" si="7"/>
        <v>Action</v>
      </c>
      <c r="L148" s="11">
        <f t="shared" si="8"/>
        <v>50418803</v>
      </c>
      <c r="M148" s="1">
        <f t="shared" si="9"/>
        <v>9.3887336584344602E-2</v>
      </c>
    </row>
    <row r="149" spans="1:13" x14ac:dyDescent="0.25">
      <c r="A149" s="1" t="s">
        <v>150</v>
      </c>
      <c r="B149" s="1">
        <v>115</v>
      </c>
      <c r="C149" s="1">
        <v>82161969</v>
      </c>
      <c r="D149" s="1" t="s">
        <v>340</v>
      </c>
      <c r="E149" s="1" t="s">
        <v>341</v>
      </c>
      <c r="F149" s="1" t="s">
        <v>13</v>
      </c>
      <c r="G149" s="1" t="s">
        <v>14</v>
      </c>
      <c r="H149" s="1">
        <v>150000000</v>
      </c>
      <c r="I149" s="1">
        <v>2007</v>
      </c>
      <c r="J149" s="1">
        <v>6.3</v>
      </c>
      <c r="K149" s="1" t="str">
        <f t="shared" si="7"/>
        <v>Action</v>
      </c>
      <c r="L149" s="11">
        <f t="shared" si="8"/>
        <v>-67838031</v>
      </c>
      <c r="M149" s="1">
        <f t="shared" si="9"/>
        <v>9.3887336584344602E-2</v>
      </c>
    </row>
    <row r="150" spans="1:13" x14ac:dyDescent="0.25">
      <c r="A150" s="1" t="s">
        <v>342</v>
      </c>
      <c r="B150" s="1">
        <v>95</v>
      </c>
      <c r="C150" s="1">
        <v>143523463</v>
      </c>
      <c r="D150" s="1" t="s">
        <v>277</v>
      </c>
      <c r="E150" s="1" t="s">
        <v>343</v>
      </c>
      <c r="F150" s="1" t="s">
        <v>13</v>
      </c>
      <c r="G150" s="1" t="s">
        <v>14</v>
      </c>
      <c r="H150" s="1">
        <v>145000000</v>
      </c>
      <c r="I150" s="1">
        <v>2016</v>
      </c>
      <c r="J150" s="1">
        <v>7.2</v>
      </c>
      <c r="K150" s="1" t="str">
        <f t="shared" si="7"/>
        <v>Action</v>
      </c>
      <c r="L150" s="11">
        <f t="shared" si="8"/>
        <v>-1476537</v>
      </c>
      <c r="M150" s="1">
        <f t="shared" si="9"/>
        <v>9.3887336584344602E-2</v>
      </c>
    </row>
    <row r="151" spans="1:13" x14ac:dyDescent="0.25">
      <c r="A151" s="1" t="s">
        <v>210</v>
      </c>
      <c r="B151" s="1">
        <v>133</v>
      </c>
      <c r="C151" s="1">
        <v>209364921</v>
      </c>
      <c r="D151" s="1" t="s">
        <v>19</v>
      </c>
      <c r="E151" s="1" t="s">
        <v>344</v>
      </c>
      <c r="F151" s="1" t="s">
        <v>13</v>
      </c>
      <c r="G151" s="1" t="s">
        <v>14</v>
      </c>
      <c r="H151" s="1">
        <v>145000000</v>
      </c>
      <c r="I151" s="1">
        <v>2011</v>
      </c>
      <c r="J151" s="1">
        <v>7.4</v>
      </c>
      <c r="K151" s="1" t="str">
        <f t="shared" si="7"/>
        <v>Action</v>
      </c>
      <c r="L151" s="11">
        <f t="shared" si="8"/>
        <v>64364921</v>
      </c>
      <c r="M151" s="1">
        <f t="shared" si="9"/>
        <v>9.3887336584344602E-2</v>
      </c>
    </row>
    <row r="152" spans="1:13" x14ac:dyDescent="0.25">
      <c r="A152" s="1" t="s">
        <v>345</v>
      </c>
      <c r="B152" s="1">
        <v>97</v>
      </c>
      <c r="C152" s="1">
        <v>103400692</v>
      </c>
      <c r="D152" s="1" t="s">
        <v>219</v>
      </c>
      <c r="E152" s="1" t="s">
        <v>346</v>
      </c>
      <c r="F152" s="1" t="s">
        <v>13</v>
      </c>
      <c r="G152" s="1" t="s">
        <v>14</v>
      </c>
      <c r="H152" s="1">
        <v>145000000</v>
      </c>
      <c r="I152" s="1">
        <v>2012</v>
      </c>
      <c r="J152" s="1">
        <v>7.3</v>
      </c>
      <c r="K152" s="1" t="str">
        <f t="shared" si="7"/>
        <v>Adventure</v>
      </c>
      <c r="L152" s="11">
        <f t="shared" si="8"/>
        <v>-41599308</v>
      </c>
      <c r="M152" s="1">
        <f t="shared" si="9"/>
        <v>9.3887336584344602E-2</v>
      </c>
    </row>
    <row r="153" spans="1:13" x14ac:dyDescent="0.25">
      <c r="A153" s="1" t="s">
        <v>347</v>
      </c>
      <c r="B153" s="1">
        <v>90</v>
      </c>
      <c r="C153" s="1">
        <v>110332737</v>
      </c>
      <c r="D153" s="1" t="s">
        <v>348</v>
      </c>
      <c r="E153" s="1" t="s">
        <v>349</v>
      </c>
      <c r="F153" s="1" t="s">
        <v>13</v>
      </c>
      <c r="G153" s="1" t="s">
        <v>14</v>
      </c>
      <c r="H153" s="1">
        <v>100000000</v>
      </c>
      <c r="I153" s="1">
        <v>2005</v>
      </c>
      <c r="J153" s="1">
        <v>6.1</v>
      </c>
      <c r="K153" s="1" t="str">
        <f t="shared" si="7"/>
        <v>Comedy</v>
      </c>
      <c r="L153" s="11">
        <f t="shared" si="8"/>
        <v>10332737</v>
      </c>
      <c r="M153" s="1">
        <f t="shared" si="9"/>
        <v>9.3887336584344602E-2</v>
      </c>
    </row>
    <row r="154" spans="1:13" x14ac:dyDescent="0.25">
      <c r="A154" s="1" t="s">
        <v>350</v>
      </c>
      <c r="B154" s="1">
        <v>154</v>
      </c>
      <c r="C154" s="1">
        <v>111110575</v>
      </c>
      <c r="D154" s="1" t="s">
        <v>352</v>
      </c>
      <c r="E154" s="1" t="s">
        <v>353</v>
      </c>
      <c r="F154" s="1" t="s">
        <v>13</v>
      </c>
      <c r="G154" s="1" t="s">
        <v>14</v>
      </c>
      <c r="H154" s="1">
        <v>140000000</v>
      </c>
      <c r="I154" s="1">
        <v>2003</v>
      </c>
      <c r="J154" s="1">
        <v>7.7</v>
      </c>
      <c r="K154" s="1" t="str">
        <f t="shared" si="7"/>
        <v>Action</v>
      </c>
      <c r="L154" s="11">
        <f t="shared" si="8"/>
        <v>-28889425</v>
      </c>
      <c r="M154" s="1">
        <f t="shared" si="9"/>
        <v>9.3887336584344602E-2</v>
      </c>
    </row>
    <row r="155" spans="1:13" x14ac:dyDescent="0.25">
      <c r="A155" s="1" t="s">
        <v>68</v>
      </c>
      <c r="B155" s="1">
        <v>150</v>
      </c>
      <c r="C155" s="1">
        <v>65007045</v>
      </c>
      <c r="D155" s="1" t="s">
        <v>354</v>
      </c>
      <c r="E155" s="1" t="s">
        <v>355</v>
      </c>
      <c r="F155" s="1" t="s">
        <v>13</v>
      </c>
      <c r="G155" s="1" t="s">
        <v>21</v>
      </c>
      <c r="H155" s="1">
        <v>140000000</v>
      </c>
      <c r="I155" s="1">
        <v>2014</v>
      </c>
      <c r="J155" s="1">
        <v>6.1</v>
      </c>
      <c r="K155" s="1" t="str">
        <f t="shared" si="7"/>
        <v>Action</v>
      </c>
      <c r="L155" s="11">
        <f t="shared" si="8"/>
        <v>-74992955</v>
      </c>
      <c r="M155" s="1">
        <f t="shared" si="9"/>
        <v>9.3887336584344602E-2</v>
      </c>
    </row>
    <row r="156" spans="1:13" x14ac:dyDescent="0.25">
      <c r="A156" s="1" t="s">
        <v>125</v>
      </c>
      <c r="B156" s="1">
        <v>127</v>
      </c>
      <c r="C156" s="1">
        <v>257704099</v>
      </c>
      <c r="D156" s="1" t="s">
        <v>28</v>
      </c>
      <c r="E156" s="1" t="s">
        <v>357</v>
      </c>
      <c r="F156" s="1" t="s">
        <v>13</v>
      </c>
      <c r="G156" s="1" t="s">
        <v>14</v>
      </c>
      <c r="H156" s="1">
        <v>150000000</v>
      </c>
      <c r="I156" s="1">
        <v>2009</v>
      </c>
      <c r="J156" s="1">
        <v>8</v>
      </c>
      <c r="K156" s="1" t="str">
        <f t="shared" si="7"/>
        <v>Action</v>
      </c>
      <c r="L156" s="11">
        <f t="shared" si="8"/>
        <v>107704099</v>
      </c>
      <c r="M156" s="1">
        <f t="shared" si="9"/>
        <v>9.3887336584344602E-2</v>
      </c>
    </row>
    <row r="157" spans="1:13" x14ac:dyDescent="0.25">
      <c r="A157" s="1" t="s">
        <v>30</v>
      </c>
      <c r="B157" s="1">
        <v>121</v>
      </c>
      <c r="C157" s="1">
        <v>403706375</v>
      </c>
      <c r="D157" s="1" t="s">
        <v>87</v>
      </c>
      <c r="E157" s="1" t="s">
        <v>358</v>
      </c>
      <c r="F157" s="1" t="s">
        <v>13</v>
      </c>
      <c r="G157" s="1" t="s">
        <v>14</v>
      </c>
      <c r="H157" s="1">
        <v>139000000</v>
      </c>
      <c r="I157" s="1">
        <v>2002</v>
      </c>
      <c r="J157" s="1">
        <v>7.3</v>
      </c>
      <c r="K157" s="1" t="str">
        <f t="shared" si="7"/>
        <v>Action</v>
      </c>
      <c r="L157" s="11">
        <f t="shared" si="8"/>
        <v>264706375</v>
      </c>
      <c r="M157" s="1">
        <f t="shared" si="9"/>
        <v>9.3887336584344602E-2</v>
      </c>
    </row>
    <row r="158" spans="1:13" x14ac:dyDescent="0.25">
      <c r="A158" s="1" t="s">
        <v>222</v>
      </c>
      <c r="B158" s="1">
        <v>102</v>
      </c>
      <c r="C158" s="1">
        <v>176997107</v>
      </c>
      <c r="D158" s="1" t="s">
        <v>359</v>
      </c>
      <c r="E158" s="1" t="s">
        <v>360</v>
      </c>
      <c r="F158" s="1" t="s">
        <v>13</v>
      </c>
      <c r="G158" s="1" t="s">
        <v>14</v>
      </c>
      <c r="H158" s="1">
        <v>145000000</v>
      </c>
      <c r="I158" s="1">
        <v>2014</v>
      </c>
      <c r="J158" s="1">
        <v>7.9</v>
      </c>
      <c r="K158" s="1" t="str">
        <f t="shared" si="7"/>
        <v>Action</v>
      </c>
      <c r="L158" s="11">
        <f t="shared" si="8"/>
        <v>31997107</v>
      </c>
      <c r="M158" s="1">
        <f t="shared" si="9"/>
        <v>9.3887336584344602E-2</v>
      </c>
    </row>
    <row r="159" spans="1:13" x14ac:dyDescent="0.25">
      <c r="A159" s="1" t="s">
        <v>361</v>
      </c>
      <c r="B159" s="1">
        <v>126</v>
      </c>
      <c r="C159" s="1">
        <v>31141074</v>
      </c>
      <c r="D159" s="1" t="s">
        <v>16</v>
      </c>
      <c r="E159" s="1" t="s">
        <v>362</v>
      </c>
      <c r="F159" s="1" t="s">
        <v>13</v>
      </c>
      <c r="G159" s="1" t="s">
        <v>14</v>
      </c>
      <c r="H159" s="1">
        <v>140000000</v>
      </c>
      <c r="I159" s="1">
        <v>2016</v>
      </c>
      <c r="J159" s="1">
        <v>5.5</v>
      </c>
      <c r="K159" s="1" t="str">
        <f t="shared" si="7"/>
        <v>Action</v>
      </c>
      <c r="L159" s="11">
        <f t="shared" si="8"/>
        <v>-108858926</v>
      </c>
      <c r="M159" s="1">
        <f t="shared" si="9"/>
        <v>9.3887336584344602E-2</v>
      </c>
    </row>
    <row r="160" spans="1:13" x14ac:dyDescent="0.25">
      <c r="A160" s="1" t="s">
        <v>172</v>
      </c>
      <c r="B160" s="1">
        <v>121</v>
      </c>
      <c r="C160" s="1">
        <v>31704416</v>
      </c>
      <c r="D160" s="1" t="s">
        <v>82</v>
      </c>
      <c r="E160" s="1" t="s">
        <v>363</v>
      </c>
      <c r="F160" s="1" t="s">
        <v>13</v>
      </c>
      <c r="G160" s="1" t="s">
        <v>14</v>
      </c>
      <c r="H160" s="1">
        <v>135000000</v>
      </c>
      <c r="I160" s="1">
        <v>2005</v>
      </c>
      <c r="J160" s="1">
        <v>5</v>
      </c>
      <c r="K160" s="1" t="str">
        <f t="shared" si="7"/>
        <v>Action</v>
      </c>
      <c r="L160" s="11">
        <f t="shared" si="8"/>
        <v>-103295584</v>
      </c>
      <c r="M160" s="1">
        <f t="shared" si="9"/>
        <v>9.3887336584344602E-2</v>
      </c>
    </row>
    <row r="161" spans="1:13" x14ac:dyDescent="0.25">
      <c r="A161" s="1" t="s">
        <v>41</v>
      </c>
      <c r="B161" s="1">
        <v>215</v>
      </c>
      <c r="C161" s="1">
        <v>107503316</v>
      </c>
      <c r="D161" s="1" t="s">
        <v>364</v>
      </c>
      <c r="E161" s="1" t="s">
        <v>365</v>
      </c>
      <c r="F161" s="1" t="s">
        <v>13</v>
      </c>
      <c r="G161" s="1" t="s">
        <v>14</v>
      </c>
      <c r="H161" s="1">
        <v>130000000</v>
      </c>
      <c r="I161" s="1">
        <v>2009</v>
      </c>
      <c r="J161" s="1">
        <v>7.7</v>
      </c>
      <c r="K161" s="1" t="str">
        <f t="shared" si="7"/>
        <v>Action</v>
      </c>
      <c r="L161" s="11">
        <f t="shared" si="8"/>
        <v>-22496684</v>
      </c>
      <c r="M161" s="1">
        <f t="shared" si="9"/>
        <v>9.3887336584344602E-2</v>
      </c>
    </row>
    <row r="162" spans="1:13" x14ac:dyDescent="0.25">
      <c r="A162" s="1" t="s">
        <v>366</v>
      </c>
      <c r="B162" s="1">
        <v>127</v>
      </c>
      <c r="C162" s="1">
        <v>129734803</v>
      </c>
      <c r="D162" s="1" t="s">
        <v>120</v>
      </c>
      <c r="E162" s="1" t="s">
        <v>367</v>
      </c>
      <c r="F162" s="1" t="s">
        <v>13</v>
      </c>
      <c r="G162" s="1" t="s">
        <v>14</v>
      </c>
      <c r="H162" s="1">
        <v>140000000</v>
      </c>
      <c r="I162" s="1">
        <v>1998</v>
      </c>
      <c r="J162" s="1">
        <v>6.6</v>
      </c>
      <c r="K162" s="1" t="str">
        <f t="shared" si="7"/>
        <v>Action</v>
      </c>
      <c r="L162" s="11">
        <f t="shared" si="8"/>
        <v>-10265197</v>
      </c>
      <c r="M162" s="1">
        <f t="shared" si="9"/>
        <v>9.3887336584344602E-2</v>
      </c>
    </row>
    <row r="163" spans="1:13" x14ac:dyDescent="0.25">
      <c r="A163" s="1" t="s">
        <v>368</v>
      </c>
      <c r="B163" s="1">
        <v>138</v>
      </c>
      <c r="C163" s="1">
        <v>132122995</v>
      </c>
      <c r="D163" s="1" t="s">
        <v>225</v>
      </c>
      <c r="E163" s="1" t="s">
        <v>369</v>
      </c>
      <c r="F163" s="1" t="s">
        <v>13</v>
      </c>
      <c r="G163" s="1" t="s">
        <v>14</v>
      </c>
      <c r="H163" s="1">
        <v>137000000</v>
      </c>
      <c r="I163" s="1">
        <v>2003</v>
      </c>
      <c r="J163" s="1">
        <v>5.7</v>
      </c>
      <c r="K163" s="1" t="str">
        <f t="shared" si="7"/>
        <v>Action</v>
      </c>
      <c r="L163" s="11">
        <f t="shared" si="8"/>
        <v>-4877005</v>
      </c>
      <c r="M163" s="1">
        <f t="shared" si="9"/>
        <v>9.3887336584344602E-2</v>
      </c>
    </row>
    <row r="164" spans="1:13" x14ac:dyDescent="0.25">
      <c r="A164" s="1" t="s">
        <v>370</v>
      </c>
      <c r="B164" s="1">
        <v>122</v>
      </c>
      <c r="C164" s="1">
        <v>122512052</v>
      </c>
      <c r="D164" s="1" t="s">
        <v>82</v>
      </c>
      <c r="E164" s="1" t="s">
        <v>371</v>
      </c>
      <c r="F164" s="1" t="s">
        <v>13</v>
      </c>
      <c r="G164" s="1" t="s">
        <v>14</v>
      </c>
      <c r="H164" s="1">
        <v>130000000</v>
      </c>
      <c r="I164" s="1">
        <v>2013</v>
      </c>
      <c r="J164" s="1">
        <v>5.8</v>
      </c>
      <c r="K164" s="1" t="str">
        <f t="shared" si="7"/>
        <v>Action</v>
      </c>
      <c r="L164" s="11">
        <f t="shared" si="8"/>
        <v>-7487948</v>
      </c>
      <c r="M164" s="1">
        <f t="shared" si="9"/>
        <v>9.3887336584344602E-2</v>
      </c>
    </row>
    <row r="165" spans="1:13" x14ac:dyDescent="0.25">
      <c r="A165" s="1" t="s">
        <v>372</v>
      </c>
      <c r="B165" s="1">
        <v>124</v>
      </c>
      <c r="C165" s="1">
        <v>68642452</v>
      </c>
      <c r="D165" s="1" t="s">
        <v>373</v>
      </c>
      <c r="E165" s="1" t="s">
        <v>374</v>
      </c>
      <c r="F165" s="1" t="s">
        <v>13</v>
      </c>
      <c r="G165" s="1" t="s">
        <v>21</v>
      </c>
      <c r="H165" s="1">
        <v>130000000</v>
      </c>
      <c r="I165" s="1">
        <v>2005</v>
      </c>
      <c r="J165" s="1">
        <v>6</v>
      </c>
      <c r="K165" s="1" t="str">
        <f t="shared" si="7"/>
        <v>Action</v>
      </c>
      <c r="L165" s="11">
        <f t="shared" si="8"/>
        <v>-61357548</v>
      </c>
      <c r="M165" s="1">
        <f t="shared" si="9"/>
        <v>9.3887336584344602E-2</v>
      </c>
    </row>
    <row r="166" spans="1:13" x14ac:dyDescent="0.25">
      <c r="A166" s="1" t="s">
        <v>375</v>
      </c>
      <c r="B166" s="1">
        <v>106</v>
      </c>
      <c r="C166" s="1">
        <v>32131830</v>
      </c>
      <c r="D166" s="1" t="s">
        <v>376</v>
      </c>
      <c r="E166" s="1" t="s">
        <v>377</v>
      </c>
      <c r="F166" s="1" t="s">
        <v>13</v>
      </c>
      <c r="G166" s="1" t="s">
        <v>14</v>
      </c>
      <c r="H166" s="1">
        <v>137000000</v>
      </c>
      <c r="I166" s="1">
        <v>2001</v>
      </c>
      <c r="J166" s="1">
        <v>6.4</v>
      </c>
      <c r="K166" s="1" t="str">
        <f t="shared" si="7"/>
        <v>Action</v>
      </c>
      <c r="L166" s="11">
        <f t="shared" si="8"/>
        <v>-104868170</v>
      </c>
      <c r="M166" s="1">
        <f t="shared" si="9"/>
        <v>9.3887336584344602E-2</v>
      </c>
    </row>
    <row r="167" spans="1:13" x14ac:dyDescent="0.25">
      <c r="A167" s="1" t="s">
        <v>309</v>
      </c>
      <c r="B167" s="1">
        <v>124</v>
      </c>
      <c r="C167" s="1">
        <v>176636816</v>
      </c>
      <c r="D167" s="1" t="s">
        <v>28</v>
      </c>
      <c r="E167" s="1" t="s">
        <v>378</v>
      </c>
      <c r="F167" s="1" t="s">
        <v>13</v>
      </c>
      <c r="G167" s="1" t="s">
        <v>14</v>
      </c>
      <c r="H167" s="1">
        <v>140000000</v>
      </c>
      <c r="I167" s="1">
        <v>2011</v>
      </c>
      <c r="J167" s="1">
        <v>6.9</v>
      </c>
      <c r="K167" s="1" t="str">
        <f t="shared" si="7"/>
        <v>Action</v>
      </c>
      <c r="L167" s="11">
        <f t="shared" si="8"/>
        <v>36636816</v>
      </c>
      <c r="M167" s="1">
        <f t="shared" si="9"/>
        <v>9.3887336584344602E-2</v>
      </c>
    </row>
    <row r="168" spans="1:13" x14ac:dyDescent="0.25">
      <c r="A168" s="1" t="s">
        <v>256</v>
      </c>
      <c r="B168" s="1">
        <v>128</v>
      </c>
      <c r="C168" s="1">
        <v>126930660</v>
      </c>
      <c r="D168" s="1" t="s">
        <v>19</v>
      </c>
      <c r="E168" s="1" t="s">
        <v>379</v>
      </c>
      <c r="F168" s="1" t="s">
        <v>13</v>
      </c>
      <c r="G168" s="1" t="s">
        <v>21</v>
      </c>
      <c r="H168" s="1">
        <v>135000000</v>
      </c>
      <c r="I168" s="1">
        <v>1999</v>
      </c>
      <c r="J168" s="1">
        <v>6.4</v>
      </c>
      <c r="K168" s="1" t="str">
        <f t="shared" si="7"/>
        <v>Action</v>
      </c>
      <c r="L168" s="11">
        <f t="shared" si="8"/>
        <v>-8069340</v>
      </c>
      <c r="M168" s="1">
        <f t="shared" si="9"/>
        <v>9.3887336584344602E-2</v>
      </c>
    </row>
    <row r="169" spans="1:13" x14ac:dyDescent="0.25">
      <c r="A169" s="1" t="s">
        <v>380</v>
      </c>
      <c r="B169" s="1">
        <v>138</v>
      </c>
      <c r="C169" s="1">
        <v>93926386</v>
      </c>
      <c r="D169" s="1" t="s">
        <v>381</v>
      </c>
      <c r="E169" s="1" t="s">
        <v>382</v>
      </c>
      <c r="F169" s="1" t="s">
        <v>13</v>
      </c>
      <c r="G169" s="1" t="s">
        <v>14</v>
      </c>
      <c r="H169" s="1">
        <v>150000000</v>
      </c>
      <c r="I169" s="1">
        <v>2003</v>
      </c>
      <c r="J169" s="1">
        <v>7.4</v>
      </c>
      <c r="K169" s="1" t="str">
        <f t="shared" si="7"/>
        <v>Action</v>
      </c>
      <c r="L169" s="11">
        <f t="shared" si="8"/>
        <v>-56073614</v>
      </c>
      <c r="M169" s="1">
        <f t="shared" si="9"/>
        <v>9.3887336584344602E-2</v>
      </c>
    </row>
    <row r="170" spans="1:13" x14ac:dyDescent="0.25">
      <c r="A170" s="1" t="s">
        <v>383</v>
      </c>
      <c r="B170" s="1">
        <v>115</v>
      </c>
      <c r="C170" s="1">
        <v>292298923</v>
      </c>
      <c r="D170" s="1" t="s">
        <v>384</v>
      </c>
      <c r="E170" s="1" t="s">
        <v>385</v>
      </c>
      <c r="F170" s="1" t="s">
        <v>13</v>
      </c>
      <c r="G170" s="1" t="s">
        <v>14</v>
      </c>
      <c r="H170" s="1">
        <v>120000000</v>
      </c>
      <c r="I170" s="1">
        <v>2012</v>
      </c>
      <c r="J170" s="1">
        <v>5.5</v>
      </c>
      <c r="K170" s="1" t="str">
        <f t="shared" si="7"/>
        <v>Adventure</v>
      </c>
      <c r="L170" s="11">
        <f t="shared" si="8"/>
        <v>172298923</v>
      </c>
      <c r="M170" s="1">
        <f t="shared" si="9"/>
        <v>9.3887336584344602E-2</v>
      </c>
    </row>
    <row r="171" spans="1:13" x14ac:dyDescent="0.25">
      <c r="A171" s="1" t="s">
        <v>289</v>
      </c>
      <c r="B171" s="1">
        <v>100</v>
      </c>
      <c r="C171" s="1">
        <v>63992328</v>
      </c>
      <c r="D171" s="1" t="s">
        <v>386</v>
      </c>
      <c r="E171" s="1" t="s">
        <v>387</v>
      </c>
      <c r="F171" s="1" t="s">
        <v>13</v>
      </c>
      <c r="G171" s="1" t="s">
        <v>130</v>
      </c>
      <c r="H171" s="1">
        <v>135000000</v>
      </c>
      <c r="I171" s="1">
        <v>2011</v>
      </c>
      <c r="J171" s="1">
        <v>5.9</v>
      </c>
      <c r="K171" s="1" t="str">
        <f t="shared" si="7"/>
        <v>Animation</v>
      </c>
      <c r="L171" s="11">
        <f t="shared" si="8"/>
        <v>-71007672</v>
      </c>
      <c r="M171" s="1">
        <f t="shared" si="9"/>
        <v>9.3887336584344602E-2</v>
      </c>
    </row>
    <row r="172" spans="1:13" x14ac:dyDescent="0.25">
      <c r="A172" s="1" t="s">
        <v>388</v>
      </c>
      <c r="B172" s="1">
        <v>135</v>
      </c>
      <c r="C172" s="1">
        <v>134518390</v>
      </c>
      <c r="D172" s="1" t="s">
        <v>28</v>
      </c>
      <c r="E172" s="1" t="s">
        <v>389</v>
      </c>
      <c r="F172" s="1" t="s">
        <v>13</v>
      </c>
      <c r="G172" s="1" t="s">
        <v>14</v>
      </c>
      <c r="H172" s="1">
        <v>150000000</v>
      </c>
      <c r="I172" s="1">
        <v>2008</v>
      </c>
      <c r="J172" s="1">
        <v>6.8</v>
      </c>
      <c r="K172" s="1" t="str">
        <f t="shared" si="7"/>
        <v>Action</v>
      </c>
      <c r="L172" s="11">
        <f t="shared" si="8"/>
        <v>-15481610</v>
      </c>
      <c r="M172" s="1">
        <f t="shared" si="9"/>
        <v>9.3887336584344602E-2</v>
      </c>
    </row>
    <row r="173" spans="1:13" x14ac:dyDescent="0.25">
      <c r="A173" s="1" t="s">
        <v>136</v>
      </c>
      <c r="B173" s="1">
        <v>117</v>
      </c>
      <c r="C173" s="1">
        <v>52792307</v>
      </c>
      <c r="D173" s="1" t="s">
        <v>73</v>
      </c>
      <c r="E173" s="1" t="s">
        <v>391</v>
      </c>
      <c r="F173" s="1" t="s">
        <v>13</v>
      </c>
      <c r="G173" s="1" t="s">
        <v>21</v>
      </c>
      <c r="H173" s="1">
        <v>140000000</v>
      </c>
      <c r="I173" s="1">
        <v>2016</v>
      </c>
      <c r="J173" s="1">
        <v>6.8</v>
      </c>
      <c r="K173" s="1" t="str">
        <f t="shared" si="7"/>
        <v>Adventure</v>
      </c>
      <c r="L173" s="11">
        <f t="shared" si="8"/>
        <v>-87207693</v>
      </c>
      <c r="M173" s="1">
        <f t="shared" si="9"/>
        <v>9.3887336584344602E-2</v>
      </c>
    </row>
    <row r="174" spans="1:13" x14ac:dyDescent="0.25">
      <c r="A174" s="1" t="s">
        <v>392</v>
      </c>
      <c r="B174" s="1">
        <v>156</v>
      </c>
      <c r="C174" s="1">
        <v>183635922</v>
      </c>
      <c r="D174" s="1" t="s">
        <v>393</v>
      </c>
      <c r="E174" s="1" t="s">
        <v>394</v>
      </c>
      <c r="F174" s="1" t="s">
        <v>13</v>
      </c>
      <c r="G174" s="1" t="s">
        <v>14</v>
      </c>
      <c r="H174" s="1">
        <v>135000000</v>
      </c>
      <c r="I174" s="1">
        <v>2015</v>
      </c>
      <c r="J174" s="1">
        <v>8.1</v>
      </c>
      <c r="K174" s="1" t="str">
        <f t="shared" si="7"/>
        <v>Adventure</v>
      </c>
      <c r="L174" s="11">
        <f t="shared" si="8"/>
        <v>48635922</v>
      </c>
      <c r="M174" s="1">
        <f t="shared" si="9"/>
        <v>9.3887336584344602E-2</v>
      </c>
    </row>
    <row r="175" spans="1:13" x14ac:dyDescent="0.25">
      <c r="A175" s="1" t="s">
        <v>395</v>
      </c>
      <c r="B175" s="1">
        <v>96</v>
      </c>
      <c r="C175" s="1">
        <v>83024900</v>
      </c>
      <c r="D175" s="1" t="s">
        <v>110</v>
      </c>
      <c r="E175" s="1" t="s">
        <v>396</v>
      </c>
      <c r="F175" s="1" t="s">
        <v>13</v>
      </c>
      <c r="G175" s="1" t="s">
        <v>14</v>
      </c>
      <c r="H175" s="1">
        <v>135000000</v>
      </c>
      <c r="I175" s="1">
        <v>2013</v>
      </c>
      <c r="J175" s="1">
        <v>6.5</v>
      </c>
      <c r="K175" s="1" t="str">
        <f t="shared" si="7"/>
        <v>Adventure</v>
      </c>
      <c r="L175" s="11">
        <f t="shared" si="8"/>
        <v>-51975100</v>
      </c>
      <c r="M175" s="1">
        <f t="shared" si="9"/>
        <v>9.3887336584344602E-2</v>
      </c>
    </row>
    <row r="176" spans="1:13" x14ac:dyDescent="0.25">
      <c r="A176" s="1" t="s">
        <v>15</v>
      </c>
      <c r="B176" s="1">
        <v>107</v>
      </c>
      <c r="C176" s="1">
        <v>123207194</v>
      </c>
      <c r="D176" s="1" t="s">
        <v>397</v>
      </c>
      <c r="E176" s="1" t="s">
        <v>398</v>
      </c>
      <c r="F176" s="1" t="s">
        <v>13</v>
      </c>
      <c r="G176" s="1" t="s">
        <v>14</v>
      </c>
      <c r="H176" s="1">
        <v>135000000</v>
      </c>
      <c r="I176" s="1">
        <v>2011</v>
      </c>
      <c r="J176" s="1">
        <v>7.2</v>
      </c>
      <c r="K176" s="1" t="str">
        <f t="shared" si="7"/>
        <v>Adventure</v>
      </c>
      <c r="L176" s="11">
        <f t="shared" si="8"/>
        <v>-11792806</v>
      </c>
      <c r="M176" s="1">
        <f t="shared" si="9"/>
        <v>9.3887336584344602E-2</v>
      </c>
    </row>
    <row r="177" spans="1:13" x14ac:dyDescent="0.25">
      <c r="A177" s="1" t="s">
        <v>276</v>
      </c>
      <c r="B177" s="1">
        <v>92</v>
      </c>
      <c r="C177" s="1">
        <v>83348920</v>
      </c>
      <c r="D177" s="1" t="s">
        <v>161</v>
      </c>
      <c r="E177" s="1" t="s">
        <v>399</v>
      </c>
      <c r="F177" s="1" t="s">
        <v>13</v>
      </c>
      <c r="G177" s="1" t="s">
        <v>14</v>
      </c>
      <c r="H177" s="1">
        <v>132000000</v>
      </c>
      <c r="I177" s="1">
        <v>2014</v>
      </c>
      <c r="J177" s="1">
        <v>6.7</v>
      </c>
      <c r="K177" s="1" t="str">
        <f t="shared" si="7"/>
        <v>Adventure</v>
      </c>
      <c r="L177" s="11">
        <f t="shared" si="8"/>
        <v>-48651080</v>
      </c>
      <c r="M177" s="1">
        <f t="shared" si="9"/>
        <v>9.3887336584344602E-2</v>
      </c>
    </row>
    <row r="178" spans="1:13" x14ac:dyDescent="0.25">
      <c r="A178" s="1" t="s">
        <v>400</v>
      </c>
      <c r="B178" s="1">
        <v>115</v>
      </c>
      <c r="C178" s="1">
        <v>227137090</v>
      </c>
      <c r="D178" s="1" t="s">
        <v>401</v>
      </c>
      <c r="E178" s="1" t="s">
        <v>402</v>
      </c>
      <c r="F178" s="1" t="s">
        <v>13</v>
      </c>
      <c r="G178" s="1" t="s">
        <v>14</v>
      </c>
      <c r="H178" s="1">
        <v>110000000</v>
      </c>
      <c r="I178" s="1">
        <v>2007</v>
      </c>
      <c r="J178" s="1">
        <v>8.1</v>
      </c>
      <c r="K178" s="1" t="str">
        <f t="shared" si="7"/>
        <v>Action</v>
      </c>
      <c r="L178" s="11">
        <f t="shared" si="8"/>
        <v>117137090</v>
      </c>
      <c r="M178" s="1">
        <f t="shared" si="9"/>
        <v>9.3887336584344602E-2</v>
      </c>
    </row>
    <row r="179" spans="1:13" x14ac:dyDescent="0.25">
      <c r="A179" s="1" t="s">
        <v>403</v>
      </c>
      <c r="B179" s="1">
        <v>92</v>
      </c>
      <c r="C179" s="1">
        <v>215395021</v>
      </c>
      <c r="D179" s="1" t="s">
        <v>277</v>
      </c>
      <c r="E179" s="1" t="s">
        <v>404</v>
      </c>
      <c r="F179" s="1" t="s">
        <v>13</v>
      </c>
      <c r="G179" s="1" t="s">
        <v>14</v>
      </c>
      <c r="H179" s="1">
        <v>130000000</v>
      </c>
      <c r="I179" s="1">
        <v>2008</v>
      </c>
      <c r="J179" s="1">
        <v>7.6</v>
      </c>
      <c r="K179" s="1" t="str">
        <f t="shared" si="7"/>
        <v>Action</v>
      </c>
      <c r="L179" s="11">
        <f t="shared" si="8"/>
        <v>85395021</v>
      </c>
      <c r="M179" s="1">
        <f t="shared" si="9"/>
        <v>9.3887336584344602E-2</v>
      </c>
    </row>
    <row r="180" spans="1:13" x14ac:dyDescent="0.25">
      <c r="A180" s="1" t="s">
        <v>405</v>
      </c>
      <c r="B180" s="1">
        <v>117</v>
      </c>
      <c r="C180" s="1">
        <v>180191634</v>
      </c>
      <c r="D180" s="1" t="s">
        <v>176</v>
      </c>
      <c r="E180" s="1" t="s">
        <v>406</v>
      </c>
      <c r="F180" s="1" t="s">
        <v>13</v>
      </c>
      <c r="G180" s="1" t="s">
        <v>14</v>
      </c>
      <c r="H180" s="1">
        <v>130000000</v>
      </c>
      <c r="I180" s="1">
        <v>2015</v>
      </c>
      <c r="J180" s="1">
        <v>7.4</v>
      </c>
      <c r="K180" s="1" t="str">
        <f t="shared" si="7"/>
        <v>Action</v>
      </c>
      <c r="L180" s="11">
        <f t="shared" si="8"/>
        <v>50191634</v>
      </c>
      <c r="M180" s="1">
        <f t="shared" si="9"/>
        <v>9.3887336584344602E-2</v>
      </c>
    </row>
    <row r="181" spans="1:13" x14ac:dyDescent="0.25">
      <c r="A181" s="1" t="s">
        <v>240</v>
      </c>
      <c r="B181" s="1">
        <v>146</v>
      </c>
      <c r="C181" s="1">
        <v>424645577</v>
      </c>
      <c r="D181" s="1" t="s">
        <v>407</v>
      </c>
      <c r="E181" s="1" t="s">
        <v>408</v>
      </c>
      <c r="F181" s="1" t="s">
        <v>13</v>
      </c>
      <c r="G181" s="1" t="s">
        <v>14</v>
      </c>
      <c r="H181" s="1">
        <v>130000000</v>
      </c>
      <c r="I181" s="1">
        <v>2013</v>
      </c>
      <c r="J181" s="1">
        <v>7.6</v>
      </c>
      <c r="K181" s="1" t="str">
        <f t="shared" si="7"/>
        <v>Adventure</v>
      </c>
      <c r="L181" s="11">
        <f t="shared" si="8"/>
        <v>294645577</v>
      </c>
      <c r="M181" s="1">
        <f t="shared" si="9"/>
        <v>9.3887336584344602E-2</v>
      </c>
    </row>
    <row r="182" spans="1:13" x14ac:dyDescent="0.25">
      <c r="A182" s="1" t="s">
        <v>409</v>
      </c>
      <c r="B182" s="1">
        <v>94</v>
      </c>
      <c r="C182" s="1">
        <v>177343675</v>
      </c>
      <c r="D182" s="1" t="s">
        <v>410</v>
      </c>
      <c r="E182" s="1" t="s">
        <v>411</v>
      </c>
      <c r="F182" s="1" t="s">
        <v>13</v>
      </c>
      <c r="G182" s="1" t="s">
        <v>14</v>
      </c>
      <c r="H182" s="1">
        <v>135000000</v>
      </c>
      <c r="I182" s="1">
        <v>2015</v>
      </c>
      <c r="J182" s="1">
        <v>6.7</v>
      </c>
      <c r="K182" s="1" t="str">
        <f t="shared" si="7"/>
        <v>Adventure</v>
      </c>
      <c r="L182" s="11">
        <f t="shared" si="8"/>
        <v>42343675</v>
      </c>
      <c r="M182" s="1">
        <f t="shared" si="9"/>
        <v>9.3887336584344602E-2</v>
      </c>
    </row>
    <row r="183" spans="1:13" x14ac:dyDescent="0.25">
      <c r="A183" s="1" t="s">
        <v>136</v>
      </c>
      <c r="B183" s="1">
        <v>116</v>
      </c>
      <c r="C183" s="1">
        <v>234277056</v>
      </c>
      <c r="D183" s="1" t="s">
        <v>407</v>
      </c>
      <c r="E183" s="1" t="s">
        <v>412</v>
      </c>
      <c r="F183" s="1" t="s">
        <v>13</v>
      </c>
      <c r="G183" s="1" t="s">
        <v>14</v>
      </c>
      <c r="H183" s="1">
        <v>132000000</v>
      </c>
      <c r="I183" s="1">
        <v>2005</v>
      </c>
      <c r="J183" s="1">
        <v>6.5</v>
      </c>
      <c r="K183" s="1" t="str">
        <f t="shared" si="7"/>
        <v>Adventure</v>
      </c>
      <c r="L183" s="11">
        <f t="shared" si="8"/>
        <v>102277056</v>
      </c>
      <c r="M183" s="1">
        <f t="shared" si="9"/>
        <v>9.3887336584344602E-2</v>
      </c>
    </row>
    <row r="184" spans="1:13" x14ac:dyDescent="0.25">
      <c r="A184" s="1" t="s">
        <v>102</v>
      </c>
      <c r="B184" s="1">
        <v>147</v>
      </c>
      <c r="C184" s="1">
        <v>138396624</v>
      </c>
      <c r="D184" s="1" t="s">
        <v>145</v>
      </c>
      <c r="E184" s="1" t="s">
        <v>413</v>
      </c>
      <c r="F184" s="1" t="s">
        <v>13</v>
      </c>
      <c r="G184" s="1" t="s">
        <v>14</v>
      </c>
      <c r="H184" s="1">
        <v>130000000</v>
      </c>
      <c r="I184" s="1">
        <v>2003</v>
      </c>
      <c r="J184" s="1">
        <v>6.6</v>
      </c>
      <c r="K184" s="1" t="str">
        <f t="shared" si="7"/>
        <v>Action</v>
      </c>
      <c r="L184" s="11">
        <f t="shared" si="8"/>
        <v>8396624</v>
      </c>
      <c r="M184" s="1">
        <f t="shared" si="9"/>
        <v>9.3887336584344602E-2</v>
      </c>
    </row>
    <row r="185" spans="1:13" x14ac:dyDescent="0.25">
      <c r="A185" s="1" t="s">
        <v>250</v>
      </c>
      <c r="B185" s="1">
        <v>90</v>
      </c>
      <c r="C185" s="1">
        <v>149234747</v>
      </c>
      <c r="D185" s="1" t="s">
        <v>359</v>
      </c>
      <c r="E185" s="1" t="s">
        <v>414</v>
      </c>
      <c r="F185" s="1" t="s">
        <v>13</v>
      </c>
      <c r="G185" s="1" t="s">
        <v>14</v>
      </c>
      <c r="H185" s="1">
        <v>130000000</v>
      </c>
      <c r="I185" s="1">
        <v>2011</v>
      </c>
      <c r="J185" s="1">
        <v>6.7</v>
      </c>
      <c r="K185" s="1" t="str">
        <f t="shared" si="7"/>
        <v>Action</v>
      </c>
      <c r="L185" s="11">
        <f t="shared" si="8"/>
        <v>19234747</v>
      </c>
      <c r="M185" s="1">
        <f t="shared" si="9"/>
        <v>9.3887336584344602E-2</v>
      </c>
    </row>
    <row r="186" spans="1:13" x14ac:dyDescent="0.25">
      <c r="A186" s="1" t="s">
        <v>415</v>
      </c>
      <c r="B186" s="1">
        <v>101</v>
      </c>
      <c r="C186" s="1">
        <v>118311368</v>
      </c>
      <c r="D186" s="1" t="s">
        <v>416</v>
      </c>
      <c r="E186" s="1" t="s">
        <v>417</v>
      </c>
      <c r="F186" s="1" t="s">
        <v>13</v>
      </c>
      <c r="G186" s="1" t="s">
        <v>14</v>
      </c>
      <c r="H186" s="1">
        <v>110000000</v>
      </c>
      <c r="I186" s="1">
        <v>2010</v>
      </c>
      <c r="J186" s="1">
        <v>6.4</v>
      </c>
      <c r="K186" s="1" t="str">
        <f t="shared" si="7"/>
        <v>Action</v>
      </c>
      <c r="L186" s="11">
        <f t="shared" si="8"/>
        <v>8311368</v>
      </c>
      <c r="M186" s="1">
        <f t="shared" si="9"/>
        <v>9.3887336584344602E-2</v>
      </c>
    </row>
    <row r="187" spans="1:13" x14ac:dyDescent="0.25">
      <c r="A187" s="1" t="s">
        <v>418</v>
      </c>
      <c r="B187" s="1">
        <v>138</v>
      </c>
      <c r="C187" s="1">
        <v>101160529</v>
      </c>
      <c r="D187" s="1" t="s">
        <v>354</v>
      </c>
      <c r="E187" s="1" t="s">
        <v>419</v>
      </c>
      <c r="F187" s="1" t="s">
        <v>13</v>
      </c>
      <c r="G187" s="1" t="s">
        <v>14</v>
      </c>
      <c r="H187" s="1">
        <v>125000000</v>
      </c>
      <c r="I187" s="1">
        <v>2014</v>
      </c>
      <c r="J187" s="1">
        <v>5.8</v>
      </c>
      <c r="K187" s="1" t="str">
        <f t="shared" si="7"/>
        <v>Action</v>
      </c>
      <c r="L187" s="11">
        <f t="shared" si="8"/>
        <v>-23839471</v>
      </c>
      <c r="M187" s="1">
        <f t="shared" si="9"/>
        <v>9.3887336584344602E-2</v>
      </c>
    </row>
    <row r="188" spans="1:13" x14ac:dyDescent="0.25">
      <c r="A188" s="1" t="s">
        <v>136</v>
      </c>
      <c r="B188" s="1">
        <v>107</v>
      </c>
      <c r="C188" s="1">
        <v>77564037</v>
      </c>
      <c r="D188" s="1" t="s">
        <v>420</v>
      </c>
      <c r="E188" s="1" t="s">
        <v>421</v>
      </c>
      <c r="F188" s="1" t="s">
        <v>13</v>
      </c>
      <c r="G188" s="1" t="s">
        <v>14</v>
      </c>
      <c r="H188" s="1">
        <v>135000000</v>
      </c>
      <c r="I188" s="1">
        <v>2011</v>
      </c>
      <c r="J188" s="1">
        <v>7.4</v>
      </c>
      <c r="K188" s="1" t="str">
        <f t="shared" si="7"/>
        <v>Action</v>
      </c>
      <c r="L188" s="11">
        <f t="shared" si="8"/>
        <v>-57435963</v>
      </c>
      <c r="M188" s="1">
        <f t="shared" si="9"/>
        <v>9.3887336584344602E-2</v>
      </c>
    </row>
    <row r="189" spans="1:13" x14ac:dyDescent="0.25">
      <c r="A189" s="1" t="s">
        <v>422</v>
      </c>
      <c r="B189" s="1">
        <v>142</v>
      </c>
      <c r="C189" s="1">
        <v>249358727</v>
      </c>
      <c r="D189" s="1" t="s">
        <v>39</v>
      </c>
      <c r="E189" s="1" t="s">
        <v>423</v>
      </c>
      <c r="F189" s="1" t="s">
        <v>13</v>
      </c>
      <c r="G189" s="1" t="s">
        <v>21</v>
      </c>
      <c r="H189" s="1">
        <v>130000000</v>
      </c>
      <c r="I189" s="1">
        <v>2004</v>
      </c>
      <c r="J189" s="1">
        <v>7.8</v>
      </c>
      <c r="K189" s="1" t="str">
        <f t="shared" si="7"/>
        <v>Adventure</v>
      </c>
      <c r="L189" s="11">
        <f t="shared" si="8"/>
        <v>119358727</v>
      </c>
      <c r="M189" s="1">
        <f t="shared" si="9"/>
        <v>9.3887336584344602E-2</v>
      </c>
    </row>
    <row r="190" spans="1:13" x14ac:dyDescent="0.25">
      <c r="A190" s="1" t="s">
        <v>128</v>
      </c>
      <c r="B190" s="1">
        <v>165</v>
      </c>
      <c r="C190" s="1">
        <v>49551662</v>
      </c>
      <c r="D190" s="1" t="s">
        <v>424</v>
      </c>
      <c r="E190" s="1" t="s">
        <v>425</v>
      </c>
      <c r="F190" s="1" t="s">
        <v>13</v>
      </c>
      <c r="G190" s="1" t="s">
        <v>130</v>
      </c>
      <c r="H190" s="1">
        <v>130000000</v>
      </c>
      <c r="I190" s="1">
        <v>2008</v>
      </c>
      <c r="J190" s="1">
        <v>6.6</v>
      </c>
      <c r="K190" s="1" t="str">
        <f t="shared" si="7"/>
        <v>Adventure</v>
      </c>
      <c r="L190" s="11">
        <f t="shared" si="8"/>
        <v>-80448338</v>
      </c>
      <c r="M190" s="1">
        <f t="shared" si="9"/>
        <v>9.3887336584344602E-2</v>
      </c>
    </row>
    <row r="191" spans="1:13" x14ac:dyDescent="0.25">
      <c r="A191" s="1" t="s">
        <v>316</v>
      </c>
      <c r="B191" s="1">
        <v>100</v>
      </c>
      <c r="C191" s="1">
        <v>60522097</v>
      </c>
      <c r="D191" s="1" t="s">
        <v>28</v>
      </c>
      <c r="E191" s="1" t="s">
        <v>426</v>
      </c>
      <c r="F191" s="1" t="s">
        <v>13</v>
      </c>
      <c r="G191" s="1" t="s">
        <v>14</v>
      </c>
      <c r="H191" s="1">
        <v>130000000</v>
      </c>
      <c r="I191" s="1">
        <v>2013</v>
      </c>
      <c r="J191" s="1">
        <v>4.9000000000000004</v>
      </c>
      <c r="K191" s="1" t="str">
        <f t="shared" si="7"/>
        <v>Action</v>
      </c>
      <c r="L191" s="11">
        <f t="shared" si="8"/>
        <v>-69477903</v>
      </c>
      <c r="M191" s="1">
        <f t="shared" si="9"/>
        <v>9.3887336584344602E-2</v>
      </c>
    </row>
    <row r="192" spans="1:13" x14ac:dyDescent="0.25">
      <c r="A192" s="1" t="s">
        <v>427</v>
      </c>
      <c r="B192" s="1">
        <v>82</v>
      </c>
      <c r="C192" s="1">
        <v>137748063</v>
      </c>
      <c r="D192" s="1" t="s">
        <v>428</v>
      </c>
      <c r="E192" s="1" t="s">
        <v>429</v>
      </c>
      <c r="F192" s="1" t="s">
        <v>13</v>
      </c>
      <c r="G192" s="1" t="s">
        <v>14</v>
      </c>
      <c r="H192" s="1">
        <v>127500000</v>
      </c>
      <c r="I192" s="1">
        <v>2000</v>
      </c>
      <c r="J192" s="1">
        <v>6.5</v>
      </c>
      <c r="K192" s="1" t="str">
        <f t="shared" si="7"/>
        <v>Adventure</v>
      </c>
      <c r="L192" s="11">
        <f t="shared" si="8"/>
        <v>10248063</v>
      </c>
      <c r="M192" s="1">
        <f t="shared" si="9"/>
        <v>9.3887336584344602E-2</v>
      </c>
    </row>
    <row r="193" spans="1:13" x14ac:dyDescent="0.25">
      <c r="A193" s="1" t="s">
        <v>279</v>
      </c>
      <c r="B193" s="1">
        <v>98</v>
      </c>
      <c r="C193" s="1">
        <v>113733726</v>
      </c>
      <c r="D193" s="1" t="s">
        <v>271</v>
      </c>
      <c r="E193" s="1" t="s">
        <v>431</v>
      </c>
      <c r="F193" s="1" t="s">
        <v>13</v>
      </c>
      <c r="G193" s="1" t="s">
        <v>14</v>
      </c>
      <c r="H193" s="1">
        <v>127000000</v>
      </c>
      <c r="I193" s="1">
        <v>2014</v>
      </c>
      <c r="J193" s="1">
        <v>6.2</v>
      </c>
      <c r="K193" s="1" t="str">
        <f t="shared" si="7"/>
        <v>Adventure</v>
      </c>
      <c r="L193" s="11">
        <f t="shared" si="8"/>
        <v>-13266274</v>
      </c>
      <c r="M193" s="1">
        <f t="shared" si="9"/>
        <v>9.3887336584344602E-2</v>
      </c>
    </row>
    <row r="194" spans="1:13" x14ac:dyDescent="0.25">
      <c r="A194" s="1" t="s">
        <v>432</v>
      </c>
      <c r="B194" s="1">
        <v>95</v>
      </c>
      <c r="C194" s="1">
        <v>148337537</v>
      </c>
      <c r="D194" s="1" t="s">
        <v>433</v>
      </c>
      <c r="E194" s="1" t="s">
        <v>434</v>
      </c>
      <c r="F194" s="1" t="s">
        <v>13</v>
      </c>
      <c r="G194" s="1" t="s">
        <v>14</v>
      </c>
      <c r="H194" s="1">
        <v>130000000</v>
      </c>
      <c r="I194" s="1">
        <v>2010</v>
      </c>
      <c r="J194" s="1">
        <v>7.3</v>
      </c>
      <c r="K194" s="1" t="str">
        <f t="shared" si="7"/>
        <v>Action</v>
      </c>
      <c r="L194" s="11">
        <f t="shared" si="8"/>
        <v>18337537</v>
      </c>
      <c r="M194" s="1">
        <f t="shared" si="9"/>
        <v>9.3887336584344602E-2</v>
      </c>
    </row>
    <row r="195" spans="1:13" x14ac:dyDescent="0.25">
      <c r="A195" s="1" t="s">
        <v>435</v>
      </c>
      <c r="B195" s="1">
        <v>159</v>
      </c>
      <c r="C195" s="1">
        <v>317557891</v>
      </c>
      <c r="D195" s="1" t="s">
        <v>73</v>
      </c>
      <c r="E195" s="1" t="s">
        <v>436</v>
      </c>
      <c r="F195" s="1" t="s">
        <v>13</v>
      </c>
      <c r="G195" s="1" t="s">
        <v>21</v>
      </c>
      <c r="H195" s="1">
        <v>125000000</v>
      </c>
      <c r="I195" s="1">
        <v>2001</v>
      </c>
      <c r="J195" s="1">
        <v>7.5</v>
      </c>
      <c r="K195" s="1" t="str">
        <f t="shared" ref="K195:K258" si="10">IFERROR(LEFT(D195,SEARCH("|",D195)-1),D195)</f>
        <v>Adventure</v>
      </c>
      <c r="L195" s="11">
        <f t="shared" ref="L195:L258" si="11">C195-H195</f>
        <v>192557891</v>
      </c>
      <c r="M195" s="1">
        <f t="shared" ref="M195:M258" si="12">CORREL(H$2:H$3657,C$2:C$3657)</f>
        <v>9.3887336584344602E-2</v>
      </c>
    </row>
    <row r="196" spans="1:13" x14ac:dyDescent="0.25">
      <c r="A196" s="1" t="s">
        <v>437</v>
      </c>
      <c r="B196" s="1">
        <v>96</v>
      </c>
      <c r="C196" s="1">
        <v>33592415</v>
      </c>
      <c r="D196" s="1" t="s">
        <v>438</v>
      </c>
      <c r="E196" s="1" t="s">
        <v>439</v>
      </c>
      <c r="F196" s="1" t="s">
        <v>13</v>
      </c>
      <c r="G196" s="1" t="s">
        <v>14</v>
      </c>
      <c r="H196" s="1">
        <v>130000000</v>
      </c>
      <c r="I196" s="1">
        <v>2013</v>
      </c>
      <c r="J196" s="1">
        <v>5.6</v>
      </c>
      <c r="K196" s="1" t="str">
        <f t="shared" si="10"/>
        <v>Action</v>
      </c>
      <c r="L196" s="11">
        <f t="shared" si="11"/>
        <v>-96407585</v>
      </c>
      <c r="M196" s="1">
        <f t="shared" si="12"/>
        <v>9.3887336584344602E-2</v>
      </c>
    </row>
    <row r="197" spans="1:13" x14ac:dyDescent="0.25">
      <c r="A197" s="1" t="s">
        <v>15</v>
      </c>
      <c r="B197" s="1">
        <v>143</v>
      </c>
      <c r="C197" s="1">
        <v>305388685</v>
      </c>
      <c r="D197" s="1" t="s">
        <v>16</v>
      </c>
      <c r="E197" s="1" t="s">
        <v>440</v>
      </c>
      <c r="F197" s="1" t="s">
        <v>13</v>
      </c>
      <c r="G197" s="1" t="s">
        <v>14</v>
      </c>
      <c r="H197" s="1">
        <v>140000000</v>
      </c>
      <c r="I197" s="1">
        <v>2003</v>
      </c>
      <c r="J197" s="1">
        <v>8.1</v>
      </c>
      <c r="K197" s="1" t="str">
        <f t="shared" si="10"/>
        <v>Action</v>
      </c>
      <c r="L197" s="11">
        <f t="shared" si="11"/>
        <v>165388685</v>
      </c>
      <c r="M197" s="1">
        <f t="shared" si="12"/>
        <v>9.3887336584344602E-2</v>
      </c>
    </row>
    <row r="198" spans="1:13" x14ac:dyDescent="0.25">
      <c r="A198" s="1" t="s">
        <v>240</v>
      </c>
      <c r="B198" s="1">
        <v>123</v>
      </c>
      <c r="C198" s="1">
        <v>337103873</v>
      </c>
      <c r="D198" s="1" t="s">
        <v>407</v>
      </c>
      <c r="E198" s="1" t="s">
        <v>442</v>
      </c>
      <c r="F198" s="1" t="s">
        <v>13</v>
      </c>
      <c r="G198" s="1" t="s">
        <v>14</v>
      </c>
      <c r="H198" s="1">
        <v>125000000</v>
      </c>
      <c r="I198" s="1">
        <v>2014</v>
      </c>
      <c r="J198" s="1">
        <v>6.7</v>
      </c>
      <c r="K198" s="1" t="str">
        <f t="shared" si="10"/>
        <v>Adventure</v>
      </c>
      <c r="L198" s="11">
        <f t="shared" si="11"/>
        <v>212103873</v>
      </c>
      <c r="M198" s="1">
        <f t="shared" si="12"/>
        <v>9.3887336584344602E-2</v>
      </c>
    </row>
    <row r="199" spans="1:13" x14ac:dyDescent="0.25">
      <c r="A199" s="1" t="s">
        <v>291</v>
      </c>
      <c r="B199" s="1">
        <v>174</v>
      </c>
      <c r="C199" s="1">
        <v>217536138</v>
      </c>
      <c r="D199" s="1" t="s">
        <v>292</v>
      </c>
      <c r="E199" s="1" t="s">
        <v>443</v>
      </c>
      <c r="F199" s="1" t="s">
        <v>13</v>
      </c>
      <c r="G199" s="1" t="s">
        <v>14</v>
      </c>
      <c r="H199" s="1">
        <v>125000000</v>
      </c>
      <c r="I199" s="1">
        <v>2006</v>
      </c>
      <c r="J199" s="1">
        <v>6.6</v>
      </c>
      <c r="K199" s="1" t="str">
        <f t="shared" si="10"/>
        <v>Mystery</v>
      </c>
      <c r="L199" s="11">
        <f t="shared" si="11"/>
        <v>92536138</v>
      </c>
      <c r="M199" s="1">
        <f t="shared" si="12"/>
        <v>9.3887336584344602E-2</v>
      </c>
    </row>
    <row r="200" spans="1:13" x14ac:dyDescent="0.25">
      <c r="A200" s="1" t="s">
        <v>444</v>
      </c>
      <c r="B200" s="1">
        <v>101</v>
      </c>
      <c r="C200" s="1">
        <v>131536019</v>
      </c>
      <c r="D200" s="1" t="s">
        <v>445</v>
      </c>
      <c r="E200" s="1" t="s">
        <v>446</v>
      </c>
      <c r="F200" s="1" t="s">
        <v>13</v>
      </c>
      <c r="G200" s="1" t="s">
        <v>14</v>
      </c>
      <c r="H200" s="1">
        <v>103000000</v>
      </c>
      <c r="I200" s="1">
        <v>2014</v>
      </c>
      <c r="J200" s="1">
        <v>6.4</v>
      </c>
      <c r="K200" s="1" t="str">
        <f t="shared" si="10"/>
        <v>Adventure</v>
      </c>
      <c r="L200" s="11">
        <f t="shared" si="11"/>
        <v>28536019</v>
      </c>
      <c r="M200" s="1">
        <f t="shared" si="12"/>
        <v>9.3887336584344602E-2</v>
      </c>
    </row>
    <row r="201" spans="1:13" x14ac:dyDescent="0.25">
      <c r="A201" s="1" t="s">
        <v>43</v>
      </c>
      <c r="B201" s="1">
        <v>134</v>
      </c>
      <c r="C201" s="1">
        <v>214948780</v>
      </c>
      <c r="D201" s="1" t="s">
        <v>95</v>
      </c>
      <c r="E201" s="1" t="s">
        <v>447</v>
      </c>
      <c r="F201" s="1" t="s">
        <v>13</v>
      </c>
      <c r="G201" s="1" t="s">
        <v>97</v>
      </c>
      <c r="H201" s="1">
        <v>110000000</v>
      </c>
      <c r="I201" s="1">
        <v>2003</v>
      </c>
      <c r="J201" s="1">
        <v>7.5</v>
      </c>
      <c r="K201" s="1" t="str">
        <f t="shared" si="10"/>
        <v>Action</v>
      </c>
      <c r="L201" s="11">
        <f t="shared" si="11"/>
        <v>104948780</v>
      </c>
      <c r="M201" s="1">
        <f t="shared" si="12"/>
        <v>9.3887336584344602E-2</v>
      </c>
    </row>
    <row r="202" spans="1:13" x14ac:dyDescent="0.25">
      <c r="A202" s="1" t="s">
        <v>140</v>
      </c>
      <c r="B202" s="1">
        <v>132</v>
      </c>
      <c r="C202" s="1">
        <v>209805005</v>
      </c>
      <c r="D202" s="1" t="s">
        <v>120</v>
      </c>
      <c r="E202" s="1" t="s">
        <v>448</v>
      </c>
      <c r="F202" s="1" t="s">
        <v>13</v>
      </c>
      <c r="G202" s="1" t="s">
        <v>14</v>
      </c>
      <c r="H202" s="1">
        <v>125000000</v>
      </c>
      <c r="I202" s="1">
        <v>2011</v>
      </c>
      <c r="J202" s="1">
        <v>7.3</v>
      </c>
      <c r="K202" s="1" t="str">
        <f t="shared" si="10"/>
        <v>Action</v>
      </c>
      <c r="L202" s="11">
        <f t="shared" si="11"/>
        <v>84805005</v>
      </c>
      <c r="M202" s="1">
        <f t="shared" si="12"/>
        <v>9.3887336584344602E-2</v>
      </c>
    </row>
    <row r="203" spans="1:13" x14ac:dyDescent="0.25">
      <c r="A203" s="1" t="s">
        <v>449</v>
      </c>
      <c r="B203" s="1">
        <v>129</v>
      </c>
      <c r="C203" s="1">
        <v>186830669</v>
      </c>
      <c r="D203" s="1" t="s">
        <v>450</v>
      </c>
      <c r="E203" s="1" t="s">
        <v>451</v>
      </c>
      <c r="F203" s="1" t="s">
        <v>13</v>
      </c>
      <c r="G203" s="1" t="s">
        <v>14</v>
      </c>
      <c r="H203" s="1">
        <v>125000000</v>
      </c>
      <c r="I203" s="1">
        <v>2011</v>
      </c>
      <c r="J203" s="1">
        <v>7.5</v>
      </c>
      <c r="K203" s="1" t="str">
        <f t="shared" si="10"/>
        <v>Action</v>
      </c>
      <c r="L203" s="11">
        <f t="shared" si="11"/>
        <v>61830669</v>
      </c>
      <c r="M203" s="1">
        <f t="shared" si="12"/>
        <v>9.3887336584344602E-2</v>
      </c>
    </row>
    <row r="204" spans="1:13" x14ac:dyDescent="0.25">
      <c r="A204" s="1" t="s">
        <v>388</v>
      </c>
      <c r="B204" s="1">
        <v>106</v>
      </c>
      <c r="C204" s="1">
        <v>163192114</v>
      </c>
      <c r="D204" s="1" t="s">
        <v>16</v>
      </c>
      <c r="E204" s="1" t="s">
        <v>452</v>
      </c>
      <c r="F204" s="1" t="s">
        <v>13</v>
      </c>
      <c r="G204" s="1" t="s">
        <v>14</v>
      </c>
      <c r="H204" s="1">
        <v>125000000</v>
      </c>
      <c r="I204" s="1">
        <v>2010</v>
      </c>
      <c r="J204" s="1">
        <v>5.8</v>
      </c>
      <c r="K204" s="1" t="str">
        <f t="shared" si="10"/>
        <v>Action</v>
      </c>
      <c r="L204" s="11">
        <f t="shared" si="11"/>
        <v>38192114</v>
      </c>
      <c r="M204" s="1">
        <f t="shared" si="12"/>
        <v>9.3887336584344602E-2</v>
      </c>
    </row>
    <row r="205" spans="1:13" x14ac:dyDescent="0.25">
      <c r="A205" s="1" t="s">
        <v>453</v>
      </c>
      <c r="B205" s="1">
        <v>113</v>
      </c>
      <c r="C205" s="1">
        <v>119412921</v>
      </c>
      <c r="D205" s="1" t="s">
        <v>225</v>
      </c>
      <c r="E205" s="1" t="s">
        <v>454</v>
      </c>
      <c r="F205" s="1" t="s">
        <v>13</v>
      </c>
      <c r="G205" s="1" t="s">
        <v>14</v>
      </c>
      <c r="H205" s="1">
        <v>65000000</v>
      </c>
      <c r="I205" s="1">
        <v>1990</v>
      </c>
      <c r="J205" s="1">
        <v>7.5</v>
      </c>
      <c r="K205" s="1" t="str">
        <f t="shared" si="10"/>
        <v>Action</v>
      </c>
      <c r="L205" s="11">
        <f t="shared" si="11"/>
        <v>54412921</v>
      </c>
      <c r="M205" s="1">
        <f t="shared" si="12"/>
        <v>9.3887336584344602E-2</v>
      </c>
    </row>
    <row r="206" spans="1:13" x14ac:dyDescent="0.25">
      <c r="A206" s="1" t="s">
        <v>455</v>
      </c>
      <c r="B206" s="1">
        <v>102</v>
      </c>
      <c r="C206" s="1">
        <v>32694788</v>
      </c>
      <c r="D206" s="1" t="s">
        <v>456</v>
      </c>
      <c r="E206" s="1" t="s">
        <v>457</v>
      </c>
      <c r="F206" s="1" t="s">
        <v>13</v>
      </c>
      <c r="G206" s="1" t="s">
        <v>14</v>
      </c>
      <c r="H206" s="1">
        <v>85000000</v>
      </c>
      <c r="I206" s="1">
        <v>1999</v>
      </c>
      <c r="J206" s="1">
        <v>6.6</v>
      </c>
      <c r="K206" s="1" t="str">
        <f t="shared" si="10"/>
        <v>Action</v>
      </c>
      <c r="L206" s="11">
        <f t="shared" si="11"/>
        <v>-52305212</v>
      </c>
      <c r="M206" s="1">
        <f t="shared" si="12"/>
        <v>9.3887336584344602E-2</v>
      </c>
    </row>
    <row r="207" spans="1:13" x14ac:dyDescent="0.25">
      <c r="A207" s="1" t="s">
        <v>458</v>
      </c>
      <c r="B207" s="1">
        <v>135</v>
      </c>
      <c r="C207" s="1">
        <v>113165635</v>
      </c>
      <c r="D207" s="1" t="s">
        <v>19</v>
      </c>
      <c r="E207" s="1" t="s">
        <v>459</v>
      </c>
      <c r="F207" s="1" t="s">
        <v>13</v>
      </c>
      <c r="G207" s="1" t="s">
        <v>14</v>
      </c>
      <c r="H207" s="1">
        <v>125000000</v>
      </c>
      <c r="I207" s="1">
        <v>2012</v>
      </c>
      <c r="J207" s="1">
        <v>6.7</v>
      </c>
      <c r="K207" s="1" t="str">
        <f t="shared" si="10"/>
        <v>Action</v>
      </c>
      <c r="L207" s="11">
        <f t="shared" si="11"/>
        <v>-11834365</v>
      </c>
      <c r="M207" s="1">
        <f t="shared" si="12"/>
        <v>9.3887336584344602E-2</v>
      </c>
    </row>
    <row r="208" spans="1:13" x14ac:dyDescent="0.25">
      <c r="A208" s="1" t="s">
        <v>460</v>
      </c>
      <c r="B208" s="1">
        <v>125</v>
      </c>
      <c r="C208" s="1">
        <v>107285004</v>
      </c>
      <c r="D208" s="1" t="s">
        <v>461</v>
      </c>
      <c r="E208" s="1" t="s">
        <v>462</v>
      </c>
      <c r="F208" s="1" t="s">
        <v>13</v>
      </c>
      <c r="G208" s="1" t="s">
        <v>14</v>
      </c>
      <c r="H208" s="1">
        <v>125000000</v>
      </c>
      <c r="I208" s="1">
        <v>1997</v>
      </c>
      <c r="J208" s="1">
        <v>3.7</v>
      </c>
      <c r="K208" s="1" t="str">
        <f t="shared" si="10"/>
        <v>Action</v>
      </c>
      <c r="L208" s="11">
        <f t="shared" si="11"/>
        <v>-17714996</v>
      </c>
      <c r="M208" s="1">
        <f t="shared" si="12"/>
        <v>9.3887336584344602E-2</v>
      </c>
    </row>
    <row r="209" spans="1:13" x14ac:dyDescent="0.25">
      <c r="A209" s="1" t="s">
        <v>291</v>
      </c>
      <c r="B209" s="1">
        <v>110</v>
      </c>
      <c r="C209" s="1">
        <v>260031035</v>
      </c>
      <c r="D209" s="1" t="s">
        <v>179</v>
      </c>
      <c r="E209" s="1" t="s">
        <v>463</v>
      </c>
      <c r="F209" s="1" t="s">
        <v>13</v>
      </c>
      <c r="G209" s="1" t="s">
        <v>14</v>
      </c>
      <c r="H209" s="1">
        <v>123000000</v>
      </c>
      <c r="I209" s="1">
        <v>2000</v>
      </c>
      <c r="J209" s="1">
        <v>6</v>
      </c>
      <c r="K209" s="1" t="str">
        <f t="shared" si="10"/>
        <v>Comedy</v>
      </c>
      <c r="L209" s="11">
        <f t="shared" si="11"/>
        <v>137031035</v>
      </c>
      <c r="M209" s="1">
        <f t="shared" si="12"/>
        <v>9.3887336584344602E-2</v>
      </c>
    </row>
    <row r="210" spans="1:13" x14ac:dyDescent="0.25">
      <c r="A210" s="1" t="s">
        <v>147</v>
      </c>
      <c r="B210" s="1">
        <v>124</v>
      </c>
      <c r="C210" s="1">
        <v>186739919</v>
      </c>
      <c r="D210" s="1" t="s">
        <v>82</v>
      </c>
      <c r="E210" s="1" t="s">
        <v>464</v>
      </c>
      <c r="F210" s="1" t="s">
        <v>13</v>
      </c>
      <c r="G210" s="1" t="s">
        <v>14</v>
      </c>
      <c r="H210" s="1">
        <v>125000000</v>
      </c>
      <c r="I210" s="1">
        <v>2004</v>
      </c>
      <c r="J210" s="1">
        <v>6.4</v>
      </c>
      <c r="K210" s="1" t="str">
        <f t="shared" si="10"/>
        <v>Action</v>
      </c>
      <c r="L210" s="11">
        <f t="shared" si="11"/>
        <v>61739919</v>
      </c>
      <c r="M210" s="1">
        <f t="shared" si="12"/>
        <v>9.3887336584344602E-2</v>
      </c>
    </row>
    <row r="211" spans="1:13" x14ac:dyDescent="0.25">
      <c r="A211" s="1" t="s">
        <v>465</v>
      </c>
      <c r="B211" s="1">
        <v>123</v>
      </c>
      <c r="C211" s="1">
        <v>215397307</v>
      </c>
      <c r="D211" s="1" t="s">
        <v>19</v>
      </c>
      <c r="E211" s="1" t="s">
        <v>466</v>
      </c>
      <c r="F211" s="1" t="s">
        <v>13</v>
      </c>
      <c r="G211" s="1" t="s">
        <v>14</v>
      </c>
      <c r="H211" s="1">
        <v>125000000</v>
      </c>
      <c r="I211" s="1">
        <v>2000</v>
      </c>
      <c r="J211" s="1">
        <v>6.1</v>
      </c>
      <c r="K211" s="1" t="str">
        <f t="shared" si="10"/>
        <v>Action</v>
      </c>
      <c r="L211" s="11">
        <f t="shared" si="11"/>
        <v>90397307</v>
      </c>
      <c r="M211" s="1">
        <f t="shared" si="12"/>
        <v>9.3887336584344602E-2</v>
      </c>
    </row>
    <row r="212" spans="1:13" x14ac:dyDescent="0.25">
      <c r="A212" s="1" t="s">
        <v>245</v>
      </c>
      <c r="B212" s="1">
        <v>130</v>
      </c>
      <c r="C212" s="1">
        <v>182618434</v>
      </c>
      <c r="D212" s="1" t="s">
        <v>246</v>
      </c>
      <c r="E212" s="1" t="s">
        <v>467</v>
      </c>
      <c r="F212" s="1" t="s">
        <v>13</v>
      </c>
      <c r="G212" s="1" t="s">
        <v>14</v>
      </c>
      <c r="H212" s="1">
        <v>140000000</v>
      </c>
      <c r="I212" s="1">
        <v>2000</v>
      </c>
      <c r="J212" s="1">
        <v>6.4</v>
      </c>
      <c r="K212" s="1" t="str">
        <f t="shared" si="10"/>
        <v>Action</v>
      </c>
      <c r="L212" s="11">
        <f t="shared" si="11"/>
        <v>42618434</v>
      </c>
      <c r="M212" s="1">
        <f t="shared" si="12"/>
        <v>9.3887336584344602E-2</v>
      </c>
    </row>
    <row r="213" spans="1:13" x14ac:dyDescent="0.25">
      <c r="A213" s="1" t="s">
        <v>468</v>
      </c>
      <c r="B213" s="1">
        <v>92</v>
      </c>
      <c r="C213" s="1">
        <v>131920333</v>
      </c>
      <c r="D213" s="1" t="s">
        <v>82</v>
      </c>
      <c r="E213" s="1" t="s">
        <v>469</v>
      </c>
      <c r="F213" s="1" t="s">
        <v>13</v>
      </c>
      <c r="G213" s="1" t="s">
        <v>14</v>
      </c>
      <c r="H213" s="1">
        <v>130000000</v>
      </c>
      <c r="I213" s="1">
        <v>2007</v>
      </c>
      <c r="J213" s="1">
        <v>5.6</v>
      </c>
      <c r="K213" s="1" t="str">
        <f t="shared" si="10"/>
        <v>Action</v>
      </c>
      <c r="L213" s="11">
        <f t="shared" si="11"/>
        <v>1920333</v>
      </c>
      <c r="M213" s="1">
        <f t="shared" si="12"/>
        <v>9.3887336584344602E-2</v>
      </c>
    </row>
    <row r="214" spans="1:13" x14ac:dyDescent="0.25">
      <c r="A214" s="1" t="s">
        <v>368</v>
      </c>
      <c r="B214" s="1">
        <v>127</v>
      </c>
      <c r="C214" s="1">
        <v>124976634</v>
      </c>
      <c r="D214" s="1" t="s">
        <v>470</v>
      </c>
      <c r="E214" s="1" t="s">
        <v>471</v>
      </c>
      <c r="F214" s="1" t="s">
        <v>13</v>
      </c>
      <c r="G214" s="1" t="s">
        <v>14</v>
      </c>
      <c r="H214" s="1">
        <v>120000000</v>
      </c>
      <c r="I214" s="1">
        <v>2012</v>
      </c>
      <c r="J214" s="1">
        <v>8</v>
      </c>
      <c r="K214" s="1" t="str">
        <f t="shared" si="10"/>
        <v>Adventure</v>
      </c>
      <c r="L214" s="11">
        <f t="shared" si="11"/>
        <v>4976634</v>
      </c>
      <c r="M214" s="1">
        <f t="shared" si="12"/>
        <v>9.3887336584344602E-2</v>
      </c>
    </row>
    <row r="215" spans="1:13" x14ac:dyDescent="0.25">
      <c r="A215" s="1" t="s">
        <v>472</v>
      </c>
      <c r="B215" s="1">
        <v>123</v>
      </c>
      <c r="C215" s="1">
        <v>115802596</v>
      </c>
      <c r="D215" s="1" t="s">
        <v>473</v>
      </c>
      <c r="E215" s="1" t="s">
        <v>474</v>
      </c>
      <c r="F215" s="1" t="s">
        <v>13</v>
      </c>
      <c r="G215" s="1" t="s">
        <v>14</v>
      </c>
      <c r="H215" s="1">
        <v>110000000</v>
      </c>
      <c r="I215" s="1">
        <v>2007</v>
      </c>
      <c r="J215" s="1">
        <v>5.2</v>
      </c>
      <c r="K215" s="1" t="str">
        <f t="shared" si="10"/>
        <v>Action</v>
      </c>
      <c r="L215" s="11">
        <f t="shared" si="11"/>
        <v>5802596</v>
      </c>
      <c r="M215" s="1">
        <f t="shared" si="12"/>
        <v>9.3887336584344602E-2</v>
      </c>
    </row>
    <row r="216" spans="1:13" x14ac:dyDescent="0.25">
      <c r="A216" s="1" t="s">
        <v>400</v>
      </c>
      <c r="B216" s="1">
        <v>123</v>
      </c>
      <c r="C216" s="1">
        <v>108521835</v>
      </c>
      <c r="D216" s="1" t="s">
        <v>23</v>
      </c>
      <c r="E216" s="1" t="s">
        <v>475</v>
      </c>
      <c r="F216" s="1" t="s">
        <v>13</v>
      </c>
      <c r="G216" s="1" t="s">
        <v>21</v>
      </c>
      <c r="H216" s="1">
        <v>120000000</v>
      </c>
      <c r="I216" s="1">
        <v>2016</v>
      </c>
      <c r="J216" s="1">
        <v>7.1</v>
      </c>
      <c r="K216" s="1" t="str">
        <f t="shared" si="10"/>
        <v>Action</v>
      </c>
      <c r="L216" s="11">
        <f t="shared" si="11"/>
        <v>-11478165</v>
      </c>
      <c r="M216" s="1">
        <f t="shared" si="12"/>
        <v>9.3887336584344602E-2</v>
      </c>
    </row>
    <row r="217" spans="1:13" x14ac:dyDescent="0.25">
      <c r="A217" s="1" t="s">
        <v>117</v>
      </c>
      <c r="B217" s="1">
        <v>107</v>
      </c>
      <c r="C217" s="1">
        <v>100685880</v>
      </c>
      <c r="D217" s="1" t="s">
        <v>476</v>
      </c>
      <c r="E217" s="1" t="s">
        <v>477</v>
      </c>
      <c r="F217" s="1" t="s">
        <v>13</v>
      </c>
      <c r="G217" s="1" t="s">
        <v>14</v>
      </c>
      <c r="H217" s="1">
        <v>120000000</v>
      </c>
      <c r="I217" s="1">
        <v>2003</v>
      </c>
      <c r="J217" s="1">
        <v>4.8</v>
      </c>
      <c r="K217" s="1" t="str">
        <f t="shared" si="10"/>
        <v>Action</v>
      </c>
      <c r="L217" s="11">
        <f t="shared" si="11"/>
        <v>-19314120</v>
      </c>
      <c r="M217" s="1">
        <f t="shared" si="12"/>
        <v>9.3887336584344602E-2</v>
      </c>
    </row>
    <row r="218" spans="1:13" x14ac:dyDescent="0.25">
      <c r="A218" s="1" t="s">
        <v>68</v>
      </c>
      <c r="B218" s="1">
        <v>124</v>
      </c>
      <c r="C218" s="1">
        <v>126464904</v>
      </c>
      <c r="D218" s="1" t="s">
        <v>478</v>
      </c>
      <c r="E218" s="1" t="s">
        <v>479</v>
      </c>
      <c r="F218" s="1" t="s">
        <v>13</v>
      </c>
      <c r="G218" s="1" t="s">
        <v>14</v>
      </c>
      <c r="H218" s="1">
        <v>130000000</v>
      </c>
      <c r="I218" s="1">
        <v>2012</v>
      </c>
      <c r="J218" s="1">
        <v>7</v>
      </c>
      <c r="K218" s="1" t="str">
        <f t="shared" si="10"/>
        <v>Adventure</v>
      </c>
      <c r="L218" s="11">
        <f t="shared" si="11"/>
        <v>-3535096</v>
      </c>
      <c r="M218" s="1">
        <f t="shared" si="12"/>
        <v>9.3887336584344602E-2</v>
      </c>
    </row>
    <row r="219" spans="1:13" x14ac:dyDescent="0.25">
      <c r="A219" s="1" t="s">
        <v>327</v>
      </c>
      <c r="B219" s="1">
        <v>77</v>
      </c>
      <c r="C219" s="1">
        <v>64736114</v>
      </c>
      <c r="D219" s="1" t="s">
        <v>99</v>
      </c>
      <c r="E219" s="1" t="s">
        <v>480</v>
      </c>
      <c r="F219" s="1" t="s">
        <v>13</v>
      </c>
      <c r="G219" s="1" t="s">
        <v>14</v>
      </c>
      <c r="H219" s="1">
        <v>120000000</v>
      </c>
      <c r="I219" s="1">
        <v>2002</v>
      </c>
      <c r="J219" s="1">
        <v>5.4</v>
      </c>
      <c r="K219" s="1" t="str">
        <f t="shared" si="10"/>
        <v>Adventure</v>
      </c>
      <c r="L219" s="11">
        <f t="shared" si="11"/>
        <v>-55263886</v>
      </c>
      <c r="M219" s="1">
        <f t="shared" si="12"/>
        <v>9.3887336584344602E-2</v>
      </c>
    </row>
    <row r="220" spans="1:13" x14ac:dyDescent="0.25">
      <c r="A220" s="1" t="s">
        <v>481</v>
      </c>
      <c r="B220" s="1">
        <v>109</v>
      </c>
      <c r="C220" s="1">
        <v>93050117</v>
      </c>
      <c r="D220" s="1" t="s">
        <v>482</v>
      </c>
      <c r="E220" s="1" t="s">
        <v>483</v>
      </c>
      <c r="F220" s="1" t="s">
        <v>13</v>
      </c>
      <c r="G220" s="1" t="s">
        <v>14</v>
      </c>
      <c r="H220" s="1">
        <v>115000000</v>
      </c>
      <c r="I220" s="1">
        <v>2013</v>
      </c>
      <c r="J220" s="1">
        <v>6.6</v>
      </c>
      <c r="K220" s="1" t="str">
        <f t="shared" si="10"/>
        <v>Action</v>
      </c>
      <c r="L220" s="11">
        <f t="shared" si="11"/>
        <v>-21949883</v>
      </c>
      <c r="M220" s="1">
        <f t="shared" si="12"/>
        <v>9.3887336584344602E-2</v>
      </c>
    </row>
    <row r="221" spans="1:13" x14ac:dyDescent="0.25">
      <c r="A221" s="1" t="s">
        <v>484</v>
      </c>
      <c r="B221" s="1">
        <v>134</v>
      </c>
      <c r="C221" s="1">
        <v>57637485</v>
      </c>
      <c r="D221" s="1" t="s">
        <v>82</v>
      </c>
      <c r="E221" s="1" t="s">
        <v>485</v>
      </c>
      <c r="F221" s="1" t="s">
        <v>13</v>
      </c>
      <c r="G221" s="1" t="s">
        <v>14</v>
      </c>
      <c r="H221" s="1">
        <v>105000000</v>
      </c>
      <c r="I221" s="1">
        <v>2004</v>
      </c>
      <c r="J221" s="1">
        <v>6.7</v>
      </c>
      <c r="K221" s="1" t="str">
        <f t="shared" si="10"/>
        <v>Action</v>
      </c>
      <c r="L221" s="11">
        <f t="shared" si="11"/>
        <v>-47362515</v>
      </c>
      <c r="M221" s="1">
        <f t="shared" si="12"/>
        <v>9.3887336584344602E-2</v>
      </c>
    </row>
    <row r="222" spans="1:13" x14ac:dyDescent="0.25">
      <c r="A222" s="1" t="s">
        <v>486</v>
      </c>
      <c r="B222" s="1">
        <v>117</v>
      </c>
      <c r="C222" s="1">
        <v>58607007</v>
      </c>
      <c r="D222" s="1" t="s">
        <v>487</v>
      </c>
      <c r="E222" s="1" t="s">
        <v>488</v>
      </c>
      <c r="F222" s="1" t="s">
        <v>13</v>
      </c>
      <c r="G222" s="1" t="s">
        <v>14</v>
      </c>
      <c r="H222" s="1">
        <v>100000000</v>
      </c>
      <c r="I222" s="1">
        <v>2014</v>
      </c>
      <c r="J222" s="1">
        <v>6.2</v>
      </c>
      <c r="K222" s="1" t="str">
        <f t="shared" si="10"/>
        <v>Action</v>
      </c>
      <c r="L222" s="11">
        <f t="shared" si="11"/>
        <v>-41392993</v>
      </c>
      <c r="M222" s="1">
        <f t="shared" si="12"/>
        <v>9.3887336584344602E-2</v>
      </c>
    </row>
    <row r="223" spans="1:13" x14ac:dyDescent="0.25">
      <c r="A223" s="1" t="s">
        <v>153</v>
      </c>
      <c r="B223" s="1">
        <v>135</v>
      </c>
      <c r="C223" s="1">
        <v>43929341</v>
      </c>
      <c r="D223" s="1" t="s">
        <v>489</v>
      </c>
      <c r="E223" s="1" t="s">
        <v>490</v>
      </c>
      <c r="F223" s="1" t="s">
        <v>13</v>
      </c>
      <c r="G223" s="1" t="s">
        <v>14</v>
      </c>
      <c r="H223" s="1">
        <v>120000000</v>
      </c>
      <c r="I223" s="1">
        <v>2008</v>
      </c>
      <c r="J223" s="1">
        <v>6.1</v>
      </c>
      <c r="K223" s="1" t="str">
        <f t="shared" si="10"/>
        <v>Action</v>
      </c>
      <c r="L223" s="11">
        <f t="shared" si="11"/>
        <v>-76070659</v>
      </c>
      <c r="M223" s="1">
        <f t="shared" si="12"/>
        <v>9.3887336584344602E-2</v>
      </c>
    </row>
    <row r="224" spans="1:13" x14ac:dyDescent="0.25">
      <c r="A224" s="1" t="s">
        <v>491</v>
      </c>
      <c r="B224" s="1">
        <v>121</v>
      </c>
      <c r="C224" s="1">
        <v>30212620</v>
      </c>
      <c r="D224" s="1" t="s">
        <v>492</v>
      </c>
      <c r="E224" s="1" t="s">
        <v>493</v>
      </c>
      <c r="F224" s="1" t="s">
        <v>13</v>
      </c>
      <c r="G224" s="1" t="s">
        <v>14</v>
      </c>
      <c r="H224" s="1">
        <v>120000000</v>
      </c>
      <c r="I224" s="1">
        <v>2010</v>
      </c>
      <c r="J224" s="1">
        <v>5.3</v>
      </c>
      <c r="K224" s="1" t="str">
        <f t="shared" si="10"/>
        <v>Comedy</v>
      </c>
      <c r="L224" s="11">
        <f t="shared" si="11"/>
        <v>-89787380</v>
      </c>
      <c r="M224" s="1">
        <f t="shared" si="12"/>
        <v>9.3887336584344602E-2</v>
      </c>
    </row>
    <row r="225" spans="1:13" x14ac:dyDescent="0.25">
      <c r="A225" s="1" t="s">
        <v>494</v>
      </c>
      <c r="B225" s="1">
        <v>117</v>
      </c>
      <c r="C225" s="1">
        <v>76418654</v>
      </c>
      <c r="D225" s="1" t="s">
        <v>495</v>
      </c>
      <c r="E225" s="1" t="s">
        <v>496</v>
      </c>
      <c r="F225" s="1" t="s">
        <v>13</v>
      </c>
      <c r="G225" s="1" t="s">
        <v>14</v>
      </c>
      <c r="H225" s="1">
        <v>117000000</v>
      </c>
      <c r="I225" s="1">
        <v>2010</v>
      </c>
      <c r="J225" s="1">
        <v>6.3</v>
      </c>
      <c r="K225" s="1" t="str">
        <f t="shared" si="10"/>
        <v>Action</v>
      </c>
      <c r="L225" s="11">
        <f t="shared" si="11"/>
        <v>-40581346</v>
      </c>
      <c r="M225" s="1">
        <f t="shared" si="12"/>
        <v>9.3887336584344602E-2</v>
      </c>
    </row>
    <row r="226" spans="1:13" x14ac:dyDescent="0.25">
      <c r="A226" s="1" t="s">
        <v>107</v>
      </c>
      <c r="B226" s="1">
        <v>124</v>
      </c>
      <c r="C226" s="1">
        <v>89021735</v>
      </c>
      <c r="D226" s="1" t="s">
        <v>497</v>
      </c>
      <c r="E226" s="1" t="s">
        <v>498</v>
      </c>
      <c r="F226" s="1" t="s">
        <v>13</v>
      </c>
      <c r="G226" s="1" t="s">
        <v>14</v>
      </c>
      <c r="H226" s="1">
        <v>120000000</v>
      </c>
      <c r="I226" s="1">
        <v>2013</v>
      </c>
      <c r="J226" s="1">
        <v>7</v>
      </c>
      <c r="K226" s="1" t="str">
        <f t="shared" si="10"/>
        <v>Action</v>
      </c>
      <c r="L226" s="11">
        <f t="shared" si="11"/>
        <v>-30978265</v>
      </c>
      <c r="M226" s="1">
        <f t="shared" si="12"/>
        <v>9.3887336584344602E-2</v>
      </c>
    </row>
    <row r="227" spans="1:13" x14ac:dyDescent="0.25">
      <c r="A227" s="1" t="s">
        <v>499</v>
      </c>
      <c r="B227" s="1">
        <v>140</v>
      </c>
      <c r="C227" s="1">
        <v>380262555</v>
      </c>
      <c r="D227" s="1" t="s">
        <v>11</v>
      </c>
      <c r="E227" s="1" t="s">
        <v>500</v>
      </c>
      <c r="F227" s="1" t="s">
        <v>13</v>
      </c>
      <c r="G227" s="1" t="s">
        <v>14</v>
      </c>
      <c r="H227" s="1">
        <v>113000000</v>
      </c>
      <c r="I227" s="1">
        <v>2005</v>
      </c>
      <c r="J227" s="1">
        <v>7.6</v>
      </c>
      <c r="K227" s="1" t="str">
        <f t="shared" si="10"/>
        <v>Action</v>
      </c>
      <c r="L227" s="11">
        <f t="shared" si="11"/>
        <v>267262555</v>
      </c>
      <c r="M227" s="1">
        <f t="shared" si="12"/>
        <v>9.3887336584344602E-2</v>
      </c>
    </row>
    <row r="228" spans="1:13" x14ac:dyDescent="0.25">
      <c r="A228" s="1" t="s">
        <v>499</v>
      </c>
      <c r="B228" s="1">
        <v>142</v>
      </c>
      <c r="C228" s="1">
        <v>310675583</v>
      </c>
      <c r="D228" s="1" t="s">
        <v>11</v>
      </c>
      <c r="E228" s="1" t="s">
        <v>501</v>
      </c>
      <c r="F228" s="1" t="s">
        <v>13</v>
      </c>
      <c r="G228" s="1" t="s">
        <v>14</v>
      </c>
      <c r="H228" s="1">
        <v>115000000</v>
      </c>
      <c r="I228" s="1">
        <v>2002</v>
      </c>
      <c r="J228" s="1">
        <v>6.7</v>
      </c>
      <c r="K228" s="1" t="str">
        <f t="shared" si="10"/>
        <v>Action</v>
      </c>
      <c r="L228" s="11">
        <f t="shared" si="11"/>
        <v>195675583</v>
      </c>
      <c r="M228" s="1">
        <f t="shared" si="12"/>
        <v>9.3887336584344602E-2</v>
      </c>
    </row>
    <row r="229" spans="1:13" x14ac:dyDescent="0.25">
      <c r="A229" s="1" t="s">
        <v>160</v>
      </c>
      <c r="B229" s="1">
        <v>92</v>
      </c>
      <c r="C229" s="1">
        <v>289907418</v>
      </c>
      <c r="D229" s="1" t="s">
        <v>99</v>
      </c>
      <c r="E229" s="1" t="s">
        <v>502</v>
      </c>
      <c r="F229" s="1" t="s">
        <v>13</v>
      </c>
      <c r="G229" s="1" t="s">
        <v>14</v>
      </c>
      <c r="H229" s="1">
        <v>115000000</v>
      </c>
      <c r="I229" s="1">
        <v>2001</v>
      </c>
      <c r="J229" s="1">
        <v>8.1</v>
      </c>
      <c r="K229" s="1" t="str">
        <f t="shared" si="10"/>
        <v>Adventure</v>
      </c>
      <c r="L229" s="11">
        <f t="shared" si="11"/>
        <v>174907418</v>
      </c>
      <c r="M229" s="1">
        <f t="shared" si="12"/>
        <v>9.3887336584344602E-2</v>
      </c>
    </row>
    <row r="230" spans="1:13" x14ac:dyDescent="0.25">
      <c r="A230" s="1" t="s">
        <v>494</v>
      </c>
      <c r="B230" s="1">
        <v>138</v>
      </c>
      <c r="C230" s="1">
        <v>132550960</v>
      </c>
      <c r="D230" s="1" t="s">
        <v>82</v>
      </c>
      <c r="E230" s="1" t="s">
        <v>503</v>
      </c>
      <c r="F230" s="1" t="s">
        <v>13</v>
      </c>
      <c r="G230" s="1" t="s">
        <v>14</v>
      </c>
      <c r="H230" s="1">
        <v>120000000</v>
      </c>
      <c r="I230" s="1">
        <v>2013</v>
      </c>
      <c r="J230" s="1">
        <v>6.7</v>
      </c>
      <c r="K230" s="1" t="str">
        <f t="shared" si="10"/>
        <v>Action</v>
      </c>
      <c r="L230" s="11">
        <f t="shared" si="11"/>
        <v>12550960</v>
      </c>
      <c r="M230" s="1">
        <f t="shared" si="12"/>
        <v>9.3887336584344602E-2</v>
      </c>
    </row>
    <row r="231" spans="1:13" x14ac:dyDescent="0.25">
      <c r="A231" s="1" t="s">
        <v>499</v>
      </c>
      <c r="B231" s="1">
        <v>136</v>
      </c>
      <c r="C231" s="1">
        <v>474544677</v>
      </c>
      <c r="D231" s="1" t="s">
        <v>11</v>
      </c>
      <c r="E231" s="1" t="s">
        <v>504</v>
      </c>
      <c r="F231" s="1" t="s">
        <v>13</v>
      </c>
      <c r="G231" s="1" t="s">
        <v>14</v>
      </c>
      <c r="H231" s="1">
        <v>115000000</v>
      </c>
      <c r="I231" s="1">
        <v>1999</v>
      </c>
      <c r="J231" s="1">
        <v>6.5</v>
      </c>
      <c r="K231" s="1" t="str">
        <f t="shared" si="10"/>
        <v>Action</v>
      </c>
      <c r="L231" s="11">
        <f t="shared" si="11"/>
        <v>359544677</v>
      </c>
      <c r="M231" s="1">
        <f t="shared" si="12"/>
        <v>9.3887336584344602E-2</v>
      </c>
    </row>
    <row r="232" spans="1:13" x14ac:dyDescent="0.25">
      <c r="A232" s="1" t="s">
        <v>505</v>
      </c>
      <c r="B232" s="1">
        <v>98</v>
      </c>
      <c r="C232" s="1">
        <v>187165546</v>
      </c>
      <c r="D232" s="1" t="s">
        <v>99</v>
      </c>
      <c r="E232" s="1" t="s">
        <v>506</v>
      </c>
      <c r="F232" s="1" t="s">
        <v>13</v>
      </c>
      <c r="G232" s="1" t="s">
        <v>14</v>
      </c>
      <c r="H232" s="1">
        <v>135000000</v>
      </c>
      <c r="I232" s="1">
        <v>2013</v>
      </c>
      <c r="J232" s="1">
        <v>7.3</v>
      </c>
      <c r="K232" s="1" t="str">
        <f t="shared" si="10"/>
        <v>Adventure</v>
      </c>
      <c r="L232" s="11">
        <f t="shared" si="11"/>
        <v>52165546</v>
      </c>
      <c r="M232" s="1">
        <f t="shared" si="12"/>
        <v>9.3887336584344602E-2</v>
      </c>
    </row>
    <row r="233" spans="1:13" x14ac:dyDescent="0.25">
      <c r="A233" s="1" t="s">
        <v>465</v>
      </c>
      <c r="B233" s="1">
        <v>153</v>
      </c>
      <c r="C233" s="1">
        <v>40911830</v>
      </c>
      <c r="D233" s="1" t="s">
        <v>509</v>
      </c>
      <c r="E233" s="1" t="s">
        <v>510</v>
      </c>
      <c r="F233" s="1" t="s">
        <v>13</v>
      </c>
      <c r="G233" s="1" t="s">
        <v>14</v>
      </c>
      <c r="H233" s="1">
        <v>115000000</v>
      </c>
      <c r="I233" s="1">
        <v>2002</v>
      </c>
      <c r="J233" s="1">
        <v>6</v>
      </c>
      <c r="K233" s="1" t="str">
        <f t="shared" si="10"/>
        <v>Action</v>
      </c>
      <c r="L233" s="11">
        <f t="shared" si="11"/>
        <v>-74088170</v>
      </c>
      <c r="M233" s="1">
        <f t="shared" si="12"/>
        <v>9.3887336584344602E-2</v>
      </c>
    </row>
    <row r="234" spans="1:13" x14ac:dyDescent="0.25">
      <c r="A234" s="1" t="s">
        <v>511</v>
      </c>
      <c r="B234" s="1">
        <v>120</v>
      </c>
      <c r="C234" s="1">
        <v>47952020</v>
      </c>
      <c r="D234" s="1" t="s">
        <v>193</v>
      </c>
      <c r="E234" s="1" t="s">
        <v>512</v>
      </c>
      <c r="F234" s="1" t="s">
        <v>13</v>
      </c>
      <c r="G234" s="1" t="s">
        <v>14</v>
      </c>
      <c r="H234" s="1">
        <v>115000000</v>
      </c>
      <c r="I234" s="1">
        <v>2016</v>
      </c>
      <c r="J234" s="1">
        <v>6.1</v>
      </c>
      <c r="K234" s="1" t="str">
        <f t="shared" si="10"/>
        <v>Action</v>
      </c>
      <c r="L234" s="11">
        <f t="shared" si="11"/>
        <v>-67047980</v>
      </c>
      <c r="M234" s="1">
        <f t="shared" si="12"/>
        <v>9.3887336584344602E-2</v>
      </c>
    </row>
    <row r="235" spans="1:13" x14ac:dyDescent="0.25">
      <c r="A235" s="1" t="s">
        <v>302</v>
      </c>
      <c r="B235" s="1">
        <v>101</v>
      </c>
      <c r="C235" s="1">
        <v>190871240</v>
      </c>
      <c r="D235" s="1" t="s">
        <v>176</v>
      </c>
      <c r="E235" s="1" t="s">
        <v>513</v>
      </c>
      <c r="F235" s="1" t="s">
        <v>13</v>
      </c>
      <c r="G235" s="1" t="s">
        <v>14</v>
      </c>
      <c r="H235" s="1">
        <v>125000000</v>
      </c>
      <c r="I235" s="1">
        <v>2014</v>
      </c>
      <c r="J235" s="1">
        <v>5.9</v>
      </c>
      <c r="K235" s="1" t="str">
        <f t="shared" si="10"/>
        <v>Action</v>
      </c>
      <c r="L235" s="11">
        <f t="shared" si="11"/>
        <v>65871240</v>
      </c>
      <c r="M235" s="1">
        <f t="shared" si="12"/>
        <v>9.3887336584344602E-2</v>
      </c>
    </row>
    <row r="236" spans="1:13" x14ac:dyDescent="0.25">
      <c r="A236" s="1" t="s">
        <v>422</v>
      </c>
      <c r="B236" s="1">
        <v>91</v>
      </c>
      <c r="C236" s="1">
        <v>274084951</v>
      </c>
      <c r="D236" s="1" t="s">
        <v>514</v>
      </c>
      <c r="E236" s="1" t="s">
        <v>515</v>
      </c>
      <c r="F236" s="1" t="s">
        <v>13</v>
      </c>
      <c r="G236" s="1" t="s">
        <v>21</v>
      </c>
      <c r="H236" s="1">
        <v>100000000</v>
      </c>
      <c r="I236" s="1">
        <v>2013</v>
      </c>
      <c r="J236" s="1">
        <v>7.8</v>
      </c>
      <c r="K236" s="1" t="str">
        <f t="shared" si="10"/>
        <v>Adventure</v>
      </c>
      <c r="L236" s="11">
        <f t="shared" si="11"/>
        <v>174084951</v>
      </c>
      <c r="M236" s="1">
        <f t="shared" si="12"/>
        <v>9.3887336584344602E-2</v>
      </c>
    </row>
    <row r="237" spans="1:13" x14ac:dyDescent="0.25">
      <c r="A237" s="1" t="s">
        <v>516</v>
      </c>
      <c r="B237" s="1">
        <v>108</v>
      </c>
      <c r="C237" s="1">
        <v>67155742</v>
      </c>
      <c r="D237" s="1" t="s">
        <v>19</v>
      </c>
      <c r="E237" s="1" t="s">
        <v>518</v>
      </c>
      <c r="F237" s="1" t="s">
        <v>13</v>
      </c>
      <c r="G237" s="1" t="s">
        <v>14</v>
      </c>
      <c r="H237" s="1">
        <v>116000000</v>
      </c>
      <c r="I237" s="1">
        <v>1997</v>
      </c>
      <c r="J237" s="1">
        <v>5.8</v>
      </c>
      <c r="K237" s="1" t="str">
        <f t="shared" si="10"/>
        <v>Action</v>
      </c>
      <c r="L237" s="11">
        <f t="shared" si="11"/>
        <v>-48844258</v>
      </c>
      <c r="M237" s="1">
        <f t="shared" si="12"/>
        <v>9.3887336584344602E-2</v>
      </c>
    </row>
    <row r="238" spans="1:13" x14ac:dyDescent="0.25">
      <c r="A238" s="1" t="s">
        <v>520</v>
      </c>
      <c r="B238" s="1">
        <v>100</v>
      </c>
      <c r="C238" s="1">
        <v>56114221</v>
      </c>
      <c r="D238" s="1" t="s">
        <v>28</v>
      </c>
      <c r="E238" s="1" t="s">
        <v>522</v>
      </c>
      <c r="F238" s="1" t="s">
        <v>13</v>
      </c>
      <c r="G238" s="1" t="s">
        <v>14</v>
      </c>
      <c r="H238" s="1">
        <v>120000000</v>
      </c>
      <c r="I238" s="1">
        <v>2015</v>
      </c>
      <c r="J238" s="1">
        <v>4.3</v>
      </c>
      <c r="K238" s="1" t="str">
        <f t="shared" si="10"/>
        <v>Action</v>
      </c>
      <c r="L238" s="11">
        <f t="shared" si="11"/>
        <v>-63885779</v>
      </c>
      <c r="M238" s="1">
        <f t="shared" si="12"/>
        <v>9.3887336584344602E-2</v>
      </c>
    </row>
    <row r="239" spans="1:13" x14ac:dyDescent="0.25">
      <c r="A239" s="1" t="s">
        <v>279</v>
      </c>
      <c r="B239" s="1">
        <v>108</v>
      </c>
      <c r="C239" s="1">
        <v>250863268</v>
      </c>
      <c r="D239" s="1" t="s">
        <v>524</v>
      </c>
      <c r="E239" s="1" t="s">
        <v>525</v>
      </c>
      <c r="F239" s="1" t="s">
        <v>13</v>
      </c>
      <c r="G239" s="1" t="s">
        <v>14</v>
      </c>
      <c r="H239" s="1">
        <v>110000000</v>
      </c>
      <c r="I239" s="1">
        <v>2006</v>
      </c>
      <c r="J239" s="1">
        <v>6.4</v>
      </c>
      <c r="K239" s="1" t="str">
        <f t="shared" si="10"/>
        <v>Action</v>
      </c>
      <c r="L239" s="11">
        <f t="shared" si="11"/>
        <v>140863268</v>
      </c>
      <c r="M239" s="1">
        <f t="shared" si="12"/>
        <v>9.3887336584344602E-2</v>
      </c>
    </row>
    <row r="240" spans="1:13" x14ac:dyDescent="0.25">
      <c r="A240" s="1" t="s">
        <v>526</v>
      </c>
      <c r="B240" s="1">
        <v>114</v>
      </c>
      <c r="C240" s="1">
        <v>155181732</v>
      </c>
      <c r="D240" s="1" t="s">
        <v>246</v>
      </c>
      <c r="E240" s="1" t="s">
        <v>527</v>
      </c>
      <c r="F240" s="1" t="s">
        <v>13</v>
      </c>
      <c r="G240" s="1" t="s">
        <v>14</v>
      </c>
      <c r="H240" s="1">
        <v>110000000</v>
      </c>
      <c r="I240" s="1">
        <v>2015</v>
      </c>
      <c r="J240" s="1">
        <v>6.1</v>
      </c>
      <c r="K240" s="1" t="str">
        <f t="shared" si="10"/>
        <v>Action</v>
      </c>
      <c r="L240" s="11">
        <f t="shared" si="11"/>
        <v>45181732</v>
      </c>
      <c r="M240" s="1">
        <f t="shared" si="12"/>
        <v>9.3887336584344602E-2</v>
      </c>
    </row>
    <row r="241" spans="1:13" x14ac:dyDescent="0.25">
      <c r="A241" s="1" t="s">
        <v>528</v>
      </c>
      <c r="B241" s="1">
        <v>119</v>
      </c>
      <c r="C241" s="1">
        <v>125332007</v>
      </c>
      <c r="D241" s="1" t="s">
        <v>19</v>
      </c>
      <c r="E241" s="1" t="s">
        <v>529</v>
      </c>
      <c r="F241" s="1" t="s">
        <v>13</v>
      </c>
      <c r="G241" s="1" t="s">
        <v>21</v>
      </c>
      <c r="H241" s="1">
        <v>110000000</v>
      </c>
      <c r="I241" s="1">
        <v>1997</v>
      </c>
      <c r="J241" s="1">
        <v>6.5</v>
      </c>
      <c r="K241" s="1" t="str">
        <f t="shared" si="10"/>
        <v>Action</v>
      </c>
      <c r="L241" s="11">
        <f t="shared" si="11"/>
        <v>15332007</v>
      </c>
      <c r="M241" s="1">
        <f t="shared" si="12"/>
        <v>9.3887336584344602E-2</v>
      </c>
    </row>
    <row r="242" spans="1:13" x14ac:dyDescent="0.25">
      <c r="A242" s="1" t="s">
        <v>147</v>
      </c>
      <c r="B242" s="1">
        <v>142</v>
      </c>
      <c r="C242" s="1">
        <v>113330342</v>
      </c>
      <c r="D242" s="1" t="s">
        <v>352</v>
      </c>
      <c r="E242" s="1" t="s">
        <v>530</v>
      </c>
      <c r="F242" s="1" t="s">
        <v>13</v>
      </c>
      <c r="G242" s="1" t="s">
        <v>14</v>
      </c>
      <c r="H242" s="1">
        <v>110000000</v>
      </c>
      <c r="I242" s="1">
        <v>2000</v>
      </c>
      <c r="J242" s="1">
        <v>7.1</v>
      </c>
      <c r="K242" s="1" t="str">
        <f t="shared" si="10"/>
        <v>Action</v>
      </c>
      <c r="L242" s="11">
        <f t="shared" si="11"/>
        <v>3330342</v>
      </c>
      <c r="M242" s="1">
        <f t="shared" si="12"/>
        <v>9.3887336584344602E-2</v>
      </c>
    </row>
    <row r="243" spans="1:13" x14ac:dyDescent="0.25">
      <c r="A243" s="1" t="s">
        <v>531</v>
      </c>
      <c r="B243" s="1">
        <v>125</v>
      </c>
      <c r="C243" s="1">
        <v>125531634</v>
      </c>
      <c r="D243" s="1" t="s">
        <v>532</v>
      </c>
      <c r="E243" s="1" t="s">
        <v>533</v>
      </c>
      <c r="F243" s="1" t="s">
        <v>13</v>
      </c>
      <c r="G243" s="1" t="s">
        <v>14</v>
      </c>
      <c r="H243" s="1">
        <v>110000000</v>
      </c>
      <c r="I243" s="1">
        <v>2004</v>
      </c>
      <c r="J243" s="1">
        <v>6.4</v>
      </c>
      <c r="K243" s="1" t="str">
        <f t="shared" si="10"/>
        <v>Crime</v>
      </c>
      <c r="L243" s="11">
        <f t="shared" si="11"/>
        <v>15531634</v>
      </c>
      <c r="M243" s="1">
        <f t="shared" si="12"/>
        <v>9.3887336584344602E-2</v>
      </c>
    </row>
    <row r="244" spans="1:13" x14ac:dyDescent="0.25">
      <c r="A244" s="1" t="s">
        <v>181</v>
      </c>
      <c r="B244" s="1">
        <v>126</v>
      </c>
      <c r="C244" s="1">
        <v>186336103</v>
      </c>
      <c r="D244" s="1" t="s">
        <v>534</v>
      </c>
      <c r="E244" s="1" t="s">
        <v>535</v>
      </c>
      <c r="F244" s="1" t="s">
        <v>13</v>
      </c>
      <c r="G244" s="1" t="s">
        <v>14</v>
      </c>
      <c r="H244" s="1">
        <v>120000000</v>
      </c>
      <c r="I244" s="1">
        <v>2005</v>
      </c>
      <c r="J244" s="1">
        <v>6.5</v>
      </c>
      <c r="K244" s="1" t="str">
        <f t="shared" si="10"/>
        <v>Action</v>
      </c>
      <c r="L244" s="11">
        <f t="shared" si="11"/>
        <v>66336103</v>
      </c>
      <c r="M244" s="1">
        <f t="shared" si="12"/>
        <v>9.3887336584344602E-2</v>
      </c>
    </row>
    <row r="245" spans="1:13" x14ac:dyDescent="0.25">
      <c r="A245" s="1" t="s">
        <v>437</v>
      </c>
      <c r="B245" s="1">
        <v>119</v>
      </c>
      <c r="C245" s="1">
        <v>129995817</v>
      </c>
      <c r="D245" s="1" t="s">
        <v>407</v>
      </c>
      <c r="E245" s="1" t="s">
        <v>536</v>
      </c>
      <c r="F245" s="1" t="s">
        <v>13</v>
      </c>
      <c r="G245" s="1" t="s">
        <v>14</v>
      </c>
      <c r="H245" s="1">
        <v>110000000</v>
      </c>
      <c r="I245" s="1">
        <v>2015</v>
      </c>
      <c r="J245" s="1">
        <v>6.3</v>
      </c>
      <c r="K245" s="1" t="str">
        <f t="shared" si="10"/>
        <v>Adventure</v>
      </c>
      <c r="L245" s="11">
        <f t="shared" si="11"/>
        <v>19995817</v>
      </c>
      <c r="M245" s="1">
        <f t="shared" si="12"/>
        <v>9.3887336584344602E-2</v>
      </c>
    </row>
    <row r="246" spans="1:13" x14ac:dyDescent="0.25">
      <c r="A246" s="1" t="s">
        <v>167</v>
      </c>
      <c r="B246" s="1">
        <v>170</v>
      </c>
      <c r="C246" s="1">
        <v>102608827</v>
      </c>
      <c r="D246" s="1" t="s">
        <v>537</v>
      </c>
      <c r="E246" s="1" t="s">
        <v>538</v>
      </c>
      <c r="F246" s="1" t="s">
        <v>13</v>
      </c>
      <c r="G246" s="1" t="s">
        <v>14</v>
      </c>
      <c r="H246" s="1">
        <v>110000000</v>
      </c>
      <c r="I246" s="1">
        <v>2004</v>
      </c>
      <c r="J246" s="1">
        <v>7.5</v>
      </c>
      <c r="K246" s="1" t="str">
        <f t="shared" si="10"/>
        <v>Biography</v>
      </c>
      <c r="L246" s="11">
        <f t="shared" si="11"/>
        <v>-7391173</v>
      </c>
      <c r="M246" s="1">
        <f t="shared" si="12"/>
        <v>9.3887336584344602E-2</v>
      </c>
    </row>
    <row r="247" spans="1:13" x14ac:dyDescent="0.25">
      <c r="A247" s="1" t="s">
        <v>163</v>
      </c>
      <c r="B247" s="1">
        <v>85</v>
      </c>
      <c r="C247" s="1">
        <v>42776259</v>
      </c>
      <c r="D247" s="1" t="s">
        <v>271</v>
      </c>
      <c r="E247" s="1" t="s">
        <v>539</v>
      </c>
      <c r="F247" s="1" t="s">
        <v>13</v>
      </c>
      <c r="G247" s="1" t="s">
        <v>14</v>
      </c>
      <c r="H247" s="1">
        <v>112000000</v>
      </c>
      <c r="I247" s="1">
        <v>2010</v>
      </c>
      <c r="J247" s="1">
        <v>4.9000000000000004</v>
      </c>
      <c r="K247" s="1" t="str">
        <f t="shared" si="10"/>
        <v>Adventure</v>
      </c>
      <c r="L247" s="11">
        <f t="shared" si="11"/>
        <v>-69223741</v>
      </c>
      <c r="M247" s="1">
        <f t="shared" si="12"/>
        <v>9.3887336584344602E-2</v>
      </c>
    </row>
    <row r="248" spans="1:13" x14ac:dyDescent="0.25">
      <c r="A248" s="1" t="s">
        <v>540</v>
      </c>
      <c r="B248" s="1">
        <v>119</v>
      </c>
      <c r="C248" s="1">
        <v>98780042</v>
      </c>
      <c r="D248" s="1" t="s">
        <v>541</v>
      </c>
      <c r="E248" s="1" t="s">
        <v>542</v>
      </c>
      <c r="F248" s="1" t="s">
        <v>13</v>
      </c>
      <c r="G248" s="1" t="s">
        <v>14</v>
      </c>
      <c r="H248" s="1">
        <v>120000000</v>
      </c>
      <c r="I248" s="1">
        <v>2011</v>
      </c>
      <c r="J248" s="1">
        <v>5.8</v>
      </c>
      <c r="K248" s="1" t="str">
        <f t="shared" si="10"/>
        <v>Action</v>
      </c>
      <c r="L248" s="11">
        <f t="shared" si="11"/>
        <v>-21219958</v>
      </c>
      <c r="M248" s="1">
        <f t="shared" si="12"/>
        <v>9.3887336584344602E-2</v>
      </c>
    </row>
    <row r="249" spans="1:13" x14ac:dyDescent="0.25">
      <c r="A249" s="1" t="s">
        <v>543</v>
      </c>
      <c r="B249" s="1">
        <v>102</v>
      </c>
      <c r="C249" s="1">
        <v>106369117</v>
      </c>
      <c r="D249" s="1" t="s">
        <v>544</v>
      </c>
      <c r="E249" s="1" t="s">
        <v>545</v>
      </c>
      <c r="F249" s="1" t="s">
        <v>13</v>
      </c>
      <c r="G249" s="1" t="s">
        <v>14</v>
      </c>
      <c r="H249" s="1">
        <v>110000000</v>
      </c>
      <c r="I249" s="1">
        <v>2014</v>
      </c>
      <c r="J249" s="1">
        <v>6.2</v>
      </c>
      <c r="K249" s="1" t="str">
        <f t="shared" si="10"/>
        <v>Action</v>
      </c>
      <c r="L249" s="11">
        <f t="shared" si="11"/>
        <v>-3630883</v>
      </c>
      <c r="M249" s="1">
        <f t="shared" si="12"/>
        <v>9.3887336584344602E-2</v>
      </c>
    </row>
    <row r="250" spans="1:13" x14ac:dyDescent="0.25">
      <c r="A250" s="1" t="s">
        <v>546</v>
      </c>
      <c r="B250" s="1">
        <v>103</v>
      </c>
      <c r="C250" s="1">
        <v>142614158</v>
      </c>
      <c r="D250" s="1" t="s">
        <v>99</v>
      </c>
      <c r="E250" s="1" t="s">
        <v>547</v>
      </c>
      <c r="F250" s="1" t="s">
        <v>13</v>
      </c>
      <c r="G250" s="1" t="s">
        <v>14</v>
      </c>
      <c r="H250" s="1">
        <v>110000000</v>
      </c>
      <c r="I250" s="1">
        <v>2011</v>
      </c>
      <c r="J250" s="1">
        <v>5.5</v>
      </c>
      <c r="K250" s="1" t="str">
        <f t="shared" si="10"/>
        <v>Adventure</v>
      </c>
      <c r="L250" s="11">
        <f t="shared" si="11"/>
        <v>32614158</v>
      </c>
      <c r="M250" s="1">
        <f t="shared" si="12"/>
        <v>9.3887336584344602E-2</v>
      </c>
    </row>
    <row r="251" spans="1:13" x14ac:dyDescent="0.25">
      <c r="A251" s="1" t="s">
        <v>548</v>
      </c>
      <c r="B251" s="1">
        <v>76</v>
      </c>
      <c r="C251" s="1">
        <v>50026353</v>
      </c>
      <c r="D251" s="1" t="s">
        <v>549</v>
      </c>
      <c r="E251" s="1" t="s">
        <v>550</v>
      </c>
      <c r="F251" s="1" t="s">
        <v>13</v>
      </c>
      <c r="G251" s="1" t="s">
        <v>14</v>
      </c>
      <c r="H251" s="1">
        <v>110000000</v>
      </c>
      <c r="I251" s="1">
        <v>2004</v>
      </c>
      <c r="J251" s="1">
        <v>5.4</v>
      </c>
      <c r="K251" s="1" t="str">
        <f t="shared" si="10"/>
        <v>Animation</v>
      </c>
      <c r="L251" s="11">
        <f t="shared" si="11"/>
        <v>-59973647</v>
      </c>
      <c r="M251" s="1">
        <f t="shared" si="12"/>
        <v>9.3887336584344602E-2</v>
      </c>
    </row>
    <row r="252" spans="1:13" x14ac:dyDescent="0.25">
      <c r="A252" s="1" t="s">
        <v>437</v>
      </c>
      <c r="B252" s="1">
        <v>120</v>
      </c>
      <c r="C252" s="1">
        <v>66002193</v>
      </c>
      <c r="D252" s="1" t="s">
        <v>551</v>
      </c>
      <c r="E252" s="1" t="s">
        <v>552</v>
      </c>
      <c r="F252" s="1" t="s">
        <v>13</v>
      </c>
      <c r="G252" s="1" t="s">
        <v>14</v>
      </c>
      <c r="H252" s="1">
        <v>110000000</v>
      </c>
      <c r="I252" s="1">
        <v>2016</v>
      </c>
      <c r="J252" s="1">
        <v>5.8</v>
      </c>
      <c r="K252" s="1" t="str">
        <f t="shared" si="10"/>
        <v>Action</v>
      </c>
      <c r="L252" s="11">
        <f t="shared" si="11"/>
        <v>-43997807</v>
      </c>
      <c r="M252" s="1">
        <f t="shared" si="12"/>
        <v>9.3887336584344602E-2</v>
      </c>
    </row>
    <row r="253" spans="1:13" x14ac:dyDescent="0.25">
      <c r="A253" s="1" t="s">
        <v>279</v>
      </c>
      <c r="B253" s="1">
        <v>127</v>
      </c>
      <c r="C253" s="1">
        <v>85463309</v>
      </c>
      <c r="D253" s="1" t="s">
        <v>553</v>
      </c>
      <c r="E253" s="1" t="s">
        <v>554</v>
      </c>
      <c r="F253" s="1" t="s">
        <v>13</v>
      </c>
      <c r="G253" s="1" t="s">
        <v>14</v>
      </c>
      <c r="H253" s="1">
        <v>110000000</v>
      </c>
      <c r="I253" s="1">
        <v>2011</v>
      </c>
      <c r="J253" s="1">
        <v>7.1</v>
      </c>
      <c r="K253" s="1" t="str">
        <f t="shared" si="10"/>
        <v>Action</v>
      </c>
      <c r="L253" s="11">
        <f t="shared" si="11"/>
        <v>-24536691</v>
      </c>
      <c r="M253" s="1">
        <f t="shared" si="12"/>
        <v>9.3887336584344602E-2</v>
      </c>
    </row>
    <row r="254" spans="1:13" x14ac:dyDescent="0.25">
      <c r="A254" s="1" t="s">
        <v>546</v>
      </c>
      <c r="B254" s="1">
        <v>105</v>
      </c>
      <c r="C254" s="1">
        <v>71017784</v>
      </c>
      <c r="D254" s="1" t="s">
        <v>99</v>
      </c>
      <c r="E254" s="1" t="s">
        <v>555</v>
      </c>
      <c r="F254" s="1" t="s">
        <v>13</v>
      </c>
      <c r="G254" s="1" t="s">
        <v>14</v>
      </c>
      <c r="H254" s="1">
        <v>105000000</v>
      </c>
      <c r="I254" s="1">
        <v>2013</v>
      </c>
      <c r="J254" s="1">
        <v>5.4</v>
      </c>
      <c r="K254" s="1" t="str">
        <f t="shared" si="10"/>
        <v>Adventure</v>
      </c>
      <c r="L254" s="11">
        <f t="shared" si="11"/>
        <v>-33982216</v>
      </c>
      <c r="M254" s="1">
        <f t="shared" si="12"/>
        <v>9.3887336584344602E-2</v>
      </c>
    </row>
    <row r="255" spans="1:13" x14ac:dyDescent="0.25">
      <c r="A255" s="1" t="s">
        <v>556</v>
      </c>
      <c r="B255" s="1">
        <v>121</v>
      </c>
      <c r="C255" s="1">
        <v>48068396</v>
      </c>
      <c r="D255" s="1" t="s">
        <v>557</v>
      </c>
      <c r="E255" s="1" t="s">
        <v>558</v>
      </c>
      <c r="F255" s="1" t="s">
        <v>13</v>
      </c>
      <c r="G255" s="1" t="s">
        <v>14</v>
      </c>
      <c r="H255" s="1">
        <v>160000000</v>
      </c>
      <c r="I255" s="1">
        <v>1997</v>
      </c>
      <c r="J255" s="1">
        <v>3.7</v>
      </c>
      <c r="K255" s="1" t="str">
        <f t="shared" si="10"/>
        <v>Action</v>
      </c>
      <c r="L255" s="11">
        <f t="shared" si="11"/>
        <v>-111931604</v>
      </c>
      <c r="M255" s="1">
        <f t="shared" si="12"/>
        <v>9.3887336584344602E-2</v>
      </c>
    </row>
    <row r="256" spans="1:13" x14ac:dyDescent="0.25">
      <c r="A256" s="1" t="s">
        <v>281</v>
      </c>
      <c r="B256" s="1">
        <v>114</v>
      </c>
      <c r="C256" s="1">
        <v>61656849</v>
      </c>
      <c r="D256" s="1" t="s">
        <v>225</v>
      </c>
      <c r="E256" s="1" t="s">
        <v>559</v>
      </c>
      <c r="F256" s="1" t="s">
        <v>13</v>
      </c>
      <c r="G256" s="1" t="s">
        <v>14</v>
      </c>
      <c r="H256" s="1">
        <v>110000000</v>
      </c>
      <c r="I256" s="1">
        <v>2013</v>
      </c>
      <c r="J256" s="1">
        <v>6.7</v>
      </c>
      <c r="K256" s="1" t="str">
        <f t="shared" si="10"/>
        <v>Action</v>
      </c>
      <c r="L256" s="11">
        <f t="shared" si="11"/>
        <v>-48343151</v>
      </c>
      <c r="M256" s="1">
        <f t="shared" si="12"/>
        <v>9.3887336584344602E-2</v>
      </c>
    </row>
    <row r="257" spans="1:13" x14ac:dyDescent="0.25">
      <c r="A257" s="1" t="s">
        <v>560</v>
      </c>
      <c r="B257" s="1">
        <v>129</v>
      </c>
      <c r="C257" s="1">
        <v>134520804</v>
      </c>
      <c r="D257" s="1" t="s">
        <v>19</v>
      </c>
      <c r="E257" s="1" t="s">
        <v>561</v>
      </c>
      <c r="F257" s="1" t="s">
        <v>13</v>
      </c>
      <c r="G257" s="1" t="s">
        <v>14</v>
      </c>
      <c r="H257" s="1">
        <v>110000000</v>
      </c>
      <c r="I257" s="1">
        <v>2007</v>
      </c>
      <c r="J257" s="1">
        <v>7.2</v>
      </c>
      <c r="K257" s="1" t="str">
        <f t="shared" si="10"/>
        <v>Action</v>
      </c>
      <c r="L257" s="11">
        <f t="shared" si="11"/>
        <v>24520804</v>
      </c>
      <c r="M257" s="1">
        <f t="shared" si="12"/>
        <v>9.3887336584344602E-2</v>
      </c>
    </row>
    <row r="258" spans="1:13" x14ac:dyDescent="0.25">
      <c r="A258" s="1" t="s">
        <v>62</v>
      </c>
      <c r="B258" s="1">
        <v>171</v>
      </c>
      <c r="C258" s="1">
        <v>313837577</v>
      </c>
      <c r="D258" s="1" t="s">
        <v>193</v>
      </c>
      <c r="E258" s="1" t="s">
        <v>562</v>
      </c>
      <c r="F258" s="1" t="s">
        <v>13</v>
      </c>
      <c r="G258" s="1" t="s">
        <v>65</v>
      </c>
      <c r="H258" s="1">
        <v>93000000</v>
      </c>
      <c r="I258" s="1">
        <v>2001</v>
      </c>
      <c r="J258" s="1">
        <v>8.8000000000000007</v>
      </c>
      <c r="K258" s="1" t="str">
        <f t="shared" si="10"/>
        <v>Action</v>
      </c>
      <c r="L258" s="11">
        <f t="shared" si="11"/>
        <v>220837577</v>
      </c>
      <c r="M258" s="1">
        <f t="shared" si="12"/>
        <v>9.3887336584344602E-2</v>
      </c>
    </row>
    <row r="259" spans="1:13" x14ac:dyDescent="0.25">
      <c r="A259" s="1" t="s">
        <v>563</v>
      </c>
      <c r="B259" s="1">
        <v>120</v>
      </c>
      <c r="C259" s="1">
        <v>24004159</v>
      </c>
      <c r="D259" s="1" t="s">
        <v>564</v>
      </c>
      <c r="E259" s="1" t="s">
        <v>565</v>
      </c>
      <c r="F259" s="1" t="s">
        <v>13</v>
      </c>
      <c r="G259" s="1" t="s">
        <v>14</v>
      </c>
      <c r="H259" s="1">
        <v>110000000</v>
      </c>
      <c r="I259" s="1">
        <v>2004</v>
      </c>
      <c r="J259" s="1">
        <v>5.8</v>
      </c>
      <c r="K259" s="1" t="str">
        <f t="shared" ref="K259:K322" si="13">IFERROR(LEFT(D259,SEARCH("|",D259)-1),D259)</f>
        <v>Action</v>
      </c>
      <c r="L259" s="11">
        <f t="shared" ref="L259:L322" si="14">C259-H259</f>
        <v>-85995841</v>
      </c>
      <c r="M259" s="1">
        <f t="shared" ref="M259:M322" si="15">CORREL(H$2:H$3657,C$2:C$3657)</f>
        <v>9.3887336584344602E-2</v>
      </c>
    </row>
    <row r="260" spans="1:13" x14ac:dyDescent="0.25">
      <c r="A260" s="1" t="s">
        <v>566</v>
      </c>
      <c r="B260" s="1">
        <v>165</v>
      </c>
      <c r="C260" s="1">
        <v>58183966</v>
      </c>
      <c r="D260" s="1" t="s">
        <v>567</v>
      </c>
      <c r="E260" s="1" t="s">
        <v>568</v>
      </c>
      <c r="F260" s="1" t="s">
        <v>13</v>
      </c>
      <c r="G260" s="1" t="s">
        <v>14</v>
      </c>
      <c r="H260" s="1">
        <v>107000000</v>
      </c>
      <c r="I260" s="1">
        <v>2001</v>
      </c>
      <c r="J260" s="1">
        <v>6.8</v>
      </c>
      <c r="K260" s="1" t="str">
        <f t="shared" si="13"/>
        <v>Biography</v>
      </c>
      <c r="L260" s="11">
        <f t="shared" si="14"/>
        <v>-48816034</v>
      </c>
      <c r="M260" s="1">
        <f t="shared" si="15"/>
        <v>9.3887336584344602E-2</v>
      </c>
    </row>
    <row r="261" spans="1:13" x14ac:dyDescent="0.25">
      <c r="A261" s="1" t="s">
        <v>569</v>
      </c>
      <c r="B261" s="1">
        <v>82</v>
      </c>
      <c r="C261" s="1">
        <v>100446895</v>
      </c>
      <c r="D261" s="1" t="s">
        <v>271</v>
      </c>
      <c r="E261" s="1" t="s">
        <v>570</v>
      </c>
      <c r="F261" s="1" t="s">
        <v>13</v>
      </c>
      <c r="G261" s="1" t="s">
        <v>14</v>
      </c>
      <c r="H261" s="1">
        <v>109000000</v>
      </c>
      <c r="I261" s="1">
        <v>2003</v>
      </c>
      <c r="J261" s="1">
        <v>3.8</v>
      </c>
      <c r="K261" s="1" t="str">
        <f t="shared" si="13"/>
        <v>Adventure</v>
      </c>
      <c r="L261" s="11">
        <f t="shared" si="14"/>
        <v>-8553105</v>
      </c>
      <c r="M261" s="1">
        <f t="shared" si="15"/>
        <v>9.3887336584344602E-2</v>
      </c>
    </row>
    <row r="262" spans="1:13" x14ac:dyDescent="0.25">
      <c r="A262" s="1" t="s">
        <v>361</v>
      </c>
      <c r="B262" s="1">
        <v>115</v>
      </c>
      <c r="C262" s="1">
        <v>144795350</v>
      </c>
      <c r="D262" s="1" t="s">
        <v>571</v>
      </c>
      <c r="E262" s="1" t="s">
        <v>572</v>
      </c>
      <c r="F262" s="1" t="s">
        <v>13</v>
      </c>
      <c r="G262" s="1" t="s">
        <v>14</v>
      </c>
      <c r="H262" s="1">
        <v>120000000</v>
      </c>
      <c r="I262" s="1">
        <v>2004</v>
      </c>
      <c r="J262" s="1">
        <v>7.1</v>
      </c>
      <c r="K262" s="1" t="str">
        <f t="shared" si="13"/>
        <v>Action</v>
      </c>
      <c r="L262" s="11">
        <f t="shared" si="14"/>
        <v>24795350</v>
      </c>
      <c r="M262" s="1">
        <f t="shared" si="15"/>
        <v>9.3887336584344602E-2</v>
      </c>
    </row>
    <row r="263" spans="1:13" x14ac:dyDescent="0.25">
      <c r="A263" s="1" t="s">
        <v>68</v>
      </c>
      <c r="B263" s="1">
        <v>194</v>
      </c>
      <c r="C263" s="1">
        <v>47396698</v>
      </c>
      <c r="D263" s="1" t="s">
        <v>381</v>
      </c>
      <c r="E263" s="1" t="s">
        <v>573</v>
      </c>
      <c r="F263" s="1" t="s">
        <v>13</v>
      </c>
      <c r="G263" s="1" t="s">
        <v>14</v>
      </c>
      <c r="H263" s="1">
        <v>130000000</v>
      </c>
      <c r="I263" s="1">
        <v>2005</v>
      </c>
      <c r="J263" s="1">
        <v>7.2</v>
      </c>
      <c r="K263" s="1" t="str">
        <f t="shared" si="13"/>
        <v>Action</v>
      </c>
      <c r="L263" s="11">
        <f t="shared" si="14"/>
        <v>-82603302</v>
      </c>
      <c r="M263" s="1">
        <f t="shared" si="15"/>
        <v>9.3887336584344602E-2</v>
      </c>
    </row>
    <row r="264" spans="1:13" x14ac:dyDescent="0.25">
      <c r="A264" s="1" t="s">
        <v>327</v>
      </c>
      <c r="B264" s="1">
        <v>84</v>
      </c>
      <c r="C264" s="1">
        <v>140015224</v>
      </c>
      <c r="D264" s="1" t="s">
        <v>271</v>
      </c>
      <c r="E264" s="1" t="s">
        <v>574</v>
      </c>
      <c r="F264" s="1" t="s">
        <v>13</v>
      </c>
      <c r="G264" s="1" t="s">
        <v>264</v>
      </c>
      <c r="H264" s="1">
        <v>133000000</v>
      </c>
      <c r="I264" s="1">
        <v>1999</v>
      </c>
      <c r="J264" s="1">
        <v>5.9</v>
      </c>
      <c r="K264" s="1" t="str">
        <f t="shared" si="13"/>
        <v>Adventure</v>
      </c>
      <c r="L264" s="11">
        <f t="shared" si="14"/>
        <v>7015224</v>
      </c>
      <c r="M264" s="1">
        <f t="shared" si="15"/>
        <v>9.3887336584344602E-2</v>
      </c>
    </row>
    <row r="265" spans="1:13" x14ac:dyDescent="0.25">
      <c r="A265" s="1" t="s">
        <v>575</v>
      </c>
      <c r="B265" s="1">
        <v>97</v>
      </c>
      <c r="C265" s="1">
        <v>104374107</v>
      </c>
      <c r="D265" s="1" t="s">
        <v>576</v>
      </c>
      <c r="E265" s="1" t="s">
        <v>577</v>
      </c>
      <c r="F265" s="1" t="s">
        <v>13</v>
      </c>
      <c r="G265" s="1" t="s">
        <v>14</v>
      </c>
      <c r="H265" s="1">
        <v>105000000</v>
      </c>
      <c r="I265" s="1">
        <v>2009</v>
      </c>
      <c r="J265" s="1">
        <v>7.1</v>
      </c>
      <c r="K265" s="1" t="str">
        <f t="shared" si="13"/>
        <v>Animation</v>
      </c>
      <c r="L265" s="11">
        <f t="shared" si="14"/>
        <v>-625893</v>
      </c>
      <c r="M265" s="1">
        <f t="shared" si="15"/>
        <v>9.3887336584344602E-2</v>
      </c>
    </row>
    <row r="266" spans="1:13" x14ac:dyDescent="0.25">
      <c r="A266" s="1" t="s">
        <v>68</v>
      </c>
      <c r="B266" s="1">
        <v>151</v>
      </c>
      <c r="C266" s="1">
        <v>228430993</v>
      </c>
      <c r="D266" s="1" t="s">
        <v>229</v>
      </c>
      <c r="E266" s="1" t="s">
        <v>578</v>
      </c>
      <c r="F266" s="1" t="s">
        <v>13</v>
      </c>
      <c r="G266" s="1" t="s">
        <v>14</v>
      </c>
      <c r="H266" s="1">
        <v>108000000</v>
      </c>
      <c r="I266" s="1">
        <v>2015</v>
      </c>
      <c r="J266" s="1">
        <v>8.1</v>
      </c>
      <c r="K266" s="1" t="str">
        <f t="shared" si="13"/>
        <v>Adventure</v>
      </c>
      <c r="L266" s="11">
        <f t="shared" si="14"/>
        <v>120430993</v>
      </c>
      <c r="M266" s="1">
        <f t="shared" si="15"/>
        <v>9.3887336584344602E-2</v>
      </c>
    </row>
    <row r="267" spans="1:13" x14ac:dyDescent="0.25">
      <c r="A267" s="1" t="s">
        <v>102</v>
      </c>
      <c r="B267" s="1">
        <v>136</v>
      </c>
      <c r="C267" s="1">
        <v>35799026</v>
      </c>
      <c r="D267" s="1" t="s">
        <v>580</v>
      </c>
      <c r="E267" s="1" t="s">
        <v>581</v>
      </c>
      <c r="F267" s="1" t="s">
        <v>13</v>
      </c>
      <c r="G267" s="1" t="s">
        <v>14</v>
      </c>
      <c r="H267" s="1">
        <v>126000000</v>
      </c>
      <c r="I267" s="1">
        <v>2005</v>
      </c>
      <c r="J267" s="1">
        <v>6.9</v>
      </c>
      <c r="K267" s="1" t="str">
        <f t="shared" si="13"/>
        <v>Action</v>
      </c>
      <c r="L267" s="11">
        <f t="shared" si="14"/>
        <v>-90200974</v>
      </c>
      <c r="M267" s="1">
        <f t="shared" si="15"/>
        <v>9.3887336584344602E-2</v>
      </c>
    </row>
    <row r="268" spans="1:13" x14ac:dyDescent="0.25">
      <c r="A268" s="1" t="s">
        <v>582</v>
      </c>
      <c r="B268" s="1">
        <v>104</v>
      </c>
      <c r="C268" s="1">
        <v>6712451</v>
      </c>
      <c r="D268" s="1" t="s">
        <v>584</v>
      </c>
      <c r="E268" s="1" t="s">
        <v>585</v>
      </c>
      <c r="F268" s="1" t="s">
        <v>13</v>
      </c>
      <c r="G268" s="1" t="s">
        <v>586</v>
      </c>
      <c r="H268" s="1">
        <v>90000000</v>
      </c>
      <c r="I268" s="1">
        <v>2001</v>
      </c>
      <c r="J268" s="1">
        <v>4.4000000000000004</v>
      </c>
      <c r="K268" s="1" t="str">
        <f t="shared" si="13"/>
        <v>Comedy</v>
      </c>
      <c r="L268" s="11">
        <f t="shared" si="14"/>
        <v>-83287549</v>
      </c>
      <c r="M268" s="1">
        <f t="shared" si="15"/>
        <v>9.3887336584344602E-2</v>
      </c>
    </row>
    <row r="269" spans="1:13" x14ac:dyDescent="0.25">
      <c r="A269" s="1" t="s">
        <v>587</v>
      </c>
      <c r="B269" s="1">
        <v>127</v>
      </c>
      <c r="C269" s="1">
        <v>101643008</v>
      </c>
      <c r="D269" s="1" t="s">
        <v>120</v>
      </c>
      <c r="E269" s="1" t="s">
        <v>588</v>
      </c>
      <c r="F269" s="1" t="s">
        <v>13</v>
      </c>
      <c r="G269" s="1" t="s">
        <v>14</v>
      </c>
      <c r="H269" s="1">
        <v>90000000</v>
      </c>
      <c r="I269" s="1">
        <v>2000</v>
      </c>
      <c r="J269" s="1">
        <v>6.5</v>
      </c>
      <c r="K269" s="1" t="str">
        <f t="shared" si="13"/>
        <v>Action</v>
      </c>
      <c r="L269" s="11">
        <f t="shared" si="14"/>
        <v>11643008</v>
      </c>
      <c r="M269" s="1">
        <f t="shared" si="15"/>
        <v>9.3887336584344602E-2</v>
      </c>
    </row>
    <row r="270" spans="1:13" x14ac:dyDescent="0.25">
      <c r="A270" s="1" t="s">
        <v>68</v>
      </c>
      <c r="B270" s="1">
        <v>171</v>
      </c>
      <c r="C270" s="1">
        <v>187670866</v>
      </c>
      <c r="D270" s="1" t="s">
        <v>590</v>
      </c>
      <c r="E270" s="1" t="s">
        <v>591</v>
      </c>
      <c r="F270" s="1" t="s">
        <v>13</v>
      </c>
      <c r="G270" s="1" t="s">
        <v>14</v>
      </c>
      <c r="H270" s="1">
        <v>103000000</v>
      </c>
      <c r="I270" s="1">
        <v>2000</v>
      </c>
      <c r="J270" s="1">
        <v>8.5</v>
      </c>
      <c r="K270" s="1" t="str">
        <f t="shared" si="13"/>
        <v>Action</v>
      </c>
      <c r="L270" s="11">
        <f t="shared" si="14"/>
        <v>84670866</v>
      </c>
      <c r="M270" s="1">
        <f t="shared" si="15"/>
        <v>9.3887336584344602E-2</v>
      </c>
    </row>
    <row r="271" spans="1:13" x14ac:dyDescent="0.25">
      <c r="A271" s="1" t="s">
        <v>136</v>
      </c>
      <c r="B271" s="1">
        <v>145</v>
      </c>
      <c r="C271" s="1">
        <v>132014112</v>
      </c>
      <c r="D271" s="1" t="s">
        <v>571</v>
      </c>
      <c r="E271" s="1" t="s">
        <v>592</v>
      </c>
      <c r="F271" s="1" t="s">
        <v>13</v>
      </c>
      <c r="G271" s="1" t="s">
        <v>14</v>
      </c>
      <c r="H271" s="1">
        <v>102000000</v>
      </c>
      <c r="I271" s="1">
        <v>2002</v>
      </c>
      <c r="J271" s="1">
        <v>7.7</v>
      </c>
      <c r="K271" s="1" t="str">
        <f t="shared" si="13"/>
        <v>Action</v>
      </c>
      <c r="L271" s="11">
        <f t="shared" si="14"/>
        <v>30014112</v>
      </c>
      <c r="M271" s="1">
        <f t="shared" si="15"/>
        <v>9.3887336584344602E-2</v>
      </c>
    </row>
    <row r="272" spans="1:13" x14ac:dyDescent="0.25">
      <c r="A272" s="1" t="s">
        <v>435</v>
      </c>
      <c r="B272" s="1">
        <v>174</v>
      </c>
      <c r="C272" s="1">
        <v>261970615</v>
      </c>
      <c r="D272" s="1" t="s">
        <v>39</v>
      </c>
      <c r="E272" s="1" t="s">
        <v>593</v>
      </c>
      <c r="F272" s="1" t="s">
        <v>13</v>
      </c>
      <c r="G272" s="1" t="s">
        <v>21</v>
      </c>
      <c r="H272" s="1">
        <v>100000000</v>
      </c>
      <c r="I272" s="1">
        <v>2002</v>
      </c>
      <c r="J272" s="1">
        <v>7.4</v>
      </c>
      <c r="K272" s="1" t="str">
        <f t="shared" si="13"/>
        <v>Adventure</v>
      </c>
      <c r="L272" s="11">
        <f t="shared" si="14"/>
        <v>161970615</v>
      </c>
      <c r="M272" s="1">
        <f t="shared" si="15"/>
        <v>9.3887336584344602E-2</v>
      </c>
    </row>
    <row r="273" spans="1:13" x14ac:dyDescent="0.25">
      <c r="A273" s="1" t="s">
        <v>112</v>
      </c>
      <c r="B273" s="1">
        <v>144</v>
      </c>
      <c r="C273" s="1">
        <v>167007184</v>
      </c>
      <c r="D273" s="1" t="s">
        <v>19</v>
      </c>
      <c r="E273" s="1" t="s">
        <v>594</v>
      </c>
      <c r="F273" s="1" t="s">
        <v>13</v>
      </c>
      <c r="G273" s="1" t="s">
        <v>21</v>
      </c>
      <c r="H273" s="1">
        <v>150000000</v>
      </c>
      <c r="I273" s="1">
        <v>2006</v>
      </c>
      <c r="J273" s="1">
        <v>8</v>
      </c>
      <c r="K273" s="1" t="str">
        <f t="shared" si="13"/>
        <v>Action</v>
      </c>
      <c r="L273" s="11">
        <f t="shared" si="14"/>
        <v>17007184</v>
      </c>
      <c r="M273" s="1">
        <f t="shared" si="15"/>
        <v>9.3887336584344602E-2</v>
      </c>
    </row>
    <row r="274" spans="1:13" x14ac:dyDescent="0.25">
      <c r="A274" s="1" t="s">
        <v>92</v>
      </c>
      <c r="B274" s="1">
        <v>119</v>
      </c>
      <c r="C274" s="1">
        <v>180011740</v>
      </c>
      <c r="D274" s="1" t="s">
        <v>82</v>
      </c>
      <c r="E274" s="1" t="s">
        <v>595</v>
      </c>
      <c r="F274" s="1" t="s">
        <v>13</v>
      </c>
      <c r="G274" s="1" t="s">
        <v>14</v>
      </c>
      <c r="H274" s="1">
        <v>100000000</v>
      </c>
      <c r="I274" s="1">
        <v>2001</v>
      </c>
      <c r="J274" s="1">
        <v>5.7</v>
      </c>
      <c r="K274" s="1" t="str">
        <f t="shared" si="13"/>
        <v>Action</v>
      </c>
      <c r="L274" s="11">
        <f t="shared" si="14"/>
        <v>80011740</v>
      </c>
      <c r="M274" s="1">
        <f t="shared" si="15"/>
        <v>9.3887336584344602E-2</v>
      </c>
    </row>
    <row r="275" spans="1:13" x14ac:dyDescent="0.25">
      <c r="A275" s="1" t="s">
        <v>10</v>
      </c>
      <c r="B275" s="1">
        <v>153</v>
      </c>
      <c r="C275" s="1">
        <v>204843350</v>
      </c>
      <c r="D275" s="1" t="s">
        <v>225</v>
      </c>
      <c r="E275" s="1" t="s">
        <v>596</v>
      </c>
      <c r="F275" s="1" t="s">
        <v>13</v>
      </c>
      <c r="G275" s="1" t="s">
        <v>14</v>
      </c>
      <c r="H275" s="1">
        <v>102000000</v>
      </c>
      <c r="I275" s="1">
        <v>1991</v>
      </c>
      <c r="J275" s="1">
        <v>8.5</v>
      </c>
      <c r="K275" s="1" t="str">
        <f t="shared" si="13"/>
        <v>Action</v>
      </c>
      <c r="L275" s="11">
        <f t="shared" si="14"/>
        <v>102843350</v>
      </c>
      <c r="M275" s="1">
        <f t="shared" si="15"/>
        <v>9.3887336584344602E-2</v>
      </c>
    </row>
    <row r="276" spans="1:13" x14ac:dyDescent="0.25">
      <c r="A276" s="1" t="s">
        <v>566</v>
      </c>
      <c r="B276" s="1">
        <v>140</v>
      </c>
      <c r="C276" s="1">
        <v>97030725</v>
      </c>
      <c r="D276" s="1" t="s">
        <v>597</v>
      </c>
      <c r="E276" s="1" t="s">
        <v>598</v>
      </c>
      <c r="F276" s="1" t="s">
        <v>13</v>
      </c>
      <c r="G276" s="1" t="s">
        <v>14</v>
      </c>
      <c r="H276" s="1">
        <v>100000000</v>
      </c>
      <c r="I276" s="1">
        <v>2009</v>
      </c>
      <c r="J276" s="1">
        <v>7</v>
      </c>
      <c r="K276" s="1" t="str">
        <f t="shared" si="13"/>
        <v>Biography</v>
      </c>
      <c r="L276" s="11">
        <f t="shared" si="14"/>
        <v>-2969275</v>
      </c>
      <c r="M276" s="1">
        <f t="shared" si="15"/>
        <v>9.3887336584344602E-2</v>
      </c>
    </row>
    <row r="277" spans="1:13" x14ac:dyDescent="0.25">
      <c r="A277" s="1" t="s">
        <v>68</v>
      </c>
      <c r="B277" s="1">
        <v>176</v>
      </c>
      <c r="C277" s="1">
        <v>130127620</v>
      </c>
      <c r="D277" s="1" t="s">
        <v>599</v>
      </c>
      <c r="E277" s="1" t="s">
        <v>601</v>
      </c>
      <c r="F277" s="1" t="s">
        <v>13</v>
      </c>
      <c r="G277" s="1" t="s">
        <v>14</v>
      </c>
      <c r="H277" s="1">
        <v>100000000</v>
      </c>
      <c r="I277" s="1">
        <v>2007</v>
      </c>
      <c r="J277" s="1">
        <v>7.8</v>
      </c>
      <c r="K277" s="1" t="str">
        <f t="shared" si="13"/>
        <v>Biography</v>
      </c>
      <c r="L277" s="11">
        <f t="shared" si="14"/>
        <v>30127620</v>
      </c>
      <c r="M277" s="1">
        <f t="shared" si="15"/>
        <v>9.3887336584344602E-2</v>
      </c>
    </row>
    <row r="278" spans="1:13" x14ac:dyDescent="0.25">
      <c r="A278" s="1" t="s">
        <v>10</v>
      </c>
      <c r="B278" s="1">
        <v>141</v>
      </c>
      <c r="C278" s="1">
        <v>146282411</v>
      </c>
      <c r="D278" s="1" t="s">
        <v>603</v>
      </c>
      <c r="E278" s="1" t="s">
        <v>604</v>
      </c>
      <c r="F278" s="1" t="s">
        <v>13</v>
      </c>
      <c r="G278" s="1" t="s">
        <v>14</v>
      </c>
      <c r="H278" s="1">
        <v>115000000</v>
      </c>
      <c r="I278" s="1">
        <v>1994</v>
      </c>
      <c r="J278" s="1">
        <v>7.2</v>
      </c>
      <c r="K278" s="1" t="str">
        <f t="shared" si="13"/>
        <v>Action</v>
      </c>
      <c r="L278" s="11">
        <f t="shared" si="14"/>
        <v>31282411</v>
      </c>
      <c r="M278" s="1">
        <f t="shared" si="15"/>
        <v>9.3887336584344602E-2</v>
      </c>
    </row>
    <row r="279" spans="1:13" x14ac:dyDescent="0.25">
      <c r="A279" s="1" t="s">
        <v>605</v>
      </c>
      <c r="B279" s="1">
        <v>106</v>
      </c>
      <c r="C279" s="1">
        <v>65452312</v>
      </c>
      <c r="D279" s="1" t="s">
        <v>120</v>
      </c>
      <c r="E279" s="1" t="s">
        <v>606</v>
      </c>
      <c r="F279" s="1" t="s">
        <v>13</v>
      </c>
      <c r="G279" s="1" t="s">
        <v>14</v>
      </c>
      <c r="H279" s="1">
        <v>100000000</v>
      </c>
      <c r="I279" s="1">
        <v>2009</v>
      </c>
      <c r="J279" s="1">
        <v>6.4</v>
      </c>
      <c r="K279" s="1" t="str">
        <f t="shared" si="13"/>
        <v>Action</v>
      </c>
      <c r="L279" s="11">
        <f t="shared" si="14"/>
        <v>-34547688</v>
      </c>
      <c r="M279" s="1">
        <f t="shared" si="15"/>
        <v>9.3887336584344602E-2</v>
      </c>
    </row>
    <row r="280" spans="1:13" x14ac:dyDescent="0.25">
      <c r="A280" s="1" t="s">
        <v>607</v>
      </c>
      <c r="B280" s="1">
        <v>98</v>
      </c>
      <c r="C280" s="1">
        <v>148383780</v>
      </c>
      <c r="D280" s="1" t="s">
        <v>584</v>
      </c>
      <c r="E280" s="1" t="s">
        <v>608</v>
      </c>
      <c r="F280" s="1" t="s">
        <v>13</v>
      </c>
      <c r="G280" s="1" t="s">
        <v>14</v>
      </c>
      <c r="H280" s="1">
        <v>100000000</v>
      </c>
      <c r="I280" s="1">
        <v>2010</v>
      </c>
      <c r="J280" s="1">
        <v>5.5</v>
      </c>
      <c r="K280" s="1" t="str">
        <f t="shared" si="13"/>
        <v>Comedy</v>
      </c>
      <c r="L280" s="11">
        <f t="shared" si="14"/>
        <v>48383780</v>
      </c>
      <c r="M280" s="1">
        <f t="shared" si="15"/>
        <v>9.3887336584344602E-2</v>
      </c>
    </row>
    <row r="281" spans="1:13" x14ac:dyDescent="0.25">
      <c r="A281" s="1" t="s">
        <v>609</v>
      </c>
      <c r="B281" s="1">
        <v>116</v>
      </c>
      <c r="C281" s="1">
        <v>119219978</v>
      </c>
      <c r="D281" s="1" t="s">
        <v>610</v>
      </c>
      <c r="E281" s="1" t="s">
        <v>611</v>
      </c>
      <c r="F281" s="1" t="s">
        <v>13</v>
      </c>
      <c r="G281" s="1" t="s">
        <v>14</v>
      </c>
      <c r="H281" s="1">
        <v>100000000</v>
      </c>
      <c r="I281" s="1">
        <v>2010</v>
      </c>
      <c r="J281" s="1">
        <v>6.7</v>
      </c>
      <c r="K281" s="1" t="str">
        <f t="shared" si="13"/>
        <v>Action</v>
      </c>
      <c r="L281" s="11">
        <f t="shared" si="14"/>
        <v>19219978</v>
      </c>
      <c r="M281" s="1">
        <f t="shared" si="15"/>
        <v>9.3887336584344602E-2</v>
      </c>
    </row>
    <row r="282" spans="1:13" x14ac:dyDescent="0.25">
      <c r="A282" s="1" t="s">
        <v>612</v>
      </c>
      <c r="B282" s="1">
        <v>115</v>
      </c>
      <c r="C282" s="1">
        <v>101228120</v>
      </c>
      <c r="D282" s="1" t="s">
        <v>613</v>
      </c>
      <c r="E282" s="1" t="s">
        <v>614</v>
      </c>
      <c r="F282" s="1" t="s">
        <v>13</v>
      </c>
      <c r="G282" s="1" t="s">
        <v>14</v>
      </c>
      <c r="H282" s="1">
        <v>100000000</v>
      </c>
      <c r="I282" s="1">
        <v>1996</v>
      </c>
      <c r="J282" s="1">
        <v>6.1</v>
      </c>
      <c r="K282" s="1" t="str">
        <f t="shared" si="13"/>
        <v>Action</v>
      </c>
      <c r="L282" s="11">
        <f t="shared" si="14"/>
        <v>1228120</v>
      </c>
      <c r="M282" s="1">
        <f t="shared" si="15"/>
        <v>9.3887336584344602E-2</v>
      </c>
    </row>
    <row r="283" spans="1:13" x14ac:dyDescent="0.25">
      <c r="A283" s="1" t="s">
        <v>615</v>
      </c>
      <c r="B283" s="1">
        <v>165</v>
      </c>
      <c r="C283" s="1">
        <v>162804648</v>
      </c>
      <c r="D283" s="1" t="s">
        <v>616</v>
      </c>
      <c r="E283" s="1" t="s">
        <v>617</v>
      </c>
      <c r="F283" s="1" t="s">
        <v>13</v>
      </c>
      <c r="G283" s="1" t="s">
        <v>14</v>
      </c>
      <c r="H283" s="1">
        <v>100000000</v>
      </c>
      <c r="I283" s="1">
        <v>2012</v>
      </c>
      <c r="J283" s="1">
        <v>8.5</v>
      </c>
      <c r="K283" s="1" t="str">
        <f t="shared" si="13"/>
        <v>Drama</v>
      </c>
      <c r="L283" s="11">
        <f t="shared" si="14"/>
        <v>62804648</v>
      </c>
      <c r="M283" s="1">
        <f t="shared" si="15"/>
        <v>9.3887336584344602E-2</v>
      </c>
    </row>
    <row r="284" spans="1:13" x14ac:dyDescent="0.25">
      <c r="A284" s="1" t="s">
        <v>618</v>
      </c>
      <c r="B284" s="1">
        <v>91</v>
      </c>
      <c r="C284" s="1">
        <v>100117603</v>
      </c>
      <c r="D284" s="1" t="s">
        <v>620</v>
      </c>
      <c r="E284" s="1" t="s">
        <v>621</v>
      </c>
      <c r="F284" s="1" t="s">
        <v>13</v>
      </c>
      <c r="G284" s="1" t="s">
        <v>14</v>
      </c>
      <c r="H284" s="1">
        <v>100000000</v>
      </c>
      <c r="I284" s="1">
        <v>1996</v>
      </c>
      <c r="J284" s="1">
        <v>6.9</v>
      </c>
      <c r="K284" s="1" t="str">
        <f t="shared" si="13"/>
        <v>Animation</v>
      </c>
      <c r="L284" s="11">
        <f t="shared" si="14"/>
        <v>117603</v>
      </c>
      <c r="M284" s="1">
        <f t="shared" si="15"/>
        <v>9.3887336584344602E-2</v>
      </c>
    </row>
    <row r="285" spans="1:13" x14ac:dyDescent="0.25">
      <c r="A285" s="1" t="s">
        <v>622</v>
      </c>
      <c r="B285" s="1">
        <v>78</v>
      </c>
      <c r="C285" s="1">
        <v>89296573</v>
      </c>
      <c r="D285" s="1" t="s">
        <v>99</v>
      </c>
      <c r="E285" s="1" t="s">
        <v>623</v>
      </c>
      <c r="F285" s="1" t="s">
        <v>13</v>
      </c>
      <c r="G285" s="1" t="s">
        <v>14</v>
      </c>
      <c r="H285" s="1">
        <v>100000000</v>
      </c>
      <c r="I285" s="1">
        <v>2000</v>
      </c>
      <c r="J285" s="1">
        <v>7.3</v>
      </c>
      <c r="K285" s="1" t="str">
        <f t="shared" si="13"/>
        <v>Adventure</v>
      </c>
      <c r="L285" s="11">
        <f t="shared" si="14"/>
        <v>-10703427</v>
      </c>
      <c r="M285" s="1">
        <f t="shared" si="15"/>
        <v>9.3887336584344602E-2</v>
      </c>
    </row>
    <row r="286" spans="1:13" x14ac:dyDescent="0.25">
      <c r="A286" s="1" t="s">
        <v>624</v>
      </c>
      <c r="B286" s="1">
        <v>103</v>
      </c>
      <c r="C286" s="1">
        <v>85017401</v>
      </c>
      <c r="D286" s="1" t="s">
        <v>19</v>
      </c>
      <c r="E286" s="1" t="s">
        <v>626</v>
      </c>
      <c r="F286" s="1" t="s">
        <v>13</v>
      </c>
      <c r="G286" s="1" t="s">
        <v>14</v>
      </c>
      <c r="H286" s="1">
        <v>92000000</v>
      </c>
      <c r="I286" s="1">
        <v>2012</v>
      </c>
      <c r="J286" s="1">
        <v>6.7</v>
      </c>
      <c r="K286" s="1" t="str">
        <f t="shared" si="13"/>
        <v>Action</v>
      </c>
      <c r="L286" s="11">
        <f t="shared" si="14"/>
        <v>-6982599</v>
      </c>
      <c r="M286" s="1">
        <f t="shared" si="15"/>
        <v>9.3887336584344602E-2</v>
      </c>
    </row>
    <row r="287" spans="1:13" x14ac:dyDescent="0.25">
      <c r="A287" s="1" t="s">
        <v>243</v>
      </c>
      <c r="B287" s="1">
        <v>131</v>
      </c>
      <c r="C287" s="1">
        <v>173005002</v>
      </c>
      <c r="D287" s="1" t="s">
        <v>627</v>
      </c>
      <c r="E287" s="1" t="s">
        <v>628</v>
      </c>
      <c r="F287" s="1" t="s">
        <v>13</v>
      </c>
      <c r="G287" s="1" t="s">
        <v>14</v>
      </c>
      <c r="H287" s="1">
        <v>100000000</v>
      </c>
      <c r="I287" s="1">
        <v>2004</v>
      </c>
      <c r="J287" s="1">
        <v>6.9</v>
      </c>
      <c r="K287" s="1" t="str">
        <f t="shared" si="13"/>
        <v>Action</v>
      </c>
      <c r="L287" s="11">
        <f t="shared" si="14"/>
        <v>73005002</v>
      </c>
      <c r="M287" s="1">
        <f t="shared" si="15"/>
        <v>9.3887336584344602E-2</v>
      </c>
    </row>
    <row r="288" spans="1:13" x14ac:dyDescent="0.25">
      <c r="A288" s="1" t="s">
        <v>629</v>
      </c>
      <c r="B288" s="1">
        <v>104</v>
      </c>
      <c r="C288" s="1">
        <v>75030163</v>
      </c>
      <c r="D288" s="1" t="s">
        <v>54</v>
      </c>
      <c r="E288" s="1" t="s">
        <v>630</v>
      </c>
      <c r="F288" s="1" t="s">
        <v>13</v>
      </c>
      <c r="G288" s="1" t="s">
        <v>14</v>
      </c>
      <c r="H288" s="1">
        <v>100000000</v>
      </c>
      <c r="I288" s="1">
        <v>2006</v>
      </c>
      <c r="J288" s="1">
        <v>5.0999999999999996</v>
      </c>
      <c r="K288" s="1" t="str">
        <f t="shared" si="13"/>
        <v>Action</v>
      </c>
      <c r="L288" s="11">
        <f t="shared" si="14"/>
        <v>-24969837</v>
      </c>
      <c r="M288" s="1">
        <f t="shared" si="15"/>
        <v>9.3887336584344602E-2</v>
      </c>
    </row>
    <row r="289" spans="1:13" x14ac:dyDescent="0.25">
      <c r="A289" s="1" t="s">
        <v>631</v>
      </c>
      <c r="B289" s="1">
        <v>101</v>
      </c>
      <c r="C289" s="1">
        <v>77222184</v>
      </c>
      <c r="D289" s="1" t="s">
        <v>189</v>
      </c>
      <c r="E289" s="1" t="s">
        <v>632</v>
      </c>
      <c r="F289" s="1" t="s">
        <v>13</v>
      </c>
      <c r="G289" s="1" t="s">
        <v>264</v>
      </c>
      <c r="H289" s="1">
        <v>100000000</v>
      </c>
      <c r="I289" s="1">
        <v>2009</v>
      </c>
      <c r="J289" s="1">
        <v>6.8</v>
      </c>
      <c r="K289" s="1" t="str">
        <f t="shared" si="13"/>
        <v>Adventure</v>
      </c>
      <c r="L289" s="11">
        <f t="shared" si="14"/>
        <v>-22777816</v>
      </c>
      <c r="M289" s="1">
        <f t="shared" si="15"/>
        <v>9.3887336584344602E-2</v>
      </c>
    </row>
    <row r="290" spans="1:13" x14ac:dyDescent="0.25">
      <c r="A290" s="1" t="s">
        <v>633</v>
      </c>
      <c r="B290" s="1">
        <v>102</v>
      </c>
      <c r="C290" s="1">
        <v>107515297</v>
      </c>
      <c r="D290" s="1" t="s">
        <v>219</v>
      </c>
      <c r="E290" s="1" t="s">
        <v>634</v>
      </c>
      <c r="F290" s="1" t="s">
        <v>13</v>
      </c>
      <c r="G290" s="1" t="s">
        <v>14</v>
      </c>
      <c r="H290" s="1">
        <v>100000000</v>
      </c>
      <c r="I290" s="1">
        <v>2013</v>
      </c>
      <c r="J290" s="1">
        <v>6.7</v>
      </c>
      <c r="K290" s="1" t="str">
        <f t="shared" si="13"/>
        <v>Adventure</v>
      </c>
      <c r="L290" s="11">
        <f t="shared" si="14"/>
        <v>7515297</v>
      </c>
      <c r="M290" s="1">
        <f t="shared" si="15"/>
        <v>9.3887336584344602E-2</v>
      </c>
    </row>
    <row r="291" spans="1:13" x14ac:dyDescent="0.25">
      <c r="A291" s="1" t="s">
        <v>635</v>
      </c>
      <c r="B291" s="1">
        <v>103</v>
      </c>
      <c r="C291" s="1">
        <v>67631157</v>
      </c>
      <c r="D291" s="1" t="s">
        <v>636</v>
      </c>
      <c r="E291" s="1" t="s">
        <v>637</v>
      </c>
      <c r="F291" s="1" t="s">
        <v>13</v>
      </c>
      <c r="G291" s="1" t="s">
        <v>14</v>
      </c>
      <c r="H291" s="1">
        <v>100000000</v>
      </c>
      <c r="I291" s="1">
        <v>2010</v>
      </c>
      <c r="J291" s="1">
        <v>6</v>
      </c>
      <c r="K291" s="1" t="str">
        <f t="shared" si="13"/>
        <v>Action</v>
      </c>
      <c r="L291" s="11">
        <f t="shared" si="14"/>
        <v>-32368843</v>
      </c>
      <c r="M291" s="1">
        <f t="shared" si="15"/>
        <v>9.3887336584344602E-2</v>
      </c>
    </row>
    <row r="292" spans="1:13" x14ac:dyDescent="0.25">
      <c r="A292" s="1" t="s">
        <v>638</v>
      </c>
      <c r="B292" s="1">
        <v>121</v>
      </c>
      <c r="C292" s="1">
        <v>66862068</v>
      </c>
      <c r="D292" s="1" t="s">
        <v>639</v>
      </c>
      <c r="E292" s="1" t="s">
        <v>640</v>
      </c>
      <c r="F292" s="1" t="s">
        <v>13</v>
      </c>
      <c r="G292" s="1" t="s">
        <v>14</v>
      </c>
      <c r="H292" s="1">
        <v>83000000</v>
      </c>
      <c r="I292" s="1">
        <v>1999</v>
      </c>
      <c r="J292" s="1">
        <v>5.7</v>
      </c>
      <c r="K292" s="1" t="str">
        <f t="shared" si="13"/>
        <v>Action</v>
      </c>
      <c r="L292" s="11">
        <f t="shared" si="14"/>
        <v>-16137932</v>
      </c>
      <c r="M292" s="1">
        <f t="shared" si="15"/>
        <v>9.3887336584344602E-2</v>
      </c>
    </row>
    <row r="293" spans="1:13" x14ac:dyDescent="0.25">
      <c r="A293" s="1" t="s">
        <v>350</v>
      </c>
      <c r="B293" s="1">
        <v>143</v>
      </c>
      <c r="C293" s="1">
        <v>57366262</v>
      </c>
      <c r="D293" s="1" t="s">
        <v>641</v>
      </c>
      <c r="E293" s="1" t="s">
        <v>642</v>
      </c>
      <c r="F293" s="1" t="s">
        <v>13</v>
      </c>
      <c r="G293" s="1" t="s">
        <v>264</v>
      </c>
      <c r="H293" s="1">
        <v>100000000</v>
      </c>
      <c r="I293" s="1">
        <v>2006</v>
      </c>
      <c r="J293" s="1">
        <v>8</v>
      </c>
      <c r="K293" s="1" t="str">
        <f t="shared" si="13"/>
        <v>Adventure</v>
      </c>
      <c r="L293" s="11">
        <f t="shared" si="14"/>
        <v>-42633738</v>
      </c>
      <c r="M293" s="1">
        <f t="shared" si="15"/>
        <v>9.3887336584344602E-2</v>
      </c>
    </row>
    <row r="294" spans="1:13" x14ac:dyDescent="0.25">
      <c r="A294" s="1" t="s">
        <v>167</v>
      </c>
      <c r="B294" s="1">
        <v>240</v>
      </c>
      <c r="C294" s="1">
        <v>116866727</v>
      </c>
      <c r="D294" s="1" t="s">
        <v>643</v>
      </c>
      <c r="E294" s="1" t="s">
        <v>644</v>
      </c>
      <c r="F294" s="1" t="s">
        <v>13</v>
      </c>
      <c r="G294" s="1" t="s">
        <v>14</v>
      </c>
      <c r="H294" s="1">
        <v>100000000</v>
      </c>
      <c r="I294" s="1">
        <v>2013</v>
      </c>
      <c r="J294" s="1">
        <v>8.1999999999999993</v>
      </c>
      <c r="K294" s="1" t="str">
        <f t="shared" si="13"/>
        <v>Biography</v>
      </c>
      <c r="L294" s="11">
        <f t="shared" si="14"/>
        <v>16866727</v>
      </c>
      <c r="M294" s="1">
        <f t="shared" si="15"/>
        <v>9.3887336584344602E-2</v>
      </c>
    </row>
    <row r="295" spans="1:13" x14ac:dyDescent="0.25">
      <c r="A295" s="1" t="s">
        <v>460</v>
      </c>
      <c r="B295" s="1">
        <v>121</v>
      </c>
      <c r="C295" s="1">
        <v>184031112</v>
      </c>
      <c r="D295" s="1" t="s">
        <v>16</v>
      </c>
      <c r="E295" s="1" t="s">
        <v>645</v>
      </c>
      <c r="F295" s="1" t="s">
        <v>13</v>
      </c>
      <c r="G295" s="1" t="s">
        <v>14</v>
      </c>
      <c r="H295" s="1">
        <v>100000000</v>
      </c>
      <c r="I295" s="1">
        <v>1995</v>
      </c>
      <c r="J295" s="1">
        <v>5.4</v>
      </c>
      <c r="K295" s="1" t="str">
        <f t="shared" si="13"/>
        <v>Action</v>
      </c>
      <c r="L295" s="11">
        <f t="shared" si="14"/>
        <v>84031112</v>
      </c>
      <c r="M295" s="1">
        <f t="shared" si="15"/>
        <v>9.3887336584344602E-2</v>
      </c>
    </row>
    <row r="296" spans="1:13" x14ac:dyDescent="0.25">
      <c r="A296" s="1" t="s">
        <v>453</v>
      </c>
      <c r="B296" s="1">
        <v>129</v>
      </c>
      <c r="C296" s="1">
        <v>54700065</v>
      </c>
      <c r="D296" s="1" t="s">
        <v>646</v>
      </c>
      <c r="E296" s="1" t="s">
        <v>647</v>
      </c>
      <c r="F296" s="1" t="s">
        <v>13</v>
      </c>
      <c r="G296" s="1" t="s">
        <v>14</v>
      </c>
      <c r="H296" s="1">
        <v>105000000</v>
      </c>
      <c r="I296" s="1">
        <v>1997</v>
      </c>
      <c r="J296" s="1">
        <v>7.2</v>
      </c>
      <c r="K296" s="1" t="str">
        <f t="shared" si="13"/>
        <v>Action</v>
      </c>
      <c r="L296" s="11">
        <f t="shared" si="14"/>
        <v>-50299935</v>
      </c>
      <c r="M296" s="1">
        <f t="shared" si="15"/>
        <v>9.3887336584344602E-2</v>
      </c>
    </row>
    <row r="297" spans="1:13" x14ac:dyDescent="0.25">
      <c r="A297" s="1" t="s">
        <v>648</v>
      </c>
      <c r="B297" s="1">
        <v>172</v>
      </c>
      <c r="C297" s="1">
        <v>27098580</v>
      </c>
      <c r="D297" s="1" t="s">
        <v>649</v>
      </c>
      <c r="E297" s="1" t="s">
        <v>650</v>
      </c>
      <c r="F297" s="1" t="s">
        <v>13</v>
      </c>
      <c r="G297" s="1" t="s">
        <v>264</v>
      </c>
      <c r="H297" s="1">
        <v>102000000</v>
      </c>
      <c r="I297" s="1">
        <v>2012</v>
      </c>
      <c r="J297" s="1">
        <v>7.5</v>
      </c>
      <c r="K297" s="1" t="str">
        <f t="shared" si="13"/>
        <v>Drama</v>
      </c>
      <c r="L297" s="11">
        <f t="shared" si="14"/>
        <v>-74901420</v>
      </c>
      <c r="M297" s="1">
        <f t="shared" si="15"/>
        <v>9.3887336584344602E-2</v>
      </c>
    </row>
    <row r="298" spans="1:13" x14ac:dyDescent="0.25">
      <c r="A298" s="1" t="s">
        <v>41</v>
      </c>
      <c r="B298" s="1">
        <v>101</v>
      </c>
      <c r="C298" s="1">
        <v>55673333</v>
      </c>
      <c r="D298" s="1" t="s">
        <v>651</v>
      </c>
      <c r="E298" s="1" t="s">
        <v>652</v>
      </c>
      <c r="F298" s="1" t="s">
        <v>13</v>
      </c>
      <c r="G298" s="1" t="s">
        <v>14</v>
      </c>
      <c r="H298" s="1">
        <v>80000000</v>
      </c>
      <c r="I298" s="1">
        <v>2010</v>
      </c>
      <c r="J298" s="1">
        <v>7</v>
      </c>
      <c r="K298" s="1" t="str">
        <f t="shared" si="13"/>
        <v>Action</v>
      </c>
      <c r="L298" s="11">
        <f t="shared" si="14"/>
        <v>-24326667</v>
      </c>
      <c r="M298" s="1">
        <f t="shared" si="15"/>
        <v>9.3887336584344602E-2</v>
      </c>
    </row>
    <row r="299" spans="1:13" x14ac:dyDescent="0.25">
      <c r="A299" s="1" t="s">
        <v>653</v>
      </c>
      <c r="B299" s="1">
        <v>87</v>
      </c>
      <c r="C299" s="1">
        <v>40198710</v>
      </c>
      <c r="D299" s="1" t="s">
        <v>654</v>
      </c>
      <c r="E299" s="1" t="s">
        <v>655</v>
      </c>
      <c r="F299" s="1" t="s">
        <v>13</v>
      </c>
      <c r="G299" s="1" t="s">
        <v>14</v>
      </c>
      <c r="H299" s="1">
        <v>100000000</v>
      </c>
      <c r="I299" s="1">
        <v>2004</v>
      </c>
      <c r="J299" s="1">
        <v>3.3</v>
      </c>
      <c r="K299" s="1" t="str">
        <f t="shared" si="13"/>
        <v>Action</v>
      </c>
      <c r="L299" s="11">
        <f t="shared" si="14"/>
        <v>-59801290</v>
      </c>
      <c r="M299" s="1">
        <f t="shared" si="15"/>
        <v>9.3887336584344602E-2</v>
      </c>
    </row>
    <row r="300" spans="1:13" x14ac:dyDescent="0.25">
      <c r="A300" s="1" t="s">
        <v>94</v>
      </c>
      <c r="B300" s="1">
        <v>101</v>
      </c>
      <c r="C300" s="1">
        <v>72660029</v>
      </c>
      <c r="D300" s="1" t="s">
        <v>47</v>
      </c>
      <c r="E300" s="1" t="s">
        <v>656</v>
      </c>
      <c r="F300" s="1" t="s">
        <v>13</v>
      </c>
      <c r="G300" s="1" t="s">
        <v>14</v>
      </c>
      <c r="H300" s="1">
        <v>100000000</v>
      </c>
      <c r="I300" s="1">
        <v>2014</v>
      </c>
      <c r="J300" s="1">
        <v>6</v>
      </c>
      <c r="K300" s="1" t="str">
        <f t="shared" si="13"/>
        <v>Action</v>
      </c>
      <c r="L300" s="11">
        <f t="shared" si="14"/>
        <v>-27339971</v>
      </c>
      <c r="M300" s="1">
        <f t="shared" si="15"/>
        <v>9.3887336584344602E-2</v>
      </c>
    </row>
    <row r="301" spans="1:13" x14ac:dyDescent="0.25">
      <c r="A301" s="1" t="s">
        <v>575</v>
      </c>
      <c r="B301" s="1">
        <v>95</v>
      </c>
      <c r="C301" s="1">
        <v>38120554</v>
      </c>
      <c r="D301" s="1" t="s">
        <v>142</v>
      </c>
      <c r="E301" s="1" t="s">
        <v>657</v>
      </c>
      <c r="F301" s="1" t="s">
        <v>13</v>
      </c>
      <c r="G301" s="1" t="s">
        <v>14</v>
      </c>
      <c r="H301" s="1">
        <v>140000000</v>
      </c>
      <c r="I301" s="1">
        <v>2002</v>
      </c>
      <c r="J301" s="1">
        <v>7.1</v>
      </c>
      <c r="K301" s="1" t="str">
        <f t="shared" si="13"/>
        <v>Adventure</v>
      </c>
      <c r="L301" s="11">
        <f t="shared" si="14"/>
        <v>-101879446</v>
      </c>
      <c r="M301" s="1">
        <f t="shared" si="15"/>
        <v>9.3887336584344602E-2</v>
      </c>
    </row>
    <row r="302" spans="1:13" x14ac:dyDescent="0.25">
      <c r="A302" s="1" t="s">
        <v>658</v>
      </c>
      <c r="B302" s="1">
        <v>102</v>
      </c>
      <c r="C302" s="1">
        <v>49392095</v>
      </c>
      <c r="D302" s="1" t="s">
        <v>659</v>
      </c>
      <c r="E302" s="1" t="s">
        <v>660</v>
      </c>
      <c r="F302" s="1" t="s">
        <v>13</v>
      </c>
      <c r="G302" s="1" t="s">
        <v>14</v>
      </c>
      <c r="H302" s="1">
        <v>100000000</v>
      </c>
      <c r="I302" s="1">
        <v>2009</v>
      </c>
      <c r="J302" s="1">
        <v>5.4</v>
      </c>
      <c r="K302" s="1" t="str">
        <f t="shared" si="13"/>
        <v>Adventure</v>
      </c>
      <c r="L302" s="11">
        <f t="shared" si="14"/>
        <v>-50607905</v>
      </c>
      <c r="M302" s="1">
        <f t="shared" si="15"/>
        <v>9.3887336584344602E-2</v>
      </c>
    </row>
    <row r="303" spans="1:13" x14ac:dyDescent="0.25">
      <c r="A303" s="1" t="s">
        <v>661</v>
      </c>
      <c r="B303" s="1">
        <v>131</v>
      </c>
      <c r="C303" s="1">
        <v>39292022</v>
      </c>
      <c r="D303" s="1" t="s">
        <v>19</v>
      </c>
      <c r="E303" s="1" t="s">
        <v>662</v>
      </c>
      <c r="F303" s="1" t="s">
        <v>13</v>
      </c>
      <c r="G303" s="1" t="s">
        <v>14</v>
      </c>
      <c r="H303" s="1">
        <v>90000000</v>
      </c>
      <c r="I303" s="1">
        <v>2014</v>
      </c>
      <c r="J303" s="1">
        <v>6.1</v>
      </c>
      <c r="K303" s="1" t="str">
        <f t="shared" si="13"/>
        <v>Action</v>
      </c>
      <c r="L303" s="11">
        <f t="shared" si="14"/>
        <v>-50707978</v>
      </c>
      <c r="M303" s="1">
        <f t="shared" si="15"/>
        <v>9.3887336584344602E-2</v>
      </c>
    </row>
    <row r="304" spans="1:13" x14ac:dyDescent="0.25">
      <c r="A304" s="1" t="s">
        <v>663</v>
      </c>
      <c r="B304" s="1">
        <v>114</v>
      </c>
      <c r="C304" s="1">
        <v>28772222</v>
      </c>
      <c r="D304" s="1" t="s">
        <v>664</v>
      </c>
      <c r="E304" s="1" t="s">
        <v>665</v>
      </c>
      <c r="F304" s="1" t="s">
        <v>13</v>
      </c>
      <c r="G304" s="1" t="s">
        <v>14</v>
      </c>
      <c r="H304" s="1">
        <v>105000000</v>
      </c>
      <c r="I304" s="1">
        <v>2015</v>
      </c>
      <c r="J304" s="1">
        <v>5.3</v>
      </c>
      <c r="K304" s="1" t="str">
        <f t="shared" si="13"/>
        <v>Action</v>
      </c>
      <c r="L304" s="11">
        <f t="shared" si="14"/>
        <v>-76227778</v>
      </c>
      <c r="M304" s="1">
        <f t="shared" si="15"/>
        <v>9.3887336584344602E-2</v>
      </c>
    </row>
    <row r="305" spans="1:13" x14ac:dyDescent="0.25">
      <c r="A305" s="1" t="s">
        <v>666</v>
      </c>
      <c r="B305" s="1">
        <v>94</v>
      </c>
      <c r="C305" s="1">
        <v>17010646</v>
      </c>
      <c r="D305" s="1" t="s">
        <v>179</v>
      </c>
      <c r="E305" s="1" t="s">
        <v>667</v>
      </c>
      <c r="F305" s="1" t="s">
        <v>13</v>
      </c>
      <c r="G305" s="1" t="s">
        <v>14</v>
      </c>
      <c r="H305" s="1">
        <v>84000000</v>
      </c>
      <c r="I305" s="1">
        <v>2005</v>
      </c>
      <c r="J305" s="1">
        <v>2.2000000000000002</v>
      </c>
      <c r="K305" s="1" t="str">
        <f t="shared" si="13"/>
        <v>Comedy</v>
      </c>
      <c r="L305" s="11">
        <f t="shared" si="14"/>
        <v>-66989354</v>
      </c>
      <c r="M305" s="1">
        <f t="shared" si="15"/>
        <v>9.3887336584344602E-2</v>
      </c>
    </row>
    <row r="306" spans="1:13" x14ac:dyDescent="0.25">
      <c r="A306" s="1" t="s">
        <v>291</v>
      </c>
      <c r="B306" s="1">
        <v>122</v>
      </c>
      <c r="C306" s="1">
        <v>24985612</v>
      </c>
      <c r="D306" s="1" t="s">
        <v>668</v>
      </c>
      <c r="E306" s="1" t="s">
        <v>669</v>
      </c>
      <c r="F306" s="1" t="s">
        <v>13</v>
      </c>
      <c r="G306" s="1" t="s">
        <v>14</v>
      </c>
      <c r="H306" s="1">
        <v>100000000</v>
      </c>
      <c r="I306" s="1">
        <v>2015</v>
      </c>
      <c r="J306" s="1">
        <v>7</v>
      </c>
      <c r="K306" s="1" t="str">
        <f t="shared" si="13"/>
        <v>Action</v>
      </c>
      <c r="L306" s="11">
        <f t="shared" si="14"/>
        <v>-75014388</v>
      </c>
      <c r="M306" s="1">
        <f t="shared" si="15"/>
        <v>9.3887336584344602E-2</v>
      </c>
    </row>
    <row r="307" spans="1:13" x14ac:dyDescent="0.25">
      <c r="A307" s="1" t="s">
        <v>670</v>
      </c>
      <c r="B307" s="1">
        <v>95</v>
      </c>
      <c r="C307" s="1">
        <v>4411102</v>
      </c>
      <c r="D307" s="1" t="s">
        <v>671</v>
      </c>
      <c r="E307" s="1" t="s">
        <v>672</v>
      </c>
      <c r="F307" s="1" t="s">
        <v>13</v>
      </c>
      <c r="G307" s="1" t="s">
        <v>14</v>
      </c>
      <c r="H307" s="1">
        <v>100000000</v>
      </c>
      <c r="I307" s="1">
        <v>2002</v>
      </c>
      <c r="J307" s="1">
        <v>3.8</v>
      </c>
      <c r="K307" s="1" t="str">
        <f t="shared" si="13"/>
        <v>Action</v>
      </c>
      <c r="L307" s="11">
        <f t="shared" si="14"/>
        <v>-95588898</v>
      </c>
      <c r="M307" s="1">
        <f t="shared" si="15"/>
        <v>9.3887336584344602E-2</v>
      </c>
    </row>
    <row r="308" spans="1:13" x14ac:dyDescent="0.25">
      <c r="A308" s="1" t="s">
        <v>400</v>
      </c>
      <c r="B308" s="1">
        <v>115</v>
      </c>
      <c r="C308" s="1">
        <v>35024475</v>
      </c>
      <c r="D308" s="1" t="s">
        <v>673</v>
      </c>
      <c r="E308" s="1" t="s">
        <v>674</v>
      </c>
      <c r="F308" s="1" t="s">
        <v>13</v>
      </c>
      <c r="G308" s="1" t="s">
        <v>508</v>
      </c>
      <c r="H308" s="1">
        <v>100000000</v>
      </c>
      <c r="I308" s="1">
        <v>2010</v>
      </c>
      <c r="J308" s="1">
        <v>6.9</v>
      </c>
      <c r="K308" s="1" t="str">
        <f t="shared" si="13"/>
        <v>Action</v>
      </c>
      <c r="L308" s="11">
        <f t="shared" si="14"/>
        <v>-64975525</v>
      </c>
      <c r="M308" s="1">
        <f t="shared" si="15"/>
        <v>9.3887336584344602E-2</v>
      </c>
    </row>
    <row r="309" spans="1:13" x14ac:dyDescent="0.25">
      <c r="A309" s="1" t="s">
        <v>675</v>
      </c>
      <c r="B309" s="1">
        <v>88</v>
      </c>
      <c r="C309" s="1">
        <v>130174897</v>
      </c>
      <c r="D309" s="1" t="s">
        <v>161</v>
      </c>
      <c r="E309" s="1" t="s">
        <v>676</v>
      </c>
      <c r="F309" s="1" t="s">
        <v>13</v>
      </c>
      <c r="G309" s="1" t="s">
        <v>14</v>
      </c>
      <c r="H309" s="1">
        <v>99000000</v>
      </c>
      <c r="I309" s="1">
        <v>2015</v>
      </c>
      <c r="J309" s="1">
        <v>7.2</v>
      </c>
      <c r="K309" s="1" t="str">
        <f t="shared" si="13"/>
        <v>Adventure</v>
      </c>
      <c r="L309" s="11">
        <f t="shared" si="14"/>
        <v>31174897</v>
      </c>
      <c r="M309" s="1">
        <f t="shared" si="15"/>
        <v>9.3887336584344602E-2</v>
      </c>
    </row>
    <row r="310" spans="1:13" x14ac:dyDescent="0.25">
      <c r="A310" s="1" t="s">
        <v>677</v>
      </c>
      <c r="B310" s="1">
        <v>110</v>
      </c>
      <c r="C310" s="1">
        <v>10200000</v>
      </c>
      <c r="D310" s="1" t="s">
        <v>678</v>
      </c>
      <c r="E310" s="1" t="s">
        <v>679</v>
      </c>
      <c r="F310" s="1" t="s">
        <v>13</v>
      </c>
      <c r="G310" s="1" t="s">
        <v>14</v>
      </c>
      <c r="H310" s="1">
        <v>10000000</v>
      </c>
      <c r="I310" s="1">
        <v>1997</v>
      </c>
      <c r="J310" s="1">
        <v>7.3</v>
      </c>
      <c r="K310" s="1" t="str">
        <f t="shared" si="13"/>
        <v>Drama</v>
      </c>
      <c r="L310" s="11">
        <f t="shared" si="14"/>
        <v>200000</v>
      </c>
      <c r="M310" s="1">
        <f t="shared" si="15"/>
        <v>9.3887336584344602E-2</v>
      </c>
    </row>
    <row r="311" spans="1:13" x14ac:dyDescent="0.25">
      <c r="A311" s="1" t="s">
        <v>185</v>
      </c>
      <c r="B311" s="1">
        <v>130</v>
      </c>
      <c r="C311" s="1">
        <v>202007640</v>
      </c>
      <c r="D311" s="1" t="s">
        <v>680</v>
      </c>
      <c r="E311" s="1" t="s">
        <v>681</v>
      </c>
      <c r="F311" s="1" t="s">
        <v>13</v>
      </c>
      <c r="G311" s="1" t="s">
        <v>14</v>
      </c>
      <c r="H311" s="1">
        <v>98000000</v>
      </c>
      <c r="I311" s="1">
        <v>2001</v>
      </c>
      <c r="J311" s="1">
        <v>6.3</v>
      </c>
      <c r="K311" s="1" t="str">
        <f t="shared" si="13"/>
        <v>Action</v>
      </c>
      <c r="L311" s="11">
        <f t="shared" si="14"/>
        <v>104007640</v>
      </c>
      <c r="M311" s="1">
        <f t="shared" si="15"/>
        <v>9.3887336584344602E-2</v>
      </c>
    </row>
    <row r="312" spans="1:13" x14ac:dyDescent="0.25">
      <c r="A312" s="1" t="s">
        <v>167</v>
      </c>
      <c r="B312" s="1">
        <v>216</v>
      </c>
      <c r="C312" s="1">
        <v>77679638</v>
      </c>
      <c r="D312" s="1" t="s">
        <v>682</v>
      </c>
      <c r="E312" s="1" t="s">
        <v>683</v>
      </c>
      <c r="F312" s="1" t="s">
        <v>13</v>
      </c>
      <c r="G312" s="1" t="s">
        <v>14</v>
      </c>
      <c r="H312" s="1">
        <v>100000000</v>
      </c>
      <c r="I312" s="1">
        <v>2002</v>
      </c>
      <c r="J312" s="1">
        <v>7.5</v>
      </c>
      <c r="K312" s="1" t="str">
        <f t="shared" si="13"/>
        <v>Crime</v>
      </c>
      <c r="L312" s="11">
        <f t="shared" si="14"/>
        <v>-22320362</v>
      </c>
      <c r="M312" s="1">
        <f t="shared" si="15"/>
        <v>9.3887336584344602E-2</v>
      </c>
    </row>
    <row r="313" spans="1:13" x14ac:dyDescent="0.25">
      <c r="A313" s="1" t="s">
        <v>684</v>
      </c>
      <c r="B313" s="1">
        <v>146</v>
      </c>
      <c r="C313" s="1">
        <v>9213</v>
      </c>
      <c r="D313" s="1" t="s">
        <v>685</v>
      </c>
      <c r="E313" s="1" t="s">
        <v>686</v>
      </c>
      <c r="F313" s="1" t="s">
        <v>687</v>
      </c>
      <c r="G313" s="1" t="s">
        <v>308</v>
      </c>
      <c r="H313" s="1">
        <v>94000000</v>
      </c>
      <c r="I313" s="1">
        <v>2011</v>
      </c>
      <c r="J313" s="1">
        <v>7.6</v>
      </c>
      <c r="K313" s="1" t="str">
        <f t="shared" si="13"/>
        <v>Drama</v>
      </c>
      <c r="L313" s="11">
        <f t="shared" si="14"/>
        <v>-93990787</v>
      </c>
      <c r="M313" s="1">
        <f t="shared" si="15"/>
        <v>9.3887336584344602E-2</v>
      </c>
    </row>
    <row r="314" spans="1:13" x14ac:dyDescent="0.25">
      <c r="A314" s="1" t="s">
        <v>688</v>
      </c>
      <c r="B314" s="1">
        <v>85</v>
      </c>
      <c r="C314" s="1">
        <v>58867694</v>
      </c>
      <c r="D314" s="1" t="s">
        <v>689</v>
      </c>
      <c r="E314" s="1" t="s">
        <v>690</v>
      </c>
      <c r="F314" s="1" t="s">
        <v>13</v>
      </c>
      <c r="G314" s="1" t="s">
        <v>14</v>
      </c>
      <c r="H314" s="1">
        <v>100000000</v>
      </c>
      <c r="I314" s="1">
        <v>2007</v>
      </c>
      <c r="J314" s="1">
        <v>6.8</v>
      </c>
      <c r="K314" s="1" t="str">
        <f t="shared" si="13"/>
        <v>Animation</v>
      </c>
      <c r="L314" s="11">
        <f t="shared" si="14"/>
        <v>-41132306</v>
      </c>
      <c r="M314" s="1">
        <f t="shared" si="15"/>
        <v>9.3887336584344602E-2</v>
      </c>
    </row>
    <row r="315" spans="1:13" x14ac:dyDescent="0.25">
      <c r="A315" s="1" t="s">
        <v>691</v>
      </c>
      <c r="B315" s="1">
        <v>93</v>
      </c>
      <c r="C315" s="1">
        <v>59475623</v>
      </c>
      <c r="D315" s="1" t="s">
        <v>692</v>
      </c>
      <c r="E315" s="1" t="s">
        <v>693</v>
      </c>
      <c r="F315" s="1" t="s">
        <v>13</v>
      </c>
      <c r="G315" s="1" t="s">
        <v>14</v>
      </c>
      <c r="H315" s="1">
        <v>90000000</v>
      </c>
      <c r="I315" s="1">
        <v>2004</v>
      </c>
      <c r="J315" s="1">
        <v>5.2</v>
      </c>
      <c r="K315" s="1" t="str">
        <f t="shared" si="13"/>
        <v>Comedy</v>
      </c>
      <c r="L315" s="11">
        <f t="shared" si="14"/>
        <v>-30524377</v>
      </c>
      <c r="M315" s="1">
        <f t="shared" si="15"/>
        <v>9.3887336584344602E-2</v>
      </c>
    </row>
    <row r="316" spans="1:13" x14ac:dyDescent="0.25">
      <c r="A316" s="1" t="s">
        <v>68</v>
      </c>
      <c r="B316" s="1">
        <v>152</v>
      </c>
      <c r="C316" s="1">
        <v>108638745</v>
      </c>
      <c r="D316" s="1" t="s">
        <v>694</v>
      </c>
      <c r="E316" s="1" t="s">
        <v>695</v>
      </c>
      <c r="F316" s="1" t="s">
        <v>13</v>
      </c>
      <c r="G316" s="1" t="s">
        <v>14</v>
      </c>
      <c r="H316" s="1">
        <v>92000000</v>
      </c>
      <c r="I316" s="1">
        <v>2001</v>
      </c>
      <c r="J316" s="1">
        <v>7.7</v>
      </c>
      <c r="K316" s="1" t="str">
        <f t="shared" si="13"/>
        <v>Drama</v>
      </c>
      <c r="L316" s="11">
        <f t="shared" si="14"/>
        <v>16638745</v>
      </c>
      <c r="M316" s="1">
        <f t="shared" si="15"/>
        <v>9.3887336584344602E-2</v>
      </c>
    </row>
    <row r="317" spans="1:13" x14ac:dyDescent="0.25">
      <c r="A317" s="1" t="s">
        <v>696</v>
      </c>
      <c r="B317" s="1">
        <v>85</v>
      </c>
      <c r="C317" s="1">
        <v>86897182</v>
      </c>
      <c r="D317" s="1" t="s">
        <v>579</v>
      </c>
      <c r="E317" s="1" t="s">
        <v>697</v>
      </c>
      <c r="F317" s="1" t="s">
        <v>13</v>
      </c>
      <c r="G317" s="1" t="s">
        <v>14</v>
      </c>
      <c r="H317" s="1">
        <v>95000000</v>
      </c>
      <c r="I317" s="1">
        <v>2012</v>
      </c>
      <c r="J317" s="1">
        <v>6.2</v>
      </c>
      <c r="K317" s="1" t="str">
        <f t="shared" si="13"/>
        <v>Comedy</v>
      </c>
      <c r="L317" s="11">
        <f t="shared" si="14"/>
        <v>-8102818</v>
      </c>
      <c r="M317" s="1">
        <f t="shared" si="15"/>
        <v>9.3887336584344602E-2</v>
      </c>
    </row>
    <row r="318" spans="1:13" x14ac:dyDescent="0.25">
      <c r="A318" s="1" t="s">
        <v>698</v>
      </c>
      <c r="B318" s="1">
        <v>126</v>
      </c>
      <c r="C318" s="1">
        <v>63540020</v>
      </c>
      <c r="D318" s="1" t="s">
        <v>28</v>
      </c>
      <c r="E318" s="1" t="s">
        <v>699</v>
      </c>
      <c r="F318" s="1" t="s">
        <v>13</v>
      </c>
      <c r="G318" s="1" t="s">
        <v>508</v>
      </c>
      <c r="H318" s="1">
        <v>93000000</v>
      </c>
      <c r="I318" s="1">
        <v>1997</v>
      </c>
      <c r="J318" s="1">
        <v>7.7</v>
      </c>
      <c r="K318" s="1" t="str">
        <f t="shared" si="13"/>
        <v>Action</v>
      </c>
      <c r="L318" s="11">
        <f t="shared" si="14"/>
        <v>-29459980</v>
      </c>
      <c r="M318" s="1">
        <f t="shared" si="15"/>
        <v>9.3887336584344602E-2</v>
      </c>
    </row>
    <row r="319" spans="1:13" x14ac:dyDescent="0.25">
      <c r="A319" s="1" t="s">
        <v>700</v>
      </c>
      <c r="B319" s="1">
        <v>146</v>
      </c>
      <c r="C319" s="1">
        <v>95328937</v>
      </c>
      <c r="D319" s="1" t="s">
        <v>492</v>
      </c>
      <c r="E319" s="1" t="s">
        <v>701</v>
      </c>
      <c r="F319" s="1" t="s">
        <v>13</v>
      </c>
      <c r="G319" s="1" t="s">
        <v>14</v>
      </c>
      <c r="H319" s="1">
        <v>100000000</v>
      </c>
      <c r="I319" s="1">
        <v>2010</v>
      </c>
      <c r="J319" s="1">
        <v>4.3</v>
      </c>
      <c r="K319" s="1" t="str">
        <f t="shared" si="13"/>
        <v>Comedy</v>
      </c>
      <c r="L319" s="11">
        <f t="shared" si="14"/>
        <v>-4671063</v>
      </c>
      <c r="M319" s="1">
        <f t="shared" si="15"/>
        <v>9.3887336584344602E-2</v>
      </c>
    </row>
    <row r="320" spans="1:13" x14ac:dyDescent="0.25">
      <c r="A320" s="1" t="s">
        <v>702</v>
      </c>
      <c r="B320" s="1">
        <v>89</v>
      </c>
      <c r="C320" s="1">
        <v>50802661</v>
      </c>
      <c r="D320" s="1" t="s">
        <v>703</v>
      </c>
      <c r="E320" s="1" t="s">
        <v>704</v>
      </c>
      <c r="F320" s="1" t="s">
        <v>13</v>
      </c>
      <c r="G320" s="1" t="s">
        <v>14</v>
      </c>
      <c r="H320" s="1">
        <v>95000000</v>
      </c>
      <c r="I320" s="1">
        <v>2000</v>
      </c>
      <c r="J320" s="1">
        <v>6.9</v>
      </c>
      <c r="K320" s="1" t="str">
        <f t="shared" si="13"/>
        <v>Adventure</v>
      </c>
      <c r="L320" s="11">
        <f t="shared" si="14"/>
        <v>-44197339</v>
      </c>
      <c r="M320" s="1">
        <f t="shared" si="15"/>
        <v>9.3887336584344602E-2</v>
      </c>
    </row>
    <row r="321" spans="1:13" x14ac:dyDescent="0.25">
      <c r="A321" s="1" t="s">
        <v>675</v>
      </c>
      <c r="B321" s="1">
        <v>88</v>
      </c>
      <c r="C321" s="1">
        <v>161317423</v>
      </c>
      <c r="D321" s="1" t="s">
        <v>161</v>
      </c>
      <c r="E321" s="1" t="s">
        <v>705</v>
      </c>
      <c r="F321" s="1" t="s">
        <v>13</v>
      </c>
      <c r="G321" s="1" t="s">
        <v>14</v>
      </c>
      <c r="H321" s="1">
        <v>95000000</v>
      </c>
      <c r="I321" s="1">
        <v>2012</v>
      </c>
      <c r="J321" s="1">
        <v>6.6</v>
      </c>
      <c r="K321" s="1" t="str">
        <f t="shared" si="13"/>
        <v>Adventure</v>
      </c>
      <c r="L321" s="11">
        <f t="shared" si="14"/>
        <v>66317423</v>
      </c>
      <c r="M321" s="1">
        <f t="shared" si="15"/>
        <v>9.3887336584344602E-2</v>
      </c>
    </row>
    <row r="322" spans="1:13" x14ac:dyDescent="0.25">
      <c r="A322" s="1" t="s">
        <v>294</v>
      </c>
      <c r="B322" s="1">
        <v>105</v>
      </c>
      <c r="C322" s="1">
        <v>201148159</v>
      </c>
      <c r="D322" s="1" t="s">
        <v>706</v>
      </c>
      <c r="E322" s="1" t="s">
        <v>707</v>
      </c>
      <c r="F322" s="1" t="s">
        <v>13</v>
      </c>
      <c r="G322" s="1" t="s">
        <v>14</v>
      </c>
      <c r="H322" s="1">
        <v>95000000</v>
      </c>
      <c r="I322" s="1">
        <v>2015</v>
      </c>
      <c r="J322" s="1">
        <v>7</v>
      </c>
      <c r="K322" s="1" t="str">
        <f t="shared" si="13"/>
        <v>Drama</v>
      </c>
      <c r="L322" s="11">
        <f t="shared" si="14"/>
        <v>106148159</v>
      </c>
      <c r="M322" s="1">
        <f t="shared" si="15"/>
        <v>9.3887336584344602E-2</v>
      </c>
    </row>
    <row r="323" spans="1:13" x14ac:dyDescent="0.25">
      <c r="A323" s="1" t="s">
        <v>62</v>
      </c>
      <c r="B323" s="1">
        <v>135</v>
      </c>
      <c r="C323" s="1">
        <v>43982842</v>
      </c>
      <c r="D323" s="1" t="s">
        <v>708</v>
      </c>
      <c r="E323" s="1" t="s">
        <v>709</v>
      </c>
      <c r="F323" s="1" t="s">
        <v>13</v>
      </c>
      <c r="G323" s="1" t="s">
        <v>14</v>
      </c>
      <c r="H323" s="1">
        <v>65000000</v>
      </c>
      <c r="I323" s="1">
        <v>2009</v>
      </c>
      <c r="J323" s="1">
        <v>6.7</v>
      </c>
      <c r="K323" s="1" t="str">
        <f t="shared" ref="K323:K386" si="16">IFERROR(LEFT(D323,SEARCH("|",D323)-1),D323)</f>
        <v>Drama</v>
      </c>
      <c r="L323" s="11">
        <f t="shared" ref="L323:L386" si="17">C323-H323</f>
        <v>-21017158</v>
      </c>
      <c r="M323" s="1">
        <f t="shared" ref="M323:M386" si="18">CORREL(H$2:H$3657,C$2:C$3657)</f>
        <v>9.3887336584344602E-2</v>
      </c>
    </row>
    <row r="324" spans="1:13" x14ac:dyDescent="0.25">
      <c r="A324" s="1" t="s">
        <v>27</v>
      </c>
      <c r="B324" s="1">
        <v>100</v>
      </c>
      <c r="C324" s="1">
        <v>380838870</v>
      </c>
      <c r="D324" s="1" t="s">
        <v>161</v>
      </c>
      <c r="E324" s="1" t="s">
        <v>710</v>
      </c>
      <c r="F324" s="1" t="s">
        <v>13</v>
      </c>
      <c r="G324" s="1" t="s">
        <v>14</v>
      </c>
      <c r="H324" s="1">
        <v>94000000</v>
      </c>
      <c r="I324" s="1">
        <v>2003</v>
      </c>
      <c r="J324" s="1">
        <v>8.1999999999999993</v>
      </c>
      <c r="K324" s="1" t="str">
        <f t="shared" si="16"/>
        <v>Adventure</v>
      </c>
      <c r="L324" s="11">
        <f t="shared" si="17"/>
        <v>286838870</v>
      </c>
      <c r="M324" s="1">
        <f t="shared" si="18"/>
        <v>9.3887336584344602E-2</v>
      </c>
    </row>
    <row r="325" spans="1:13" x14ac:dyDescent="0.25">
      <c r="A325" s="1" t="s">
        <v>62</v>
      </c>
      <c r="B325" s="1">
        <v>192</v>
      </c>
      <c r="C325" s="1">
        <v>377019252</v>
      </c>
      <c r="D325" s="1" t="s">
        <v>193</v>
      </c>
      <c r="E325" s="1" t="s">
        <v>711</v>
      </c>
      <c r="F325" s="1" t="s">
        <v>13</v>
      </c>
      <c r="G325" s="1" t="s">
        <v>14</v>
      </c>
      <c r="H325" s="1">
        <v>94000000</v>
      </c>
      <c r="I325" s="1">
        <v>2003</v>
      </c>
      <c r="J325" s="1">
        <v>8.9</v>
      </c>
      <c r="K325" s="1" t="str">
        <f t="shared" si="16"/>
        <v>Action</v>
      </c>
      <c r="L325" s="11">
        <f t="shared" si="17"/>
        <v>283019252</v>
      </c>
      <c r="M325" s="1">
        <f t="shared" si="18"/>
        <v>9.3887336584344602E-2</v>
      </c>
    </row>
    <row r="326" spans="1:13" x14ac:dyDescent="0.25">
      <c r="A326" s="1" t="s">
        <v>62</v>
      </c>
      <c r="B326" s="1">
        <v>172</v>
      </c>
      <c r="C326" s="1">
        <v>340478898</v>
      </c>
      <c r="D326" s="1" t="s">
        <v>193</v>
      </c>
      <c r="E326" s="1" t="s">
        <v>712</v>
      </c>
      <c r="F326" s="1" t="s">
        <v>13</v>
      </c>
      <c r="G326" s="1" t="s">
        <v>14</v>
      </c>
      <c r="H326" s="1">
        <v>94000000</v>
      </c>
      <c r="I326" s="1">
        <v>2002</v>
      </c>
      <c r="J326" s="1">
        <v>8.6999999999999993</v>
      </c>
      <c r="K326" s="1" t="str">
        <f t="shared" si="16"/>
        <v>Action</v>
      </c>
      <c r="L326" s="11">
        <f t="shared" si="17"/>
        <v>246478898</v>
      </c>
      <c r="M326" s="1">
        <f t="shared" si="18"/>
        <v>9.3887336584344602E-2</v>
      </c>
    </row>
    <row r="327" spans="1:13" x14ac:dyDescent="0.25">
      <c r="A327" s="1" t="s">
        <v>713</v>
      </c>
      <c r="B327" s="1">
        <v>102</v>
      </c>
      <c r="C327" s="1">
        <v>17176900</v>
      </c>
      <c r="D327" s="1" t="s">
        <v>16</v>
      </c>
      <c r="E327" s="1" t="s">
        <v>714</v>
      </c>
      <c r="F327" s="1" t="s">
        <v>13</v>
      </c>
      <c r="G327" s="1" t="s">
        <v>14</v>
      </c>
      <c r="H327" s="1">
        <v>95000000</v>
      </c>
      <c r="I327" s="1">
        <v>2014</v>
      </c>
      <c r="J327" s="1">
        <v>5.5</v>
      </c>
      <c r="K327" s="1" t="str">
        <f t="shared" si="16"/>
        <v>Action</v>
      </c>
      <c r="L327" s="11">
        <f t="shared" si="17"/>
        <v>-77823100</v>
      </c>
      <c r="M327" s="1">
        <f t="shared" si="18"/>
        <v>9.3887336584344602E-2</v>
      </c>
    </row>
    <row r="328" spans="1:13" x14ac:dyDescent="0.25">
      <c r="A328" s="1" t="s">
        <v>624</v>
      </c>
      <c r="B328" s="1">
        <v>100</v>
      </c>
      <c r="C328" s="1">
        <v>131144183</v>
      </c>
      <c r="D328" s="1" t="s">
        <v>680</v>
      </c>
      <c r="E328" s="1" t="s">
        <v>715</v>
      </c>
      <c r="F328" s="1" t="s">
        <v>13</v>
      </c>
      <c r="G328" s="1" t="s">
        <v>14</v>
      </c>
      <c r="H328" s="1">
        <v>115000000</v>
      </c>
      <c r="I328" s="1">
        <v>2001</v>
      </c>
      <c r="J328" s="1">
        <v>5.7</v>
      </c>
      <c r="K328" s="1" t="str">
        <f t="shared" si="16"/>
        <v>Action</v>
      </c>
      <c r="L328" s="11">
        <f t="shared" si="17"/>
        <v>16144183</v>
      </c>
      <c r="M328" s="1">
        <f t="shared" si="18"/>
        <v>9.3887336584344602E-2</v>
      </c>
    </row>
    <row r="329" spans="1:13" x14ac:dyDescent="0.25">
      <c r="A329" s="1" t="s">
        <v>716</v>
      </c>
      <c r="B329" s="1">
        <v>119</v>
      </c>
      <c r="C329" s="1">
        <v>23014504</v>
      </c>
      <c r="D329" s="1" t="s">
        <v>717</v>
      </c>
      <c r="E329" s="1" t="s">
        <v>718</v>
      </c>
      <c r="F329" s="1" t="s">
        <v>13</v>
      </c>
      <c r="G329" s="1" t="s">
        <v>21</v>
      </c>
      <c r="H329" s="1">
        <v>100000000</v>
      </c>
      <c r="I329" s="1">
        <v>2014</v>
      </c>
      <c r="J329" s="1">
        <v>6.3</v>
      </c>
      <c r="K329" s="1" t="str">
        <f t="shared" si="16"/>
        <v>Drama</v>
      </c>
      <c r="L329" s="11">
        <f t="shared" si="17"/>
        <v>-76985496</v>
      </c>
      <c r="M329" s="1">
        <f t="shared" si="18"/>
        <v>9.3887336584344602E-2</v>
      </c>
    </row>
    <row r="330" spans="1:13" x14ac:dyDescent="0.25">
      <c r="A330" s="1" t="s">
        <v>309</v>
      </c>
      <c r="B330" s="1">
        <v>92</v>
      </c>
      <c r="C330" s="1">
        <v>181166115</v>
      </c>
      <c r="D330" s="1" t="s">
        <v>82</v>
      </c>
      <c r="E330" s="1" t="s">
        <v>719</v>
      </c>
      <c r="F330" s="1" t="s">
        <v>13</v>
      </c>
      <c r="G330" s="1" t="s">
        <v>14</v>
      </c>
      <c r="H330" s="1">
        <v>93000000</v>
      </c>
      <c r="I330" s="1">
        <v>2001</v>
      </c>
      <c r="J330" s="1">
        <v>5.9</v>
      </c>
      <c r="K330" s="1" t="str">
        <f t="shared" si="16"/>
        <v>Action</v>
      </c>
      <c r="L330" s="11">
        <f t="shared" si="17"/>
        <v>88166115</v>
      </c>
      <c r="M330" s="1">
        <f t="shared" si="18"/>
        <v>9.3887336584344602E-2</v>
      </c>
    </row>
    <row r="331" spans="1:13" x14ac:dyDescent="0.25">
      <c r="A331" s="1" t="s">
        <v>720</v>
      </c>
      <c r="B331" s="1">
        <v>105</v>
      </c>
      <c r="C331" s="1">
        <v>176740650</v>
      </c>
      <c r="D331" s="1" t="s">
        <v>482</v>
      </c>
      <c r="E331" s="1" t="s">
        <v>721</v>
      </c>
      <c r="F331" s="1" t="s">
        <v>13</v>
      </c>
      <c r="G331" s="1" t="s">
        <v>14</v>
      </c>
      <c r="H331" s="1">
        <v>93000000</v>
      </c>
      <c r="I331" s="1">
        <v>2011</v>
      </c>
      <c r="J331" s="1">
        <v>7.6</v>
      </c>
      <c r="K331" s="1" t="str">
        <f t="shared" si="16"/>
        <v>Action</v>
      </c>
      <c r="L331" s="11">
        <f t="shared" si="17"/>
        <v>83740650</v>
      </c>
      <c r="M331" s="1">
        <f t="shared" si="18"/>
        <v>9.3887336584344602E-2</v>
      </c>
    </row>
    <row r="332" spans="1:13" x14ac:dyDescent="0.25">
      <c r="A332" s="1" t="s">
        <v>722</v>
      </c>
      <c r="B332" s="1">
        <v>107</v>
      </c>
      <c r="C332" s="1">
        <v>71148699</v>
      </c>
      <c r="D332" s="1" t="s">
        <v>73</v>
      </c>
      <c r="E332" s="1" t="s">
        <v>723</v>
      </c>
      <c r="F332" s="1" t="s">
        <v>13</v>
      </c>
      <c r="G332" s="1" t="s">
        <v>14</v>
      </c>
      <c r="H332" s="1">
        <v>90000000</v>
      </c>
      <c r="I332" s="1">
        <v>2008</v>
      </c>
      <c r="J332" s="1">
        <v>6.6</v>
      </c>
      <c r="K332" s="1" t="str">
        <f t="shared" si="16"/>
        <v>Adventure</v>
      </c>
      <c r="L332" s="11">
        <f t="shared" si="17"/>
        <v>-18851301</v>
      </c>
      <c r="M332" s="1">
        <f t="shared" si="18"/>
        <v>9.3887336584344602E-2</v>
      </c>
    </row>
    <row r="333" spans="1:13" x14ac:dyDescent="0.25">
      <c r="A333" s="1" t="s">
        <v>724</v>
      </c>
      <c r="B333" s="1">
        <v>101</v>
      </c>
      <c r="C333" s="1">
        <v>67344392</v>
      </c>
      <c r="D333" s="1" t="s">
        <v>23</v>
      </c>
      <c r="E333" s="1" t="s">
        <v>725</v>
      </c>
      <c r="F333" s="1" t="s">
        <v>13</v>
      </c>
      <c r="G333" s="1" t="s">
        <v>14</v>
      </c>
      <c r="H333" s="1">
        <v>92000000</v>
      </c>
      <c r="I333" s="1">
        <v>2013</v>
      </c>
      <c r="J333" s="1">
        <v>5.3</v>
      </c>
      <c r="K333" s="1" t="str">
        <f t="shared" si="16"/>
        <v>Action</v>
      </c>
      <c r="L333" s="11">
        <f t="shared" si="17"/>
        <v>-24655608</v>
      </c>
      <c r="M333" s="1">
        <f t="shared" si="18"/>
        <v>9.3887336584344602E-2</v>
      </c>
    </row>
    <row r="334" spans="1:13" x14ac:dyDescent="0.25">
      <c r="A334" s="1" t="s">
        <v>726</v>
      </c>
      <c r="B334" s="1">
        <v>137</v>
      </c>
      <c r="C334" s="1">
        <v>22406362</v>
      </c>
      <c r="D334" s="1" t="s">
        <v>727</v>
      </c>
      <c r="E334" s="1" t="s">
        <v>728</v>
      </c>
      <c r="F334" s="1" t="s">
        <v>13</v>
      </c>
      <c r="G334" s="1" t="s">
        <v>14</v>
      </c>
      <c r="H334" s="1">
        <v>107000000</v>
      </c>
      <c r="I334" s="1">
        <v>2004</v>
      </c>
      <c r="J334" s="1">
        <v>6</v>
      </c>
      <c r="K334" s="1" t="str">
        <f t="shared" si="16"/>
        <v>Drama</v>
      </c>
      <c r="L334" s="11">
        <f t="shared" si="17"/>
        <v>-84593638</v>
      </c>
      <c r="M334" s="1">
        <f t="shared" si="18"/>
        <v>9.3887336584344602E-2</v>
      </c>
    </row>
    <row r="335" spans="1:13" x14ac:dyDescent="0.25">
      <c r="A335" s="1" t="s">
        <v>210</v>
      </c>
      <c r="B335" s="1">
        <v>115</v>
      </c>
      <c r="C335" s="1">
        <v>261437578</v>
      </c>
      <c r="D335" s="1" t="s">
        <v>729</v>
      </c>
      <c r="E335" s="1" t="s">
        <v>730</v>
      </c>
      <c r="F335" s="1" t="s">
        <v>13</v>
      </c>
      <c r="G335" s="1" t="s">
        <v>14</v>
      </c>
      <c r="H335" s="1">
        <v>92000000</v>
      </c>
      <c r="I335" s="1">
        <v>2004</v>
      </c>
      <c r="J335" s="1">
        <v>8</v>
      </c>
      <c r="K335" s="1" t="str">
        <f t="shared" si="16"/>
        <v>Action</v>
      </c>
      <c r="L335" s="11">
        <f t="shared" si="17"/>
        <v>169437578</v>
      </c>
      <c r="M335" s="1">
        <f t="shared" si="18"/>
        <v>9.3887336584344602E-2</v>
      </c>
    </row>
    <row r="336" spans="1:13" x14ac:dyDescent="0.25">
      <c r="A336" s="1" t="s">
        <v>731</v>
      </c>
      <c r="B336" s="1">
        <v>124</v>
      </c>
      <c r="C336" s="1">
        <v>11000000</v>
      </c>
      <c r="D336" s="1" t="s">
        <v>564</v>
      </c>
      <c r="E336" s="1" t="s">
        <v>732</v>
      </c>
      <c r="F336" s="1" t="s">
        <v>13</v>
      </c>
      <c r="G336" s="1" t="s">
        <v>14</v>
      </c>
      <c r="H336" s="1">
        <v>98000000</v>
      </c>
      <c r="I336" s="1">
        <v>1995</v>
      </c>
      <c r="J336" s="1">
        <v>5.6</v>
      </c>
      <c r="K336" s="1" t="str">
        <f t="shared" si="16"/>
        <v>Action</v>
      </c>
      <c r="L336" s="11">
        <f t="shared" si="17"/>
        <v>-87000000</v>
      </c>
      <c r="M336" s="1">
        <f t="shared" si="18"/>
        <v>9.3887336584344602E-2</v>
      </c>
    </row>
    <row r="337" spans="1:13" x14ac:dyDescent="0.25">
      <c r="A337" s="1" t="s">
        <v>435</v>
      </c>
      <c r="B337" s="1">
        <v>118</v>
      </c>
      <c r="C337" s="1">
        <v>88761720</v>
      </c>
      <c r="D337" s="1" t="s">
        <v>73</v>
      </c>
      <c r="E337" s="1" t="s">
        <v>733</v>
      </c>
      <c r="F337" s="1" t="s">
        <v>13</v>
      </c>
      <c r="G337" s="1" t="s">
        <v>21</v>
      </c>
      <c r="H337" s="1">
        <v>95000000</v>
      </c>
      <c r="I337" s="1">
        <v>2010</v>
      </c>
      <c r="J337" s="1">
        <v>5.9</v>
      </c>
      <c r="K337" s="1" t="str">
        <f t="shared" si="16"/>
        <v>Adventure</v>
      </c>
      <c r="L337" s="11">
        <f t="shared" si="17"/>
        <v>-6238280</v>
      </c>
      <c r="M337" s="1">
        <f t="shared" si="18"/>
        <v>9.3887336584344602E-2</v>
      </c>
    </row>
    <row r="338" spans="1:13" x14ac:dyDescent="0.25">
      <c r="A338" s="1" t="s">
        <v>59</v>
      </c>
      <c r="B338" s="1">
        <v>98</v>
      </c>
      <c r="C338" s="1">
        <v>250147615</v>
      </c>
      <c r="D338" s="1" t="s">
        <v>734</v>
      </c>
      <c r="E338" s="1" t="s">
        <v>735</v>
      </c>
      <c r="F338" s="1" t="s">
        <v>13</v>
      </c>
      <c r="G338" s="1" t="s">
        <v>14</v>
      </c>
      <c r="H338" s="1">
        <v>90000000</v>
      </c>
      <c r="I338" s="1">
        <v>1997</v>
      </c>
      <c r="J338" s="1">
        <v>7.3</v>
      </c>
      <c r="K338" s="1" t="str">
        <f t="shared" si="16"/>
        <v>Adventure</v>
      </c>
      <c r="L338" s="11">
        <f t="shared" si="17"/>
        <v>160147615</v>
      </c>
      <c r="M338" s="1">
        <f t="shared" si="18"/>
        <v>9.3887336584344602E-2</v>
      </c>
    </row>
    <row r="339" spans="1:13" x14ac:dyDescent="0.25">
      <c r="A339" s="1" t="s">
        <v>109</v>
      </c>
      <c r="B339" s="1">
        <v>82</v>
      </c>
      <c r="C339" s="1">
        <v>245823397</v>
      </c>
      <c r="D339" s="1" t="s">
        <v>99</v>
      </c>
      <c r="E339" s="1" t="s">
        <v>736</v>
      </c>
      <c r="F339" s="1" t="s">
        <v>13</v>
      </c>
      <c r="G339" s="1" t="s">
        <v>14</v>
      </c>
      <c r="H339" s="1">
        <v>90000000</v>
      </c>
      <c r="I339" s="1">
        <v>1999</v>
      </c>
      <c r="J339" s="1">
        <v>7.9</v>
      </c>
      <c r="K339" s="1" t="str">
        <f t="shared" si="16"/>
        <v>Adventure</v>
      </c>
      <c r="L339" s="11">
        <f t="shared" si="17"/>
        <v>155823397</v>
      </c>
      <c r="M339" s="1">
        <f t="shared" si="18"/>
        <v>9.3887336584344602E-2</v>
      </c>
    </row>
    <row r="340" spans="1:13" x14ac:dyDescent="0.25">
      <c r="A340" s="1" t="s">
        <v>605</v>
      </c>
      <c r="B340" s="1">
        <v>98</v>
      </c>
      <c r="C340" s="1">
        <v>81557479</v>
      </c>
      <c r="D340" s="1" t="s">
        <v>23</v>
      </c>
      <c r="E340" s="1" t="s">
        <v>737</v>
      </c>
      <c r="F340" s="1" t="s">
        <v>13</v>
      </c>
      <c r="G340" s="1" t="s">
        <v>14</v>
      </c>
      <c r="H340" s="1">
        <v>100000000</v>
      </c>
      <c r="I340" s="1">
        <v>2010</v>
      </c>
      <c r="J340" s="1">
        <v>6.8</v>
      </c>
      <c r="K340" s="1" t="str">
        <f t="shared" si="16"/>
        <v>Action</v>
      </c>
      <c r="L340" s="11">
        <f t="shared" si="17"/>
        <v>-18442521</v>
      </c>
      <c r="M340" s="1">
        <f t="shared" si="18"/>
        <v>9.3887336584344602E-2</v>
      </c>
    </row>
    <row r="341" spans="1:13" x14ac:dyDescent="0.25">
      <c r="A341" s="1" t="s">
        <v>94</v>
      </c>
      <c r="B341" s="1">
        <v>90</v>
      </c>
      <c r="C341" s="1">
        <v>226138454</v>
      </c>
      <c r="D341" s="1" t="s">
        <v>145</v>
      </c>
      <c r="E341" s="1" t="s">
        <v>738</v>
      </c>
      <c r="F341" s="1" t="s">
        <v>13</v>
      </c>
      <c r="G341" s="1" t="s">
        <v>14</v>
      </c>
      <c r="H341" s="1">
        <v>90000000</v>
      </c>
      <c r="I341" s="1">
        <v>2001</v>
      </c>
      <c r="J341" s="1">
        <v>6.6</v>
      </c>
      <c r="K341" s="1" t="str">
        <f t="shared" si="16"/>
        <v>Action</v>
      </c>
      <c r="L341" s="11">
        <f t="shared" si="17"/>
        <v>136138454</v>
      </c>
      <c r="M341" s="1">
        <f t="shared" si="18"/>
        <v>9.3887336584344602E-2</v>
      </c>
    </row>
    <row r="342" spans="1:13" x14ac:dyDescent="0.25">
      <c r="A342" s="1" t="s">
        <v>150</v>
      </c>
      <c r="B342" s="1">
        <v>130</v>
      </c>
      <c r="C342" s="1">
        <v>155370362</v>
      </c>
      <c r="D342" s="1" t="s">
        <v>739</v>
      </c>
      <c r="E342" s="1" t="s">
        <v>740</v>
      </c>
      <c r="F342" s="1" t="s">
        <v>13</v>
      </c>
      <c r="G342" s="1" t="s">
        <v>14</v>
      </c>
      <c r="H342" s="1">
        <v>100000000</v>
      </c>
      <c r="I342" s="1">
        <v>2000</v>
      </c>
      <c r="J342" s="1">
        <v>6.6</v>
      </c>
      <c r="K342" s="1" t="str">
        <f t="shared" si="16"/>
        <v>Drama</v>
      </c>
      <c r="L342" s="11">
        <f t="shared" si="17"/>
        <v>55370362</v>
      </c>
      <c r="M342" s="1">
        <f t="shared" si="18"/>
        <v>9.3887336584344602E-2</v>
      </c>
    </row>
    <row r="343" spans="1:13" x14ac:dyDescent="0.25">
      <c r="A343" s="1" t="s">
        <v>741</v>
      </c>
      <c r="B343" s="1">
        <v>90</v>
      </c>
      <c r="C343" s="1">
        <v>124870275</v>
      </c>
      <c r="D343" s="1" t="s">
        <v>742</v>
      </c>
      <c r="E343" s="1" t="s">
        <v>743</v>
      </c>
      <c r="F343" s="1" t="s">
        <v>13</v>
      </c>
      <c r="G343" s="1" t="s">
        <v>14</v>
      </c>
      <c r="H343" s="1">
        <v>100000000</v>
      </c>
      <c r="I343" s="1">
        <v>2009</v>
      </c>
      <c r="J343" s="1">
        <v>7</v>
      </c>
      <c r="K343" s="1" t="str">
        <f t="shared" si="16"/>
        <v>Animation</v>
      </c>
      <c r="L343" s="11">
        <f t="shared" si="17"/>
        <v>24870275</v>
      </c>
      <c r="M343" s="1">
        <f t="shared" si="18"/>
        <v>9.3887336584344602E-2</v>
      </c>
    </row>
    <row r="344" spans="1:13" x14ac:dyDescent="0.25">
      <c r="A344" s="1" t="s">
        <v>444</v>
      </c>
      <c r="B344" s="1">
        <v>94</v>
      </c>
      <c r="C344" s="1">
        <v>196573705</v>
      </c>
      <c r="D344" s="1" t="s">
        <v>277</v>
      </c>
      <c r="E344" s="1" t="s">
        <v>744</v>
      </c>
      <c r="F344" s="1" t="s">
        <v>13</v>
      </c>
      <c r="G344" s="1" t="s">
        <v>14</v>
      </c>
      <c r="H344" s="1">
        <v>90000000</v>
      </c>
      <c r="I344" s="1">
        <v>2009</v>
      </c>
      <c r="J344" s="1">
        <v>7</v>
      </c>
      <c r="K344" s="1" t="str">
        <f t="shared" si="16"/>
        <v>Action</v>
      </c>
      <c r="L344" s="11">
        <f t="shared" si="17"/>
        <v>106573705</v>
      </c>
      <c r="M344" s="1">
        <f t="shared" si="18"/>
        <v>9.3887336584344602E-2</v>
      </c>
    </row>
    <row r="345" spans="1:13" x14ac:dyDescent="0.25">
      <c r="A345" s="1" t="s">
        <v>745</v>
      </c>
      <c r="B345" s="1">
        <v>114</v>
      </c>
      <c r="C345" s="1">
        <v>58229120</v>
      </c>
      <c r="D345" s="1" t="s">
        <v>746</v>
      </c>
      <c r="E345" s="1" t="s">
        <v>747</v>
      </c>
      <c r="F345" s="1" t="s">
        <v>13</v>
      </c>
      <c r="G345" s="1" t="s">
        <v>14</v>
      </c>
      <c r="H345" s="1">
        <v>90000000</v>
      </c>
      <c r="I345" s="1">
        <v>2013</v>
      </c>
      <c r="J345" s="1">
        <v>7.3</v>
      </c>
      <c r="K345" s="1" t="str">
        <f t="shared" si="16"/>
        <v>Adventure</v>
      </c>
      <c r="L345" s="11">
        <f t="shared" si="17"/>
        <v>-31770880</v>
      </c>
      <c r="M345" s="1">
        <f t="shared" si="18"/>
        <v>9.3887336584344602E-2</v>
      </c>
    </row>
    <row r="346" spans="1:13" x14ac:dyDescent="0.25">
      <c r="A346" s="1" t="s">
        <v>117</v>
      </c>
      <c r="B346" s="1">
        <v>94</v>
      </c>
      <c r="C346" s="1">
        <v>125305545</v>
      </c>
      <c r="D346" s="1" t="s">
        <v>748</v>
      </c>
      <c r="E346" s="1" t="s">
        <v>749</v>
      </c>
      <c r="F346" s="1" t="s">
        <v>13</v>
      </c>
      <c r="G346" s="1" t="s">
        <v>14</v>
      </c>
      <c r="H346" s="1">
        <v>92000000</v>
      </c>
      <c r="I346" s="1">
        <v>2000</v>
      </c>
      <c r="J346" s="1">
        <v>5.5</v>
      </c>
      <c r="K346" s="1" t="str">
        <f t="shared" si="16"/>
        <v>Action</v>
      </c>
      <c r="L346" s="11">
        <f t="shared" si="17"/>
        <v>33305545</v>
      </c>
      <c r="M346" s="1">
        <f t="shared" si="18"/>
        <v>9.3887336584344602E-2</v>
      </c>
    </row>
    <row r="347" spans="1:13" x14ac:dyDescent="0.25">
      <c r="A347" s="1" t="s">
        <v>167</v>
      </c>
      <c r="B347" s="1">
        <v>151</v>
      </c>
      <c r="C347" s="1">
        <v>132373442</v>
      </c>
      <c r="D347" s="1" t="s">
        <v>750</v>
      </c>
      <c r="E347" s="1" t="s">
        <v>751</v>
      </c>
      <c r="F347" s="1" t="s">
        <v>13</v>
      </c>
      <c r="G347" s="1" t="s">
        <v>14</v>
      </c>
      <c r="H347" s="1">
        <v>90000000</v>
      </c>
      <c r="I347" s="1">
        <v>2006</v>
      </c>
      <c r="J347" s="1">
        <v>8.5</v>
      </c>
      <c r="K347" s="1" t="str">
        <f t="shared" si="16"/>
        <v>Crime</v>
      </c>
      <c r="L347" s="11">
        <f t="shared" si="17"/>
        <v>42373442</v>
      </c>
      <c r="M347" s="1">
        <f t="shared" si="18"/>
        <v>9.3887336584344602E-2</v>
      </c>
    </row>
    <row r="348" spans="1:13" x14ac:dyDescent="0.25">
      <c r="A348" s="1" t="s">
        <v>752</v>
      </c>
      <c r="B348" s="1">
        <v>88</v>
      </c>
      <c r="C348" s="1">
        <v>120618403</v>
      </c>
      <c r="D348" s="1" t="s">
        <v>753</v>
      </c>
      <c r="E348" s="1" t="s">
        <v>754</v>
      </c>
      <c r="F348" s="1" t="s">
        <v>13</v>
      </c>
      <c r="G348" s="1" t="s">
        <v>14</v>
      </c>
      <c r="H348" s="1">
        <v>90000000</v>
      </c>
      <c r="I348" s="1">
        <v>1998</v>
      </c>
      <c r="J348" s="1">
        <v>7.5</v>
      </c>
      <c r="K348" s="1" t="str">
        <f t="shared" si="16"/>
        <v>Adventure</v>
      </c>
      <c r="L348" s="11">
        <f t="shared" si="17"/>
        <v>30618403</v>
      </c>
      <c r="M348" s="1">
        <f t="shared" si="18"/>
        <v>9.3887336584344602E-2</v>
      </c>
    </row>
    <row r="349" spans="1:13" x14ac:dyDescent="0.25">
      <c r="A349" s="1" t="s">
        <v>745</v>
      </c>
      <c r="B349" s="1">
        <v>121</v>
      </c>
      <c r="C349" s="1">
        <v>110416702</v>
      </c>
      <c r="D349" s="1" t="s">
        <v>755</v>
      </c>
      <c r="E349" s="1" t="s">
        <v>756</v>
      </c>
      <c r="F349" s="1" t="s">
        <v>13</v>
      </c>
      <c r="G349" s="1" t="s">
        <v>14</v>
      </c>
      <c r="H349" s="1">
        <v>92000000</v>
      </c>
      <c r="I349" s="1">
        <v>2008</v>
      </c>
      <c r="J349" s="1">
        <v>7</v>
      </c>
      <c r="K349" s="1" t="str">
        <f t="shared" si="16"/>
        <v>Action</v>
      </c>
      <c r="L349" s="11">
        <f t="shared" si="17"/>
        <v>18416702</v>
      </c>
      <c r="M349" s="1">
        <f t="shared" si="18"/>
        <v>9.3887336584344602E-2</v>
      </c>
    </row>
    <row r="350" spans="1:13" x14ac:dyDescent="0.25">
      <c r="A350" s="1" t="s">
        <v>235</v>
      </c>
      <c r="B350" s="1">
        <v>158</v>
      </c>
      <c r="C350" s="1">
        <v>102515793</v>
      </c>
      <c r="D350" s="1" t="s">
        <v>757</v>
      </c>
      <c r="E350" s="1" t="s">
        <v>758</v>
      </c>
      <c r="F350" s="1" t="s">
        <v>13</v>
      </c>
      <c r="G350" s="1" t="s">
        <v>14</v>
      </c>
      <c r="H350" s="1">
        <v>90000000</v>
      </c>
      <c r="I350" s="1">
        <v>2011</v>
      </c>
      <c r="J350" s="1">
        <v>7.8</v>
      </c>
      <c r="K350" s="1" t="str">
        <f t="shared" si="16"/>
        <v>Crime</v>
      </c>
      <c r="L350" s="11">
        <f t="shared" si="17"/>
        <v>12515793</v>
      </c>
      <c r="M350" s="1">
        <f t="shared" si="18"/>
        <v>9.3887336584344602E-2</v>
      </c>
    </row>
    <row r="351" spans="1:13" x14ac:dyDescent="0.25">
      <c r="A351" s="1" t="s">
        <v>455</v>
      </c>
      <c r="B351" s="1">
        <v>128</v>
      </c>
      <c r="C351" s="1">
        <v>100012500</v>
      </c>
      <c r="D351" s="1" t="s">
        <v>19</v>
      </c>
      <c r="E351" s="1" t="s">
        <v>759</v>
      </c>
      <c r="F351" s="1" t="s">
        <v>13</v>
      </c>
      <c r="G351" s="1" t="s">
        <v>14</v>
      </c>
      <c r="H351" s="1">
        <v>90000000</v>
      </c>
      <c r="I351" s="1">
        <v>1995</v>
      </c>
      <c r="J351" s="1">
        <v>7.6</v>
      </c>
      <c r="K351" s="1" t="str">
        <f t="shared" si="16"/>
        <v>Action</v>
      </c>
      <c r="L351" s="11">
        <f t="shared" si="17"/>
        <v>10012500</v>
      </c>
      <c r="M351" s="1">
        <f t="shared" si="18"/>
        <v>9.3887336584344602E-2</v>
      </c>
    </row>
    <row r="352" spans="1:13" x14ac:dyDescent="0.25">
      <c r="A352" s="1" t="s">
        <v>449</v>
      </c>
      <c r="B352" s="1">
        <v>128</v>
      </c>
      <c r="C352" s="1">
        <v>209019489</v>
      </c>
      <c r="D352" s="1" t="s">
        <v>450</v>
      </c>
      <c r="E352" s="1" t="s">
        <v>760</v>
      </c>
      <c r="F352" s="1" t="s">
        <v>13</v>
      </c>
      <c r="G352" s="1" t="s">
        <v>14</v>
      </c>
      <c r="H352" s="1">
        <v>90000000</v>
      </c>
      <c r="I352" s="1">
        <v>2009</v>
      </c>
      <c r="J352" s="1">
        <v>7.6</v>
      </c>
      <c r="K352" s="1" t="str">
        <f t="shared" si="16"/>
        <v>Action</v>
      </c>
      <c r="L352" s="11">
        <f t="shared" si="17"/>
        <v>119019489</v>
      </c>
      <c r="M352" s="1">
        <f t="shared" si="18"/>
        <v>9.3887336584344602E-2</v>
      </c>
    </row>
    <row r="353" spans="1:13" x14ac:dyDescent="0.25">
      <c r="A353" s="1" t="s">
        <v>618</v>
      </c>
      <c r="B353" s="1">
        <v>95</v>
      </c>
      <c r="C353" s="1">
        <v>84037039</v>
      </c>
      <c r="D353" s="1" t="s">
        <v>763</v>
      </c>
      <c r="E353" s="1" t="s">
        <v>764</v>
      </c>
      <c r="F353" s="1" t="s">
        <v>13</v>
      </c>
      <c r="G353" s="1" t="s">
        <v>14</v>
      </c>
      <c r="H353" s="1">
        <v>120000000</v>
      </c>
      <c r="I353" s="1">
        <v>2001</v>
      </c>
      <c r="J353" s="1">
        <v>6.8</v>
      </c>
      <c r="K353" s="1" t="str">
        <f t="shared" si="16"/>
        <v>Action</v>
      </c>
      <c r="L353" s="11">
        <f t="shared" si="17"/>
        <v>-35962961</v>
      </c>
      <c r="M353" s="1">
        <f t="shared" si="18"/>
        <v>9.3887336584344602E-2</v>
      </c>
    </row>
    <row r="354" spans="1:13" x14ac:dyDescent="0.25">
      <c r="A354" s="1" t="s">
        <v>765</v>
      </c>
      <c r="B354" s="1">
        <v>92</v>
      </c>
      <c r="C354" s="1">
        <v>85884815</v>
      </c>
      <c r="D354" s="1" t="s">
        <v>766</v>
      </c>
      <c r="E354" s="1" t="s">
        <v>767</v>
      </c>
      <c r="F354" s="1" t="s">
        <v>13</v>
      </c>
      <c r="G354" s="1" t="s">
        <v>14</v>
      </c>
      <c r="H354" s="1">
        <v>90000000</v>
      </c>
      <c r="I354" s="1">
        <v>2015</v>
      </c>
      <c r="J354" s="1">
        <v>5</v>
      </c>
      <c r="K354" s="1" t="str">
        <f t="shared" si="16"/>
        <v>Adventure</v>
      </c>
      <c r="L354" s="11">
        <f t="shared" si="17"/>
        <v>-4115185</v>
      </c>
      <c r="M354" s="1">
        <f t="shared" si="18"/>
        <v>9.3887336584344602E-2</v>
      </c>
    </row>
    <row r="355" spans="1:13" x14ac:dyDescent="0.25">
      <c r="A355" s="1" t="s">
        <v>43</v>
      </c>
      <c r="B355" s="1">
        <v>121</v>
      </c>
      <c r="C355" s="1">
        <v>83077470</v>
      </c>
      <c r="D355" s="1" t="s">
        <v>768</v>
      </c>
      <c r="E355" s="1" t="s">
        <v>769</v>
      </c>
      <c r="F355" s="1" t="s">
        <v>13</v>
      </c>
      <c r="G355" s="1" t="s">
        <v>14</v>
      </c>
      <c r="H355" s="1">
        <v>75000000</v>
      </c>
      <c r="I355" s="1">
        <v>2008</v>
      </c>
      <c r="J355" s="1">
        <v>7.1</v>
      </c>
      <c r="K355" s="1" t="str">
        <f t="shared" si="16"/>
        <v>Drama</v>
      </c>
      <c r="L355" s="11">
        <f t="shared" si="17"/>
        <v>8077470</v>
      </c>
      <c r="M355" s="1">
        <f t="shared" si="18"/>
        <v>9.3887336584344602E-2</v>
      </c>
    </row>
    <row r="356" spans="1:13" x14ac:dyDescent="0.25">
      <c r="A356" s="1" t="s">
        <v>770</v>
      </c>
      <c r="B356" s="1">
        <v>113</v>
      </c>
      <c r="C356" s="1">
        <v>100018837</v>
      </c>
      <c r="D356" s="1" t="s">
        <v>755</v>
      </c>
      <c r="E356" s="1" t="s">
        <v>771</v>
      </c>
      <c r="F356" s="1" t="s">
        <v>13</v>
      </c>
      <c r="G356" s="1" t="s">
        <v>14</v>
      </c>
      <c r="H356" s="1">
        <v>90000000</v>
      </c>
      <c r="I356" s="1">
        <v>2008</v>
      </c>
      <c r="J356" s="1">
        <v>5.5</v>
      </c>
      <c r="K356" s="1" t="str">
        <f t="shared" si="16"/>
        <v>Action</v>
      </c>
      <c r="L356" s="11">
        <f t="shared" si="17"/>
        <v>10018837</v>
      </c>
      <c r="M356" s="1">
        <f t="shared" si="18"/>
        <v>9.3887336584344602E-2</v>
      </c>
    </row>
    <row r="357" spans="1:13" x14ac:dyDescent="0.25">
      <c r="A357" s="1" t="s">
        <v>435</v>
      </c>
      <c r="B357" s="1">
        <v>106</v>
      </c>
      <c r="C357" s="1">
        <v>78747585</v>
      </c>
      <c r="D357" s="1" t="s">
        <v>772</v>
      </c>
      <c r="E357" s="1" t="s">
        <v>773</v>
      </c>
      <c r="F357" s="1" t="s">
        <v>13</v>
      </c>
      <c r="G357" s="1" t="s">
        <v>14</v>
      </c>
      <c r="H357" s="1">
        <v>88000000</v>
      </c>
      <c r="I357" s="1">
        <v>2015</v>
      </c>
      <c r="J357" s="1">
        <v>5.6</v>
      </c>
      <c r="K357" s="1" t="str">
        <f t="shared" si="16"/>
        <v>Action</v>
      </c>
      <c r="L357" s="11">
        <f t="shared" si="17"/>
        <v>-9252415</v>
      </c>
      <c r="M357" s="1">
        <f t="shared" si="18"/>
        <v>9.3887336584344602E-2</v>
      </c>
    </row>
    <row r="358" spans="1:13" x14ac:dyDescent="0.25">
      <c r="A358" s="1" t="s">
        <v>136</v>
      </c>
      <c r="B358" s="1">
        <v>146</v>
      </c>
      <c r="C358" s="1">
        <v>78616689</v>
      </c>
      <c r="D358" s="1" t="s">
        <v>229</v>
      </c>
      <c r="E358" s="1" t="s">
        <v>774</v>
      </c>
      <c r="F358" s="1" t="s">
        <v>13</v>
      </c>
      <c r="G358" s="1" t="s">
        <v>14</v>
      </c>
      <c r="H358" s="1">
        <v>100000000</v>
      </c>
      <c r="I358" s="1">
        <v>2001</v>
      </c>
      <c r="J358" s="1">
        <v>7.1</v>
      </c>
      <c r="K358" s="1" t="str">
        <f t="shared" si="16"/>
        <v>Adventure</v>
      </c>
      <c r="L358" s="11">
        <f t="shared" si="17"/>
        <v>-21383311</v>
      </c>
      <c r="M358" s="1">
        <f t="shared" si="18"/>
        <v>9.3887336584344602E-2</v>
      </c>
    </row>
    <row r="359" spans="1:13" x14ac:dyDescent="0.25">
      <c r="A359" s="1" t="s">
        <v>327</v>
      </c>
      <c r="B359" s="1">
        <v>88</v>
      </c>
      <c r="C359" s="1">
        <v>75817994</v>
      </c>
      <c r="D359" s="1" t="s">
        <v>775</v>
      </c>
      <c r="E359" s="1" t="s">
        <v>776</v>
      </c>
      <c r="F359" s="1" t="s">
        <v>13</v>
      </c>
      <c r="G359" s="1" t="s">
        <v>14</v>
      </c>
      <c r="H359" s="1">
        <v>90000000</v>
      </c>
      <c r="I359" s="1">
        <v>2003</v>
      </c>
      <c r="J359" s="1">
        <v>4.9000000000000004</v>
      </c>
      <c r="K359" s="1" t="str">
        <f t="shared" si="16"/>
        <v>Comedy</v>
      </c>
      <c r="L359" s="11">
        <f t="shared" si="17"/>
        <v>-14182006</v>
      </c>
      <c r="M359" s="1">
        <f t="shared" si="18"/>
        <v>9.3887336584344602E-2</v>
      </c>
    </row>
    <row r="360" spans="1:13" x14ac:dyDescent="0.25">
      <c r="A360" s="1" t="s">
        <v>150</v>
      </c>
      <c r="B360" s="1">
        <v>150</v>
      </c>
      <c r="C360" s="1">
        <v>100853835</v>
      </c>
      <c r="D360" s="1" t="s">
        <v>777</v>
      </c>
      <c r="E360" s="1" t="s">
        <v>778</v>
      </c>
      <c r="F360" s="1" t="s">
        <v>13</v>
      </c>
      <c r="G360" s="1" t="s">
        <v>14</v>
      </c>
      <c r="H360" s="1">
        <v>90000000</v>
      </c>
      <c r="I360" s="1">
        <v>1997</v>
      </c>
      <c r="J360" s="1">
        <v>7.4</v>
      </c>
      <c r="K360" s="1" t="str">
        <f t="shared" si="16"/>
        <v>Drama</v>
      </c>
      <c r="L360" s="11">
        <f t="shared" si="17"/>
        <v>10853835</v>
      </c>
      <c r="M360" s="1">
        <f t="shared" si="18"/>
        <v>9.3887336584344602E-2</v>
      </c>
    </row>
    <row r="361" spans="1:13" x14ac:dyDescent="0.25">
      <c r="A361" s="1" t="s">
        <v>453</v>
      </c>
      <c r="B361" s="1">
        <v>119</v>
      </c>
      <c r="C361" s="1">
        <v>73209340</v>
      </c>
      <c r="D361" s="1" t="s">
        <v>779</v>
      </c>
      <c r="E361" s="1" t="s">
        <v>780</v>
      </c>
      <c r="F361" s="1" t="s">
        <v>13</v>
      </c>
      <c r="G361" s="1" t="s">
        <v>14</v>
      </c>
      <c r="H361" s="1">
        <v>95000000</v>
      </c>
      <c r="I361" s="1">
        <v>2000</v>
      </c>
      <c r="J361" s="1">
        <v>5.7</v>
      </c>
      <c r="K361" s="1" t="str">
        <f t="shared" si="16"/>
        <v>Action</v>
      </c>
      <c r="L361" s="11">
        <f t="shared" si="17"/>
        <v>-21790660</v>
      </c>
      <c r="M361" s="1">
        <f t="shared" si="18"/>
        <v>9.3887336584344602E-2</v>
      </c>
    </row>
    <row r="362" spans="1:13" x14ac:dyDescent="0.25">
      <c r="A362" s="1" t="s">
        <v>781</v>
      </c>
      <c r="B362" s="1">
        <v>128</v>
      </c>
      <c r="C362" s="1">
        <v>72515360</v>
      </c>
      <c r="D362" s="1" t="s">
        <v>782</v>
      </c>
      <c r="E362" s="1" t="s">
        <v>783</v>
      </c>
      <c r="F362" s="1" t="s">
        <v>784</v>
      </c>
      <c r="G362" s="1" t="s">
        <v>21</v>
      </c>
      <c r="H362" s="1">
        <v>80000000</v>
      </c>
      <c r="I362" s="1">
        <v>2005</v>
      </c>
      <c r="J362" s="1">
        <v>6.4</v>
      </c>
      <c r="K362" s="1" t="str">
        <f t="shared" si="16"/>
        <v>Crime</v>
      </c>
      <c r="L362" s="11">
        <f t="shared" si="17"/>
        <v>-7484640</v>
      </c>
      <c r="M362" s="1">
        <f t="shared" si="18"/>
        <v>9.3887336584344602E-2</v>
      </c>
    </row>
    <row r="363" spans="1:13" x14ac:dyDescent="0.25">
      <c r="A363" s="1" t="s">
        <v>785</v>
      </c>
      <c r="B363" s="1">
        <v>106</v>
      </c>
      <c r="C363" s="1">
        <v>68558662</v>
      </c>
      <c r="D363" s="1" t="s">
        <v>73</v>
      </c>
      <c r="E363" s="1" t="s">
        <v>786</v>
      </c>
      <c r="F363" s="1" t="s">
        <v>13</v>
      </c>
      <c r="G363" s="1" t="s">
        <v>14</v>
      </c>
      <c r="H363" s="1">
        <v>90000000</v>
      </c>
      <c r="I363" s="1">
        <v>2013</v>
      </c>
      <c r="J363" s="1">
        <v>5.9</v>
      </c>
      <c r="K363" s="1" t="str">
        <f t="shared" si="16"/>
        <v>Adventure</v>
      </c>
      <c r="L363" s="11">
        <f t="shared" si="17"/>
        <v>-21441338</v>
      </c>
      <c r="M363" s="1">
        <f t="shared" si="18"/>
        <v>9.3887336584344602E-2</v>
      </c>
    </row>
    <row r="364" spans="1:13" x14ac:dyDescent="0.25">
      <c r="A364" s="1" t="s">
        <v>556</v>
      </c>
      <c r="B364" s="1">
        <v>117</v>
      </c>
      <c r="C364" s="1">
        <v>65653758</v>
      </c>
      <c r="D364" s="1" t="s">
        <v>16</v>
      </c>
      <c r="E364" s="1" t="s">
        <v>787</v>
      </c>
      <c r="F364" s="1" t="s">
        <v>13</v>
      </c>
      <c r="G364" s="1" t="s">
        <v>14</v>
      </c>
      <c r="H364" s="1">
        <v>95000000</v>
      </c>
      <c r="I364" s="1">
        <v>2003</v>
      </c>
      <c r="J364" s="1">
        <v>5.5</v>
      </c>
      <c r="K364" s="1" t="str">
        <f t="shared" si="16"/>
        <v>Action</v>
      </c>
      <c r="L364" s="11">
        <f t="shared" si="17"/>
        <v>-29346242</v>
      </c>
      <c r="M364" s="1">
        <f t="shared" si="18"/>
        <v>9.3887336584344602E-2</v>
      </c>
    </row>
    <row r="365" spans="1:13" x14ac:dyDescent="0.25">
      <c r="A365" s="1" t="s">
        <v>370</v>
      </c>
      <c r="B365" s="1">
        <v>129</v>
      </c>
      <c r="C365" s="1">
        <v>64685359</v>
      </c>
      <c r="D365" s="1" t="s">
        <v>788</v>
      </c>
      <c r="E365" s="1" t="s">
        <v>789</v>
      </c>
      <c r="F365" s="1" t="s">
        <v>13</v>
      </c>
      <c r="G365" s="1" t="s">
        <v>14</v>
      </c>
      <c r="H365" s="1">
        <v>90000000</v>
      </c>
      <c r="I365" s="1">
        <v>2016</v>
      </c>
      <c r="J365" s="1">
        <v>6.9</v>
      </c>
      <c r="K365" s="1" t="str">
        <f t="shared" si="16"/>
        <v>Action</v>
      </c>
      <c r="L365" s="11">
        <f t="shared" si="17"/>
        <v>-25314641</v>
      </c>
      <c r="M365" s="1">
        <f t="shared" si="18"/>
        <v>9.3887336584344602E-2</v>
      </c>
    </row>
    <row r="366" spans="1:13" x14ac:dyDescent="0.25">
      <c r="A366" s="1" t="s">
        <v>415</v>
      </c>
      <c r="B366" s="1">
        <v>116</v>
      </c>
      <c r="C366" s="1">
        <v>61355436</v>
      </c>
      <c r="D366" s="1" t="s">
        <v>580</v>
      </c>
      <c r="E366" s="1" t="s">
        <v>790</v>
      </c>
      <c r="F366" s="1" t="s">
        <v>13</v>
      </c>
      <c r="G366" s="1" t="s">
        <v>14</v>
      </c>
      <c r="H366" s="1">
        <v>68000000</v>
      </c>
      <c r="I366" s="1">
        <v>1997</v>
      </c>
      <c r="J366" s="1">
        <v>6.2</v>
      </c>
      <c r="K366" s="1" t="str">
        <f t="shared" si="16"/>
        <v>Action</v>
      </c>
      <c r="L366" s="11">
        <f t="shared" si="17"/>
        <v>-6644564</v>
      </c>
      <c r="M366" s="1">
        <f t="shared" si="18"/>
        <v>9.3887336584344602E-2</v>
      </c>
    </row>
    <row r="367" spans="1:13" x14ac:dyDescent="0.25">
      <c r="A367" s="1" t="s">
        <v>605</v>
      </c>
      <c r="B367" s="1">
        <v>114</v>
      </c>
      <c r="C367" s="1">
        <v>26871</v>
      </c>
      <c r="D367" s="1" t="s">
        <v>120</v>
      </c>
      <c r="E367" s="1" t="s">
        <v>791</v>
      </c>
      <c r="F367" s="1" t="s">
        <v>13</v>
      </c>
      <c r="G367" s="1" t="s">
        <v>264</v>
      </c>
      <c r="H367" s="1">
        <v>92000000</v>
      </c>
      <c r="I367" s="1">
        <v>2001</v>
      </c>
      <c r="J367" s="1">
        <v>7</v>
      </c>
      <c r="K367" s="1" t="str">
        <f t="shared" si="16"/>
        <v>Action</v>
      </c>
      <c r="L367" s="11">
        <f t="shared" si="17"/>
        <v>-91973129</v>
      </c>
      <c r="M367" s="1">
        <f t="shared" si="18"/>
        <v>9.3887336584344602E-2</v>
      </c>
    </row>
    <row r="368" spans="1:13" x14ac:dyDescent="0.25">
      <c r="A368" s="1" t="s">
        <v>792</v>
      </c>
      <c r="B368" s="1">
        <v>114</v>
      </c>
      <c r="C368" s="1">
        <v>60874615</v>
      </c>
      <c r="D368" s="1" t="s">
        <v>407</v>
      </c>
      <c r="E368" s="1" t="s">
        <v>793</v>
      </c>
      <c r="F368" s="1" t="s">
        <v>13</v>
      </c>
      <c r="G368" s="1" t="s">
        <v>14</v>
      </c>
      <c r="H368" s="1">
        <v>90000000</v>
      </c>
      <c r="I368" s="1">
        <v>2000</v>
      </c>
      <c r="J368" s="1">
        <v>5.6</v>
      </c>
      <c r="K368" s="1" t="str">
        <f t="shared" si="16"/>
        <v>Adventure</v>
      </c>
      <c r="L368" s="11">
        <f t="shared" si="17"/>
        <v>-29125385</v>
      </c>
      <c r="M368" s="1">
        <f t="shared" si="18"/>
        <v>9.3887336584344602E-2</v>
      </c>
    </row>
    <row r="369" spans="1:13" x14ac:dyDescent="0.25">
      <c r="A369" s="1" t="s">
        <v>444</v>
      </c>
      <c r="B369" s="1">
        <v>96</v>
      </c>
      <c r="C369" s="1">
        <v>143618384</v>
      </c>
      <c r="D369" s="1" t="s">
        <v>445</v>
      </c>
      <c r="E369" s="1" t="s">
        <v>794</v>
      </c>
      <c r="F369" s="1" t="s">
        <v>13</v>
      </c>
      <c r="G369" s="1" t="s">
        <v>14</v>
      </c>
      <c r="H369" s="1">
        <v>90000000</v>
      </c>
      <c r="I369" s="1">
        <v>2011</v>
      </c>
      <c r="J369" s="1">
        <v>7</v>
      </c>
      <c r="K369" s="1" t="str">
        <f t="shared" si="16"/>
        <v>Adventure</v>
      </c>
      <c r="L369" s="11">
        <f t="shared" si="17"/>
        <v>53618384</v>
      </c>
      <c r="M369" s="1">
        <f t="shared" si="18"/>
        <v>9.3887336584344602E-2</v>
      </c>
    </row>
    <row r="370" spans="1:13" x14ac:dyDescent="0.25">
      <c r="A370" s="1" t="s">
        <v>435</v>
      </c>
      <c r="B370" s="1">
        <v>132</v>
      </c>
      <c r="C370" s="1">
        <v>58220776</v>
      </c>
      <c r="D370" s="1" t="s">
        <v>795</v>
      </c>
      <c r="E370" s="1" t="s">
        <v>796</v>
      </c>
      <c r="F370" s="1" t="s">
        <v>13</v>
      </c>
      <c r="G370" s="1" t="s">
        <v>14</v>
      </c>
      <c r="H370" s="1">
        <v>100000000</v>
      </c>
      <c r="I370" s="1">
        <v>1999</v>
      </c>
      <c r="J370" s="1">
        <v>6.8</v>
      </c>
      <c r="K370" s="1" t="str">
        <f t="shared" si="16"/>
        <v>Comedy</v>
      </c>
      <c r="L370" s="11">
        <f t="shared" si="17"/>
        <v>-41779224</v>
      </c>
      <c r="M370" s="1">
        <f t="shared" si="18"/>
        <v>9.3887336584344602E-2</v>
      </c>
    </row>
    <row r="371" spans="1:13" x14ac:dyDescent="0.25">
      <c r="A371" s="1" t="s">
        <v>797</v>
      </c>
      <c r="B371" s="1">
        <v>104</v>
      </c>
      <c r="C371" s="1">
        <v>47474112</v>
      </c>
      <c r="D371" s="1" t="s">
        <v>482</v>
      </c>
      <c r="E371" s="1" t="s">
        <v>798</v>
      </c>
      <c r="F371" s="1" t="s">
        <v>13</v>
      </c>
      <c r="G371" s="1" t="s">
        <v>14</v>
      </c>
      <c r="H371" s="1">
        <v>90000000</v>
      </c>
      <c r="I371" s="1">
        <v>1997</v>
      </c>
      <c r="J371" s="1">
        <v>5.4</v>
      </c>
      <c r="K371" s="1" t="str">
        <f t="shared" si="16"/>
        <v>Action</v>
      </c>
      <c r="L371" s="11">
        <f t="shared" si="17"/>
        <v>-42525888</v>
      </c>
      <c r="M371" s="1">
        <f t="shared" si="18"/>
        <v>9.3887336584344602E-2</v>
      </c>
    </row>
    <row r="372" spans="1:13" x14ac:dyDescent="0.25">
      <c r="A372" s="1" t="s">
        <v>799</v>
      </c>
      <c r="B372" s="1">
        <v>111</v>
      </c>
      <c r="C372" s="1">
        <v>42877165</v>
      </c>
      <c r="D372" s="1" t="s">
        <v>158</v>
      </c>
      <c r="E372" s="1" t="s">
        <v>800</v>
      </c>
      <c r="F372" s="1" t="s">
        <v>13</v>
      </c>
      <c r="G372" s="1" t="s">
        <v>14</v>
      </c>
      <c r="H372" s="1">
        <v>86000000</v>
      </c>
      <c r="I372" s="1">
        <v>1997</v>
      </c>
      <c r="J372" s="1">
        <v>6.1</v>
      </c>
      <c r="K372" s="1" t="str">
        <f t="shared" si="16"/>
        <v>Action</v>
      </c>
      <c r="L372" s="11">
        <f t="shared" si="17"/>
        <v>-43122835</v>
      </c>
      <c r="M372" s="1">
        <f t="shared" si="18"/>
        <v>9.3887336584344602E-2</v>
      </c>
    </row>
    <row r="373" spans="1:13" x14ac:dyDescent="0.25">
      <c r="A373" s="1" t="s">
        <v>801</v>
      </c>
      <c r="B373" s="1">
        <v>138</v>
      </c>
      <c r="C373" s="1">
        <v>35168677</v>
      </c>
      <c r="D373" s="1" t="s">
        <v>768</v>
      </c>
      <c r="E373" s="1" t="s">
        <v>802</v>
      </c>
      <c r="F373" s="1" t="s">
        <v>13</v>
      </c>
      <c r="G373" s="1" t="s">
        <v>21</v>
      </c>
      <c r="H373" s="1">
        <v>100000000</v>
      </c>
      <c r="I373" s="1">
        <v>2002</v>
      </c>
      <c r="J373" s="1">
        <v>6.7</v>
      </c>
      <c r="K373" s="1" t="str">
        <f t="shared" si="16"/>
        <v>Drama</v>
      </c>
      <c r="L373" s="11">
        <f t="shared" si="17"/>
        <v>-64831323</v>
      </c>
      <c r="M373" s="1">
        <f t="shared" si="18"/>
        <v>9.3887336584344602E-2</v>
      </c>
    </row>
    <row r="374" spans="1:13" x14ac:dyDescent="0.25">
      <c r="A374" s="1" t="s">
        <v>803</v>
      </c>
      <c r="B374" s="1">
        <v>129</v>
      </c>
      <c r="C374" s="1">
        <v>37567440</v>
      </c>
      <c r="D374" s="1" t="s">
        <v>63</v>
      </c>
      <c r="E374" s="1" t="s">
        <v>804</v>
      </c>
      <c r="F374" s="1" t="s">
        <v>13</v>
      </c>
      <c r="G374" s="1" t="s">
        <v>14</v>
      </c>
      <c r="H374" s="1">
        <v>20000000</v>
      </c>
      <c r="I374" s="1">
        <v>1982</v>
      </c>
      <c r="J374" s="1">
        <v>6.9</v>
      </c>
      <c r="K374" s="1" t="str">
        <f t="shared" si="16"/>
        <v>Adventure</v>
      </c>
      <c r="L374" s="11">
        <f t="shared" si="17"/>
        <v>17567440</v>
      </c>
      <c r="M374" s="1">
        <f t="shared" si="18"/>
        <v>9.3887336584344602E-2</v>
      </c>
    </row>
    <row r="375" spans="1:13" x14ac:dyDescent="0.25">
      <c r="A375" s="1" t="s">
        <v>291</v>
      </c>
      <c r="B375" s="1">
        <v>144</v>
      </c>
      <c r="C375" s="1">
        <v>61644321</v>
      </c>
      <c r="D375" s="1" t="s">
        <v>567</v>
      </c>
      <c r="E375" s="1" t="s">
        <v>805</v>
      </c>
      <c r="F375" s="1" t="s">
        <v>13</v>
      </c>
      <c r="G375" s="1" t="s">
        <v>14</v>
      </c>
      <c r="H375" s="1">
        <v>88000000</v>
      </c>
      <c r="I375" s="1">
        <v>2005</v>
      </c>
      <c r="J375" s="1">
        <v>8</v>
      </c>
      <c r="K375" s="1" t="str">
        <f t="shared" si="16"/>
        <v>Biography</v>
      </c>
      <c r="L375" s="11">
        <f t="shared" si="17"/>
        <v>-26355679</v>
      </c>
      <c r="M375" s="1">
        <f t="shared" si="18"/>
        <v>9.3887336584344602E-2</v>
      </c>
    </row>
    <row r="376" spans="1:13" x14ac:dyDescent="0.25">
      <c r="A376" s="1" t="s">
        <v>806</v>
      </c>
      <c r="B376" s="1">
        <v>110</v>
      </c>
      <c r="C376" s="1">
        <v>190562</v>
      </c>
      <c r="D376" s="1" t="s">
        <v>807</v>
      </c>
      <c r="E376" s="1" t="s">
        <v>808</v>
      </c>
      <c r="F376" s="1" t="s">
        <v>13</v>
      </c>
      <c r="G376" s="1" t="s">
        <v>21</v>
      </c>
      <c r="H376" s="1">
        <v>90000000</v>
      </c>
      <c r="I376" s="1">
        <v>2010</v>
      </c>
      <c r="J376" s="1">
        <v>4.4000000000000004</v>
      </c>
      <c r="K376" s="1" t="str">
        <f t="shared" si="16"/>
        <v>Action</v>
      </c>
      <c r="L376" s="11">
        <f t="shared" si="17"/>
        <v>-89809438</v>
      </c>
      <c r="M376" s="1">
        <f t="shared" si="18"/>
        <v>9.3887336584344602E-2</v>
      </c>
    </row>
    <row r="377" spans="1:13" x14ac:dyDescent="0.25">
      <c r="A377" s="1" t="s">
        <v>810</v>
      </c>
      <c r="B377" s="1">
        <v>140</v>
      </c>
      <c r="C377" s="1">
        <v>120147445</v>
      </c>
      <c r="D377" s="1" t="s">
        <v>811</v>
      </c>
      <c r="E377" s="1" t="s">
        <v>812</v>
      </c>
      <c r="F377" s="1" t="s">
        <v>13</v>
      </c>
      <c r="G377" s="1" t="s">
        <v>14</v>
      </c>
      <c r="H377" s="1">
        <v>87000000</v>
      </c>
      <c r="I377" s="1">
        <v>2003</v>
      </c>
      <c r="J377" s="1">
        <v>7.3</v>
      </c>
      <c r="K377" s="1" t="str">
        <f t="shared" si="16"/>
        <v>Drama</v>
      </c>
      <c r="L377" s="11">
        <f t="shared" si="17"/>
        <v>33147445</v>
      </c>
      <c r="M377" s="1">
        <f t="shared" si="18"/>
        <v>9.3887336584344602E-2</v>
      </c>
    </row>
    <row r="378" spans="1:13" x14ac:dyDescent="0.25">
      <c r="A378" s="1" t="s">
        <v>556</v>
      </c>
      <c r="B378" s="1">
        <v>113</v>
      </c>
      <c r="C378" s="1">
        <v>241688385</v>
      </c>
      <c r="D378" s="1" t="s">
        <v>246</v>
      </c>
      <c r="E378" s="1" t="s">
        <v>813</v>
      </c>
      <c r="F378" s="1" t="s">
        <v>13</v>
      </c>
      <c r="G378" s="1" t="s">
        <v>14</v>
      </c>
      <c r="H378" s="1">
        <v>92000000</v>
      </c>
      <c r="I378" s="1">
        <v>1996</v>
      </c>
      <c r="J378" s="1">
        <v>6.3</v>
      </c>
      <c r="K378" s="1" t="str">
        <f t="shared" si="16"/>
        <v>Action</v>
      </c>
      <c r="L378" s="11">
        <f t="shared" si="17"/>
        <v>149688385</v>
      </c>
      <c r="M378" s="1">
        <f t="shared" si="18"/>
        <v>9.3887336584344602E-2</v>
      </c>
    </row>
    <row r="379" spans="1:13" x14ac:dyDescent="0.25">
      <c r="A379" s="1" t="s">
        <v>150</v>
      </c>
      <c r="B379" s="1">
        <v>143</v>
      </c>
      <c r="C379" s="1">
        <v>233630478</v>
      </c>
      <c r="D379" s="1" t="s">
        <v>814</v>
      </c>
      <c r="E379" s="1" t="s">
        <v>815</v>
      </c>
      <c r="F379" s="1" t="s">
        <v>13</v>
      </c>
      <c r="G379" s="1" t="s">
        <v>14</v>
      </c>
      <c r="H379" s="1">
        <v>90000000</v>
      </c>
      <c r="I379" s="1">
        <v>2000</v>
      </c>
      <c r="J379" s="1">
        <v>7.7</v>
      </c>
      <c r="K379" s="1" t="str">
        <f t="shared" si="16"/>
        <v>Adventure</v>
      </c>
      <c r="L379" s="11">
        <f t="shared" si="17"/>
        <v>143630478</v>
      </c>
      <c r="M379" s="1">
        <f t="shared" si="18"/>
        <v>9.3887336584344602E-2</v>
      </c>
    </row>
    <row r="380" spans="1:13" x14ac:dyDescent="0.25">
      <c r="A380" s="1" t="s">
        <v>289</v>
      </c>
      <c r="B380" s="1">
        <v>108</v>
      </c>
      <c r="C380" s="1">
        <v>197992827</v>
      </c>
      <c r="D380" s="1" t="s">
        <v>816</v>
      </c>
      <c r="E380" s="1" t="s">
        <v>817</v>
      </c>
      <c r="F380" s="1" t="s">
        <v>13</v>
      </c>
      <c r="G380" s="1" t="s">
        <v>14</v>
      </c>
      <c r="H380" s="1">
        <v>100000000</v>
      </c>
      <c r="I380" s="1">
        <v>2006</v>
      </c>
      <c r="J380" s="1">
        <v>6.5</v>
      </c>
      <c r="K380" s="1" t="str">
        <f t="shared" si="16"/>
        <v>Animation</v>
      </c>
      <c r="L380" s="11">
        <f t="shared" si="17"/>
        <v>97992827</v>
      </c>
      <c r="M380" s="1">
        <f t="shared" si="18"/>
        <v>9.3887336584344602E-2</v>
      </c>
    </row>
    <row r="381" spans="1:13" x14ac:dyDescent="0.25">
      <c r="A381" s="1" t="s">
        <v>400</v>
      </c>
      <c r="B381" s="1">
        <v>108</v>
      </c>
      <c r="C381" s="1">
        <v>176049130</v>
      </c>
      <c r="D381" s="1" t="s">
        <v>401</v>
      </c>
      <c r="E381" s="1" t="s">
        <v>818</v>
      </c>
      <c r="F381" s="1" t="s">
        <v>13</v>
      </c>
      <c r="G381" s="1" t="s">
        <v>14</v>
      </c>
      <c r="H381" s="1">
        <v>75000000</v>
      </c>
      <c r="I381" s="1">
        <v>2004</v>
      </c>
      <c r="J381" s="1">
        <v>7.8</v>
      </c>
      <c r="K381" s="1" t="str">
        <f t="shared" si="16"/>
        <v>Action</v>
      </c>
      <c r="L381" s="11">
        <f t="shared" si="17"/>
        <v>101049130</v>
      </c>
      <c r="M381" s="1">
        <f t="shared" si="18"/>
        <v>9.3887336584344602E-2</v>
      </c>
    </row>
    <row r="382" spans="1:13" x14ac:dyDescent="0.25">
      <c r="A382" s="1" t="s">
        <v>245</v>
      </c>
      <c r="B382" s="1">
        <v>124</v>
      </c>
      <c r="C382" s="1">
        <v>172620724</v>
      </c>
      <c r="D382" s="1" t="s">
        <v>246</v>
      </c>
      <c r="E382" s="1" t="s">
        <v>819</v>
      </c>
      <c r="F382" s="1" t="s">
        <v>13</v>
      </c>
      <c r="G382" s="1" t="s">
        <v>14</v>
      </c>
      <c r="H382" s="1">
        <v>85000000</v>
      </c>
      <c r="I382" s="1">
        <v>1997</v>
      </c>
      <c r="J382" s="1">
        <v>6.4</v>
      </c>
      <c r="K382" s="1" t="str">
        <f t="shared" si="16"/>
        <v>Action</v>
      </c>
      <c r="L382" s="11">
        <f t="shared" si="17"/>
        <v>87620724</v>
      </c>
      <c r="M382" s="1">
        <f t="shared" si="18"/>
        <v>9.3887336584344602E-2</v>
      </c>
    </row>
    <row r="383" spans="1:13" x14ac:dyDescent="0.25">
      <c r="A383" s="1" t="s">
        <v>531</v>
      </c>
      <c r="B383" s="1">
        <v>116</v>
      </c>
      <c r="C383" s="1">
        <v>183405771</v>
      </c>
      <c r="D383" s="1" t="s">
        <v>532</v>
      </c>
      <c r="E383" s="1" t="s">
        <v>820</v>
      </c>
      <c r="F383" s="1" t="s">
        <v>13</v>
      </c>
      <c r="G383" s="1" t="s">
        <v>14</v>
      </c>
      <c r="H383" s="1">
        <v>85000000</v>
      </c>
      <c r="I383" s="1">
        <v>2001</v>
      </c>
      <c r="J383" s="1">
        <v>7.8</v>
      </c>
      <c r="K383" s="1" t="str">
        <f t="shared" si="16"/>
        <v>Crime</v>
      </c>
      <c r="L383" s="11">
        <f t="shared" si="17"/>
        <v>98405771</v>
      </c>
      <c r="M383" s="1">
        <f t="shared" si="18"/>
        <v>9.3887336584344602E-2</v>
      </c>
    </row>
    <row r="384" spans="1:13" x14ac:dyDescent="0.25">
      <c r="A384" s="1" t="s">
        <v>821</v>
      </c>
      <c r="B384" s="1">
        <v>110</v>
      </c>
      <c r="C384" s="1">
        <v>20315324</v>
      </c>
      <c r="D384" s="1" t="s">
        <v>31</v>
      </c>
      <c r="E384" s="1" t="s">
        <v>822</v>
      </c>
      <c r="F384" s="1" t="s">
        <v>13</v>
      </c>
      <c r="G384" s="1" t="s">
        <v>264</v>
      </c>
      <c r="H384" s="1">
        <v>75000000</v>
      </c>
      <c r="I384" s="1">
        <v>2011</v>
      </c>
      <c r="J384" s="1">
        <v>5.8</v>
      </c>
      <c r="K384" s="1" t="str">
        <f t="shared" si="16"/>
        <v>Action</v>
      </c>
      <c r="L384" s="11">
        <f t="shared" si="17"/>
        <v>-54684676</v>
      </c>
      <c r="M384" s="1">
        <f t="shared" si="18"/>
        <v>9.3887336584344602E-2</v>
      </c>
    </row>
    <row r="385" spans="1:13" x14ac:dyDescent="0.25">
      <c r="A385" s="1" t="s">
        <v>823</v>
      </c>
      <c r="B385" s="1">
        <v>91</v>
      </c>
      <c r="C385" s="1">
        <v>148313048</v>
      </c>
      <c r="D385" s="1" t="s">
        <v>273</v>
      </c>
      <c r="E385" s="1" t="s">
        <v>824</v>
      </c>
      <c r="F385" s="1" t="s">
        <v>13</v>
      </c>
      <c r="G385" s="1" t="s">
        <v>14</v>
      </c>
      <c r="H385" s="1">
        <v>85000000</v>
      </c>
      <c r="I385" s="1">
        <v>2012</v>
      </c>
      <c r="J385" s="1">
        <v>7.1</v>
      </c>
      <c r="K385" s="1" t="str">
        <f t="shared" si="16"/>
        <v>Animation</v>
      </c>
      <c r="L385" s="11">
        <f t="shared" si="17"/>
        <v>63313048</v>
      </c>
      <c r="M385" s="1">
        <f t="shared" si="18"/>
        <v>9.3887336584344602E-2</v>
      </c>
    </row>
    <row r="386" spans="1:13" x14ac:dyDescent="0.25">
      <c r="A386" s="1" t="s">
        <v>825</v>
      </c>
      <c r="B386" s="1">
        <v>107</v>
      </c>
      <c r="C386" s="1">
        <v>127706877</v>
      </c>
      <c r="D386" s="1" t="s">
        <v>826</v>
      </c>
      <c r="E386" s="1" t="s">
        <v>827</v>
      </c>
      <c r="F386" s="1" t="s">
        <v>13</v>
      </c>
      <c r="G386" s="1" t="s">
        <v>14</v>
      </c>
      <c r="H386" s="1">
        <v>85000000</v>
      </c>
      <c r="I386" s="1">
        <v>2007</v>
      </c>
      <c r="J386" s="1">
        <v>7.1</v>
      </c>
      <c r="K386" s="1" t="str">
        <f t="shared" si="16"/>
        <v>Animation</v>
      </c>
      <c r="L386" s="11">
        <f t="shared" si="17"/>
        <v>42706877</v>
      </c>
      <c r="M386" s="1">
        <f t="shared" si="18"/>
        <v>9.3887336584344602E-2</v>
      </c>
    </row>
    <row r="387" spans="1:13" x14ac:dyDescent="0.25">
      <c r="A387" s="1" t="s">
        <v>828</v>
      </c>
      <c r="B387" s="1">
        <v>115</v>
      </c>
      <c r="C387" s="1">
        <v>126149655</v>
      </c>
      <c r="D387" s="1" t="s">
        <v>416</v>
      </c>
      <c r="E387" s="1" t="s">
        <v>829</v>
      </c>
      <c r="F387" s="1" t="s">
        <v>13</v>
      </c>
      <c r="G387" s="1" t="s">
        <v>14</v>
      </c>
      <c r="H387" s="1">
        <v>85000000</v>
      </c>
      <c r="I387" s="1">
        <v>2012</v>
      </c>
      <c r="J387" s="1">
        <v>6.8</v>
      </c>
      <c r="K387" s="1" t="str">
        <f t="shared" ref="K387:K450" si="19">IFERROR(LEFT(D387,SEARCH("|",D387)-1),D387)</f>
        <v>Action</v>
      </c>
      <c r="L387" s="11">
        <f t="shared" ref="L387:L450" si="20">C387-H387</f>
        <v>41149655</v>
      </c>
      <c r="M387" s="1">
        <f t="shared" ref="M387:M450" si="21">CORREL(H$2:H$3657,C$2:C$3657)</f>
        <v>9.3887336584344602E-2</v>
      </c>
    </row>
    <row r="388" spans="1:13" x14ac:dyDescent="0.25">
      <c r="A388" s="1" t="s">
        <v>825</v>
      </c>
      <c r="B388" s="1">
        <v>100</v>
      </c>
      <c r="C388" s="1">
        <v>66941559</v>
      </c>
      <c r="D388" s="1" t="s">
        <v>830</v>
      </c>
      <c r="E388" s="1" t="s">
        <v>831</v>
      </c>
      <c r="F388" s="1" t="s">
        <v>13</v>
      </c>
      <c r="G388" s="1" t="s">
        <v>14</v>
      </c>
      <c r="H388" s="1">
        <v>85000000</v>
      </c>
      <c r="I388" s="1">
        <v>2000</v>
      </c>
      <c r="J388" s="1">
        <v>4.8</v>
      </c>
      <c r="K388" s="1" t="str">
        <f t="shared" si="19"/>
        <v>Adventure</v>
      </c>
      <c r="L388" s="11">
        <f t="shared" si="20"/>
        <v>-18058441</v>
      </c>
      <c r="M388" s="1">
        <f t="shared" si="21"/>
        <v>9.3887336584344602E-2</v>
      </c>
    </row>
    <row r="389" spans="1:13" x14ac:dyDescent="0.25">
      <c r="A389" s="1" t="s">
        <v>94</v>
      </c>
      <c r="B389" s="1">
        <v>104</v>
      </c>
      <c r="C389" s="1">
        <v>78009155</v>
      </c>
      <c r="D389" s="1" t="s">
        <v>610</v>
      </c>
      <c r="E389" s="1" t="s">
        <v>832</v>
      </c>
      <c r="F389" s="1" t="s">
        <v>13</v>
      </c>
      <c r="G389" s="1" t="s">
        <v>14</v>
      </c>
      <c r="H389" s="1">
        <v>75000000</v>
      </c>
      <c r="I389" s="1">
        <v>2011</v>
      </c>
      <c r="J389" s="1">
        <v>6.2</v>
      </c>
      <c r="K389" s="1" t="str">
        <f t="shared" si="19"/>
        <v>Action</v>
      </c>
      <c r="L389" s="11">
        <f t="shared" si="20"/>
        <v>3009155</v>
      </c>
      <c r="M389" s="1">
        <f t="shared" si="21"/>
        <v>9.3887336584344602E-2</v>
      </c>
    </row>
    <row r="390" spans="1:13" x14ac:dyDescent="0.25">
      <c r="A390" s="1" t="s">
        <v>833</v>
      </c>
      <c r="B390" s="1">
        <v>138</v>
      </c>
      <c r="C390" s="1">
        <v>63224849</v>
      </c>
      <c r="D390" s="1" t="s">
        <v>584</v>
      </c>
      <c r="E390" s="1" t="s">
        <v>834</v>
      </c>
      <c r="F390" s="1" t="s">
        <v>13</v>
      </c>
      <c r="G390" s="1" t="s">
        <v>14</v>
      </c>
      <c r="H390" s="1">
        <v>85000000</v>
      </c>
      <c r="I390" s="1">
        <v>2006</v>
      </c>
      <c r="J390" s="1">
        <v>6.9</v>
      </c>
      <c r="K390" s="1" t="str">
        <f t="shared" si="19"/>
        <v>Comedy</v>
      </c>
      <c r="L390" s="11">
        <f t="shared" si="20"/>
        <v>-21775151</v>
      </c>
      <c r="M390" s="1">
        <f t="shared" si="21"/>
        <v>9.3887336584344602E-2</v>
      </c>
    </row>
    <row r="391" spans="1:13" x14ac:dyDescent="0.25">
      <c r="A391" s="1" t="s">
        <v>605</v>
      </c>
      <c r="B391" s="1">
        <v>140</v>
      </c>
      <c r="C391" s="1">
        <v>111544445</v>
      </c>
      <c r="D391" s="1" t="s">
        <v>390</v>
      </c>
      <c r="E391" s="1" t="s">
        <v>835</v>
      </c>
      <c r="F391" s="1" t="s">
        <v>13</v>
      </c>
      <c r="G391" s="1" t="s">
        <v>14</v>
      </c>
      <c r="H391" s="1">
        <v>90000000</v>
      </c>
      <c r="I391" s="1">
        <v>1998</v>
      </c>
      <c r="J391" s="1">
        <v>7.3</v>
      </c>
      <c r="K391" s="1" t="str">
        <f t="shared" si="19"/>
        <v>Action</v>
      </c>
      <c r="L391" s="11">
        <f t="shared" si="20"/>
        <v>21544445</v>
      </c>
      <c r="M391" s="1">
        <f t="shared" si="21"/>
        <v>9.3887336584344602E-2</v>
      </c>
    </row>
    <row r="392" spans="1:13" x14ac:dyDescent="0.25">
      <c r="A392" s="1" t="s">
        <v>833</v>
      </c>
      <c r="B392" s="1">
        <v>120</v>
      </c>
      <c r="C392" s="1">
        <v>112703470</v>
      </c>
      <c r="D392" s="1" t="s">
        <v>492</v>
      </c>
      <c r="E392" s="1" t="s">
        <v>836</v>
      </c>
      <c r="F392" s="1" t="s">
        <v>13</v>
      </c>
      <c r="G392" s="1" t="s">
        <v>14</v>
      </c>
      <c r="H392" s="1">
        <v>85000000</v>
      </c>
      <c r="I392" s="1">
        <v>2009</v>
      </c>
      <c r="J392" s="1">
        <v>6.6</v>
      </c>
      <c r="K392" s="1" t="str">
        <f t="shared" si="19"/>
        <v>Comedy</v>
      </c>
      <c r="L392" s="11">
        <f t="shared" si="20"/>
        <v>27703470</v>
      </c>
      <c r="M392" s="1">
        <f t="shared" si="21"/>
        <v>9.3887336584344602E-2</v>
      </c>
    </row>
    <row r="393" spans="1:13" x14ac:dyDescent="0.25">
      <c r="A393" s="1" t="s">
        <v>531</v>
      </c>
      <c r="B393" s="1">
        <v>122</v>
      </c>
      <c r="C393" s="1">
        <v>117144465</v>
      </c>
      <c r="D393" s="1" t="s">
        <v>532</v>
      </c>
      <c r="E393" s="1" t="s">
        <v>837</v>
      </c>
      <c r="F393" s="1" t="s">
        <v>13</v>
      </c>
      <c r="G393" s="1" t="s">
        <v>14</v>
      </c>
      <c r="H393" s="1">
        <v>85000000</v>
      </c>
      <c r="I393" s="1">
        <v>2007</v>
      </c>
      <c r="J393" s="1">
        <v>6.9</v>
      </c>
      <c r="K393" s="1" t="str">
        <f t="shared" si="19"/>
        <v>Crime</v>
      </c>
      <c r="L393" s="11">
        <f t="shared" si="20"/>
        <v>32144465</v>
      </c>
      <c r="M393" s="1">
        <f t="shared" si="21"/>
        <v>9.3887336584344602E-2</v>
      </c>
    </row>
    <row r="394" spans="1:13" x14ac:dyDescent="0.25">
      <c r="A394" s="1" t="s">
        <v>838</v>
      </c>
      <c r="B394" s="1">
        <v>83</v>
      </c>
      <c r="C394" s="1">
        <v>84303558</v>
      </c>
      <c r="D394" s="1" t="s">
        <v>161</v>
      </c>
      <c r="E394" s="1" t="s">
        <v>839</v>
      </c>
      <c r="F394" s="1" t="s">
        <v>13</v>
      </c>
      <c r="G394" s="1" t="s">
        <v>14</v>
      </c>
      <c r="H394" s="1">
        <v>85000000</v>
      </c>
      <c r="I394" s="1">
        <v>2006</v>
      </c>
      <c r="J394" s="1">
        <v>6.2</v>
      </c>
      <c r="K394" s="1" t="str">
        <f t="shared" si="19"/>
        <v>Adventure</v>
      </c>
      <c r="L394" s="11">
        <f t="shared" si="20"/>
        <v>-696442</v>
      </c>
      <c r="M394" s="1">
        <f t="shared" si="21"/>
        <v>9.3887336584344602E-2</v>
      </c>
    </row>
    <row r="395" spans="1:13" x14ac:dyDescent="0.25">
      <c r="A395" s="1" t="s">
        <v>840</v>
      </c>
      <c r="B395" s="1">
        <v>139</v>
      </c>
      <c r="C395" s="1">
        <v>150832203</v>
      </c>
      <c r="D395" s="1" t="s">
        <v>478</v>
      </c>
      <c r="E395" s="1" t="s">
        <v>841</v>
      </c>
      <c r="F395" s="1" t="s">
        <v>13</v>
      </c>
      <c r="G395" s="1" t="s">
        <v>14</v>
      </c>
      <c r="H395" s="1">
        <v>85000000</v>
      </c>
      <c r="I395" s="1">
        <v>2014</v>
      </c>
      <c r="J395" s="1">
        <v>6.7</v>
      </c>
      <c r="K395" s="1" t="str">
        <f t="shared" si="19"/>
        <v>Adventure</v>
      </c>
      <c r="L395" s="11">
        <f t="shared" si="20"/>
        <v>65832203</v>
      </c>
      <c r="M395" s="1">
        <f t="shared" si="21"/>
        <v>9.3887336584344602E-2</v>
      </c>
    </row>
    <row r="396" spans="1:13" x14ac:dyDescent="0.25">
      <c r="A396" s="1" t="s">
        <v>842</v>
      </c>
      <c r="B396" s="1">
        <v>131</v>
      </c>
      <c r="C396" s="1">
        <v>51396781</v>
      </c>
      <c r="D396" s="1" t="s">
        <v>694</v>
      </c>
      <c r="E396" s="1" t="s">
        <v>843</v>
      </c>
      <c r="F396" s="1" t="s">
        <v>13</v>
      </c>
      <c r="G396" s="1" t="s">
        <v>14</v>
      </c>
      <c r="H396" s="1">
        <v>68000000</v>
      </c>
      <c r="I396" s="1">
        <v>2001</v>
      </c>
      <c r="J396" s="1">
        <v>7.6</v>
      </c>
      <c r="K396" s="1" t="str">
        <f t="shared" si="19"/>
        <v>Drama</v>
      </c>
      <c r="L396" s="11">
        <f t="shared" si="20"/>
        <v>-16603219</v>
      </c>
      <c r="M396" s="1">
        <f t="shared" si="21"/>
        <v>9.3887336584344602E-2</v>
      </c>
    </row>
    <row r="397" spans="1:13" x14ac:dyDescent="0.25">
      <c r="A397" s="1" t="s">
        <v>81</v>
      </c>
      <c r="B397" s="1">
        <v>104</v>
      </c>
      <c r="C397" s="1">
        <v>47592825</v>
      </c>
      <c r="D397" s="1" t="s">
        <v>373</v>
      </c>
      <c r="E397" s="1" t="s">
        <v>844</v>
      </c>
      <c r="F397" s="1" t="s">
        <v>13</v>
      </c>
      <c r="G397" s="1" t="s">
        <v>14</v>
      </c>
      <c r="H397" s="1">
        <v>85000000</v>
      </c>
      <c r="I397" s="1">
        <v>2003</v>
      </c>
      <c r="J397" s="1">
        <v>6.7</v>
      </c>
      <c r="K397" s="1" t="str">
        <f t="shared" si="19"/>
        <v>Action</v>
      </c>
      <c r="L397" s="11">
        <f t="shared" si="20"/>
        <v>-37407175</v>
      </c>
      <c r="M397" s="1">
        <f t="shared" si="21"/>
        <v>9.3887336584344602E-2</v>
      </c>
    </row>
    <row r="398" spans="1:13" x14ac:dyDescent="0.25">
      <c r="A398" s="1" t="s">
        <v>455</v>
      </c>
      <c r="B398" s="1">
        <v>130</v>
      </c>
      <c r="C398" s="1">
        <v>50016394</v>
      </c>
      <c r="D398" s="1" t="s">
        <v>845</v>
      </c>
      <c r="E398" s="1" t="s">
        <v>846</v>
      </c>
      <c r="F398" s="1" t="s">
        <v>13</v>
      </c>
      <c r="G398" s="1" t="s">
        <v>14</v>
      </c>
      <c r="H398" s="1">
        <v>70000000</v>
      </c>
      <c r="I398" s="1">
        <v>1993</v>
      </c>
      <c r="J398" s="1">
        <v>6.2</v>
      </c>
      <c r="K398" s="1" t="str">
        <f t="shared" si="19"/>
        <v>Action</v>
      </c>
      <c r="L398" s="11">
        <f t="shared" si="20"/>
        <v>-19983606</v>
      </c>
      <c r="M398" s="1">
        <f t="shared" si="21"/>
        <v>9.3887336584344602E-2</v>
      </c>
    </row>
    <row r="399" spans="1:13" x14ac:dyDescent="0.25">
      <c r="A399" s="1" t="s">
        <v>57</v>
      </c>
      <c r="B399" s="1">
        <v>145</v>
      </c>
      <c r="C399" s="1">
        <v>57010853</v>
      </c>
      <c r="D399" s="1" t="s">
        <v>77</v>
      </c>
      <c r="E399" s="1" t="s">
        <v>847</v>
      </c>
      <c r="F399" s="1" t="s">
        <v>13</v>
      </c>
      <c r="G399" s="1" t="s">
        <v>14</v>
      </c>
      <c r="H399" s="1">
        <v>85000000</v>
      </c>
      <c r="I399" s="1">
        <v>2005</v>
      </c>
      <c r="J399" s="1">
        <v>7.3</v>
      </c>
      <c r="K399" s="1" t="str">
        <f t="shared" si="19"/>
        <v>Drama</v>
      </c>
      <c r="L399" s="11">
        <f t="shared" si="20"/>
        <v>-27989147</v>
      </c>
      <c r="M399" s="1">
        <f t="shared" si="21"/>
        <v>9.3887336584344602E-2</v>
      </c>
    </row>
    <row r="400" spans="1:13" x14ac:dyDescent="0.25">
      <c r="A400" s="1" t="s">
        <v>140</v>
      </c>
      <c r="B400" s="1">
        <v>104</v>
      </c>
      <c r="C400" s="1">
        <v>62494975</v>
      </c>
      <c r="D400" s="1" t="s">
        <v>120</v>
      </c>
      <c r="E400" s="1" t="s">
        <v>848</v>
      </c>
      <c r="F400" s="1" t="s">
        <v>13</v>
      </c>
      <c r="G400" s="1" t="s">
        <v>14</v>
      </c>
      <c r="H400" s="1">
        <v>85000000</v>
      </c>
      <c r="I400" s="1">
        <v>2006</v>
      </c>
      <c r="J400" s="1">
        <v>6</v>
      </c>
      <c r="K400" s="1" t="str">
        <f t="shared" si="19"/>
        <v>Action</v>
      </c>
      <c r="L400" s="11">
        <f t="shared" si="20"/>
        <v>-22505025</v>
      </c>
      <c r="M400" s="1">
        <f t="shared" si="21"/>
        <v>9.3887336584344602E-2</v>
      </c>
    </row>
    <row r="401" spans="1:13" x14ac:dyDescent="0.25">
      <c r="A401" s="1" t="s">
        <v>849</v>
      </c>
      <c r="B401" s="1">
        <v>97</v>
      </c>
      <c r="C401" s="1">
        <v>46440491</v>
      </c>
      <c r="D401" s="1" t="s">
        <v>99</v>
      </c>
      <c r="E401" s="1" t="s">
        <v>850</v>
      </c>
      <c r="F401" s="1" t="s">
        <v>13</v>
      </c>
      <c r="G401" s="1" t="s">
        <v>21</v>
      </c>
      <c r="H401" s="1">
        <v>100000000</v>
      </c>
      <c r="I401" s="1">
        <v>2011</v>
      </c>
      <c r="J401" s="1">
        <v>7.1</v>
      </c>
      <c r="K401" s="1" t="str">
        <f t="shared" si="19"/>
        <v>Adventure</v>
      </c>
      <c r="L401" s="11">
        <f t="shared" si="20"/>
        <v>-53559509</v>
      </c>
      <c r="M401" s="1">
        <f t="shared" si="21"/>
        <v>9.3887336584344602E-2</v>
      </c>
    </row>
    <row r="402" spans="1:13" x14ac:dyDescent="0.25">
      <c r="A402" s="1" t="s">
        <v>851</v>
      </c>
      <c r="B402" s="1">
        <v>178</v>
      </c>
      <c r="C402" s="1">
        <v>44606335</v>
      </c>
      <c r="D402" s="1" t="s">
        <v>236</v>
      </c>
      <c r="E402" s="1" t="s">
        <v>852</v>
      </c>
      <c r="F402" s="1" t="s">
        <v>13</v>
      </c>
      <c r="G402" s="1" t="s">
        <v>14</v>
      </c>
      <c r="H402" s="1">
        <v>90000000</v>
      </c>
      <c r="I402" s="1">
        <v>1998</v>
      </c>
      <c r="J402" s="1">
        <v>7.1</v>
      </c>
      <c r="K402" s="1" t="str">
        <f t="shared" si="19"/>
        <v>Drama</v>
      </c>
      <c r="L402" s="11">
        <f t="shared" si="20"/>
        <v>-45393665</v>
      </c>
      <c r="M402" s="1">
        <f t="shared" si="21"/>
        <v>9.3887336584344602E-2</v>
      </c>
    </row>
    <row r="403" spans="1:13" x14ac:dyDescent="0.25">
      <c r="A403" s="1" t="s">
        <v>853</v>
      </c>
      <c r="B403" s="1">
        <v>108</v>
      </c>
      <c r="C403" s="1">
        <v>40048332</v>
      </c>
      <c r="D403" s="1" t="s">
        <v>319</v>
      </c>
      <c r="E403" s="1" t="s">
        <v>854</v>
      </c>
      <c r="F403" s="1" t="s">
        <v>13</v>
      </c>
      <c r="G403" s="1" t="s">
        <v>14</v>
      </c>
      <c r="H403" s="1">
        <v>85000000</v>
      </c>
      <c r="I403" s="1">
        <v>2002</v>
      </c>
      <c r="J403" s="1">
        <v>5.5</v>
      </c>
      <c r="K403" s="1" t="str">
        <f t="shared" si="19"/>
        <v>Action</v>
      </c>
      <c r="L403" s="11">
        <f t="shared" si="20"/>
        <v>-44951668</v>
      </c>
      <c r="M403" s="1">
        <f t="shared" si="21"/>
        <v>9.3887336584344602E-2</v>
      </c>
    </row>
    <row r="404" spans="1:13" x14ac:dyDescent="0.25">
      <c r="A404" s="1" t="s">
        <v>856</v>
      </c>
      <c r="B404" s="1">
        <v>106</v>
      </c>
      <c r="C404" s="1">
        <v>64933670</v>
      </c>
      <c r="D404" s="1" t="s">
        <v>857</v>
      </c>
      <c r="E404" s="1" t="s">
        <v>858</v>
      </c>
      <c r="F404" s="1" t="s">
        <v>13</v>
      </c>
      <c r="G404" s="1" t="s">
        <v>14</v>
      </c>
      <c r="H404" s="1">
        <v>85000000</v>
      </c>
      <c r="I404" s="1">
        <v>2012</v>
      </c>
      <c r="J404" s="1">
        <v>5.6</v>
      </c>
      <c r="K404" s="1" t="str">
        <f t="shared" si="19"/>
        <v>Adventure</v>
      </c>
      <c r="L404" s="11">
        <f t="shared" si="20"/>
        <v>-20066330</v>
      </c>
      <c r="M404" s="1">
        <f t="shared" si="21"/>
        <v>9.3887336584344602E-2</v>
      </c>
    </row>
    <row r="405" spans="1:13" x14ac:dyDescent="0.25">
      <c r="A405" s="1" t="s">
        <v>859</v>
      </c>
      <c r="B405" s="1">
        <v>112</v>
      </c>
      <c r="C405" s="1">
        <v>31494270</v>
      </c>
      <c r="D405" s="1" t="s">
        <v>860</v>
      </c>
      <c r="E405" s="1" t="s">
        <v>861</v>
      </c>
      <c r="F405" s="1" t="s">
        <v>13</v>
      </c>
      <c r="G405" s="1" t="s">
        <v>14</v>
      </c>
      <c r="H405" s="1">
        <v>60000000</v>
      </c>
      <c r="I405" s="1">
        <v>2010</v>
      </c>
      <c r="J405" s="1">
        <v>7.5</v>
      </c>
      <c r="K405" s="1" t="str">
        <f t="shared" si="19"/>
        <v>Action</v>
      </c>
      <c r="L405" s="11">
        <f t="shared" si="20"/>
        <v>-28505730</v>
      </c>
      <c r="M405" s="1">
        <f t="shared" si="21"/>
        <v>9.3887336584344602E-2</v>
      </c>
    </row>
    <row r="406" spans="1:13" x14ac:dyDescent="0.25">
      <c r="A406" s="1" t="s">
        <v>862</v>
      </c>
      <c r="B406" s="1">
        <v>135</v>
      </c>
      <c r="C406" s="1">
        <v>31111260</v>
      </c>
      <c r="D406" s="1" t="s">
        <v>82</v>
      </c>
      <c r="E406" s="1" t="s">
        <v>863</v>
      </c>
      <c r="F406" s="1" t="s">
        <v>13</v>
      </c>
      <c r="G406" s="1" t="s">
        <v>14</v>
      </c>
      <c r="H406" s="1">
        <v>60000000</v>
      </c>
      <c r="I406" s="1">
        <v>2003</v>
      </c>
      <c r="J406" s="1">
        <v>5.4</v>
      </c>
      <c r="K406" s="1" t="str">
        <f t="shared" si="19"/>
        <v>Action</v>
      </c>
      <c r="L406" s="11">
        <f t="shared" si="20"/>
        <v>-28888740</v>
      </c>
      <c r="M406" s="1">
        <f t="shared" si="21"/>
        <v>9.3887336584344602E-2</v>
      </c>
    </row>
    <row r="407" spans="1:13" x14ac:dyDescent="0.25">
      <c r="A407" s="1" t="s">
        <v>864</v>
      </c>
      <c r="B407" s="1">
        <v>109</v>
      </c>
      <c r="C407" s="1">
        <v>123307945</v>
      </c>
      <c r="D407" s="1" t="s">
        <v>865</v>
      </c>
      <c r="E407" s="1" t="s">
        <v>866</v>
      </c>
      <c r="F407" s="1" t="s">
        <v>13</v>
      </c>
      <c r="G407" s="1" t="s">
        <v>14</v>
      </c>
      <c r="H407" s="1">
        <v>65000000</v>
      </c>
      <c r="I407" s="1">
        <v>2000</v>
      </c>
      <c r="J407" s="1">
        <v>4.3</v>
      </c>
      <c r="K407" s="1" t="str">
        <f t="shared" si="19"/>
        <v>Comedy</v>
      </c>
      <c r="L407" s="11">
        <f t="shared" si="20"/>
        <v>58307945</v>
      </c>
      <c r="M407" s="1">
        <f t="shared" si="21"/>
        <v>9.3887336584344602E-2</v>
      </c>
    </row>
    <row r="408" spans="1:13" x14ac:dyDescent="0.25">
      <c r="A408" s="1" t="s">
        <v>546</v>
      </c>
      <c r="B408" s="1">
        <v>86</v>
      </c>
      <c r="C408" s="1">
        <v>153288182</v>
      </c>
      <c r="D408" s="1" t="s">
        <v>867</v>
      </c>
      <c r="E408" s="1" t="s">
        <v>868</v>
      </c>
      <c r="F408" s="1" t="s">
        <v>13</v>
      </c>
      <c r="G408" s="1" t="s">
        <v>14</v>
      </c>
      <c r="H408" s="1">
        <v>84000000</v>
      </c>
      <c r="I408" s="1">
        <v>2002</v>
      </c>
      <c r="J408" s="1">
        <v>4.9000000000000004</v>
      </c>
      <c r="K408" s="1" t="str">
        <f t="shared" si="19"/>
        <v>Adventure</v>
      </c>
      <c r="L408" s="11">
        <f t="shared" si="20"/>
        <v>69288182</v>
      </c>
      <c r="M408" s="1">
        <f t="shared" si="21"/>
        <v>9.3887336584344602E-2</v>
      </c>
    </row>
    <row r="409" spans="1:13" x14ac:dyDescent="0.25">
      <c r="A409" s="1" t="s">
        <v>869</v>
      </c>
      <c r="B409" s="1">
        <v>95</v>
      </c>
      <c r="C409" s="1">
        <v>13401683</v>
      </c>
      <c r="D409" s="1" t="s">
        <v>225</v>
      </c>
      <c r="E409" s="1" t="s">
        <v>870</v>
      </c>
      <c r="F409" s="1" t="s">
        <v>13</v>
      </c>
      <c r="G409" s="1" t="s">
        <v>21</v>
      </c>
      <c r="H409" s="1">
        <v>35000000</v>
      </c>
      <c r="I409" s="1">
        <v>2012</v>
      </c>
      <c r="J409" s="1">
        <v>7.1</v>
      </c>
      <c r="K409" s="1" t="str">
        <f t="shared" si="19"/>
        <v>Action</v>
      </c>
      <c r="L409" s="11">
        <f t="shared" si="20"/>
        <v>-21598317</v>
      </c>
      <c r="M409" s="1">
        <f t="shared" si="21"/>
        <v>9.3887336584344602E-2</v>
      </c>
    </row>
    <row r="410" spans="1:13" x14ac:dyDescent="0.25">
      <c r="A410" s="1" t="s">
        <v>563</v>
      </c>
      <c r="B410" s="1">
        <v>107</v>
      </c>
      <c r="C410" s="1">
        <v>137340146</v>
      </c>
      <c r="D410" s="1" t="s">
        <v>871</v>
      </c>
      <c r="E410" s="1" t="s">
        <v>872</v>
      </c>
      <c r="F410" s="1" t="s">
        <v>13</v>
      </c>
      <c r="G410" s="1" t="s">
        <v>14</v>
      </c>
      <c r="H410" s="1">
        <v>70000000</v>
      </c>
      <c r="I410" s="1">
        <v>2006</v>
      </c>
      <c r="J410" s="1">
        <v>6.4</v>
      </c>
      <c r="K410" s="1" t="str">
        <f t="shared" si="19"/>
        <v>Comedy</v>
      </c>
      <c r="L410" s="11">
        <f t="shared" si="20"/>
        <v>67340146</v>
      </c>
      <c r="M410" s="1">
        <f t="shared" si="21"/>
        <v>9.3887336584344602E-2</v>
      </c>
    </row>
    <row r="411" spans="1:13" x14ac:dyDescent="0.25">
      <c r="A411" s="1" t="s">
        <v>526</v>
      </c>
      <c r="B411" s="1">
        <v>82</v>
      </c>
      <c r="C411" s="1">
        <v>43575716</v>
      </c>
      <c r="D411" s="1" t="s">
        <v>874</v>
      </c>
      <c r="E411" s="1" t="s">
        <v>875</v>
      </c>
      <c r="F411" s="1" t="s">
        <v>13</v>
      </c>
      <c r="G411" s="1" t="s">
        <v>14</v>
      </c>
      <c r="H411" s="1">
        <v>85000000</v>
      </c>
      <c r="I411" s="1">
        <v>2010</v>
      </c>
      <c r="J411" s="1">
        <v>4.3</v>
      </c>
      <c r="K411" s="1" t="str">
        <f t="shared" si="19"/>
        <v>Action</v>
      </c>
      <c r="L411" s="11">
        <f t="shared" si="20"/>
        <v>-41424284</v>
      </c>
      <c r="M411" s="1">
        <f t="shared" si="21"/>
        <v>9.3887336584344602E-2</v>
      </c>
    </row>
    <row r="412" spans="1:13" x14ac:dyDescent="0.25">
      <c r="A412" s="1" t="s">
        <v>181</v>
      </c>
      <c r="B412" s="1">
        <v>88</v>
      </c>
      <c r="C412" s="1">
        <v>80170146</v>
      </c>
      <c r="D412" s="1" t="s">
        <v>82</v>
      </c>
      <c r="E412" s="1" t="s">
        <v>876</v>
      </c>
      <c r="F412" s="1" t="s">
        <v>13</v>
      </c>
      <c r="G412" s="1" t="s">
        <v>14</v>
      </c>
      <c r="H412" s="1">
        <v>85000000</v>
      </c>
      <c r="I412" s="1">
        <v>2008</v>
      </c>
      <c r="J412" s="1">
        <v>6.1</v>
      </c>
      <c r="K412" s="1" t="str">
        <f t="shared" si="19"/>
        <v>Action</v>
      </c>
      <c r="L412" s="11">
        <f t="shared" si="20"/>
        <v>-4829854</v>
      </c>
      <c r="M412" s="1">
        <f t="shared" si="21"/>
        <v>9.3887336584344602E-2</v>
      </c>
    </row>
    <row r="413" spans="1:13" x14ac:dyDescent="0.25">
      <c r="A413" s="1" t="s">
        <v>133</v>
      </c>
      <c r="B413" s="1">
        <v>120</v>
      </c>
      <c r="C413" s="1">
        <v>75754670</v>
      </c>
      <c r="D413" s="1" t="s">
        <v>877</v>
      </c>
      <c r="E413" s="1" t="s">
        <v>879</v>
      </c>
      <c r="F413" s="1" t="s">
        <v>13</v>
      </c>
      <c r="G413" s="1" t="s">
        <v>14</v>
      </c>
      <c r="H413" s="1">
        <v>85000000</v>
      </c>
      <c r="I413" s="1">
        <v>2008</v>
      </c>
      <c r="J413" s="1">
        <v>7</v>
      </c>
      <c r="K413" s="1" t="str">
        <f t="shared" si="19"/>
        <v>Action</v>
      </c>
      <c r="L413" s="11">
        <f t="shared" si="20"/>
        <v>-9245330</v>
      </c>
      <c r="M413" s="1">
        <f t="shared" si="21"/>
        <v>9.3887336584344602E-2</v>
      </c>
    </row>
    <row r="414" spans="1:13" x14ac:dyDescent="0.25">
      <c r="A414" s="1" t="s">
        <v>235</v>
      </c>
      <c r="B414" s="1">
        <v>162</v>
      </c>
      <c r="C414" s="1">
        <v>33048353</v>
      </c>
      <c r="D414" s="1" t="s">
        <v>880</v>
      </c>
      <c r="E414" s="1" t="s">
        <v>881</v>
      </c>
      <c r="F414" s="1" t="s">
        <v>13</v>
      </c>
      <c r="G414" s="1" t="s">
        <v>14</v>
      </c>
      <c r="H414" s="1">
        <v>65000000</v>
      </c>
      <c r="I414" s="1">
        <v>2007</v>
      </c>
      <c r="J414" s="1">
        <v>7.7</v>
      </c>
      <c r="K414" s="1" t="str">
        <f t="shared" si="19"/>
        <v>Crime</v>
      </c>
      <c r="L414" s="11">
        <f t="shared" si="20"/>
        <v>-31951647</v>
      </c>
      <c r="M414" s="1">
        <f t="shared" si="21"/>
        <v>9.3887336584344602E-2</v>
      </c>
    </row>
    <row r="415" spans="1:13" x14ac:dyDescent="0.25">
      <c r="A415" s="1" t="s">
        <v>528</v>
      </c>
      <c r="B415" s="1">
        <v>123</v>
      </c>
      <c r="C415" s="1">
        <v>34543701</v>
      </c>
      <c r="D415" s="1" t="s">
        <v>571</v>
      </c>
      <c r="E415" s="1" t="s">
        <v>882</v>
      </c>
      <c r="F415" s="1" t="s">
        <v>13</v>
      </c>
      <c r="G415" s="1" t="s">
        <v>14</v>
      </c>
      <c r="H415" s="1">
        <v>82000000</v>
      </c>
      <c r="I415" s="1">
        <v>2000</v>
      </c>
      <c r="J415" s="1">
        <v>5.9</v>
      </c>
      <c r="K415" s="1" t="str">
        <f t="shared" si="19"/>
        <v>Action</v>
      </c>
      <c r="L415" s="11">
        <f t="shared" si="20"/>
        <v>-47456299</v>
      </c>
      <c r="M415" s="1">
        <f t="shared" si="21"/>
        <v>9.3887336584344602E-2</v>
      </c>
    </row>
    <row r="416" spans="1:13" x14ac:dyDescent="0.25">
      <c r="A416" s="1" t="s">
        <v>178</v>
      </c>
      <c r="B416" s="1">
        <v>101</v>
      </c>
      <c r="C416" s="1">
        <v>242589580</v>
      </c>
      <c r="D416" s="1" t="s">
        <v>883</v>
      </c>
      <c r="E416" s="1" t="s">
        <v>884</v>
      </c>
      <c r="F416" s="1" t="s">
        <v>13</v>
      </c>
      <c r="G416" s="1" t="s">
        <v>14</v>
      </c>
      <c r="H416" s="1">
        <v>81000000</v>
      </c>
      <c r="I416" s="1">
        <v>2003</v>
      </c>
      <c r="J416" s="1">
        <v>6.7</v>
      </c>
      <c r="K416" s="1" t="str">
        <f t="shared" si="19"/>
        <v>Comedy</v>
      </c>
      <c r="L416" s="11">
        <f t="shared" si="20"/>
        <v>161589580</v>
      </c>
      <c r="M416" s="1">
        <f t="shared" si="21"/>
        <v>9.3887336584344602E-2</v>
      </c>
    </row>
    <row r="417" spans="1:13" x14ac:dyDescent="0.25">
      <c r="A417" s="1" t="s">
        <v>625</v>
      </c>
      <c r="B417" s="1">
        <v>113</v>
      </c>
      <c r="C417" s="1">
        <v>102981571</v>
      </c>
      <c r="D417" s="1" t="s">
        <v>19</v>
      </c>
      <c r="E417" s="1" t="s">
        <v>885</v>
      </c>
      <c r="F417" s="1" t="s">
        <v>13</v>
      </c>
      <c r="G417" s="1" t="s">
        <v>14</v>
      </c>
      <c r="H417" s="1">
        <v>80000000</v>
      </c>
      <c r="I417" s="1">
        <v>2010</v>
      </c>
      <c r="J417" s="1">
        <v>6.5</v>
      </c>
      <c r="K417" s="1" t="str">
        <f t="shared" si="19"/>
        <v>Action</v>
      </c>
      <c r="L417" s="11">
        <f t="shared" si="20"/>
        <v>22981571</v>
      </c>
      <c r="M417" s="1">
        <f t="shared" si="21"/>
        <v>9.3887336584344602E-2</v>
      </c>
    </row>
    <row r="418" spans="1:13" x14ac:dyDescent="0.25">
      <c r="A418" s="1" t="s">
        <v>792</v>
      </c>
      <c r="B418" s="1">
        <v>110</v>
      </c>
      <c r="C418" s="1">
        <v>180965237</v>
      </c>
      <c r="D418" s="1" t="s">
        <v>19</v>
      </c>
      <c r="E418" s="1" t="s">
        <v>886</v>
      </c>
      <c r="F418" s="1" t="s">
        <v>13</v>
      </c>
      <c r="G418" s="1" t="s">
        <v>14</v>
      </c>
      <c r="H418" s="1">
        <v>80000000</v>
      </c>
      <c r="I418" s="1">
        <v>1996</v>
      </c>
      <c r="J418" s="1">
        <v>7.1</v>
      </c>
      <c r="K418" s="1" t="str">
        <f t="shared" si="19"/>
        <v>Action</v>
      </c>
      <c r="L418" s="11">
        <f t="shared" si="20"/>
        <v>100965237</v>
      </c>
      <c r="M418" s="1">
        <f t="shared" si="21"/>
        <v>9.3887336584344602E-2</v>
      </c>
    </row>
    <row r="419" spans="1:13" x14ac:dyDescent="0.25">
      <c r="A419" s="1" t="s">
        <v>810</v>
      </c>
      <c r="B419" s="1">
        <v>142</v>
      </c>
      <c r="C419" s="1">
        <v>407999255</v>
      </c>
      <c r="D419" s="1" t="s">
        <v>514</v>
      </c>
      <c r="E419" s="1" t="s">
        <v>887</v>
      </c>
      <c r="F419" s="1" t="s">
        <v>13</v>
      </c>
      <c r="G419" s="1" t="s">
        <v>14</v>
      </c>
      <c r="H419" s="1">
        <v>78000000</v>
      </c>
      <c r="I419" s="1">
        <v>2012</v>
      </c>
      <c r="J419" s="1">
        <v>7.3</v>
      </c>
      <c r="K419" s="1" t="str">
        <f t="shared" si="19"/>
        <v>Adventure</v>
      </c>
      <c r="L419" s="11">
        <f t="shared" si="20"/>
        <v>329999255</v>
      </c>
      <c r="M419" s="1">
        <f t="shared" si="21"/>
        <v>9.3887336584344602E-2</v>
      </c>
    </row>
    <row r="420" spans="1:13" x14ac:dyDescent="0.25">
      <c r="A420" s="1" t="s">
        <v>888</v>
      </c>
      <c r="B420" s="1">
        <v>102</v>
      </c>
      <c r="C420" s="1">
        <v>254455986</v>
      </c>
      <c r="D420" s="1" t="s">
        <v>579</v>
      </c>
      <c r="E420" s="1" t="s">
        <v>889</v>
      </c>
      <c r="F420" s="1" t="s">
        <v>13</v>
      </c>
      <c r="G420" s="1" t="s">
        <v>14</v>
      </c>
      <c r="H420" s="1">
        <v>80000000</v>
      </c>
      <c r="I420" s="1">
        <v>2011</v>
      </c>
      <c r="J420" s="1">
        <v>6.5</v>
      </c>
      <c r="K420" s="1" t="str">
        <f t="shared" si="19"/>
        <v>Comedy</v>
      </c>
      <c r="L420" s="11">
        <f t="shared" si="20"/>
        <v>174455986</v>
      </c>
      <c r="M420" s="1">
        <f t="shared" si="21"/>
        <v>9.3887336584344602E-2</v>
      </c>
    </row>
    <row r="421" spans="1:13" x14ac:dyDescent="0.25">
      <c r="A421" s="1" t="s">
        <v>92</v>
      </c>
      <c r="B421" s="1">
        <v>126</v>
      </c>
      <c r="C421" s="1">
        <v>162831698</v>
      </c>
      <c r="D421" s="1" t="s">
        <v>461</v>
      </c>
      <c r="E421" s="1" t="s">
        <v>890</v>
      </c>
      <c r="F421" s="1" t="s">
        <v>13</v>
      </c>
      <c r="G421" s="1" t="s">
        <v>14</v>
      </c>
      <c r="H421" s="1">
        <v>80000000</v>
      </c>
      <c r="I421" s="1">
        <v>1992</v>
      </c>
      <c r="J421" s="1">
        <v>7</v>
      </c>
      <c r="K421" s="1" t="str">
        <f t="shared" si="19"/>
        <v>Action</v>
      </c>
      <c r="L421" s="11">
        <f t="shared" si="20"/>
        <v>82831698</v>
      </c>
      <c r="M421" s="1">
        <f t="shared" si="21"/>
        <v>9.3887336584344602E-2</v>
      </c>
    </row>
    <row r="422" spans="1:13" x14ac:dyDescent="0.25">
      <c r="A422" s="1" t="s">
        <v>409</v>
      </c>
      <c r="B422" s="1">
        <v>83</v>
      </c>
      <c r="C422" s="1">
        <v>155019340</v>
      </c>
      <c r="D422" s="1" t="s">
        <v>161</v>
      </c>
      <c r="E422" s="1" t="s">
        <v>891</v>
      </c>
      <c r="F422" s="1" t="s">
        <v>13</v>
      </c>
      <c r="G422" s="1" t="s">
        <v>14</v>
      </c>
      <c r="H422" s="1">
        <v>80000000</v>
      </c>
      <c r="I422" s="1">
        <v>2006</v>
      </c>
      <c r="J422" s="1">
        <v>6.8</v>
      </c>
      <c r="K422" s="1" t="str">
        <f t="shared" si="19"/>
        <v>Adventure</v>
      </c>
      <c r="L422" s="11">
        <f t="shared" si="20"/>
        <v>75019340</v>
      </c>
      <c r="M422" s="1">
        <f t="shared" si="21"/>
        <v>9.3887336584344602E-2</v>
      </c>
    </row>
    <row r="423" spans="1:13" x14ac:dyDescent="0.25">
      <c r="A423" s="1" t="s">
        <v>222</v>
      </c>
      <c r="B423" s="1">
        <v>85</v>
      </c>
      <c r="C423" s="1">
        <v>145771527</v>
      </c>
      <c r="D423" s="1" t="s">
        <v>892</v>
      </c>
      <c r="E423" s="1" t="s">
        <v>893</v>
      </c>
      <c r="F423" s="1" t="s">
        <v>13</v>
      </c>
      <c r="G423" s="1" t="s">
        <v>14</v>
      </c>
      <c r="H423" s="1">
        <v>80000000</v>
      </c>
      <c r="I423" s="1">
        <v>2002</v>
      </c>
      <c r="J423" s="1">
        <v>7.2</v>
      </c>
      <c r="K423" s="1" t="str">
        <f t="shared" si="19"/>
        <v>Adventure</v>
      </c>
      <c r="L423" s="11">
        <f t="shared" si="20"/>
        <v>65771527</v>
      </c>
      <c r="M423" s="1">
        <f t="shared" si="21"/>
        <v>9.3887336584344602E-2</v>
      </c>
    </row>
    <row r="424" spans="1:13" x14ac:dyDescent="0.25">
      <c r="A424" s="1" t="s">
        <v>895</v>
      </c>
      <c r="B424" s="1">
        <v>120</v>
      </c>
      <c r="C424" s="1">
        <v>140459099</v>
      </c>
      <c r="D424" s="1" t="s">
        <v>896</v>
      </c>
      <c r="E424" s="1" t="s">
        <v>897</v>
      </c>
      <c r="F424" s="1" t="s">
        <v>13</v>
      </c>
      <c r="G424" s="1" t="s">
        <v>14</v>
      </c>
      <c r="H424" s="1">
        <v>75000000</v>
      </c>
      <c r="I424" s="1">
        <v>1998</v>
      </c>
      <c r="J424" s="1">
        <v>6.1</v>
      </c>
      <c r="K424" s="1" t="str">
        <f t="shared" si="19"/>
        <v>Action</v>
      </c>
      <c r="L424" s="11">
        <f t="shared" si="20"/>
        <v>65459099</v>
      </c>
      <c r="M424" s="1">
        <f t="shared" si="21"/>
        <v>9.3887336584344602E-2</v>
      </c>
    </row>
    <row r="425" spans="1:13" x14ac:dyDescent="0.25">
      <c r="A425" s="1" t="s">
        <v>347</v>
      </c>
      <c r="B425" s="1">
        <v>116</v>
      </c>
      <c r="C425" s="1">
        <v>53215979</v>
      </c>
      <c r="D425" s="1" t="s">
        <v>145</v>
      </c>
      <c r="E425" s="1" t="s">
        <v>898</v>
      </c>
      <c r="F425" s="1" t="s">
        <v>13</v>
      </c>
      <c r="G425" s="1" t="s">
        <v>14</v>
      </c>
      <c r="H425" s="1">
        <v>84000000</v>
      </c>
      <c r="I425" s="1">
        <v>2013</v>
      </c>
      <c r="J425" s="1">
        <v>6.7</v>
      </c>
      <c r="K425" s="1" t="str">
        <f t="shared" si="19"/>
        <v>Action</v>
      </c>
      <c r="L425" s="11">
        <f t="shared" si="20"/>
        <v>-30784021</v>
      </c>
      <c r="M425" s="1">
        <f t="shared" si="21"/>
        <v>9.3887336584344602E-2</v>
      </c>
    </row>
    <row r="426" spans="1:13" x14ac:dyDescent="0.25">
      <c r="A426" s="1" t="s">
        <v>864</v>
      </c>
      <c r="B426" s="1">
        <v>113</v>
      </c>
      <c r="C426" s="1">
        <v>158115031</v>
      </c>
      <c r="D426" s="1" t="s">
        <v>899</v>
      </c>
      <c r="E426" s="1" t="s">
        <v>900</v>
      </c>
      <c r="F426" s="1" t="s">
        <v>13</v>
      </c>
      <c r="G426" s="1" t="s">
        <v>14</v>
      </c>
      <c r="H426" s="1">
        <v>82000000</v>
      </c>
      <c r="I426" s="1">
        <v>2005</v>
      </c>
      <c r="J426" s="1">
        <v>6.4</v>
      </c>
      <c r="K426" s="1" t="str">
        <f t="shared" si="19"/>
        <v>Comedy</v>
      </c>
      <c r="L426" s="11">
        <f t="shared" si="20"/>
        <v>76115031</v>
      </c>
      <c r="M426" s="1">
        <f t="shared" si="21"/>
        <v>9.3887336584344602E-2</v>
      </c>
    </row>
    <row r="427" spans="1:13" x14ac:dyDescent="0.25">
      <c r="A427" s="1" t="s">
        <v>208</v>
      </c>
      <c r="B427" s="1">
        <v>87</v>
      </c>
      <c r="C427" s="1">
        <v>133103929</v>
      </c>
      <c r="D427" s="1" t="s">
        <v>766</v>
      </c>
      <c r="E427" s="1" t="s">
        <v>901</v>
      </c>
      <c r="F427" s="1" t="s">
        <v>13</v>
      </c>
      <c r="G427" s="1" t="s">
        <v>14</v>
      </c>
      <c r="H427" s="1">
        <v>75000000</v>
      </c>
      <c r="I427" s="1">
        <v>2011</v>
      </c>
      <c r="J427" s="1">
        <v>4.4000000000000004</v>
      </c>
      <c r="K427" s="1" t="str">
        <f t="shared" si="19"/>
        <v>Adventure</v>
      </c>
      <c r="L427" s="11">
        <f t="shared" si="20"/>
        <v>58103929</v>
      </c>
      <c r="M427" s="1">
        <f t="shared" si="21"/>
        <v>9.3887336584344602E-2</v>
      </c>
    </row>
    <row r="428" spans="1:13" x14ac:dyDescent="0.25">
      <c r="A428" s="1" t="s">
        <v>770</v>
      </c>
      <c r="B428" s="1">
        <v>101</v>
      </c>
      <c r="C428" s="1">
        <v>133668525</v>
      </c>
      <c r="D428" s="1" t="s">
        <v>579</v>
      </c>
      <c r="E428" s="1" t="s">
        <v>902</v>
      </c>
      <c r="F428" s="1" t="s">
        <v>13</v>
      </c>
      <c r="G428" s="1" t="s">
        <v>14</v>
      </c>
      <c r="H428" s="1">
        <v>80000000</v>
      </c>
      <c r="I428" s="1">
        <v>2013</v>
      </c>
      <c r="J428" s="1">
        <v>5.4</v>
      </c>
      <c r="K428" s="1" t="str">
        <f t="shared" si="19"/>
        <v>Comedy</v>
      </c>
      <c r="L428" s="11">
        <f t="shared" si="20"/>
        <v>53668525</v>
      </c>
      <c r="M428" s="1">
        <f t="shared" si="21"/>
        <v>9.3887336584344602E-2</v>
      </c>
    </row>
    <row r="429" spans="1:13" x14ac:dyDescent="0.25">
      <c r="A429" s="1" t="s">
        <v>864</v>
      </c>
      <c r="B429" s="1">
        <v>110</v>
      </c>
      <c r="C429" s="1">
        <v>130313314</v>
      </c>
      <c r="D429" s="1" t="s">
        <v>564</v>
      </c>
      <c r="E429" s="1" t="s">
        <v>903</v>
      </c>
      <c r="F429" s="1" t="s">
        <v>13</v>
      </c>
      <c r="G429" s="1" t="s">
        <v>14</v>
      </c>
      <c r="H429" s="1">
        <v>80000000</v>
      </c>
      <c r="I429" s="1">
        <v>2008</v>
      </c>
      <c r="J429" s="1">
        <v>6.5</v>
      </c>
      <c r="K429" s="1" t="str">
        <f t="shared" si="19"/>
        <v>Action</v>
      </c>
      <c r="L429" s="11">
        <f t="shared" si="20"/>
        <v>50313314</v>
      </c>
      <c r="M429" s="1">
        <f t="shared" si="21"/>
        <v>9.3887336584344602E-2</v>
      </c>
    </row>
    <row r="430" spans="1:13" x14ac:dyDescent="0.25">
      <c r="A430" s="1" t="s">
        <v>833</v>
      </c>
      <c r="B430" s="1">
        <v>128</v>
      </c>
      <c r="C430" s="1">
        <v>124590960</v>
      </c>
      <c r="D430" s="1" t="s">
        <v>492</v>
      </c>
      <c r="E430" s="1" t="s">
        <v>904</v>
      </c>
      <c r="F430" s="1" t="s">
        <v>13</v>
      </c>
      <c r="G430" s="1" t="s">
        <v>14</v>
      </c>
      <c r="H430" s="1">
        <v>80000000</v>
      </c>
      <c r="I430" s="1">
        <v>2003</v>
      </c>
      <c r="J430" s="1">
        <v>6.7</v>
      </c>
      <c r="K430" s="1" t="str">
        <f t="shared" si="19"/>
        <v>Comedy</v>
      </c>
      <c r="L430" s="11">
        <f t="shared" si="20"/>
        <v>44590960</v>
      </c>
      <c r="M430" s="1">
        <f t="shared" si="21"/>
        <v>9.3887336584344602E-2</v>
      </c>
    </row>
    <row r="431" spans="1:13" x14ac:dyDescent="0.25">
      <c r="A431" s="1" t="s">
        <v>167</v>
      </c>
      <c r="B431" s="1">
        <v>138</v>
      </c>
      <c r="C431" s="1">
        <v>127968405</v>
      </c>
      <c r="D431" s="1" t="s">
        <v>292</v>
      </c>
      <c r="E431" s="1" t="s">
        <v>906</v>
      </c>
      <c r="F431" s="1" t="s">
        <v>13</v>
      </c>
      <c r="G431" s="1" t="s">
        <v>14</v>
      </c>
      <c r="H431" s="1">
        <v>80000000</v>
      </c>
      <c r="I431" s="1">
        <v>2010</v>
      </c>
      <c r="J431" s="1">
        <v>8.1</v>
      </c>
      <c r="K431" s="1" t="str">
        <f t="shared" si="19"/>
        <v>Mystery</v>
      </c>
      <c r="L431" s="11">
        <f t="shared" si="20"/>
        <v>47968405</v>
      </c>
      <c r="M431" s="1">
        <f t="shared" si="21"/>
        <v>9.3887336584344602E-2</v>
      </c>
    </row>
    <row r="432" spans="1:13" x14ac:dyDescent="0.25">
      <c r="A432" s="1" t="s">
        <v>907</v>
      </c>
      <c r="B432" s="1">
        <v>88</v>
      </c>
      <c r="C432" s="1">
        <v>120136047</v>
      </c>
      <c r="D432" s="1" t="s">
        <v>492</v>
      </c>
      <c r="E432" s="1" t="s">
        <v>908</v>
      </c>
      <c r="F432" s="1" t="s">
        <v>13</v>
      </c>
      <c r="G432" s="1" t="s">
        <v>264</v>
      </c>
      <c r="H432" s="1">
        <v>80000000</v>
      </c>
      <c r="I432" s="1">
        <v>2008</v>
      </c>
      <c r="J432" s="1">
        <v>5.6</v>
      </c>
      <c r="K432" s="1" t="str">
        <f t="shared" si="19"/>
        <v>Comedy</v>
      </c>
      <c r="L432" s="11">
        <f t="shared" si="20"/>
        <v>40136047</v>
      </c>
      <c r="M432" s="1">
        <f t="shared" si="21"/>
        <v>9.3887336584344602E-2</v>
      </c>
    </row>
    <row r="433" spans="1:13" x14ac:dyDescent="0.25">
      <c r="A433" s="1" t="s">
        <v>633</v>
      </c>
      <c r="B433" s="1">
        <v>91</v>
      </c>
      <c r="C433" s="1">
        <v>128200012</v>
      </c>
      <c r="D433" s="1" t="s">
        <v>217</v>
      </c>
      <c r="E433" s="1" t="s">
        <v>909</v>
      </c>
      <c r="F433" s="1" t="s">
        <v>13</v>
      </c>
      <c r="G433" s="1" t="s">
        <v>14</v>
      </c>
      <c r="H433" s="1">
        <v>75000000</v>
      </c>
      <c r="I433" s="1">
        <v>2005</v>
      </c>
      <c r="J433" s="1">
        <v>6.3</v>
      </c>
      <c r="K433" s="1" t="str">
        <f t="shared" si="19"/>
        <v>Adventure</v>
      </c>
      <c r="L433" s="11">
        <f t="shared" si="20"/>
        <v>53200012</v>
      </c>
      <c r="M433" s="1">
        <f t="shared" si="21"/>
        <v>9.3887336584344602E-2</v>
      </c>
    </row>
    <row r="434" spans="1:13" x14ac:dyDescent="0.25">
      <c r="A434" s="1" t="s">
        <v>465</v>
      </c>
      <c r="B434" s="1">
        <v>138</v>
      </c>
      <c r="C434" s="1">
        <v>112225777</v>
      </c>
      <c r="D434" s="1" t="s">
        <v>487</v>
      </c>
      <c r="E434" s="1" t="s">
        <v>910</v>
      </c>
      <c r="F434" s="1" t="s">
        <v>13</v>
      </c>
      <c r="G434" s="1" t="s">
        <v>14</v>
      </c>
      <c r="H434" s="1">
        <v>80000000</v>
      </c>
      <c r="I434" s="1">
        <v>1997</v>
      </c>
      <c r="J434" s="1">
        <v>7.3</v>
      </c>
      <c r="K434" s="1" t="str">
        <f t="shared" si="19"/>
        <v>Action</v>
      </c>
      <c r="L434" s="11">
        <f t="shared" si="20"/>
        <v>32225777</v>
      </c>
      <c r="M434" s="1">
        <f t="shared" si="21"/>
        <v>9.3887336584344602E-2</v>
      </c>
    </row>
    <row r="435" spans="1:13" x14ac:dyDescent="0.25">
      <c r="A435" s="1" t="s">
        <v>911</v>
      </c>
      <c r="B435" s="1">
        <v>99</v>
      </c>
      <c r="C435" s="1">
        <v>109993847</v>
      </c>
      <c r="D435" s="1" t="s">
        <v>912</v>
      </c>
      <c r="E435" s="1" t="s">
        <v>913</v>
      </c>
      <c r="F435" s="1" t="s">
        <v>13</v>
      </c>
      <c r="G435" s="1" t="s">
        <v>14</v>
      </c>
      <c r="H435" s="1">
        <v>80000000</v>
      </c>
      <c r="I435" s="1">
        <v>2008</v>
      </c>
      <c r="J435" s="1">
        <v>6.1</v>
      </c>
      <c r="K435" s="1" t="str">
        <f t="shared" si="19"/>
        <v>Comedy</v>
      </c>
      <c r="L435" s="11">
        <f t="shared" si="20"/>
        <v>29993847</v>
      </c>
      <c r="M435" s="1">
        <f t="shared" si="21"/>
        <v>9.3887336584344602E-2</v>
      </c>
    </row>
    <row r="436" spans="1:13" x14ac:dyDescent="0.25">
      <c r="A436" s="1" t="s">
        <v>18</v>
      </c>
      <c r="B436" s="1">
        <v>117</v>
      </c>
      <c r="C436" s="1">
        <v>104054514</v>
      </c>
      <c r="D436" s="1" t="s">
        <v>750</v>
      </c>
      <c r="E436" s="1" t="s">
        <v>914</v>
      </c>
      <c r="F436" s="1" t="s">
        <v>13</v>
      </c>
      <c r="G436" s="1" t="s">
        <v>14</v>
      </c>
      <c r="H436" s="1">
        <v>80000000</v>
      </c>
      <c r="I436" s="1">
        <v>2002</v>
      </c>
      <c r="J436" s="1">
        <v>7.7</v>
      </c>
      <c r="K436" s="1" t="str">
        <f t="shared" si="19"/>
        <v>Crime</v>
      </c>
      <c r="L436" s="11">
        <f t="shared" si="20"/>
        <v>24054514</v>
      </c>
      <c r="M436" s="1">
        <f t="shared" si="21"/>
        <v>9.3887336584344602E-2</v>
      </c>
    </row>
    <row r="437" spans="1:13" x14ac:dyDescent="0.25">
      <c r="A437" s="1" t="s">
        <v>770</v>
      </c>
      <c r="B437" s="1">
        <v>117</v>
      </c>
      <c r="C437" s="1">
        <v>103028109</v>
      </c>
      <c r="D437" s="1" t="s">
        <v>584</v>
      </c>
      <c r="E437" s="1" t="s">
        <v>915</v>
      </c>
      <c r="F437" s="1" t="s">
        <v>13</v>
      </c>
      <c r="G437" s="1" t="s">
        <v>14</v>
      </c>
      <c r="H437" s="1">
        <v>80000000</v>
      </c>
      <c r="I437" s="1">
        <v>2011</v>
      </c>
      <c r="J437" s="1">
        <v>6.4</v>
      </c>
      <c r="K437" s="1" t="str">
        <f t="shared" si="19"/>
        <v>Comedy</v>
      </c>
      <c r="L437" s="11">
        <f t="shared" si="20"/>
        <v>23028109</v>
      </c>
      <c r="M437" s="1">
        <f t="shared" si="21"/>
        <v>9.3887336584344602E-2</v>
      </c>
    </row>
    <row r="438" spans="1:13" x14ac:dyDescent="0.25">
      <c r="A438" s="1" t="s">
        <v>624</v>
      </c>
      <c r="B438" s="1">
        <v>123</v>
      </c>
      <c r="C438" s="1">
        <v>101087161</v>
      </c>
      <c r="D438" s="1" t="s">
        <v>120</v>
      </c>
      <c r="E438" s="1" t="s">
        <v>916</v>
      </c>
      <c r="F438" s="1" t="s">
        <v>13</v>
      </c>
      <c r="G438" s="1" t="s">
        <v>14</v>
      </c>
      <c r="H438" s="1">
        <v>75000000</v>
      </c>
      <c r="I438" s="1">
        <v>1997</v>
      </c>
      <c r="J438" s="1">
        <v>6.8</v>
      </c>
      <c r="K438" s="1" t="str">
        <f t="shared" si="19"/>
        <v>Action</v>
      </c>
      <c r="L438" s="11">
        <f t="shared" si="20"/>
        <v>26087161</v>
      </c>
      <c r="M438" s="1">
        <f t="shared" si="21"/>
        <v>9.3887336584344602E-2</v>
      </c>
    </row>
    <row r="439" spans="1:13" x14ac:dyDescent="0.25">
      <c r="A439" s="1" t="s">
        <v>917</v>
      </c>
      <c r="B439" s="1">
        <v>118</v>
      </c>
      <c r="C439" s="1">
        <v>101111837</v>
      </c>
      <c r="D439" s="1" t="s">
        <v>401</v>
      </c>
      <c r="E439" s="1" t="s">
        <v>918</v>
      </c>
      <c r="F439" s="1" t="s">
        <v>13</v>
      </c>
      <c r="G439" s="1" t="s">
        <v>14</v>
      </c>
      <c r="H439" s="1">
        <v>80000000</v>
      </c>
      <c r="I439" s="1">
        <v>2008</v>
      </c>
      <c r="J439" s="1">
        <v>6.6</v>
      </c>
      <c r="K439" s="1" t="str">
        <f t="shared" si="19"/>
        <v>Action</v>
      </c>
      <c r="L439" s="11">
        <f t="shared" si="20"/>
        <v>21111837</v>
      </c>
      <c r="M439" s="1">
        <f t="shared" si="21"/>
        <v>9.3887336584344602E-2</v>
      </c>
    </row>
    <row r="440" spans="1:13" x14ac:dyDescent="0.25">
      <c r="A440" s="1" t="s">
        <v>919</v>
      </c>
      <c r="B440" s="1">
        <v>154</v>
      </c>
      <c r="C440" s="1">
        <v>95632614</v>
      </c>
      <c r="D440" s="1" t="s">
        <v>920</v>
      </c>
      <c r="E440" s="1" t="s">
        <v>921</v>
      </c>
      <c r="F440" s="1" t="s">
        <v>13</v>
      </c>
      <c r="G440" s="1" t="s">
        <v>14</v>
      </c>
      <c r="H440" s="1">
        <v>79000000</v>
      </c>
      <c r="I440" s="1">
        <v>2003</v>
      </c>
      <c r="J440" s="1">
        <v>7.2</v>
      </c>
      <c r="K440" s="1" t="str">
        <f t="shared" si="19"/>
        <v>Adventure</v>
      </c>
      <c r="L440" s="11">
        <f t="shared" si="20"/>
        <v>16632614</v>
      </c>
      <c r="M440" s="1">
        <f t="shared" si="21"/>
        <v>9.3887336584344602E-2</v>
      </c>
    </row>
    <row r="441" spans="1:13" x14ac:dyDescent="0.25">
      <c r="A441" s="1" t="s">
        <v>922</v>
      </c>
      <c r="B441" s="1">
        <v>118</v>
      </c>
      <c r="C441" s="1">
        <v>94822707</v>
      </c>
      <c r="D441" s="1" t="s">
        <v>246</v>
      </c>
      <c r="E441" s="1" t="s">
        <v>923</v>
      </c>
      <c r="F441" s="1" t="s">
        <v>13</v>
      </c>
      <c r="G441" s="1" t="s">
        <v>14</v>
      </c>
      <c r="H441" s="1">
        <v>80000000</v>
      </c>
      <c r="I441" s="1">
        <v>2010</v>
      </c>
      <c r="J441" s="1">
        <v>6.9</v>
      </c>
      <c r="K441" s="1" t="str">
        <f t="shared" si="19"/>
        <v>Action</v>
      </c>
      <c r="L441" s="11">
        <f t="shared" si="20"/>
        <v>14822707</v>
      </c>
      <c r="M441" s="1">
        <f t="shared" si="21"/>
        <v>9.3887336584344602E-2</v>
      </c>
    </row>
    <row r="442" spans="1:13" x14ac:dyDescent="0.25">
      <c r="A442" s="1" t="s">
        <v>924</v>
      </c>
      <c r="B442" s="1">
        <v>90</v>
      </c>
      <c r="C442" s="1">
        <v>92969824</v>
      </c>
      <c r="D442" s="1" t="s">
        <v>925</v>
      </c>
      <c r="E442" s="1" t="s">
        <v>926</v>
      </c>
      <c r="F442" s="1" t="s">
        <v>13</v>
      </c>
      <c r="G442" s="1" t="s">
        <v>14</v>
      </c>
      <c r="H442" s="1">
        <v>80000000</v>
      </c>
      <c r="I442" s="1">
        <v>1997</v>
      </c>
      <c r="J442" s="1">
        <v>5.2</v>
      </c>
      <c r="K442" s="1" t="str">
        <f t="shared" si="19"/>
        <v>Comedy</v>
      </c>
      <c r="L442" s="11">
        <f t="shared" si="20"/>
        <v>12969824</v>
      </c>
      <c r="M442" s="1">
        <f t="shared" si="21"/>
        <v>9.3887336584344602E-2</v>
      </c>
    </row>
    <row r="443" spans="1:13" x14ac:dyDescent="0.25">
      <c r="A443" s="1" t="s">
        <v>556</v>
      </c>
      <c r="B443" s="1">
        <v>113</v>
      </c>
      <c r="C443" s="1">
        <v>91188905</v>
      </c>
      <c r="D443" s="1" t="s">
        <v>927</v>
      </c>
      <c r="E443" s="1" t="s">
        <v>928</v>
      </c>
      <c r="F443" s="1" t="s">
        <v>13</v>
      </c>
      <c r="G443" s="1" t="s">
        <v>14</v>
      </c>
      <c r="H443" s="1">
        <v>80000000</v>
      </c>
      <c r="I443" s="1">
        <v>1999</v>
      </c>
      <c r="J443" s="1">
        <v>4.9000000000000004</v>
      </c>
      <c r="K443" s="1" t="str">
        <f t="shared" si="19"/>
        <v>Fantasy</v>
      </c>
      <c r="L443" s="11">
        <f t="shared" si="20"/>
        <v>11188905</v>
      </c>
      <c r="M443" s="1">
        <f t="shared" si="21"/>
        <v>9.3887336584344602E-2</v>
      </c>
    </row>
    <row r="444" spans="1:13" x14ac:dyDescent="0.25">
      <c r="A444" s="1" t="s">
        <v>929</v>
      </c>
      <c r="B444" s="1">
        <v>88</v>
      </c>
      <c r="C444" s="1">
        <v>90443603</v>
      </c>
      <c r="D444" s="1" t="s">
        <v>930</v>
      </c>
      <c r="E444" s="1" t="s">
        <v>931</v>
      </c>
      <c r="F444" s="1" t="s">
        <v>13</v>
      </c>
      <c r="G444" s="1" t="s">
        <v>14</v>
      </c>
      <c r="H444" s="1">
        <v>80000000</v>
      </c>
      <c r="I444" s="1">
        <v>1996</v>
      </c>
      <c r="J444" s="1">
        <v>6.3</v>
      </c>
      <c r="K444" s="1" t="str">
        <f t="shared" si="19"/>
        <v>Adventure</v>
      </c>
      <c r="L444" s="11">
        <f t="shared" si="20"/>
        <v>10443603</v>
      </c>
      <c r="M444" s="1">
        <f t="shared" si="21"/>
        <v>9.3887336584344602E-2</v>
      </c>
    </row>
    <row r="445" spans="1:13" x14ac:dyDescent="0.25">
      <c r="A445" s="1" t="s">
        <v>279</v>
      </c>
      <c r="B445" s="1">
        <v>93</v>
      </c>
      <c r="C445" s="1">
        <v>82226474</v>
      </c>
      <c r="D445" s="1" t="s">
        <v>932</v>
      </c>
      <c r="E445" s="1" t="s">
        <v>933</v>
      </c>
      <c r="F445" s="1" t="s">
        <v>13</v>
      </c>
      <c r="G445" s="1" t="s">
        <v>14</v>
      </c>
      <c r="H445" s="1">
        <v>65000000</v>
      </c>
      <c r="I445" s="1">
        <v>2006</v>
      </c>
      <c r="J445" s="1">
        <v>5.6</v>
      </c>
      <c r="K445" s="1" t="str">
        <f t="shared" si="19"/>
        <v>Adventure</v>
      </c>
      <c r="L445" s="11">
        <f t="shared" si="20"/>
        <v>17226474</v>
      </c>
      <c r="M445" s="1">
        <f t="shared" si="21"/>
        <v>9.3887336584344602E-2</v>
      </c>
    </row>
    <row r="446" spans="1:13" x14ac:dyDescent="0.25">
      <c r="A446" s="1" t="s">
        <v>934</v>
      </c>
      <c r="B446" s="1">
        <v>104</v>
      </c>
      <c r="C446" s="1">
        <v>79363785</v>
      </c>
      <c r="D446" s="1" t="s">
        <v>935</v>
      </c>
      <c r="E446" s="1" t="s">
        <v>936</v>
      </c>
      <c r="F446" s="1" t="s">
        <v>13</v>
      </c>
      <c r="G446" s="1" t="s">
        <v>14</v>
      </c>
      <c r="H446" s="1">
        <v>80000000</v>
      </c>
      <c r="I446" s="1">
        <v>2008</v>
      </c>
      <c r="J446" s="1">
        <v>5.5</v>
      </c>
      <c r="K446" s="1" t="str">
        <f t="shared" si="19"/>
        <v>Drama</v>
      </c>
      <c r="L446" s="11">
        <f t="shared" si="20"/>
        <v>-636215</v>
      </c>
      <c r="M446" s="1">
        <f t="shared" si="21"/>
        <v>9.3887336584344602E-2</v>
      </c>
    </row>
    <row r="447" spans="1:13" x14ac:dyDescent="0.25">
      <c r="A447" s="1" t="s">
        <v>366</v>
      </c>
      <c r="B447" s="1">
        <v>135</v>
      </c>
      <c r="C447" s="1">
        <v>76081498</v>
      </c>
      <c r="D447" s="1" t="s">
        <v>937</v>
      </c>
      <c r="E447" s="1" t="s">
        <v>938</v>
      </c>
      <c r="F447" s="1" t="s">
        <v>13</v>
      </c>
      <c r="G447" s="1" t="s">
        <v>14</v>
      </c>
      <c r="H447" s="1">
        <v>75000000</v>
      </c>
      <c r="I447" s="1">
        <v>1997</v>
      </c>
      <c r="J447" s="1">
        <v>6.7</v>
      </c>
      <c r="K447" s="1" t="str">
        <f t="shared" si="19"/>
        <v>Action</v>
      </c>
      <c r="L447" s="11">
        <f t="shared" si="20"/>
        <v>1081498</v>
      </c>
      <c r="M447" s="1">
        <f t="shared" si="21"/>
        <v>9.3887336584344602E-2</v>
      </c>
    </row>
    <row r="448" spans="1:13" x14ac:dyDescent="0.25">
      <c r="A448" s="1" t="s">
        <v>175</v>
      </c>
      <c r="B448" s="1">
        <v>134</v>
      </c>
      <c r="C448" s="1">
        <v>85707116</v>
      </c>
      <c r="D448" s="1" t="s">
        <v>509</v>
      </c>
      <c r="E448" s="1" t="s">
        <v>939</v>
      </c>
      <c r="F448" s="1" t="s">
        <v>13</v>
      </c>
      <c r="G448" s="1" t="s">
        <v>14</v>
      </c>
      <c r="H448" s="1">
        <v>68000000</v>
      </c>
      <c r="I448" s="1">
        <v>2014</v>
      </c>
      <c r="J448" s="1">
        <v>7.6</v>
      </c>
      <c r="K448" s="1" t="str">
        <f t="shared" si="19"/>
        <v>Action</v>
      </c>
      <c r="L448" s="11">
        <f t="shared" si="20"/>
        <v>17707116</v>
      </c>
      <c r="M448" s="1">
        <f t="shared" si="21"/>
        <v>9.3887336584344602E-2</v>
      </c>
    </row>
    <row r="449" spans="1:13" x14ac:dyDescent="0.25">
      <c r="A449" s="1" t="s">
        <v>940</v>
      </c>
      <c r="B449" s="1">
        <v>98</v>
      </c>
      <c r="C449" s="1">
        <v>74329966</v>
      </c>
      <c r="D449" s="1" t="s">
        <v>941</v>
      </c>
      <c r="E449" s="1" t="s">
        <v>942</v>
      </c>
      <c r="F449" s="1" t="s">
        <v>13</v>
      </c>
      <c r="G449" s="1" t="s">
        <v>14</v>
      </c>
      <c r="H449" s="1">
        <v>70000000</v>
      </c>
      <c r="I449" s="1">
        <v>1998</v>
      </c>
      <c r="J449" s="1">
        <v>5.7</v>
      </c>
      <c r="K449" s="1" t="str">
        <f t="shared" si="19"/>
        <v>Action</v>
      </c>
      <c r="L449" s="11">
        <f t="shared" si="20"/>
        <v>4329966</v>
      </c>
      <c r="M449" s="1">
        <f t="shared" si="21"/>
        <v>9.3887336584344602E-2</v>
      </c>
    </row>
    <row r="450" spans="1:13" x14ac:dyDescent="0.25">
      <c r="A450" s="1" t="s">
        <v>943</v>
      </c>
      <c r="B450" s="1">
        <v>80</v>
      </c>
      <c r="C450" s="1">
        <v>100169068</v>
      </c>
      <c r="D450" s="1" t="s">
        <v>161</v>
      </c>
      <c r="E450" s="1" t="s">
        <v>944</v>
      </c>
      <c r="F450" s="1" t="s">
        <v>13</v>
      </c>
      <c r="G450" s="1" t="s">
        <v>14</v>
      </c>
      <c r="H450" s="1">
        <v>80000000</v>
      </c>
      <c r="I450" s="1">
        <v>2010</v>
      </c>
      <c r="J450" s="1">
        <v>4.5999999999999996</v>
      </c>
      <c r="K450" s="1" t="str">
        <f t="shared" si="19"/>
        <v>Adventure</v>
      </c>
      <c r="L450" s="11">
        <f t="shared" si="20"/>
        <v>20169068</v>
      </c>
      <c r="M450" s="1">
        <f t="shared" si="21"/>
        <v>9.3887336584344602E-2</v>
      </c>
    </row>
    <row r="451" spans="1:13" x14ac:dyDescent="0.25">
      <c r="A451" s="1" t="s">
        <v>945</v>
      </c>
      <c r="B451" s="1">
        <v>83</v>
      </c>
      <c r="C451" s="1">
        <v>73215310</v>
      </c>
      <c r="D451" s="1" t="s">
        <v>946</v>
      </c>
      <c r="E451" s="1" t="s">
        <v>947</v>
      </c>
      <c r="F451" s="1" t="s">
        <v>13</v>
      </c>
      <c r="G451" s="1" t="s">
        <v>14</v>
      </c>
      <c r="H451" s="1">
        <v>80000000</v>
      </c>
      <c r="I451" s="1">
        <v>2002</v>
      </c>
      <c r="J451" s="1">
        <v>7</v>
      </c>
      <c r="K451" s="1" t="str">
        <f t="shared" ref="K451:K514" si="22">IFERROR(LEFT(D451,SEARCH("|",D451)-1),D451)</f>
        <v>Adventure</v>
      </c>
      <c r="L451" s="11">
        <f t="shared" ref="L451:L514" si="23">C451-H451</f>
        <v>-6784690</v>
      </c>
      <c r="M451" s="1">
        <f t="shared" ref="M451:M514" si="24">CORREL(H$2:H$3657,C$2:C$3657)</f>
        <v>9.3887336584344602E-2</v>
      </c>
    </row>
    <row r="452" spans="1:13" x14ac:dyDescent="0.25">
      <c r="A452" s="1" t="s">
        <v>563</v>
      </c>
      <c r="B452" s="1">
        <v>102</v>
      </c>
      <c r="C452" s="1">
        <v>80360866</v>
      </c>
      <c r="D452" s="1" t="s">
        <v>948</v>
      </c>
      <c r="E452" s="1" t="s">
        <v>949</v>
      </c>
      <c r="F452" s="1" t="s">
        <v>13</v>
      </c>
      <c r="G452" s="1" t="s">
        <v>14</v>
      </c>
      <c r="H452" s="1">
        <v>80000000</v>
      </c>
      <c r="I452" s="1">
        <v>2011</v>
      </c>
      <c r="J452" s="1">
        <v>5.2</v>
      </c>
      <c r="K452" s="1" t="str">
        <f t="shared" si="22"/>
        <v>Comedy</v>
      </c>
      <c r="L452" s="11">
        <f t="shared" si="23"/>
        <v>360866</v>
      </c>
      <c r="M452" s="1">
        <f t="shared" si="24"/>
        <v>9.3887336584344602E-2</v>
      </c>
    </row>
    <row r="453" spans="1:13" x14ac:dyDescent="0.25">
      <c r="A453" s="1" t="s">
        <v>950</v>
      </c>
      <c r="B453" s="1">
        <v>130</v>
      </c>
      <c r="C453" s="1">
        <v>69102910</v>
      </c>
      <c r="D453" s="1" t="s">
        <v>951</v>
      </c>
      <c r="E453" s="1" t="s">
        <v>952</v>
      </c>
      <c r="F453" s="1" t="s">
        <v>13</v>
      </c>
      <c r="G453" s="1" t="s">
        <v>14</v>
      </c>
      <c r="H453" s="1">
        <v>80000000</v>
      </c>
      <c r="I453" s="1">
        <v>1998</v>
      </c>
      <c r="J453" s="1">
        <v>5.0999999999999996</v>
      </c>
      <c r="K453" s="1" t="str">
        <f t="shared" si="22"/>
        <v>Action</v>
      </c>
      <c r="L453" s="11">
        <f t="shared" si="23"/>
        <v>-10897090</v>
      </c>
      <c r="M453" s="1">
        <f t="shared" si="24"/>
        <v>9.3887336584344602E-2</v>
      </c>
    </row>
    <row r="454" spans="1:13" x14ac:dyDescent="0.25">
      <c r="A454" s="1" t="s">
        <v>953</v>
      </c>
      <c r="B454" s="1">
        <v>129</v>
      </c>
      <c r="C454" s="1">
        <v>65948711</v>
      </c>
      <c r="D454" s="1" t="s">
        <v>777</v>
      </c>
      <c r="E454" s="1" t="s">
        <v>954</v>
      </c>
      <c r="F454" s="1" t="s">
        <v>13</v>
      </c>
      <c r="G454" s="1" t="s">
        <v>14</v>
      </c>
      <c r="H454" s="1">
        <v>80000000</v>
      </c>
      <c r="I454" s="1">
        <v>2004</v>
      </c>
      <c r="J454" s="1">
        <v>6.6</v>
      </c>
      <c r="K454" s="1" t="str">
        <f t="shared" si="22"/>
        <v>Drama</v>
      </c>
      <c r="L454" s="11">
        <f t="shared" si="23"/>
        <v>-14051289</v>
      </c>
      <c r="M454" s="1">
        <f t="shared" si="24"/>
        <v>9.3887336584344602E-2</v>
      </c>
    </row>
    <row r="455" spans="1:13" x14ac:dyDescent="0.25">
      <c r="A455" s="1" t="s">
        <v>823</v>
      </c>
      <c r="B455" s="1">
        <v>89</v>
      </c>
      <c r="C455" s="1">
        <v>169692572</v>
      </c>
      <c r="D455" s="1" t="s">
        <v>273</v>
      </c>
      <c r="E455" s="1" t="s">
        <v>955</v>
      </c>
      <c r="F455" s="1" t="s">
        <v>13</v>
      </c>
      <c r="G455" s="1" t="s">
        <v>14</v>
      </c>
      <c r="H455" s="1">
        <v>80000000</v>
      </c>
      <c r="I455" s="1">
        <v>2015</v>
      </c>
      <c r="J455" s="1">
        <v>6.7</v>
      </c>
      <c r="K455" s="1" t="str">
        <f t="shared" si="22"/>
        <v>Animation</v>
      </c>
      <c r="L455" s="11">
        <f t="shared" si="23"/>
        <v>89692572</v>
      </c>
      <c r="M455" s="1">
        <f t="shared" si="24"/>
        <v>9.3887336584344602E-2</v>
      </c>
    </row>
    <row r="456" spans="1:13" x14ac:dyDescent="0.25">
      <c r="A456" s="1" t="s">
        <v>956</v>
      </c>
      <c r="B456" s="1">
        <v>74</v>
      </c>
      <c r="C456" s="1">
        <v>60507228</v>
      </c>
      <c r="D456" s="1" t="s">
        <v>957</v>
      </c>
      <c r="E456" s="1" t="s">
        <v>958</v>
      </c>
      <c r="F456" s="1" t="s">
        <v>13</v>
      </c>
      <c r="G456" s="1" t="s">
        <v>14</v>
      </c>
      <c r="H456" s="1">
        <v>80000000</v>
      </c>
      <c r="I456" s="1">
        <v>1999</v>
      </c>
      <c r="J456" s="1">
        <v>7.3</v>
      </c>
      <c r="K456" s="1" t="str">
        <f t="shared" si="22"/>
        <v>Animation</v>
      </c>
      <c r="L456" s="11">
        <f t="shared" si="23"/>
        <v>-19492772</v>
      </c>
      <c r="M456" s="1">
        <f t="shared" si="24"/>
        <v>9.3887336584344602E-2</v>
      </c>
    </row>
    <row r="457" spans="1:13" x14ac:dyDescent="0.25">
      <c r="A457" s="1" t="s">
        <v>321</v>
      </c>
      <c r="B457" s="1">
        <v>96</v>
      </c>
      <c r="C457" s="1">
        <v>56684819</v>
      </c>
      <c r="D457" s="1" t="s">
        <v>28</v>
      </c>
      <c r="E457" s="1" t="s">
        <v>959</v>
      </c>
      <c r="F457" s="1" t="s">
        <v>13</v>
      </c>
      <c r="G457" s="1" t="s">
        <v>14</v>
      </c>
      <c r="H457" s="1">
        <v>80000000</v>
      </c>
      <c r="I457" s="1">
        <v>2002</v>
      </c>
      <c r="J457" s="1">
        <v>5.9</v>
      </c>
      <c r="K457" s="1" t="str">
        <f t="shared" si="22"/>
        <v>Action</v>
      </c>
      <c r="L457" s="11">
        <f t="shared" si="23"/>
        <v>-23315181</v>
      </c>
      <c r="M457" s="1">
        <f t="shared" si="24"/>
        <v>9.3887336584344602E-2</v>
      </c>
    </row>
    <row r="458" spans="1:13" x14ac:dyDescent="0.25">
      <c r="A458" s="1" t="s">
        <v>670</v>
      </c>
      <c r="B458" s="1">
        <v>114</v>
      </c>
      <c r="C458" s="1">
        <v>50628009</v>
      </c>
      <c r="D458" s="1" t="s">
        <v>960</v>
      </c>
      <c r="E458" s="1" t="s">
        <v>961</v>
      </c>
      <c r="F458" s="1" t="s">
        <v>13</v>
      </c>
      <c r="G458" s="1" t="s">
        <v>14</v>
      </c>
      <c r="H458" s="1">
        <v>90000000</v>
      </c>
      <c r="I458" s="1">
        <v>1998</v>
      </c>
      <c r="J458" s="1">
        <v>5.6</v>
      </c>
      <c r="K458" s="1" t="str">
        <f t="shared" si="22"/>
        <v>Action</v>
      </c>
      <c r="L458" s="11">
        <f t="shared" si="23"/>
        <v>-39371991</v>
      </c>
      <c r="M458" s="1">
        <f t="shared" si="24"/>
        <v>9.3887336584344602E-2</v>
      </c>
    </row>
    <row r="459" spans="1:13" x14ac:dyDescent="0.25">
      <c r="A459" s="1" t="s">
        <v>587</v>
      </c>
      <c r="B459" s="1">
        <v>99</v>
      </c>
      <c r="C459" s="1">
        <v>69772969</v>
      </c>
      <c r="D459" s="1" t="s">
        <v>120</v>
      </c>
      <c r="E459" s="1" t="s">
        <v>962</v>
      </c>
      <c r="F459" s="1" t="s">
        <v>13</v>
      </c>
      <c r="G459" s="1" t="s">
        <v>14</v>
      </c>
      <c r="H459" s="1">
        <v>80000000</v>
      </c>
      <c r="I459" s="1">
        <v>2001</v>
      </c>
      <c r="J459" s="1">
        <v>6.5</v>
      </c>
      <c r="K459" s="1" t="str">
        <f t="shared" si="22"/>
        <v>Action</v>
      </c>
      <c r="L459" s="11">
        <f t="shared" si="23"/>
        <v>-10227031</v>
      </c>
      <c r="M459" s="1">
        <f t="shared" si="24"/>
        <v>9.3887336584344602E-2</v>
      </c>
    </row>
    <row r="460" spans="1:13" x14ac:dyDescent="0.25">
      <c r="A460" s="1" t="s">
        <v>112</v>
      </c>
      <c r="B460" s="1">
        <v>129</v>
      </c>
      <c r="C460" s="1">
        <v>45356386</v>
      </c>
      <c r="D460" s="1" t="s">
        <v>50</v>
      </c>
      <c r="E460" s="1" t="s">
        <v>963</v>
      </c>
      <c r="F460" s="1" t="s">
        <v>964</v>
      </c>
      <c r="G460" s="1" t="s">
        <v>14</v>
      </c>
      <c r="H460" s="1">
        <v>75000000</v>
      </c>
      <c r="I460" s="1">
        <v>2005</v>
      </c>
      <c r="J460" s="1">
        <v>5.9</v>
      </c>
      <c r="K460" s="1" t="str">
        <f t="shared" si="22"/>
        <v>Action</v>
      </c>
      <c r="L460" s="11">
        <f t="shared" si="23"/>
        <v>-29643614</v>
      </c>
      <c r="M460" s="1">
        <f t="shared" si="24"/>
        <v>9.3887336584344602E-2</v>
      </c>
    </row>
    <row r="461" spans="1:13" x14ac:dyDescent="0.25">
      <c r="A461" s="1" t="s">
        <v>965</v>
      </c>
      <c r="B461" s="1">
        <v>113</v>
      </c>
      <c r="C461" s="1">
        <v>55350897</v>
      </c>
      <c r="D461" s="1" t="s">
        <v>236</v>
      </c>
      <c r="E461" s="1" t="s">
        <v>966</v>
      </c>
      <c r="F461" s="1" t="s">
        <v>13</v>
      </c>
      <c r="G461" s="1" t="s">
        <v>14</v>
      </c>
      <c r="H461" s="1">
        <v>85000000</v>
      </c>
      <c r="I461" s="1">
        <v>1998</v>
      </c>
      <c r="J461" s="1">
        <v>7</v>
      </c>
      <c r="K461" s="1" t="str">
        <f t="shared" si="22"/>
        <v>Drama</v>
      </c>
      <c r="L461" s="11">
        <f t="shared" si="23"/>
        <v>-29649103</v>
      </c>
      <c r="M461" s="1">
        <f t="shared" si="24"/>
        <v>9.3887336584344602E-2</v>
      </c>
    </row>
    <row r="462" spans="1:13" x14ac:dyDescent="0.25">
      <c r="A462" s="1" t="s">
        <v>967</v>
      </c>
      <c r="B462" s="1">
        <v>90</v>
      </c>
      <c r="C462" s="1">
        <v>39442871</v>
      </c>
      <c r="D462" s="1" t="s">
        <v>968</v>
      </c>
      <c r="E462" s="1" t="s">
        <v>969</v>
      </c>
      <c r="F462" s="1" t="s">
        <v>13</v>
      </c>
      <c r="G462" s="1" t="s">
        <v>14</v>
      </c>
      <c r="H462" s="1">
        <v>80000000</v>
      </c>
      <c r="I462" s="1">
        <v>2000</v>
      </c>
      <c r="J462" s="1">
        <v>5.3</v>
      </c>
      <c r="K462" s="1" t="str">
        <f t="shared" si="22"/>
        <v>Comedy</v>
      </c>
      <c r="L462" s="11">
        <f t="shared" si="23"/>
        <v>-40557129</v>
      </c>
      <c r="M462" s="1">
        <f t="shared" si="24"/>
        <v>9.3887336584344602E-2</v>
      </c>
    </row>
    <row r="463" spans="1:13" x14ac:dyDescent="0.25">
      <c r="A463" s="1" t="s">
        <v>970</v>
      </c>
      <c r="B463" s="1">
        <v>118</v>
      </c>
      <c r="C463" s="1">
        <v>37899638</v>
      </c>
      <c r="D463" s="1" t="s">
        <v>971</v>
      </c>
      <c r="E463" s="1" t="s">
        <v>972</v>
      </c>
      <c r="F463" s="1" t="s">
        <v>13</v>
      </c>
      <c r="G463" s="1" t="s">
        <v>14</v>
      </c>
      <c r="H463" s="1">
        <v>88000000</v>
      </c>
      <c r="I463" s="1">
        <v>2005</v>
      </c>
      <c r="J463" s="1">
        <v>5.9</v>
      </c>
      <c r="K463" s="1" t="str">
        <f t="shared" si="22"/>
        <v>Action</v>
      </c>
      <c r="L463" s="11">
        <f t="shared" si="23"/>
        <v>-50100362</v>
      </c>
      <c r="M463" s="1">
        <f t="shared" si="24"/>
        <v>9.3887336584344602E-2</v>
      </c>
    </row>
    <row r="464" spans="1:13" x14ac:dyDescent="0.25">
      <c r="A464" s="1" t="s">
        <v>92</v>
      </c>
      <c r="B464" s="1">
        <v>106</v>
      </c>
      <c r="C464" s="1">
        <v>37754208</v>
      </c>
      <c r="D464" s="1" t="s">
        <v>671</v>
      </c>
      <c r="E464" s="1" t="s">
        <v>973</v>
      </c>
      <c r="F464" s="1" t="s">
        <v>13</v>
      </c>
      <c r="G464" s="1" t="s">
        <v>14</v>
      </c>
      <c r="H464" s="1">
        <v>70000000</v>
      </c>
      <c r="I464" s="1">
        <v>1996</v>
      </c>
      <c r="J464" s="1">
        <v>6.3</v>
      </c>
      <c r="K464" s="1" t="str">
        <f t="shared" si="22"/>
        <v>Action</v>
      </c>
      <c r="L464" s="11">
        <f t="shared" si="23"/>
        <v>-32245792</v>
      </c>
      <c r="M464" s="1">
        <f t="shared" si="24"/>
        <v>9.3887336584344602E-2</v>
      </c>
    </row>
    <row r="465" spans="1:13" x14ac:dyDescent="0.25">
      <c r="A465" s="1" t="s">
        <v>224</v>
      </c>
      <c r="B465" s="1">
        <v>89</v>
      </c>
      <c r="C465" s="1">
        <v>38542418</v>
      </c>
      <c r="D465" s="1" t="s">
        <v>974</v>
      </c>
      <c r="E465" s="1" t="s">
        <v>975</v>
      </c>
      <c r="F465" s="1" t="s">
        <v>13</v>
      </c>
      <c r="G465" s="1" t="s">
        <v>14</v>
      </c>
      <c r="H465" s="1">
        <v>80000000</v>
      </c>
      <c r="I465" s="1">
        <v>2009</v>
      </c>
      <c r="J465" s="1">
        <v>6.3</v>
      </c>
      <c r="K465" s="1" t="str">
        <f t="shared" si="22"/>
        <v>Action</v>
      </c>
      <c r="L465" s="11">
        <f t="shared" si="23"/>
        <v>-41457582</v>
      </c>
      <c r="M465" s="1">
        <f t="shared" si="24"/>
        <v>9.3887336584344602E-2</v>
      </c>
    </row>
    <row r="466" spans="1:13" x14ac:dyDescent="0.25">
      <c r="A466" s="1" t="s">
        <v>516</v>
      </c>
      <c r="B466" s="1">
        <v>145</v>
      </c>
      <c r="C466" s="1">
        <v>34566746</v>
      </c>
      <c r="D466" s="1" t="s">
        <v>976</v>
      </c>
      <c r="E466" s="1" t="s">
        <v>977</v>
      </c>
      <c r="F466" s="1" t="s">
        <v>13</v>
      </c>
      <c r="G466" s="1" t="s">
        <v>14</v>
      </c>
      <c r="H466" s="1">
        <v>80000000</v>
      </c>
      <c r="I466" s="1">
        <v>2000</v>
      </c>
      <c r="J466" s="1">
        <v>7.3</v>
      </c>
      <c r="K466" s="1" t="str">
        <f t="shared" si="22"/>
        <v>Drama</v>
      </c>
      <c r="L466" s="11">
        <f t="shared" si="23"/>
        <v>-45433254</v>
      </c>
      <c r="M466" s="1">
        <f t="shared" si="24"/>
        <v>9.3887336584344602E-2</v>
      </c>
    </row>
    <row r="467" spans="1:13" x14ac:dyDescent="0.25">
      <c r="A467" s="1" t="s">
        <v>172</v>
      </c>
      <c r="B467" s="1">
        <v>114</v>
      </c>
      <c r="C467" s="1">
        <v>32885565</v>
      </c>
      <c r="D467" s="1" t="s">
        <v>246</v>
      </c>
      <c r="E467" s="1" t="s">
        <v>978</v>
      </c>
      <c r="F467" s="1" t="s">
        <v>13</v>
      </c>
      <c r="G467" s="1" t="s">
        <v>14</v>
      </c>
      <c r="H467" s="1">
        <v>80000000</v>
      </c>
      <c r="I467" s="1">
        <v>1996</v>
      </c>
      <c r="J467" s="1">
        <v>5.8</v>
      </c>
      <c r="K467" s="1" t="str">
        <f t="shared" si="22"/>
        <v>Action</v>
      </c>
      <c r="L467" s="11">
        <f t="shared" si="23"/>
        <v>-47114435</v>
      </c>
      <c r="M467" s="1">
        <f t="shared" si="24"/>
        <v>9.3887336584344602E-2</v>
      </c>
    </row>
    <row r="468" spans="1:13" x14ac:dyDescent="0.25">
      <c r="A468" s="1" t="s">
        <v>979</v>
      </c>
      <c r="B468" s="1">
        <v>87</v>
      </c>
      <c r="C468" s="1">
        <v>36073232</v>
      </c>
      <c r="D468" s="1" t="s">
        <v>980</v>
      </c>
      <c r="E468" s="1" t="s">
        <v>981</v>
      </c>
      <c r="F468" s="1" t="s">
        <v>13</v>
      </c>
      <c r="G468" s="1" t="s">
        <v>14</v>
      </c>
      <c r="H468" s="1">
        <v>80000000</v>
      </c>
      <c r="I468" s="1">
        <v>2013</v>
      </c>
      <c r="J468" s="1">
        <v>5.2</v>
      </c>
      <c r="K468" s="1" t="str">
        <f t="shared" si="22"/>
        <v>Adventure</v>
      </c>
      <c r="L468" s="11">
        <f t="shared" si="23"/>
        <v>-43926768</v>
      </c>
      <c r="M468" s="1">
        <f t="shared" si="24"/>
        <v>9.3887336584344602E-2</v>
      </c>
    </row>
    <row r="469" spans="1:13" x14ac:dyDescent="0.25">
      <c r="A469" s="1" t="s">
        <v>982</v>
      </c>
      <c r="B469" s="1">
        <v>119</v>
      </c>
      <c r="C469" s="1">
        <v>21471685</v>
      </c>
      <c r="D469" s="1" t="s">
        <v>28</v>
      </c>
      <c r="E469" s="1" t="s">
        <v>983</v>
      </c>
      <c r="F469" s="1" t="s">
        <v>13</v>
      </c>
      <c r="G469" s="1" t="s">
        <v>14</v>
      </c>
      <c r="H469" s="1">
        <v>44000000</v>
      </c>
      <c r="I469" s="1">
        <v>2000</v>
      </c>
      <c r="J469" s="1">
        <v>2.4</v>
      </c>
      <c r="K469" s="1" t="str">
        <f t="shared" si="22"/>
        <v>Action</v>
      </c>
      <c r="L469" s="11">
        <f t="shared" si="23"/>
        <v>-22528315</v>
      </c>
      <c r="M469" s="1">
        <f t="shared" si="24"/>
        <v>9.3887336584344602E-2</v>
      </c>
    </row>
    <row r="470" spans="1:13" x14ac:dyDescent="0.25">
      <c r="A470" s="1" t="s">
        <v>984</v>
      </c>
      <c r="B470" s="1">
        <v>91</v>
      </c>
      <c r="C470" s="1">
        <v>20950820</v>
      </c>
      <c r="D470" s="1" t="s">
        <v>410</v>
      </c>
      <c r="E470" s="1" t="s">
        <v>985</v>
      </c>
      <c r="F470" s="1" t="s">
        <v>13</v>
      </c>
      <c r="G470" s="1" t="s">
        <v>264</v>
      </c>
      <c r="H470" s="1">
        <v>80000000</v>
      </c>
      <c r="I470" s="1">
        <v>2003</v>
      </c>
      <c r="J470" s="1">
        <v>5.7</v>
      </c>
      <c r="K470" s="1" t="str">
        <f t="shared" si="22"/>
        <v>Adventure</v>
      </c>
      <c r="L470" s="11">
        <f t="shared" si="23"/>
        <v>-59049180</v>
      </c>
      <c r="M470" s="1">
        <f t="shared" si="24"/>
        <v>9.3887336584344602E-2</v>
      </c>
    </row>
    <row r="471" spans="1:13" x14ac:dyDescent="0.25">
      <c r="A471" s="1" t="s">
        <v>57</v>
      </c>
      <c r="B471" s="1">
        <v>118</v>
      </c>
      <c r="C471" s="1">
        <v>19673424</v>
      </c>
      <c r="D471" s="1" t="s">
        <v>986</v>
      </c>
      <c r="E471" s="1" t="s">
        <v>987</v>
      </c>
      <c r="F471" s="1" t="s">
        <v>13</v>
      </c>
      <c r="G471" s="1" t="s">
        <v>14</v>
      </c>
      <c r="H471" s="1">
        <v>80000000</v>
      </c>
      <c r="I471" s="1">
        <v>2009</v>
      </c>
      <c r="J471" s="1">
        <v>5.8</v>
      </c>
      <c r="K471" s="1" t="str">
        <f t="shared" si="22"/>
        <v>Drama</v>
      </c>
      <c r="L471" s="11">
        <f t="shared" si="23"/>
        <v>-60326576</v>
      </c>
      <c r="M471" s="1">
        <f t="shared" si="24"/>
        <v>9.3887336584344602E-2</v>
      </c>
    </row>
    <row r="472" spans="1:13" x14ac:dyDescent="0.25">
      <c r="A472" s="1" t="s">
        <v>366</v>
      </c>
      <c r="B472" s="1">
        <v>116</v>
      </c>
      <c r="C472" s="1">
        <v>19480739</v>
      </c>
      <c r="D472" s="1" t="s">
        <v>28</v>
      </c>
      <c r="E472" s="1" t="s">
        <v>988</v>
      </c>
      <c r="F472" s="1" t="s">
        <v>13</v>
      </c>
      <c r="G472" s="1" t="s">
        <v>14</v>
      </c>
      <c r="H472" s="1">
        <v>80000000</v>
      </c>
      <c r="I472" s="1">
        <v>2003</v>
      </c>
      <c r="J472" s="1">
        <v>5.6</v>
      </c>
      <c r="K472" s="1" t="str">
        <f t="shared" si="22"/>
        <v>Action</v>
      </c>
      <c r="L472" s="11">
        <f t="shared" si="23"/>
        <v>-60519261</v>
      </c>
      <c r="M472" s="1">
        <f t="shared" si="24"/>
        <v>9.3887336584344602E-2</v>
      </c>
    </row>
    <row r="473" spans="1:13" x14ac:dyDescent="0.25">
      <c r="A473" s="1" t="s">
        <v>989</v>
      </c>
      <c r="B473" s="1">
        <v>177</v>
      </c>
      <c r="C473" s="1">
        <v>17593391</v>
      </c>
      <c r="D473" s="1" t="s">
        <v>200</v>
      </c>
      <c r="E473" s="1" t="s">
        <v>990</v>
      </c>
      <c r="F473" s="1" t="s">
        <v>13</v>
      </c>
      <c r="G473" s="1" t="s">
        <v>14</v>
      </c>
      <c r="H473" s="1">
        <v>80000000</v>
      </c>
      <c r="I473" s="1">
        <v>1997</v>
      </c>
      <c r="J473" s="1">
        <v>6</v>
      </c>
      <c r="K473" s="1" t="str">
        <f t="shared" si="22"/>
        <v>Action</v>
      </c>
      <c r="L473" s="11">
        <f t="shared" si="23"/>
        <v>-62406609</v>
      </c>
      <c r="M473" s="1">
        <f t="shared" si="24"/>
        <v>9.3887336584344602E-2</v>
      </c>
    </row>
    <row r="474" spans="1:13" x14ac:dyDescent="0.25">
      <c r="A474" s="1" t="s">
        <v>289</v>
      </c>
      <c r="B474" s="1">
        <v>97</v>
      </c>
      <c r="C474" s="1">
        <v>18318000</v>
      </c>
      <c r="D474" s="1" t="s">
        <v>857</v>
      </c>
      <c r="E474" s="1" t="s">
        <v>992</v>
      </c>
      <c r="F474" s="1" t="s">
        <v>13</v>
      </c>
      <c r="G474" s="1" t="s">
        <v>130</v>
      </c>
      <c r="H474" s="1">
        <v>80000000</v>
      </c>
      <c r="I474" s="1">
        <v>1998</v>
      </c>
      <c r="J474" s="1">
        <v>5.8</v>
      </c>
      <c r="K474" s="1" t="str">
        <f t="shared" si="22"/>
        <v>Adventure</v>
      </c>
      <c r="L474" s="11">
        <f t="shared" si="23"/>
        <v>-61682000</v>
      </c>
      <c r="M474" s="1">
        <f t="shared" si="24"/>
        <v>9.3887336584344602E-2</v>
      </c>
    </row>
    <row r="475" spans="1:13" x14ac:dyDescent="0.25">
      <c r="A475" s="1" t="s">
        <v>372</v>
      </c>
      <c r="B475" s="1">
        <v>106</v>
      </c>
      <c r="C475" s="1">
        <v>27356090</v>
      </c>
      <c r="D475" s="1" t="s">
        <v>16</v>
      </c>
      <c r="E475" s="1" t="s">
        <v>993</v>
      </c>
      <c r="F475" s="1" t="s">
        <v>13</v>
      </c>
      <c r="G475" s="1" t="s">
        <v>14</v>
      </c>
      <c r="H475" s="1">
        <v>90000000</v>
      </c>
      <c r="I475" s="1">
        <v>2015</v>
      </c>
      <c r="J475" s="1">
        <v>6</v>
      </c>
      <c r="K475" s="1" t="str">
        <f t="shared" si="22"/>
        <v>Action</v>
      </c>
      <c r="L475" s="11">
        <f t="shared" si="23"/>
        <v>-62643910</v>
      </c>
      <c r="M475" s="1">
        <f t="shared" si="24"/>
        <v>9.3887336584344602E-2</v>
      </c>
    </row>
    <row r="476" spans="1:13" x14ac:dyDescent="0.25">
      <c r="A476" s="1" t="s">
        <v>994</v>
      </c>
      <c r="B476" s="1">
        <v>106</v>
      </c>
      <c r="C476" s="1">
        <v>17473245</v>
      </c>
      <c r="D476" s="1" t="s">
        <v>974</v>
      </c>
      <c r="E476" s="1" t="s">
        <v>995</v>
      </c>
      <c r="F476" s="1" t="s">
        <v>13</v>
      </c>
      <c r="G476" s="1" t="s">
        <v>14</v>
      </c>
      <c r="H476" s="1">
        <v>70000000</v>
      </c>
      <c r="I476" s="1">
        <v>2000</v>
      </c>
      <c r="J476" s="1">
        <v>5.7</v>
      </c>
      <c r="K476" s="1" t="str">
        <f t="shared" si="22"/>
        <v>Action</v>
      </c>
      <c r="L476" s="11">
        <f t="shared" si="23"/>
        <v>-52526755</v>
      </c>
      <c r="M476" s="1">
        <f t="shared" si="24"/>
        <v>9.3887336584344602E-2</v>
      </c>
    </row>
    <row r="477" spans="1:13" x14ac:dyDescent="0.25">
      <c r="A477" s="1" t="s">
        <v>698</v>
      </c>
      <c r="B477" s="1">
        <v>94</v>
      </c>
      <c r="C477" s="1">
        <v>15131330</v>
      </c>
      <c r="D477" s="1" t="s">
        <v>219</v>
      </c>
      <c r="E477" s="1" t="s">
        <v>996</v>
      </c>
      <c r="F477" s="1" t="s">
        <v>13</v>
      </c>
      <c r="G477" s="1" t="s">
        <v>508</v>
      </c>
      <c r="H477" s="1">
        <v>86000000</v>
      </c>
      <c r="I477" s="1">
        <v>2006</v>
      </c>
      <c r="J477" s="1">
        <v>6</v>
      </c>
      <c r="K477" s="1" t="str">
        <f t="shared" si="22"/>
        <v>Adventure</v>
      </c>
      <c r="L477" s="11">
        <f t="shared" si="23"/>
        <v>-70868670</v>
      </c>
      <c r="M477" s="1">
        <f t="shared" si="24"/>
        <v>9.3887336584344602E-2</v>
      </c>
    </row>
    <row r="478" spans="1:13" x14ac:dyDescent="0.25">
      <c r="A478" s="1" t="s">
        <v>997</v>
      </c>
      <c r="B478" s="1">
        <v>104</v>
      </c>
      <c r="C478" s="1">
        <v>19406406</v>
      </c>
      <c r="D478" s="1" t="s">
        <v>998</v>
      </c>
      <c r="E478" s="1" t="s">
        <v>999</v>
      </c>
      <c r="F478" s="1" t="s">
        <v>507</v>
      </c>
      <c r="G478" s="1" t="s">
        <v>508</v>
      </c>
      <c r="H478" s="1">
        <v>40000000</v>
      </c>
      <c r="I478" s="1">
        <v>2009</v>
      </c>
      <c r="J478" s="1">
        <v>7.8</v>
      </c>
      <c r="K478" s="1" t="str">
        <f t="shared" si="22"/>
        <v>Documentary</v>
      </c>
      <c r="L478" s="11">
        <f t="shared" si="23"/>
        <v>-20593594</v>
      </c>
      <c r="M478" s="1">
        <f t="shared" si="24"/>
        <v>9.3887336584344602E-2</v>
      </c>
    </row>
    <row r="479" spans="1:13" x14ac:dyDescent="0.25">
      <c r="A479" s="1" t="s">
        <v>638</v>
      </c>
      <c r="B479" s="1">
        <v>102</v>
      </c>
      <c r="C479" s="1">
        <v>1891821</v>
      </c>
      <c r="D479" s="1" t="s">
        <v>122</v>
      </c>
      <c r="E479" s="1" t="s">
        <v>1000</v>
      </c>
      <c r="F479" s="1" t="s">
        <v>13</v>
      </c>
      <c r="G479" s="1" t="s">
        <v>21</v>
      </c>
      <c r="H479" s="1">
        <v>52000000</v>
      </c>
      <c r="I479" s="1">
        <v>2005</v>
      </c>
      <c r="J479" s="1">
        <v>4.2</v>
      </c>
      <c r="K479" s="1" t="str">
        <f t="shared" si="22"/>
        <v>Action</v>
      </c>
      <c r="L479" s="11">
        <f t="shared" si="23"/>
        <v>-50108179</v>
      </c>
      <c r="M479" s="1">
        <f t="shared" si="24"/>
        <v>9.3887336584344602E-2</v>
      </c>
    </row>
    <row r="480" spans="1:13" x14ac:dyDescent="0.25">
      <c r="A480" s="1" t="s">
        <v>821</v>
      </c>
      <c r="B480" s="1">
        <v>105</v>
      </c>
      <c r="C480" s="1">
        <v>23219748</v>
      </c>
      <c r="D480" s="1" t="s">
        <v>1001</v>
      </c>
      <c r="E480" s="1" t="s">
        <v>1002</v>
      </c>
      <c r="F480" s="1" t="s">
        <v>13</v>
      </c>
      <c r="G480" s="1" t="s">
        <v>97</v>
      </c>
      <c r="H480" s="1">
        <v>80000000</v>
      </c>
      <c r="I480" s="1">
        <v>2014</v>
      </c>
      <c r="J480" s="1">
        <v>5.6</v>
      </c>
      <c r="K480" s="1" t="str">
        <f t="shared" si="22"/>
        <v>Action</v>
      </c>
      <c r="L480" s="11">
        <f t="shared" si="23"/>
        <v>-56780252</v>
      </c>
      <c r="M480" s="1">
        <f t="shared" si="24"/>
        <v>9.3887336584344602E-2</v>
      </c>
    </row>
    <row r="481" spans="1:13" x14ac:dyDescent="0.25">
      <c r="A481" s="1" t="s">
        <v>291</v>
      </c>
      <c r="B481" s="1">
        <v>135</v>
      </c>
      <c r="C481" s="1">
        <v>170708996</v>
      </c>
      <c r="D481" s="1" t="s">
        <v>537</v>
      </c>
      <c r="E481" s="1" t="s">
        <v>1004</v>
      </c>
      <c r="F481" s="1" t="s">
        <v>13</v>
      </c>
      <c r="G481" s="1" t="s">
        <v>14</v>
      </c>
      <c r="H481" s="1">
        <v>58000000</v>
      </c>
      <c r="I481" s="1">
        <v>2001</v>
      </c>
      <c r="J481" s="1">
        <v>8.1999999999999993</v>
      </c>
      <c r="K481" s="1" t="str">
        <f t="shared" si="22"/>
        <v>Biography</v>
      </c>
      <c r="L481" s="11">
        <f t="shared" si="23"/>
        <v>112708996</v>
      </c>
      <c r="M481" s="1">
        <f t="shared" si="24"/>
        <v>9.3887336584344602E-2</v>
      </c>
    </row>
    <row r="482" spans="1:13" x14ac:dyDescent="0.25">
      <c r="A482" s="1" t="s">
        <v>838</v>
      </c>
      <c r="B482" s="1">
        <v>73</v>
      </c>
      <c r="C482" s="1">
        <v>422783777</v>
      </c>
      <c r="D482" s="1" t="s">
        <v>1005</v>
      </c>
      <c r="E482" s="1" t="s">
        <v>1006</v>
      </c>
      <c r="F482" s="1" t="s">
        <v>13</v>
      </c>
      <c r="G482" s="1" t="s">
        <v>14</v>
      </c>
      <c r="H482" s="1">
        <v>45000000</v>
      </c>
      <c r="I482" s="1">
        <v>1994</v>
      </c>
      <c r="J482" s="1">
        <v>8.5</v>
      </c>
      <c r="K482" s="1" t="str">
        <f t="shared" si="22"/>
        <v>Adventure</v>
      </c>
      <c r="L482" s="11">
        <f t="shared" si="23"/>
        <v>377783777</v>
      </c>
      <c r="M482" s="1">
        <f t="shared" si="24"/>
        <v>9.3887336584344602E-2</v>
      </c>
    </row>
    <row r="483" spans="1:13" x14ac:dyDescent="0.25">
      <c r="A483" s="1" t="s">
        <v>526</v>
      </c>
      <c r="B483" s="1">
        <v>94</v>
      </c>
      <c r="C483" s="1">
        <v>103812241</v>
      </c>
      <c r="D483" s="1" t="s">
        <v>60</v>
      </c>
      <c r="E483" s="1" t="s">
        <v>1007</v>
      </c>
      <c r="F483" s="1" t="s">
        <v>13</v>
      </c>
      <c r="G483" s="1" t="s">
        <v>14</v>
      </c>
      <c r="H483" s="1">
        <v>79000000</v>
      </c>
      <c r="I483" s="1">
        <v>2012</v>
      </c>
      <c r="J483" s="1">
        <v>5.8</v>
      </c>
      <c r="K483" s="1" t="str">
        <f t="shared" si="22"/>
        <v>Action</v>
      </c>
      <c r="L483" s="11">
        <f t="shared" si="23"/>
        <v>24812241</v>
      </c>
      <c r="M483" s="1">
        <f t="shared" si="24"/>
        <v>9.3887336584344602E-2</v>
      </c>
    </row>
    <row r="484" spans="1:13" x14ac:dyDescent="0.25">
      <c r="A484" s="1" t="s">
        <v>1008</v>
      </c>
      <c r="B484" s="1">
        <v>95</v>
      </c>
      <c r="C484" s="1">
        <v>119793567</v>
      </c>
      <c r="D484" s="1" t="s">
        <v>1009</v>
      </c>
      <c r="E484" s="1" t="s">
        <v>1010</v>
      </c>
      <c r="F484" s="1" t="s">
        <v>13</v>
      </c>
      <c r="G484" s="1" t="s">
        <v>14</v>
      </c>
      <c r="H484" s="1">
        <v>78000000</v>
      </c>
      <c r="I484" s="1">
        <v>2013</v>
      </c>
      <c r="J484" s="1">
        <v>6.5</v>
      </c>
      <c r="K484" s="1" t="str">
        <f t="shared" si="22"/>
        <v>Animation</v>
      </c>
      <c r="L484" s="11">
        <f t="shared" si="23"/>
        <v>41793567</v>
      </c>
      <c r="M484" s="1">
        <f t="shared" si="24"/>
        <v>9.3887336584344602E-2</v>
      </c>
    </row>
    <row r="485" spans="1:13" x14ac:dyDescent="0.25">
      <c r="A485" s="1" t="s">
        <v>94</v>
      </c>
      <c r="B485" s="1">
        <v>124</v>
      </c>
      <c r="C485" s="1">
        <v>92930005</v>
      </c>
      <c r="D485" s="1" t="s">
        <v>750</v>
      </c>
      <c r="E485" s="1" t="s">
        <v>1011</v>
      </c>
      <c r="F485" s="1" t="s">
        <v>13</v>
      </c>
      <c r="G485" s="1" t="s">
        <v>264</v>
      </c>
      <c r="H485" s="1">
        <v>78000000</v>
      </c>
      <c r="I485" s="1">
        <v>2002</v>
      </c>
      <c r="J485" s="1">
        <v>7.2</v>
      </c>
      <c r="K485" s="1" t="str">
        <f t="shared" si="22"/>
        <v>Crime</v>
      </c>
      <c r="L485" s="11">
        <f t="shared" si="23"/>
        <v>14930005</v>
      </c>
      <c r="M485" s="1">
        <f t="shared" si="24"/>
        <v>9.3887336584344602E-2</v>
      </c>
    </row>
    <row r="486" spans="1:13" x14ac:dyDescent="0.25">
      <c r="A486" s="1" t="s">
        <v>309</v>
      </c>
      <c r="B486" s="1">
        <v>136</v>
      </c>
      <c r="C486" s="1">
        <v>67286731</v>
      </c>
      <c r="D486" s="1" t="s">
        <v>50</v>
      </c>
      <c r="E486" s="1" t="s">
        <v>1012</v>
      </c>
      <c r="F486" s="1" t="s">
        <v>13</v>
      </c>
      <c r="G486" s="1" t="s">
        <v>14</v>
      </c>
      <c r="H486" s="1">
        <v>100000000</v>
      </c>
      <c r="I486" s="1">
        <v>2004</v>
      </c>
      <c r="J486" s="1">
        <v>6.7</v>
      </c>
      <c r="K486" s="1" t="str">
        <f t="shared" si="22"/>
        <v>Action</v>
      </c>
      <c r="L486" s="11">
        <f t="shared" si="23"/>
        <v>-32713269</v>
      </c>
      <c r="M486" s="1">
        <f t="shared" si="24"/>
        <v>9.3887336584344602E-2</v>
      </c>
    </row>
    <row r="487" spans="1:13" x14ac:dyDescent="0.25">
      <c r="A487" s="1" t="s">
        <v>770</v>
      </c>
      <c r="B487" s="1">
        <v>91</v>
      </c>
      <c r="C487" s="1">
        <v>74158157</v>
      </c>
      <c r="D487" s="1" t="s">
        <v>579</v>
      </c>
      <c r="E487" s="1" t="s">
        <v>1013</v>
      </c>
      <c r="F487" s="1" t="s">
        <v>13</v>
      </c>
      <c r="G487" s="1" t="s">
        <v>14</v>
      </c>
      <c r="H487" s="1">
        <v>79000000</v>
      </c>
      <c r="I487" s="1">
        <v>2011</v>
      </c>
      <c r="J487" s="1">
        <v>3.4</v>
      </c>
      <c r="K487" s="1" t="str">
        <f t="shared" si="22"/>
        <v>Comedy</v>
      </c>
      <c r="L487" s="11">
        <f t="shared" si="23"/>
        <v>-4841843</v>
      </c>
      <c r="M487" s="1">
        <f t="shared" si="24"/>
        <v>9.3887336584344602E-2</v>
      </c>
    </row>
    <row r="488" spans="1:13" x14ac:dyDescent="0.25">
      <c r="A488" s="1" t="s">
        <v>1014</v>
      </c>
      <c r="B488" s="1">
        <v>107</v>
      </c>
      <c r="C488" s="1">
        <v>127083765</v>
      </c>
      <c r="D488" s="1" t="s">
        <v>120</v>
      </c>
      <c r="E488" s="1" t="s">
        <v>1015</v>
      </c>
      <c r="F488" s="1" t="s">
        <v>13</v>
      </c>
      <c r="G488" s="1" t="s">
        <v>14</v>
      </c>
      <c r="H488" s="1">
        <v>76000000</v>
      </c>
      <c r="I488" s="1">
        <v>2003</v>
      </c>
      <c r="J488" s="1">
        <v>5.9</v>
      </c>
      <c r="K488" s="1" t="str">
        <f t="shared" si="22"/>
        <v>Action</v>
      </c>
      <c r="L488" s="11">
        <f t="shared" si="23"/>
        <v>51083765</v>
      </c>
      <c r="M488" s="1">
        <f t="shared" si="24"/>
        <v>9.3887336584344602E-2</v>
      </c>
    </row>
    <row r="489" spans="1:13" x14ac:dyDescent="0.25">
      <c r="A489" s="1" t="s">
        <v>403</v>
      </c>
      <c r="B489" s="1">
        <v>108</v>
      </c>
      <c r="C489" s="1">
        <v>1339152</v>
      </c>
      <c r="D489" s="1" t="s">
        <v>1016</v>
      </c>
      <c r="E489" s="1" t="s">
        <v>1017</v>
      </c>
      <c r="F489" s="1" t="s">
        <v>13</v>
      </c>
      <c r="G489" s="1" t="s">
        <v>508</v>
      </c>
      <c r="H489" s="1">
        <v>81200000</v>
      </c>
      <c r="I489" s="1">
        <v>2015</v>
      </c>
      <c r="J489" s="1">
        <v>7.8</v>
      </c>
      <c r="K489" s="1" t="str">
        <f t="shared" si="22"/>
        <v>Adventure</v>
      </c>
      <c r="L489" s="11">
        <f t="shared" si="23"/>
        <v>-79860848</v>
      </c>
      <c r="M489" s="1">
        <f t="shared" si="24"/>
        <v>9.3887336584344602E-2</v>
      </c>
    </row>
    <row r="490" spans="1:13" x14ac:dyDescent="0.25">
      <c r="A490" s="1" t="s">
        <v>1018</v>
      </c>
      <c r="B490" s="1">
        <v>99</v>
      </c>
      <c r="C490" s="1">
        <v>15071514</v>
      </c>
      <c r="D490" s="1" t="s">
        <v>1019</v>
      </c>
      <c r="E490" s="1" t="s">
        <v>1020</v>
      </c>
      <c r="F490" s="1" t="s">
        <v>13</v>
      </c>
      <c r="G490" s="1" t="s">
        <v>14</v>
      </c>
      <c r="H490" s="1">
        <v>80000000</v>
      </c>
      <c r="I490" s="1">
        <v>2007</v>
      </c>
      <c r="J490" s="1">
        <v>5.9</v>
      </c>
      <c r="K490" s="1" t="str">
        <f t="shared" si="22"/>
        <v>Sci-Fi</v>
      </c>
      <c r="L490" s="11">
        <f t="shared" si="23"/>
        <v>-64928486</v>
      </c>
      <c r="M490" s="1">
        <f t="shared" si="24"/>
        <v>9.3887336584344602E-2</v>
      </c>
    </row>
    <row r="491" spans="1:13" x14ac:dyDescent="0.25">
      <c r="A491" s="1" t="s">
        <v>1021</v>
      </c>
      <c r="B491" s="1">
        <v>92</v>
      </c>
      <c r="C491" s="1">
        <v>26000610</v>
      </c>
      <c r="D491" s="1" t="s">
        <v>99</v>
      </c>
      <c r="E491" s="1" t="s">
        <v>1022</v>
      </c>
      <c r="F491" s="1" t="s">
        <v>13</v>
      </c>
      <c r="G491" s="1" t="s">
        <v>14</v>
      </c>
      <c r="H491" s="1">
        <v>76000000</v>
      </c>
      <c r="I491" s="1">
        <v>2000</v>
      </c>
      <c r="J491" s="1">
        <v>4.0999999999999996</v>
      </c>
      <c r="K491" s="1" t="str">
        <f t="shared" si="22"/>
        <v>Adventure</v>
      </c>
      <c r="L491" s="11">
        <f t="shared" si="23"/>
        <v>-49999390</v>
      </c>
      <c r="M491" s="1">
        <f t="shared" si="24"/>
        <v>9.3887336584344602E-2</v>
      </c>
    </row>
    <row r="492" spans="1:13" x14ac:dyDescent="0.25">
      <c r="A492" s="1" t="s">
        <v>1023</v>
      </c>
      <c r="B492" s="1">
        <v>87</v>
      </c>
      <c r="C492" s="1">
        <v>323505540</v>
      </c>
      <c r="D492" s="1" t="s">
        <v>1024</v>
      </c>
      <c r="E492" s="1" t="s">
        <v>1025</v>
      </c>
      <c r="F492" s="1" t="s">
        <v>13</v>
      </c>
      <c r="G492" s="1" t="s">
        <v>233</v>
      </c>
      <c r="H492" s="1">
        <v>75000000</v>
      </c>
      <c r="I492" s="1">
        <v>2016</v>
      </c>
      <c r="J492" s="1">
        <v>6.8</v>
      </c>
      <c r="K492" s="1" t="str">
        <f t="shared" si="22"/>
        <v>Animation</v>
      </c>
      <c r="L492" s="11">
        <f t="shared" si="23"/>
        <v>248505540</v>
      </c>
      <c r="M492" s="1">
        <f t="shared" si="24"/>
        <v>9.3887336584344602E-2</v>
      </c>
    </row>
    <row r="493" spans="1:13" x14ac:dyDescent="0.25">
      <c r="A493" s="1" t="s">
        <v>1027</v>
      </c>
      <c r="B493" s="1">
        <v>110</v>
      </c>
      <c r="C493" s="1">
        <v>66462600</v>
      </c>
      <c r="D493" s="1" t="s">
        <v>11</v>
      </c>
      <c r="E493" s="1" t="s">
        <v>1028</v>
      </c>
      <c r="F493" s="1" t="s">
        <v>13</v>
      </c>
      <c r="G493" s="1" t="s">
        <v>14</v>
      </c>
      <c r="H493" s="1">
        <v>78000000</v>
      </c>
      <c r="I493" s="1">
        <v>2003</v>
      </c>
      <c r="J493" s="1">
        <v>5.8</v>
      </c>
      <c r="K493" s="1" t="str">
        <f t="shared" si="22"/>
        <v>Action</v>
      </c>
      <c r="L493" s="11">
        <f t="shared" si="23"/>
        <v>-11537400</v>
      </c>
      <c r="M493" s="1">
        <f t="shared" si="24"/>
        <v>9.3887336584344602E-2</v>
      </c>
    </row>
    <row r="494" spans="1:13" x14ac:dyDescent="0.25">
      <c r="A494" s="1" t="s">
        <v>1029</v>
      </c>
      <c r="B494" s="1">
        <v>98</v>
      </c>
      <c r="C494" s="1">
        <v>368049635</v>
      </c>
      <c r="D494" s="1" t="s">
        <v>742</v>
      </c>
      <c r="E494" s="1" t="s">
        <v>1030</v>
      </c>
      <c r="F494" s="1" t="s">
        <v>13</v>
      </c>
      <c r="G494" s="1" t="s">
        <v>14</v>
      </c>
      <c r="H494" s="1">
        <v>76000000</v>
      </c>
      <c r="I494" s="1">
        <v>2013</v>
      </c>
      <c r="J494" s="1">
        <v>7.5</v>
      </c>
      <c r="K494" s="1" t="str">
        <f t="shared" si="22"/>
        <v>Animation</v>
      </c>
      <c r="L494" s="11">
        <f t="shared" si="23"/>
        <v>292049635</v>
      </c>
      <c r="M494" s="1">
        <f t="shared" si="24"/>
        <v>9.3887336584344602E-2</v>
      </c>
    </row>
    <row r="495" spans="1:13" x14ac:dyDescent="0.25">
      <c r="A495" s="1" t="s">
        <v>147</v>
      </c>
      <c r="B495" s="1">
        <v>154</v>
      </c>
      <c r="C495" s="1">
        <v>306124059</v>
      </c>
      <c r="D495" s="1" t="s">
        <v>28</v>
      </c>
      <c r="E495" s="1" t="s">
        <v>1031</v>
      </c>
      <c r="F495" s="1" t="s">
        <v>13</v>
      </c>
      <c r="G495" s="1" t="s">
        <v>14</v>
      </c>
      <c r="H495" s="1">
        <v>75000000</v>
      </c>
      <c r="I495" s="1">
        <v>1996</v>
      </c>
      <c r="J495" s="1">
        <v>6.9</v>
      </c>
      <c r="K495" s="1" t="str">
        <f t="shared" si="22"/>
        <v>Action</v>
      </c>
      <c r="L495" s="11">
        <f t="shared" si="23"/>
        <v>231124059</v>
      </c>
      <c r="M495" s="1">
        <f t="shared" si="24"/>
        <v>9.3887336584344602E-2</v>
      </c>
    </row>
    <row r="496" spans="1:13" x14ac:dyDescent="0.25">
      <c r="A496" s="1" t="s">
        <v>136</v>
      </c>
      <c r="B496" s="1">
        <v>129</v>
      </c>
      <c r="C496" s="1">
        <v>229074524</v>
      </c>
      <c r="D496" s="1" t="s">
        <v>28</v>
      </c>
      <c r="E496" s="1" t="s">
        <v>1032</v>
      </c>
      <c r="F496" s="1" t="s">
        <v>13</v>
      </c>
      <c r="G496" s="1" t="s">
        <v>14</v>
      </c>
      <c r="H496" s="1">
        <v>73000000</v>
      </c>
      <c r="I496" s="1">
        <v>1997</v>
      </c>
      <c r="J496" s="1">
        <v>6.5</v>
      </c>
      <c r="K496" s="1" t="str">
        <f t="shared" si="22"/>
        <v>Action</v>
      </c>
      <c r="L496" s="11">
        <f t="shared" si="23"/>
        <v>156074524</v>
      </c>
      <c r="M496" s="1">
        <f t="shared" si="24"/>
        <v>9.3887336584344602E-2</v>
      </c>
    </row>
    <row r="497" spans="1:13" x14ac:dyDescent="0.25">
      <c r="A497" s="1" t="s">
        <v>276</v>
      </c>
      <c r="B497" s="1">
        <v>86</v>
      </c>
      <c r="C497" s="1">
        <v>193136719</v>
      </c>
      <c r="D497" s="1" t="s">
        <v>161</v>
      </c>
      <c r="E497" s="1" t="s">
        <v>1033</v>
      </c>
      <c r="F497" s="1" t="s">
        <v>13</v>
      </c>
      <c r="G497" s="1" t="s">
        <v>14</v>
      </c>
      <c r="H497" s="1">
        <v>75000000</v>
      </c>
      <c r="I497" s="1">
        <v>2005</v>
      </c>
      <c r="J497" s="1">
        <v>6.9</v>
      </c>
      <c r="K497" s="1" t="str">
        <f t="shared" si="22"/>
        <v>Adventure</v>
      </c>
      <c r="L497" s="11">
        <f t="shared" si="23"/>
        <v>118136719</v>
      </c>
      <c r="M497" s="1">
        <f t="shared" si="24"/>
        <v>9.3887336584344602E-2</v>
      </c>
    </row>
    <row r="498" spans="1:13" x14ac:dyDescent="0.25">
      <c r="A498" s="1" t="s">
        <v>422</v>
      </c>
      <c r="B498" s="1">
        <v>109</v>
      </c>
      <c r="C498" s="1">
        <v>35286428</v>
      </c>
      <c r="D498" s="1" t="s">
        <v>935</v>
      </c>
      <c r="E498" s="1" t="s">
        <v>1034</v>
      </c>
      <c r="F498" s="1" t="s">
        <v>13</v>
      </c>
      <c r="G498" s="1" t="s">
        <v>14</v>
      </c>
      <c r="H498" s="1">
        <v>76000000</v>
      </c>
      <c r="I498" s="1">
        <v>2006</v>
      </c>
      <c r="J498" s="1">
        <v>7.9</v>
      </c>
      <c r="K498" s="1" t="str">
        <f t="shared" si="22"/>
        <v>Drama</v>
      </c>
      <c r="L498" s="11">
        <f t="shared" si="23"/>
        <v>-40713572</v>
      </c>
      <c r="M498" s="1">
        <f t="shared" si="24"/>
        <v>9.3887336584344602E-2</v>
      </c>
    </row>
    <row r="499" spans="1:13" x14ac:dyDescent="0.25">
      <c r="A499" s="1" t="s">
        <v>43</v>
      </c>
      <c r="B499" s="1">
        <v>104</v>
      </c>
      <c r="C499" s="1">
        <v>157299717</v>
      </c>
      <c r="D499" s="1" t="s">
        <v>28</v>
      </c>
      <c r="E499" s="1" t="s">
        <v>1035</v>
      </c>
      <c r="F499" s="1" t="s">
        <v>13</v>
      </c>
      <c r="G499" s="1" t="s">
        <v>14</v>
      </c>
      <c r="H499" s="1">
        <v>75000000</v>
      </c>
      <c r="I499" s="1">
        <v>2000</v>
      </c>
      <c r="J499" s="1">
        <v>7.4</v>
      </c>
      <c r="K499" s="1" t="str">
        <f t="shared" si="22"/>
        <v>Action</v>
      </c>
      <c r="L499" s="11">
        <f t="shared" si="23"/>
        <v>82299717</v>
      </c>
      <c r="M499" s="1">
        <f t="shared" si="24"/>
        <v>9.3887336584344602E-2</v>
      </c>
    </row>
    <row r="500" spans="1:13" x14ac:dyDescent="0.25">
      <c r="A500" s="1" t="s">
        <v>761</v>
      </c>
      <c r="B500" s="1">
        <v>110</v>
      </c>
      <c r="C500" s="1">
        <v>134568845</v>
      </c>
      <c r="D500" s="1" t="s">
        <v>1036</v>
      </c>
      <c r="E500" s="1" t="s">
        <v>1037</v>
      </c>
      <c r="F500" s="1" t="s">
        <v>13</v>
      </c>
      <c r="G500" s="1" t="s">
        <v>14</v>
      </c>
      <c r="H500" s="1">
        <v>75000000</v>
      </c>
      <c r="I500" s="1">
        <v>2008</v>
      </c>
      <c r="J500" s="1">
        <v>6.7</v>
      </c>
      <c r="K500" s="1" t="str">
        <f t="shared" si="22"/>
        <v>Action</v>
      </c>
      <c r="L500" s="11">
        <f t="shared" si="23"/>
        <v>59568845</v>
      </c>
      <c r="M500" s="1">
        <f t="shared" si="24"/>
        <v>9.3887336584344602E-2</v>
      </c>
    </row>
    <row r="501" spans="1:13" x14ac:dyDescent="0.25">
      <c r="A501" s="1" t="s">
        <v>102</v>
      </c>
      <c r="B501" s="1">
        <v>136</v>
      </c>
      <c r="C501" s="1">
        <v>134006721</v>
      </c>
      <c r="D501" s="1" t="s">
        <v>19</v>
      </c>
      <c r="E501" s="1" t="s">
        <v>1038</v>
      </c>
      <c r="F501" s="1" t="s">
        <v>13</v>
      </c>
      <c r="G501" s="1" t="s">
        <v>14</v>
      </c>
      <c r="H501" s="1">
        <v>75000000</v>
      </c>
      <c r="I501" s="1">
        <v>1996</v>
      </c>
      <c r="J501" s="1">
        <v>7.4</v>
      </c>
      <c r="K501" s="1" t="str">
        <f t="shared" si="22"/>
        <v>Action</v>
      </c>
      <c r="L501" s="11">
        <f t="shared" si="23"/>
        <v>59006721</v>
      </c>
      <c r="M501" s="1">
        <f t="shared" si="24"/>
        <v>9.3887336584344602E-2</v>
      </c>
    </row>
    <row r="502" spans="1:13" x14ac:dyDescent="0.25">
      <c r="A502" s="1" t="s">
        <v>444</v>
      </c>
      <c r="B502" s="1">
        <v>115</v>
      </c>
      <c r="C502" s="1">
        <v>195329763</v>
      </c>
      <c r="D502" s="1" t="s">
        <v>359</v>
      </c>
      <c r="E502" s="1" t="s">
        <v>1039</v>
      </c>
      <c r="F502" s="1" t="s">
        <v>13</v>
      </c>
      <c r="G502" s="1" t="s">
        <v>14</v>
      </c>
      <c r="H502" s="1">
        <v>80000000</v>
      </c>
      <c r="I502" s="1">
        <v>2006</v>
      </c>
      <c r="J502" s="1">
        <v>6.9</v>
      </c>
      <c r="K502" s="1" t="str">
        <f t="shared" si="22"/>
        <v>Action</v>
      </c>
      <c r="L502" s="11">
        <f t="shared" si="23"/>
        <v>115329763</v>
      </c>
      <c r="M502" s="1">
        <f t="shared" si="24"/>
        <v>9.3887336584344602E-2</v>
      </c>
    </row>
    <row r="503" spans="1:13" x14ac:dyDescent="0.25">
      <c r="A503" s="1" t="s">
        <v>864</v>
      </c>
      <c r="B503" s="1">
        <v>99</v>
      </c>
      <c r="C503" s="1">
        <v>120776832</v>
      </c>
      <c r="D503" s="1" t="s">
        <v>584</v>
      </c>
      <c r="E503" s="1" t="s">
        <v>1040</v>
      </c>
      <c r="F503" s="1" t="s">
        <v>13</v>
      </c>
      <c r="G503" s="1" t="s">
        <v>14</v>
      </c>
      <c r="H503" s="1">
        <v>75000000</v>
      </c>
      <c r="I503" s="1">
        <v>2004</v>
      </c>
      <c r="J503" s="1">
        <v>6.8</v>
      </c>
      <c r="K503" s="1" t="str">
        <f t="shared" si="22"/>
        <v>Comedy</v>
      </c>
      <c r="L503" s="11">
        <f t="shared" si="23"/>
        <v>45776832</v>
      </c>
      <c r="M503" s="1">
        <f t="shared" si="24"/>
        <v>9.3887336584344602E-2</v>
      </c>
    </row>
    <row r="504" spans="1:13" x14ac:dyDescent="0.25">
      <c r="A504" s="1" t="s">
        <v>911</v>
      </c>
      <c r="B504" s="1">
        <v>117</v>
      </c>
      <c r="C504" s="1">
        <v>118823091</v>
      </c>
      <c r="D504" s="1" t="s">
        <v>1041</v>
      </c>
      <c r="E504" s="1" t="s">
        <v>1042</v>
      </c>
      <c r="F504" s="1" t="s">
        <v>13</v>
      </c>
      <c r="G504" s="1" t="s">
        <v>14</v>
      </c>
      <c r="H504" s="1">
        <v>75000000</v>
      </c>
      <c r="I504" s="1">
        <v>2007</v>
      </c>
      <c r="J504" s="1">
        <v>6.7</v>
      </c>
      <c r="K504" s="1" t="str">
        <f t="shared" si="22"/>
        <v>Comedy</v>
      </c>
      <c r="L504" s="11">
        <f t="shared" si="23"/>
        <v>43823091</v>
      </c>
      <c r="M504" s="1">
        <f t="shared" si="24"/>
        <v>9.3887336584344602E-2</v>
      </c>
    </row>
    <row r="505" spans="1:13" x14ac:dyDescent="0.25">
      <c r="A505" s="1" t="s">
        <v>731</v>
      </c>
      <c r="B505" s="1">
        <v>125</v>
      </c>
      <c r="C505" s="1">
        <v>41814863</v>
      </c>
      <c r="D505" s="1" t="s">
        <v>1043</v>
      </c>
      <c r="E505" s="1" t="s">
        <v>1044</v>
      </c>
      <c r="F505" s="1" t="s">
        <v>13</v>
      </c>
      <c r="G505" s="1" t="s">
        <v>14</v>
      </c>
      <c r="H505" s="1">
        <v>50000000</v>
      </c>
      <c r="I505" s="1">
        <v>2004</v>
      </c>
      <c r="J505" s="1">
        <v>5.0999999999999996</v>
      </c>
      <c r="K505" s="1" t="str">
        <f t="shared" si="22"/>
        <v>Horror</v>
      </c>
      <c r="L505" s="11">
        <f t="shared" si="23"/>
        <v>-8185137</v>
      </c>
      <c r="M505" s="1">
        <f t="shared" si="24"/>
        <v>9.3887336584344602E-2</v>
      </c>
    </row>
    <row r="506" spans="1:13" x14ac:dyDescent="0.25">
      <c r="A506" s="1" t="s">
        <v>1045</v>
      </c>
      <c r="B506" s="1">
        <v>110</v>
      </c>
      <c r="C506" s="1">
        <v>97360069</v>
      </c>
      <c r="D506" s="1" t="s">
        <v>1046</v>
      </c>
      <c r="E506" s="1" t="s">
        <v>1047</v>
      </c>
      <c r="F506" s="1" t="s">
        <v>13</v>
      </c>
      <c r="G506" s="1" t="s">
        <v>14</v>
      </c>
      <c r="H506" s="1">
        <v>75000000</v>
      </c>
      <c r="I506" s="1">
        <v>1999</v>
      </c>
      <c r="J506" s="1">
        <v>4.0999999999999996</v>
      </c>
      <c r="K506" s="1" t="str">
        <f t="shared" si="22"/>
        <v>Action</v>
      </c>
      <c r="L506" s="11">
        <f t="shared" si="23"/>
        <v>22360069</v>
      </c>
      <c r="M506" s="1">
        <f t="shared" si="24"/>
        <v>9.3887336584344602E-2</v>
      </c>
    </row>
    <row r="507" spans="1:13" x14ac:dyDescent="0.25">
      <c r="A507" s="1" t="s">
        <v>388</v>
      </c>
      <c r="B507" s="1">
        <v>125</v>
      </c>
      <c r="C507" s="1">
        <v>117698894</v>
      </c>
      <c r="D507" s="1" t="s">
        <v>782</v>
      </c>
      <c r="E507" s="1" t="s">
        <v>1048</v>
      </c>
      <c r="F507" s="1" t="s">
        <v>13</v>
      </c>
      <c r="G507" s="1" t="s">
        <v>14</v>
      </c>
      <c r="H507" s="1">
        <v>75000000</v>
      </c>
      <c r="I507" s="1">
        <v>2013</v>
      </c>
      <c r="J507" s="1">
        <v>7.3</v>
      </c>
      <c r="K507" s="1" t="str">
        <f t="shared" si="22"/>
        <v>Crime</v>
      </c>
      <c r="L507" s="11">
        <f t="shared" si="23"/>
        <v>42698894</v>
      </c>
      <c r="M507" s="1">
        <f t="shared" si="24"/>
        <v>9.3887336584344602E-2</v>
      </c>
    </row>
    <row r="508" spans="1:13" x14ac:dyDescent="0.25">
      <c r="A508" s="1" t="s">
        <v>770</v>
      </c>
      <c r="B508" s="1">
        <v>102</v>
      </c>
      <c r="C508" s="1">
        <v>162001186</v>
      </c>
      <c r="D508" s="1" t="s">
        <v>579</v>
      </c>
      <c r="E508" s="1" t="s">
        <v>1049</v>
      </c>
      <c r="F508" s="1" t="s">
        <v>13</v>
      </c>
      <c r="G508" s="1" t="s">
        <v>14</v>
      </c>
      <c r="H508" s="1">
        <v>80000000</v>
      </c>
      <c r="I508" s="1">
        <v>2010</v>
      </c>
      <c r="J508" s="1">
        <v>6</v>
      </c>
      <c r="K508" s="1" t="str">
        <f t="shared" si="22"/>
        <v>Comedy</v>
      </c>
      <c r="L508" s="11">
        <f t="shared" si="23"/>
        <v>82001186</v>
      </c>
      <c r="M508" s="1">
        <f t="shared" si="24"/>
        <v>9.3887336584344602E-2</v>
      </c>
    </row>
    <row r="509" spans="1:13" x14ac:dyDescent="0.25">
      <c r="A509" s="1" t="s">
        <v>136</v>
      </c>
      <c r="B509" s="1">
        <v>128</v>
      </c>
      <c r="C509" s="1">
        <v>77032279</v>
      </c>
      <c r="D509" s="1" t="s">
        <v>883</v>
      </c>
      <c r="E509" s="1" t="s">
        <v>1050</v>
      </c>
      <c r="F509" s="1" t="s">
        <v>13</v>
      </c>
      <c r="G509" s="1" t="s">
        <v>14</v>
      </c>
      <c r="H509" s="1">
        <v>60000000</v>
      </c>
      <c r="I509" s="1">
        <v>2004</v>
      </c>
      <c r="J509" s="1">
        <v>7.3</v>
      </c>
      <c r="K509" s="1" t="str">
        <f t="shared" si="22"/>
        <v>Comedy</v>
      </c>
      <c r="L509" s="11">
        <f t="shared" si="23"/>
        <v>17032279</v>
      </c>
      <c r="M509" s="1">
        <f t="shared" si="24"/>
        <v>9.3887336584344602E-2</v>
      </c>
    </row>
    <row r="510" spans="1:13" x14ac:dyDescent="0.25">
      <c r="A510" s="1" t="s">
        <v>785</v>
      </c>
      <c r="B510" s="1">
        <v>100</v>
      </c>
      <c r="C510" s="1">
        <v>73023275</v>
      </c>
      <c r="D510" s="1" t="s">
        <v>1051</v>
      </c>
      <c r="E510" s="1" t="s">
        <v>1052</v>
      </c>
      <c r="F510" s="1" t="s">
        <v>13</v>
      </c>
      <c r="G510" s="1" t="s">
        <v>14</v>
      </c>
      <c r="H510" s="1">
        <v>35000000</v>
      </c>
      <c r="I510" s="1">
        <v>2009</v>
      </c>
      <c r="J510" s="1">
        <v>5.4</v>
      </c>
      <c r="K510" s="1" t="str">
        <f t="shared" si="22"/>
        <v>Comedy</v>
      </c>
      <c r="L510" s="11">
        <f t="shared" si="23"/>
        <v>38023275</v>
      </c>
      <c r="M510" s="1">
        <f t="shared" si="24"/>
        <v>9.3887336584344602E-2</v>
      </c>
    </row>
    <row r="511" spans="1:13" x14ac:dyDescent="0.25">
      <c r="A511" s="1" t="s">
        <v>112</v>
      </c>
      <c r="B511" s="1">
        <v>124</v>
      </c>
      <c r="C511" s="1">
        <v>68473360</v>
      </c>
      <c r="D511" s="1" t="s">
        <v>246</v>
      </c>
      <c r="E511" s="1" t="s">
        <v>1053</v>
      </c>
      <c r="F511" s="1" t="s">
        <v>13</v>
      </c>
      <c r="G511" s="1" t="s">
        <v>14</v>
      </c>
      <c r="H511" s="1">
        <v>75000000</v>
      </c>
      <c r="I511" s="1">
        <v>2000</v>
      </c>
      <c r="J511" s="1">
        <v>5.9</v>
      </c>
      <c r="K511" s="1" t="str">
        <f t="shared" si="22"/>
        <v>Action</v>
      </c>
      <c r="L511" s="11">
        <f t="shared" si="23"/>
        <v>-6526640</v>
      </c>
      <c r="M511" s="1">
        <f t="shared" si="24"/>
        <v>9.3887336584344602E-2</v>
      </c>
    </row>
    <row r="512" spans="1:13" x14ac:dyDescent="0.25">
      <c r="A512" s="1" t="s">
        <v>1054</v>
      </c>
      <c r="B512" s="1">
        <v>102</v>
      </c>
      <c r="C512" s="1">
        <v>66636385</v>
      </c>
      <c r="D512" s="1" t="s">
        <v>1055</v>
      </c>
      <c r="E512" s="1" t="s">
        <v>1056</v>
      </c>
      <c r="F512" s="1" t="s">
        <v>13</v>
      </c>
      <c r="G512" s="1" t="s">
        <v>14</v>
      </c>
      <c r="H512" s="1">
        <v>75000000</v>
      </c>
      <c r="I512" s="1">
        <v>2007</v>
      </c>
      <c r="J512" s="1">
        <v>7.1</v>
      </c>
      <c r="K512" s="1" t="str">
        <f t="shared" si="22"/>
        <v>Biography</v>
      </c>
      <c r="L512" s="11">
        <f t="shared" si="23"/>
        <v>-8363615</v>
      </c>
      <c r="M512" s="1">
        <f t="shared" si="24"/>
        <v>9.3887336584344602E-2</v>
      </c>
    </row>
    <row r="513" spans="1:13" x14ac:dyDescent="0.25">
      <c r="A513" s="1" t="s">
        <v>702</v>
      </c>
      <c r="B513" s="1">
        <v>90</v>
      </c>
      <c r="C513" s="1">
        <v>160762022</v>
      </c>
      <c r="D513" s="1" t="s">
        <v>161</v>
      </c>
      <c r="E513" s="1" t="s">
        <v>1057</v>
      </c>
      <c r="F513" s="1" t="s">
        <v>13</v>
      </c>
      <c r="G513" s="1" t="s">
        <v>14</v>
      </c>
      <c r="H513" s="1">
        <v>75000000</v>
      </c>
      <c r="I513" s="1">
        <v>2004</v>
      </c>
      <c r="J513" s="1">
        <v>6</v>
      </c>
      <c r="K513" s="1" t="str">
        <f t="shared" si="22"/>
        <v>Adventure</v>
      </c>
      <c r="L513" s="11">
        <f t="shared" si="23"/>
        <v>85762022</v>
      </c>
      <c r="M513" s="1">
        <f t="shared" si="24"/>
        <v>9.3887336584344602E-2</v>
      </c>
    </row>
    <row r="514" spans="1:13" x14ac:dyDescent="0.25">
      <c r="A514" s="1" t="s">
        <v>383</v>
      </c>
      <c r="B514" s="1">
        <v>130</v>
      </c>
      <c r="C514" s="1">
        <v>103338338</v>
      </c>
      <c r="D514" s="1" t="s">
        <v>1058</v>
      </c>
      <c r="E514" s="1" t="s">
        <v>1059</v>
      </c>
      <c r="F514" s="1" t="s">
        <v>13</v>
      </c>
      <c r="G514" s="1" t="s">
        <v>14</v>
      </c>
      <c r="H514" s="1">
        <v>70000000</v>
      </c>
      <c r="I514" s="1">
        <v>2006</v>
      </c>
      <c r="J514" s="1">
        <v>6.5</v>
      </c>
      <c r="K514" s="1" t="str">
        <f t="shared" si="22"/>
        <v>Drama</v>
      </c>
      <c r="L514" s="11">
        <f t="shared" si="23"/>
        <v>33338338</v>
      </c>
      <c r="M514" s="1">
        <f t="shared" si="24"/>
        <v>9.3887336584344602E-2</v>
      </c>
    </row>
    <row r="515" spans="1:13" x14ac:dyDescent="0.25">
      <c r="A515" s="1" t="s">
        <v>1061</v>
      </c>
      <c r="B515" s="1">
        <v>118</v>
      </c>
      <c r="C515" s="1">
        <v>55808744</v>
      </c>
      <c r="D515" s="1" t="s">
        <v>1062</v>
      </c>
      <c r="E515" s="1" t="s">
        <v>1063</v>
      </c>
      <c r="F515" s="1" t="s">
        <v>13</v>
      </c>
      <c r="G515" s="1" t="s">
        <v>14</v>
      </c>
      <c r="H515" s="1">
        <v>53000000</v>
      </c>
      <c r="I515" s="1">
        <v>2005</v>
      </c>
      <c r="J515" s="1">
        <v>5.7</v>
      </c>
      <c r="K515" s="1" t="str">
        <f t="shared" ref="K515:K578" si="25">IFERROR(LEFT(D515,SEARCH("|",D515)-1),D515)</f>
        <v>Comedy</v>
      </c>
      <c r="L515" s="11">
        <f t="shared" ref="L515:L578" si="26">C515-H515</f>
        <v>2808744</v>
      </c>
      <c r="M515" s="1">
        <f t="shared" ref="M515:M578" si="27">CORREL(H$2:H$3657,C$2:C$3657)</f>
        <v>9.3887336584344602E-2</v>
      </c>
    </row>
    <row r="516" spans="1:13" x14ac:dyDescent="0.25">
      <c r="A516" s="1" t="s">
        <v>136</v>
      </c>
      <c r="B516" s="1">
        <v>163</v>
      </c>
      <c r="C516" s="1">
        <v>47379090</v>
      </c>
      <c r="D516" s="1" t="s">
        <v>976</v>
      </c>
      <c r="E516" s="1" t="s">
        <v>1064</v>
      </c>
      <c r="F516" s="1" t="s">
        <v>13</v>
      </c>
      <c r="G516" s="1" t="s">
        <v>508</v>
      </c>
      <c r="H516" s="1">
        <v>70000000</v>
      </c>
      <c r="I516" s="1">
        <v>2005</v>
      </c>
      <c r="J516" s="1">
        <v>7.6</v>
      </c>
      <c r="K516" s="1" t="str">
        <f t="shared" si="25"/>
        <v>Drama</v>
      </c>
      <c r="L516" s="11">
        <f t="shared" si="26"/>
        <v>-22620910</v>
      </c>
      <c r="M516" s="1">
        <f t="shared" si="27"/>
        <v>9.3887336584344602E-2</v>
      </c>
    </row>
    <row r="517" spans="1:13" x14ac:dyDescent="0.25">
      <c r="A517" s="1" t="s">
        <v>1065</v>
      </c>
      <c r="B517" s="1">
        <v>142</v>
      </c>
      <c r="C517" s="1">
        <v>43426961</v>
      </c>
      <c r="D517" s="1" t="s">
        <v>673</v>
      </c>
      <c r="E517" s="1" t="s">
        <v>1066</v>
      </c>
      <c r="F517" s="1" t="s">
        <v>13</v>
      </c>
      <c r="G517" s="1" t="s">
        <v>14</v>
      </c>
      <c r="H517" s="1">
        <v>70000000</v>
      </c>
      <c r="I517" s="1">
        <v>2003</v>
      </c>
      <c r="J517" s="1">
        <v>6.6</v>
      </c>
      <c r="K517" s="1" t="str">
        <f t="shared" si="25"/>
        <v>Action</v>
      </c>
      <c r="L517" s="11">
        <f t="shared" si="26"/>
        <v>-26573039</v>
      </c>
      <c r="M517" s="1">
        <f t="shared" si="27"/>
        <v>9.3887336584344602E-2</v>
      </c>
    </row>
    <row r="518" spans="1:13" x14ac:dyDescent="0.25">
      <c r="A518" s="1" t="s">
        <v>1067</v>
      </c>
      <c r="B518" s="1">
        <v>100</v>
      </c>
      <c r="C518" s="1">
        <v>47000485</v>
      </c>
      <c r="D518" s="1" t="s">
        <v>1068</v>
      </c>
      <c r="E518" s="1" t="s">
        <v>1069</v>
      </c>
      <c r="F518" s="1" t="s">
        <v>13</v>
      </c>
      <c r="G518" s="1" t="s">
        <v>14</v>
      </c>
      <c r="H518" s="1">
        <v>75000000</v>
      </c>
      <c r="I518" s="1">
        <v>2010</v>
      </c>
      <c r="J518" s="1">
        <v>5.4</v>
      </c>
      <c r="K518" s="1" t="str">
        <f t="shared" si="25"/>
        <v>Action</v>
      </c>
      <c r="L518" s="11">
        <f t="shared" si="26"/>
        <v>-27999515</v>
      </c>
      <c r="M518" s="1">
        <f t="shared" si="27"/>
        <v>9.3887336584344602E-2</v>
      </c>
    </row>
    <row r="519" spans="1:13" x14ac:dyDescent="0.25">
      <c r="A519" s="1" t="s">
        <v>449</v>
      </c>
      <c r="B519" s="1">
        <v>116</v>
      </c>
      <c r="C519" s="1">
        <v>45434443</v>
      </c>
      <c r="D519" s="1" t="s">
        <v>564</v>
      </c>
      <c r="E519" s="1" t="s">
        <v>1070</v>
      </c>
      <c r="F519" s="1" t="s">
        <v>13</v>
      </c>
      <c r="G519" s="1" t="s">
        <v>14</v>
      </c>
      <c r="H519" s="1">
        <v>75000000</v>
      </c>
      <c r="I519" s="1">
        <v>2015</v>
      </c>
      <c r="J519" s="1">
        <v>7.3</v>
      </c>
      <c r="K519" s="1" t="str">
        <f t="shared" si="25"/>
        <v>Action</v>
      </c>
      <c r="L519" s="11">
        <f t="shared" si="26"/>
        <v>-29565557</v>
      </c>
      <c r="M519" s="1">
        <f t="shared" si="27"/>
        <v>9.3887336584344602E-2</v>
      </c>
    </row>
    <row r="520" spans="1:13" x14ac:dyDescent="0.25">
      <c r="A520" s="1" t="s">
        <v>491</v>
      </c>
      <c r="B520" s="1">
        <v>131</v>
      </c>
      <c r="C520" s="1">
        <v>42044321</v>
      </c>
      <c r="D520" s="1" t="s">
        <v>492</v>
      </c>
      <c r="E520" s="1" t="s">
        <v>1071</v>
      </c>
      <c r="F520" s="1" t="s">
        <v>13</v>
      </c>
      <c r="G520" s="1" t="s">
        <v>14</v>
      </c>
      <c r="H520" s="1">
        <v>80000000</v>
      </c>
      <c r="I520" s="1">
        <v>2004</v>
      </c>
      <c r="J520" s="1">
        <v>6.5</v>
      </c>
      <c r="K520" s="1" t="str">
        <f t="shared" si="25"/>
        <v>Comedy</v>
      </c>
      <c r="L520" s="11">
        <f t="shared" si="26"/>
        <v>-37955679</v>
      </c>
      <c r="M520" s="1">
        <f t="shared" si="27"/>
        <v>9.3887336584344602E-2</v>
      </c>
    </row>
    <row r="521" spans="1:13" x14ac:dyDescent="0.25">
      <c r="A521" s="1" t="s">
        <v>1072</v>
      </c>
      <c r="B521" s="1">
        <v>91</v>
      </c>
      <c r="C521" s="1">
        <v>73661010</v>
      </c>
      <c r="D521" s="1" t="s">
        <v>1073</v>
      </c>
      <c r="E521" s="1" t="s">
        <v>1074</v>
      </c>
      <c r="F521" s="1" t="s">
        <v>13</v>
      </c>
      <c r="G521" s="1" t="s">
        <v>14</v>
      </c>
      <c r="H521" s="1">
        <v>75000000</v>
      </c>
      <c r="I521" s="1">
        <v>2006</v>
      </c>
      <c r="J521" s="1">
        <v>6.6</v>
      </c>
      <c r="K521" s="1" t="str">
        <f t="shared" si="25"/>
        <v>Animation</v>
      </c>
      <c r="L521" s="11">
        <f t="shared" si="26"/>
        <v>-1338990</v>
      </c>
      <c r="M521" s="1">
        <f t="shared" si="27"/>
        <v>9.3887336584344602E-2</v>
      </c>
    </row>
    <row r="522" spans="1:13" x14ac:dyDescent="0.25">
      <c r="A522" s="1" t="s">
        <v>1075</v>
      </c>
      <c r="B522" s="1">
        <v>123</v>
      </c>
      <c r="C522" s="1">
        <v>41523271</v>
      </c>
      <c r="D522" s="1" t="s">
        <v>1076</v>
      </c>
      <c r="E522" s="1" t="s">
        <v>1077</v>
      </c>
      <c r="F522" s="1" t="s">
        <v>13</v>
      </c>
      <c r="G522" s="1" t="s">
        <v>14</v>
      </c>
      <c r="H522" s="1">
        <v>80000000</v>
      </c>
      <c r="I522" s="1">
        <v>2001</v>
      </c>
      <c r="J522" s="1">
        <v>6.6</v>
      </c>
      <c r="K522" s="1" t="str">
        <f t="shared" si="25"/>
        <v>Comedy</v>
      </c>
      <c r="L522" s="11">
        <f t="shared" si="26"/>
        <v>-38476729</v>
      </c>
      <c r="M522" s="1">
        <f t="shared" si="27"/>
        <v>9.3887336584344602E-2</v>
      </c>
    </row>
    <row r="523" spans="1:13" x14ac:dyDescent="0.25">
      <c r="A523" s="1" t="s">
        <v>1078</v>
      </c>
      <c r="B523" s="1">
        <v>134</v>
      </c>
      <c r="C523" s="1">
        <v>37600435</v>
      </c>
      <c r="D523" s="1" t="s">
        <v>1079</v>
      </c>
      <c r="E523" s="1" t="s">
        <v>1080</v>
      </c>
      <c r="F523" s="1" t="s">
        <v>13</v>
      </c>
      <c r="G523" s="1" t="s">
        <v>14</v>
      </c>
      <c r="H523" s="1">
        <v>55000000</v>
      </c>
      <c r="I523" s="1">
        <v>1995</v>
      </c>
      <c r="J523" s="1">
        <v>5.9</v>
      </c>
      <c r="K523" s="1" t="str">
        <f t="shared" si="25"/>
        <v>Action</v>
      </c>
      <c r="L523" s="11">
        <f t="shared" si="26"/>
        <v>-17399565</v>
      </c>
      <c r="M523" s="1">
        <f t="shared" si="27"/>
        <v>9.3887336584344602E-2</v>
      </c>
    </row>
    <row r="524" spans="1:13" x14ac:dyDescent="0.25">
      <c r="A524" s="1" t="s">
        <v>1081</v>
      </c>
      <c r="B524" s="1">
        <v>148</v>
      </c>
      <c r="C524" s="1">
        <v>39251128</v>
      </c>
      <c r="D524" s="1" t="s">
        <v>1082</v>
      </c>
      <c r="E524" s="1" t="s">
        <v>1083</v>
      </c>
      <c r="F524" s="1" t="s">
        <v>13</v>
      </c>
      <c r="G524" s="1" t="s">
        <v>14</v>
      </c>
      <c r="H524" s="1">
        <v>75000000</v>
      </c>
      <c r="I524" s="1">
        <v>1999</v>
      </c>
      <c r="J524" s="1">
        <v>6.7</v>
      </c>
      <c r="K524" s="1" t="str">
        <f t="shared" si="25"/>
        <v>Drama</v>
      </c>
      <c r="L524" s="11">
        <f t="shared" si="26"/>
        <v>-35748872</v>
      </c>
      <c r="M524" s="1">
        <f t="shared" si="27"/>
        <v>9.3887336584344602E-2</v>
      </c>
    </row>
    <row r="525" spans="1:13" x14ac:dyDescent="0.25">
      <c r="A525" s="1" t="s">
        <v>856</v>
      </c>
      <c r="B525" s="1">
        <v>110</v>
      </c>
      <c r="C525" s="1">
        <v>83503161</v>
      </c>
      <c r="D525" s="1" t="s">
        <v>1084</v>
      </c>
      <c r="E525" s="1" t="s">
        <v>1085</v>
      </c>
      <c r="F525" s="1" t="s">
        <v>13</v>
      </c>
      <c r="G525" s="1" t="s">
        <v>14</v>
      </c>
      <c r="H525" s="1">
        <v>75000000</v>
      </c>
      <c r="I525" s="1">
        <v>2011</v>
      </c>
      <c r="J525" s="1">
        <v>6.1</v>
      </c>
      <c r="K525" s="1" t="str">
        <f t="shared" si="25"/>
        <v>Action</v>
      </c>
      <c r="L525" s="11">
        <f t="shared" si="26"/>
        <v>8503161</v>
      </c>
      <c r="M525" s="1">
        <f t="shared" si="27"/>
        <v>9.3887336584344602E-2</v>
      </c>
    </row>
    <row r="526" spans="1:13" x14ac:dyDescent="0.25">
      <c r="A526" s="1" t="s">
        <v>1086</v>
      </c>
      <c r="B526" s="1">
        <v>113</v>
      </c>
      <c r="C526" s="1">
        <v>34636443</v>
      </c>
      <c r="D526" s="1" t="s">
        <v>390</v>
      </c>
      <c r="E526" s="1" t="s">
        <v>1087</v>
      </c>
      <c r="F526" s="1" t="s">
        <v>13</v>
      </c>
      <c r="G526" s="1" t="s">
        <v>14</v>
      </c>
      <c r="H526" s="1">
        <v>52000000</v>
      </c>
      <c r="I526" s="1">
        <v>2005</v>
      </c>
      <c r="J526" s="1">
        <v>6.6</v>
      </c>
      <c r="K526" s="1" t="str">
        <f t="shared" si="25"/>
        <v>Action</v>
      </c>
      <c r="L526" s="11">
        <f t="shared" si="26"/>
        <v>-17363557</v>
      </c>
      <c r="M526" s="1">
        <f t="shared" si="27"/>
        <v>9.3887336584344602E-2</v>
      </c>
    </row>
    <row r="527" spans="1:13" x14ac:dyDescent="0.25">
      <c r="A527" s="1" t="s">
        <v>1088</v>
      </c>
      <c r="B527" s="1">
        <v>94</v>
      </c>
      <c r="C527" s="1">
        <v>22751979</v>
      </c>
      <c r="D527" s="1" t="s">
        <v>1089</v>
      </c>
      <c r="E527" s="1" t="s">
        <v>1090</v>
      </c>
      <c r="F527" s="1" t="s">
        <v>13</v>
      </c>
      <c r="G527" s="1" t="s">
        <v>14</v>
      </c>
      <c r="H527" s="1">
        <v>75000000</v>
      </c>
      <c r="I527" s="1">
        <v>2000</v>
      </c>
      <c r="J527" s="1">
        <v>6.6</v>
      </c>
      <c r="K527" s="1" t="str">
        <f t="shared" si="25"/>
        <v>Action</v>
      </c>
      <c r="L527" s="11">
        <f t="shared" si="26"/>
        <v>-52248021</v>
      </c>
      <c r="M527" s="1">
        <f t="shared" si="27"/>
        <v>9.3887336584344602E-2</v>
      </c>
    </row>
    <row r="528" spans="1:13" x14ac:dyDescent="0.25">
      <c r="A528" s="1" t="s">
        <v>1091</v>
      </c>
      <c r="B528" s="1">
        <v>116</v>
      </c>
      <c r="C528" s="1">
        <v>30013346</v>
      </c>
      <c r="D528" s="1" t="s">
        <v>145</v>
      </c>
      <c r="E528" s="1" t="s">
        <v>1092</v>
      </c>
      <c r="F528" s="1" t="s">
        <v>13</v>
      </c>
      <c r="G528" s="1" t="s">
        <v>14</v>
      </c>
      <c r="H528" s="1">
        <v>75000000</v>
      </c>
      <c r="I528" s="1">
        <v>2003</v>
      </c>
      <c r="J528" s="1">
        <v>5.3</v>
      </c>
      <c r="K528" s="1" t="str">
        <f t="shared" si="25"/>
        <v>Action</v>
      </c>
      <c r="L528" s="11">
        <f t="shared" si="26"/>
        <v>-44986654</v>
      </c>
      <c r="M528" s="1">
        <f t="shared" si="27"/>
        <v>9.3887336584344602E-2</v>
      </c>
    </row>
    <row r="529" spans="1:13" x14ac:dyDescent="0.25">
      <c r="A529" s="1" t="s">
        <v>821</v>
      </c>
      <c r="B529" s="1">
        <v>99</v>
      </c>
      <c r="C529" s="1">
        <v>14567883</v>
      </c>
      <c r="D529" s="1" t="s">
        <v>1093</v>
      </c>
      <c r="E529" s="1" t="s">
        <v>1094</v>
      </c>
      <c r="F529" s="1" t="s">
        <v>13</v>
      </c>
      <c r="G529" s="1" t="s">
        <v>21</v>
      </c>
      <c r="H529" s="1">
        <v>75000000</v>
      </c>
      <c r="I529" s="1">
        <v>1998</v>
      </c>
      <c r="J529" s="1">
        <v>6</v>
      </c>
      <c r="K529" s="1" t="str">
        <f t="shared" si="25"/>
        <v>Action</v>
      </c>
      <c r="L529" s="11">
        <f t="shared" si="26"/>
        <v>-60432117</v>
      </c>
      <c r="M529" s="1">
        <f t="shared" si="27"/>
        <v>9.3887336584344602E-2</v>
      </c>
    </row>
    <row r="530" spans="1:13" x14ac:dyDescent="0.25">
      <c r="A530" s="1" t="s">
        <v>1096</v>
      </c>
      <c r="B530" s="1">
        <v>93</v>
      </c>
      <c r="C530" s="1">
        <v>5409517</v>
      </c>
      <c r="D530" s="1" t="s">
        <v>1097</v>
      </c>
      <c r="E530" s="1" t="s">
        <v>1098</v>
      </c>
      <c r="F530" s="1" t="s">
        <v>13</v>
      </c>
      <c r="G530" s="1" t="s">
        <v>14</v>
      </c>
      <c r="H530" s="1">
        <v>75000000</v>
      </c>
      <c r="I530" s="1">
        <v>2001</v>
      </c>
      <c r="J530" s="1">
        <v>4.7</v>
      </c>
      <c r="K530" s="1" t="str">
        <f t="shared" si="25"/>
        <v>Animation</v>
      </c>
      <c r="L530" s="11">
        <f t="shared" si="26"/>
        <v>-69590483</v>
      </c>
      <c r="M530" s="1">
        <f t="shared" si="27"/>
        <v>9.3887336584344602E-2</v>
      </c>
    </row>
    <row r="531" spans="1:13" x14ac:dyDescent="0.25">
      <c r="A531" s="1" t="s">
        <v>724</v>
      </c>
      <c r="B531" s="1">
        <v>113</v>
      </c>
      <c r="C531" s="1">
        <v>21009180</v>
      </c>
      <c r="D531" s="1" t="s">
        <v>246</v>
      </c>
      <c r="E531" s="1" t="s">
        <v>1099</v>
      </c>
      <c r="F531" s="1" t="s">
        <v>13</v>
      </c>
      <c r="G531" s="1" t="s">
        <v>14</v>
      </c>
      <c r="H531" s="1">
        <v>45000000</v>
      </c>
      <c r="I531" s="1">
        <v>2004</v>
      </c>
      <c r="J531" s="1">
        <v>6.1</v>
      </c>
      <c r="K531" s="1" t="str">
        <f t="shared" si="25"/>
        <v>Action</v>
      </c>
      <c r="L531" s="11">
        <f t="shared" si="26"/>
        <v>-23990820</v>
      </c>
      <c r="M531" s="1">
        <f t="shared" si="27"/>
        <v>9.3887336584344602E-2</v>
      </c>
    </row>
    <row r="532" spans="1:13" x14ac:dyDescent="0.25">
      <c r="A532" s="1" t="s">
        <v>316</v>
      </c>
      <c r="B532" s="1">
        <v>106</v>
      </c>
      <c r="C532" s="1">
        <v>94999143</v>
      </c>
      <c r="D532" s="1" t="s">
        <v>777</v>
      </c>
      <c r="E532" s="1" t="s">
        <v>1100</v>
      </c>
      <c r="F532" s="1" t="s">
        <v>13</v>
      </c>
      <c r="G532" s="1" t="s">
        <v>14</v>
      </c>
      <c r="H532" s="1">
        <v>75000000</v>
      </c>
      <c r="I532" s="1">
        <v>2000</v>
      </c>
      <c r="J532" s="1">
        <v>7.2</v>
      </c>
      <c r="K532" s="1" t="str">
        <f t="shared" si="25"/>
        <v>Drama</v>
      </c>
      <c r="L532" s="11">
        <f t="shared" si="26"/>
        <v>19999143</v>
      </c>
      <c r="M532" s="1">
        <f t="shared" si="27"/>
        <v>9.3887336584344602E-2</v>
      </c>
    </row>
    <row r="533" spans="1:13" x14ac:dyDescent="0.25">
      <c r="A533" s="1" t="s">
        <v>1101</v>
      </c>
      <c r="B533" s="1">
        <v>91</v>
      </c>
      <c r="C533" s="1">
        <v>336029560</v>
      </c>
      <c r="D533" s="1" t="s">
        <v>433</v>
      </c>
      <c r="E533" s="1" t="s">
        <v>1102</v>
      </c>
      <c r="F533" s="1" t="s">
        <v>13</v>
      </c>
      <c r="G533" s="1" t="s">
        <v>14</v>
      </c>
      <c r="H533" s="1">
        <v>74000000</v>
      </c>
      <c r="I533" s="1">
        <v>2015</v>
      </c>
      <c r="J533" s="1">
        <v>6.4</v>
      </c>
      <c r="K533" s="1" t="str">
        <f t="shared" si="25"/>
        <v>Action</v>
      </c>
      <c r="L533" s="11">
        <f t="shared" si="26"/>
        <v>262029560</v>
      </c>
      <c r="M533" s="1">
        <f t="shared" si="27"/>
        <v>9.3887336584344602E-2</v>
      </c>
    </row>
    <row r="534" spans="1:13" x14ac:dyDescent="0.25">
      <c r="A534" s="1" t="s">
        <v>41</v>
      </c>
      <c r="B534" s="1">
        <v>128</v>
      </c>
      <c r="C534" s="1">
        <v>36381716</v>
      </c>
      <c r="D534" s="1" t="s">
        <v>430</v>
      </c>
      <c r="E534" s="1" t="s">
        <v>1103</v>
      </c>
      <c r="F534" s="1" t="s">
        <v>13</v>
      </c>
      <c r="G534" s="1" t="s">
        <v>14</v>
      </c>
      <c r="H534" s="1">
        <v>82000000</v>
      </c>
      <c r="I534" s="1">
        <v>2011</v>
      </c>
      <c r="J534" s="1">
        <v>6.1</v>
      </c>
      <c r="K534" s="1" t="str">
        <f t="shared" si="25"/>
        <v>Action</v>
      </c>
      <c r="L534" s="11">
        <f t="shared" si="26"/>
        <v>-45618284</v>
      </c>
      <c r="M534" s="1">
        <f t="shared" si="27"/>
        <v>9.3887336584344602E-2</v>
      </c>
    </row>
    <row r="535" spans="1:13" x14ac:dyDescent="0.25">
      <c r="A535" s="1" t="s">
        <v>792</v>
      </c>
      <c r="B535" s="1">
        <v>98</v>
      </c>
      <c r="C535" s="1">
        <v>55585389</v>
      </c>
      <c r="D535" s="1" t="s">
        <v>782</v>
      </c>
      <c r="E535" s="1" t="s">
        <v>1104</v>
      </c>
      <c r="F535" s="1" t="s">
        <v>13</v>
      </c>
      <c r="G535" s="1" t="s">
        <v>14</v>
      </c>
      <c r="H535" s="1">
        <v>69000000</v>
      </c>
      <c r="I535" s="1">
        <v>1998</v>
      </c>
      <c r="J535" s="1">
        <v>5.9</v>
      </c>
      <c r="K535" s="1" t="str">
        <f t="shared" si="25"/>
        <v>Crime</v>
      </c>
      <c r="L535" s="11">
        <f t="shared" si="26"/>
        <v>-13414611</v>
      </c>
      <c r="M535" s="1">
        <f t="shared" si="27"/>
        <v>9.3887336584344602E-2</v>
      </c>
    </row>
    <row r="536" spans="1:13" x14ac:dyDescent="0.25">
      <c r="A536" s="1" t="s">
        <v>1075</v>
      </c>
      <c r="B536" s="1">
        <v>134</v>
      </c>
      <c r="C536" s="1">
        <v>36976367</v>
      </c>
      <c r="D536" s="1" t="s">
        <v>777</v>
      </c>
      <c r="E536" s="1" t="s">
        <v>1105</v>
      </c>
      <c r="F536" s="1" t="s">
        <v>13</v>
      </c>
      <c r="G536" s="1" t="s">
        <v>14</v>
      </c>
      <c r="H536" s="1">
        <v>75000000</v>
      </c>
      <c r="I536" s="1">
        <v>1998</v>
      </c>
      <c r="J536" s="1">
        <v>6</v>
      </c>
      <c r="K536" s="1" t="str">
        <f t="shared" si="25"/>
        <v>Drama</v>
      </c>
      <c r="L536" s="11">
        <f t="shared" si="26"/>
        <v>-38023633</v>
      </c>
      <c r="M536" s="1">
        <f t="shared" si="27"/>
        <v>9.3887336584344602E-2</v>
      </c>
    </row>
    <row r="537" spans="1:13" x14ac:dyDescent="0.25">
      <c r="A537" s="1" t="s">
        <v>1106</v>
      </c>
      <c r="B537" s="1">
        <v>97</v>
      </c>
      <c r="C537" s="1">
        <v>107225164</v>
      </c>
      <c r="D537" s="1" t="s">
        <v>1107</v>
      </c>
      <c r="E537" s="1" t="s">
        <v>1108</v>
      </c>
      <c r="F537" s="1" t="s">
        <v>13</v>
      </c>
      <c r="G537" s="1" t="s">
        <v>14</v>
      </c>
      <c r="H537" s="1">
        <v>73000000</v>
      </c>
      <c r="I537" s="1">
        <v>2016</v>
      </c>
      <c r="J537" s="1">
        <v>6.3</v>
      </c>
      <c r="K537" s="1" t="str">
        <f t="shared" si="25"/>
        <v>Action</v>
      </c>
      <c r="L537" s="11">
        <f t="shared" si="26"/>
        <v>34225164</v>
      </c>
      <c r="M537" s="1">
        <f t="shared" si="27"/>
        <v>9.3887336584344602E-2</v>
      </c>
    </row>
    <row r="538" spans="1:13" x14ac:dyDescent="0.25">
      <c r="A538" s="1" t="s">
        <v>1081</v>
      </c>
      <c r="B538" s="1">
        <v>112</v>
      </c>
      <c r="C538" s="1">
        <v>70224196</v>
      </c>
      <c r="D538" s="1" t="s">
        <v>1109</v>
      </c>
      <c r="E538" s="1" t="s">
        <v>1110</v>
      </c>
      <c r="F538" s="1" t="s">
        <v>13</v>
      </c>
      <c r="G538" s="1" t="s">
        <v>14</v>
      </c>
      <c r="H538" s="1">
        <v>70000000</v>
      </c>
      <c r="I538" s="1">
        <v>2008</v>
      </c>
      <c r="J538" s="1">
        <v>5.6</v>
      </c>
      <c r="K538" s="1" t="str">
        <f t="shared" si="25"/>
        <v>Action</v>
      </c>
      <c r="L538" s="11">
        <f t="shared" si="26"/>
        <v>224196</v>
      </c>
      <c r="M538" s="1">
        <f t="shared" si="27"/>
        <v>9.3887336584344602E-2</v>
      </c>
    </row>
    <row r="539" spans="1:13" x14ac:dyDescent="0.25">
      <c r="A539" s="1" t="s">
        <v>1111</v>
      </c>
      <c r="B539" s="1">
        <v>153</v>
      </c>
      <c r="C539" s="1">
        <v>51814190</v>
      </c>
      <c r="D539" s="1" t="s">
        <v>883</v>
      </c>
      <c r="E539" s="1" t="s">
        <v>1112</v>
      </c>
      <c r="F539" s="1" t="s">
        <v>13</v>
      </c>
      <c r="G539" s="1" t="s">
        <v>14</v>
      </c>
      <c r="H539" s="1">
        <v>75000000</v>
      </c>
      <c r="I539" s="1">
        <v>2009</v>
      </c>
      <c r="J539" s="1">
        <v>6.4</v>
      </c>
      <c r="K539" s="1" t="str">
        <f t="shared" si="25"/>
        <v>Comedy</v>
      </c>
      <c r="L539" s="11">
        <f t="shared" si="26"/>
        <v>-23185810</v>
      </c>
      <c r="M539" s="1">
        <f t="shared" si="27"/>
        <v>9.3887336584344602E-2</v>
      </c>
    </row>
    <row r="540" spans="1:13" x14ac:dyDescent="0.25">
      <c r="A540" s="1" t="s">
        <v>81</v>
      </c>
      <c r="B540" s="1">
        <v>110</v>
      </c>
      <c r="C540" s="1">
        <v>47456450</v>
      </c>
      <c r="D540" s="1" t="s">
        <v>319</v>
      </c>
      <c r="E540" s="1" t="s">
        <v>1113</v>
      </c>
      <c r="F540" s="1" t="s">
        <v>13</v>
      </c>
      <c r="G540" s="1" t="s">
        <v>14</v>
      </c>
      <c r="H540" s="1">
        <v>70000000</v>
      </c>
      <c r="I540" s="1">
        <v>2007</v>
      </c>
      <c r="J540" s="1">
        <v>7.1</v>
      </c>
      <c r="K540" s="1" t="str">
        <f t="shared" si="25"/>
        <v>Action</v>
      </c>
      <c r="L540" s="11">
        <f t="shared" si="26"/>
        <v>-22543550</v>
      </c>
      <c r="M540" s="1">
        <f t="shared" si="27"/>
        <v>9.3887336584344602E-2</v>
      </c>
    </row>
    <row r="541" spans="1:13" x14ac:dyDescent="0.25">
      <c r="A541" s="1" t="s">
        <v>609</v>
      </c>
      <c r="B541" s="1">
        <v>122</v>
      </c>
      <c r="C541" s="1">
        <v>148213377</v>
      </c>
      <c r="D541" s="1" t="s">
        <v>1114</v>
      </c>
      <c r="E541" s="1" t="s">
        <v>1115</v>
      </c>
      <c r="F541" s="1" t="s">
        <v>13</v>
      </c>
      <c r="G541" s="1" t="s">
        <v>14</v>
      </c>
      <c r="H541" s="1">
        <v>73000000</v>
      </c>
      <c r="I541" s="1">
        <v>2006</v>
      </c>
      <c r="J541" s="1">
        <v>6.6</v>
      </c>
      <c r="K541" s="1" t="str">
        <f t="shared" si="25"/>
        <v>Action</v>
      </c>
      <c r="L541" s="11">
        <f t="shared" si="26"/>
        <v>75213377</v>
      </c>
      <c r="M541" s="1">
        <f t="shared" si="27"/>
        <v>9.3887336584344602E-2</v>
      </c>
    </row>
    <row r="542" spans="1:13" x14ac:dyDescent="0.25">
      <c r="A542" s="1" t="s">
        <v>1116</v>
      </c>
      <c r="B542" s="1">
        <v>87</v>
      </c>
      <c r="C542" s="1">
        <v>112950721</v>
      </c>
      <c r="D542" s="1" t="s">
        <v>179</v>
      </c>
      <c r="E542" s="1" t="s">
        <v>1117</v>
      </c>
      <c r="F542" s="1" t="s">
        <v>13</v>
      </c>
      <c r="G542" s="1" t="s">
        <v>14</v>
      </c>
      <c r="H542" s="1">
        <v>72000000</v>
      </c>
      <c r="I542" s="1">
        <v>2001</v>
      </c>
      <c r="J542" s="1">
        <v>4.5999999999999996</v>
      </c>
      <c r="K542" s="1" t="str">
        <f t="shared" si="25"/>
        <v>Comedy</v>
      </c>
      <c r="L542" s="11">
        <f t="shared" si="26"/>
        <v>40950721</v>
      </c>
      <c r="M542" s="1">
        <f t="shared" si="27"/>
        <v>9.3887336584344602E-2</v>
      </c>
    </row>
    <row r="543" spans="1:13" x14ac:dyDescent="0.25">
      <c r="A543" s="1" t="s">
        <v>1118</v>
      </c>
      <c r="B543" s="1">
        <v>178</v>
      </c>
      <c r="C543" s="1">
        <v>75600000</v>
      </c>
      <c r="D543" s="1" t="s">
        <v>1119</v>
      </c>
      <c r="E543" s="1" t="s">
        <v>1120</v>
      </c>
      <c r="F543" s="1" t="s">
        <v>13</v>
      </c>
      <c r="G543" s="1" t="s">
        <v>14</v>
      </c>
      <c r="H543" s="1">
        <v>72000000</v>
      </c>
      <c r="I543" s="1">
        <v>1995</v>
      </c>
      <c r="J543" s="1">
        <v>8.4</v>
      </c>
      <c r="K543" s="1" t="str">
        <f t="shared" si="25"/>
        <v>Biography</v>
      </c>
      <c r="L543" s="11">
        <f t="shared" si="26"/>
        <v>3600000</v>
      </c>
      <c r="M543" s="1">
        <f t="shared" si="27"/>
        <v>9.3887336584344602E-2</v>
      </c>
    </row>
    <row r="544" spans="1:13" x14ac:dyDescent="0.25">
      <c r="A544" s="1" t="s">
        <v>18</v>
      </c>
      <c r="B544" s="1">
        <v>125</v>
      </c>
      <c r="C544" s="1">
        <v>62647540</v>
      </c>
      <c r="D544" s="1" t="s">
        <v>509</v>
      </c>
      <c r="E544" s="1" t="s">
        <v>1121</v>
      </c>
      <c r="F544" s="1" t="s">
        <v>13</v>
      </c>
      <c r="G544" s="1" t="s">
        <v>264</v>
      </c>
      <c r="H544" s="1">
        <v>70000000</v>
      </c>
      <c r="I544" s="1">
        <v>2005</v>
      </c>
      <c r="J544" s="1">
        <v>7.1</v>
      </c>
      <c r="K544" s="1" t="str">
        <f t="shared" si="25"/>
        <v>Action</v>
      </c>
      <c r="L544" s="11">
        <f t="shared" si="26"/>
        <v>-7352460</v>
      </c>
      <c r="M544" s="1">
        <f t="shared" si="27"/>
        <v>9.3887336584344602E-2</v>
      </c>
    </row>
    <row r="545" spans="1:13" x14ac:dyDescent="0.25">
      <c r="A545" s="1" t="s">
        <v>1122</v>
      </c>
      <c r="B545" s="1">
        <v>87</v>
      </c>
      <c r="C545" s="1">
        <v>183132370</v>
      </c>
      <c r="D545" s="1" t="s">
        <v>1123</v>
      </c>
      <c r="E545" s="1" t="s">
        <v>1124</v>
      </c>
      <c r="F545" s="1" t="s">
        <v>13</v>
      </c>
      <c r="G545" s="1" t="s">
        <v>14</v>
      </c>
      <c r="H545" s="1">
        <v>75000000</v>
      </c>
      <c r="I545" s="1">
        <v>2007</v>
      </c>
      <c r="J545" s="1">
        <v>7.4</v>
      </c>
      <c r="K545" s="1" t="str">
        <f t="shared" si="25"/>
        <v>Adventure</v>
      </c>
      <c r="L545" s="11">
        <f t="shared" si="26"/>
        <v>108132370</v>
      </c>
      <c r="M545" s="1">
        <f t="shared" si="27"/>
        <v>9.3887336584344602E-2</v>
      </c>
    </row>
    <row r="546" spans="1:13" x14ac:dyDescent="0.25">
      <c r="A546" s="1" t="s">
        <v>1125</v>
      </c>
      <c r="B546" s="1">
        <v>152</v>
      </c>
      <c r="C546" s="1">
        <v>27796042</v>
      </c>
      <c r="D546" s="1" t="s">
        <v>77</v>
      </c>
      <c r="E546" s="1" t="s">
        <v>1126</v>
      </c>
      <c r="F546" s="1" t="s">
        <v>13</v>
      </c>
      <c r="G546" s="1" t="s">
        <v>14</v>
      </c>
      <c r="H546" s="1">
        <v>72000000</v>
      </c>
      <c r="I546" s="1">
        <v>2001</v>
      </c>
      <c r="J546" s="1">
        <v>6.9</v>
      </c>
      <c r="K546" s="1" t="str">
        <f t="shared" si="25"/>
        <v>Drama</v>
      </c>
      <c r="L546" s="11">
        <f t="shared" si="26"/>
        <v>-44203958</v>
      </c>
      <c r="M546" s="1">
        <f t="shared" si="27"/>
        <v>9.3887336584344602E-2</v>
      </c>
    </row>
    <row r="547" spans="1:13" x14ac:dyDescent="0.25">
      <c r="A547" s="1" t="s">
        <v>731</v>
      </c>
      <c r="B547" s="1">
        <v>116</v>
      </c>
      <c r="C547" s="1">
        <v>32616869</v>
      </c>
      <c r="D547" s="1" t="s">
        <v>1127</v>
      </c>
      <c r="E547" s="1" t="s">
        <v>1128</v>
      </c>
      <c r="F547" s="1" t="s">
        <v>13</v>
      </c>
      <c r="G547" s="1" t="s">
        <v>14</v>
      </c>
      <c r="H547" s="1">
        <v>72000000</v>
      </c>
      <c r="I547" s="1">
        <v>2001</v>
      </c>
      <c r="J547" s="1">
        <v>4.5</v>
      </c>
      <c r="K547" s="1" t="str">
        <f t="shared" si="25"/>
        <v>Action</v>
      </c>
      <c r="L547" s="11">
        <f t="shared" si="26"/>
        <v>-39383131</v>
      </c>
      <c r="M547" s="1">
        <f t="shared" si="27"/>
        <v>9.3887336584344602E-2</v>
      </c>
    </row>
    <row r="548" spans="1:13" x14ac:dyDescent="0.25">
      <c r="A548" s="1" t="s">
        <v>842</v>
      </c>
      <c r="B548" s="1">
        <v>109</v>
      </c>
      <c r="C548" s="1">
        <v>18947630</v>
      </c>
      <c r="D548" s="1" t="s">
        <v>1129</v>
      </c>
      <c r="E548" s="1" t="s">
        <v>1130</v>
      </c>
      <c r="F548" s="1" t="s">
        <v>13</v>
      </c>
      <c r="G548" s="1" t="s">
        <v>508</v>
      </c>
      <c r="H548" s="1">
        <v>59660000</v>
      </c>
      <c r="I548" s="1">
        <v>2004</v>
      </c>
      <c r="J548" s="1">
        <v>7.1</v>
      </c>
      <c r="K548" s="1" t="str">
        <f t="shared" si="25"/>
        <v>Adventure</v>
      </c>
      <c r="L548" s="11">
        <f t="shared" si="26"/>
        <v>-40712370</v>
      </c>
      <c r="M548" s="1">
        <f t="shared" si="27"/>
        <v>9.3887336584344602E-2</v>
      </c>
    </row>
    <row r="549" spans="1:13" x14ac:dyDescent="0.25">
      <c r="A549" s="1" t="s">
        <v>316</v>
      </c>
      <c r="B549" s="1">
        <v>108</v>
      </c>
      <c r="C549" s="1">
        <v>114195633</v>
      </c>
      <c r="D549" s="1" t="s">
        <v>1131</v>
      </c>
      <c r="E549" s="1" t="s">
        <v>1132</v>
      </c>
      <c r="F549" s="1" t="s">
        <v>13</v>
      </c>
      <c r="G549" s="1" t="s">
        <v>14</v>
      </c>
      <c r="H549" s="1">
        <v>60000000</v>
      </c>
      <c r="I549" s="1">
        <v>2004</v>
      </c>
      <c r="J549" s="1">
        <v>6.5</v>
      </c>
      <c r="K549" s="1" t="str">
        <f t="shared" si="25"/>
        <v>Drama</v>
      </c>
      <c r="L549" s="11">
        <f t="shared" si="26"/>
        <v>54195633</v>
      </c>
      <c r="M549" s="1">
        <f t="shared" si="27"/>
        <v>9.3887336584344602E-2</v>
      </c>
    </row>
    <row r="550" spans="1:13" x14ac:dyDescent="0.25">
      <c r="A550" s="1" t="s">
        <v>1133</v>
      </c>
      <c r="B550" s="1">
        <v>85</v>
      </c>
      <c r="C550" s="1">
        <v>144156464</v>
      </c>
      <c r="D550" s="1" t="s">
        <v>179</v>
      </c>
      <c r="E550" s="1" t="s">
        <v>1134</v>
      </c>
      <c r="F550" s="1" t="s">
        <v>13</v>
      </c>
      <c r="G550" s="1" t="s">
        <v>14</v>
      </c>
      <c r="H550" s="1">
        <v>71500000</v>
      </c>
      <c r="I550" s="1">
        <v>1998</v>
      </c>
      <c r="J550" s="1">
        <v>5.3</v>
      </c>
      <c r="K550" s="1" t="str">
        <f t="shared" si="25"/>
        <v>Comedy</v>
      </c>
      <c r="L550" s="11">
        <f t="shared" si="26"/>
        <v>72656464</v>
      </c>
      <c r="M550" s="1">
        <f t="shared" si="27"/>
        <v>9.3887336584344602E-2</v>
      </c>
    </row>
    <row r="551" spans="1:13" x14ac:dyDescent="0.25">
      <c r="A551" s="1" t="s">
        <v>316</v>
      </c>
      <c r="B551" s="1">
        <v>106</v>
      </c>
      <c r="C551" s="1">
        <v>227965690</v>
      </c>
      <c r="D551" s="1" t="s">
        <v>935</v>
      </c>
      <c r="E551" s="1" t="s">
        <v>1135</v>
      </c>
      <c r="F551" s="1" t="s">
        <v>13</v>
      </c>
      <c r="G551" s="1" t="s">
        <v>14</v>
      </c>
      <c r="H551" s="1">
        <v>72000000</v>
      </c>
      <c r="I551" s="1">
        <v>2002</v>
      </c>
      <c r="J551" s="1">
        <v>6.7</v>
      </c>
      <c r="K551" s="1" t="str">
        <f t="shared" si="25"/>
        <v>Drama</v>
      </c>
      <c r="L551" s="11">
        <f t="shared" si="26"/>
        <v>155965690</v>
      </c>
      <c r="M551" s="1">
        <f t="shared" si="27"/>
        <v>9.3887336584344602E-2</v>
      </c>
    </row>
    <row r="552" spans="1:13" x14ac:dyDescent="0.25">
      <c r="A552" s="1" t="s">
        <v>53</v>
      </c>
      <c r="B552" s="1">
        <v>93</v>
      </c>
      <c r="C552" s="1">
        <v>436471036</v>
      </c>
      <c r="D552" s="1" t="s">
        <v>1136</v>
      </c>
      <c r="E552" s="1" t="s">
        <v>1137</v>
      </c>
      <c r="F552" s="1" t="s">
        <v>13</v>
      </c>
      <c r="G552" s="1" t="s">
        <v>14</v>
      </c>
      <c r="H552" s="1">
        <v>150000000</v>
      </c>
      <c r="I552" s="1">
        <v>2004</v>
      </c>
      <c r="J552" s="1">
        <v>7.2</v>
      </c>
      <c r="K552" s="1" t="str">
        <f t="shared" si="25"/>
        <v>Adventure</v>
      </c>
      <c r="L552" s="11">
        <f t="shared" si="26"/>
        <v>286471036</v>
      </c>
      <c r="M552" s="1">
        <f t="shared" si="27"/>
        <v>9.3887336584344602E-2</v>
      </c>
    </row>
    <row r="553" spans="1:13" x14ac:dyDescent="0.25">
      <c r="A553" s="1" t="s">
        <v>109</v>
      </c>
      <c r="B553" s="1">
        <v>117</v>
      </c>
      <c r="C553" s="1">
        <v>244052771</v>
      </c>
      <c r="D553" s="1" t="s">
        <v>110</v>
      </c>
      <c r="E553" s="1" t="s">
        <v>1138</v>
      </c>
      <c r="F553" s="1" t="s">
        <v>13</v>
      </c>
      <c r="G553" s="1" t="s">
        <v>14</v>
      </c>
      <c r="H553" s="1">
        <v>120000000</v>
      </c>
      <c r="I553" s="1">
        <v>2006</v>
      </c>
      <c r="J553" s="1">
        <v>7.2</v>
      </c>
      <c r="K553" s="1" t="str">
        <f t="shared" si="25"/>
        <v>Adventure</v>
      </c>
      <c r="L553" s="11">
        <f t="shared" si="26"/>
        <v>124052771</v>
      </c>
      <c r="M553" s="1">
        <f t="shared" si="27"/>
        <v>9.3887336584344602E-2</v>
      </c>
    </row>
    <row r="554" spans="1:13" x14ac:dyDescent="0.25">
      <c r="A554" s="1" t="s">
        <v>1139</v>
      </c>
      <c r="B554" s="1">
        <v>116</v>
      </c>
      <c r="C554" s="1">
        <v>152149590</v>
      </c>
      <c r="D554" s="1" t="s">
        <v>584</v>
      </c>
      <c r="E554" s="1" t="s">
        <v>1140</v>
      </c>
      <c r="F554" s="1" t="s">
        <v>13</v>
      </c>
      <c r="G554" s="1" t="s">
        <v>14</v>
      </c>
      <c r="H554" s="1">
        <v>70000000</v>
      </c>
      <c r="I554" s="1">
        <v>1999</v>
      </c>
      <c r="J554" s="1">
        <v>5.5</v>
      </c>
      <c r="K554" s="1" t="str">
        <f t="shared" si="25"/>
        <v>Comedy</v>
      </c>
      <c r="L554" s="11">
        <f t="shared" si="26"/>
        <v>82149590</v>
      </c>
      <c r="M554" s="1">
        <f t="shared" si="27"/>
        <v>9.3887336584344602E-2</v>
      </c>
    </row>
    <row r="555" spans="1:13" x14ac:dyDescent="0.25">
      <c r="A555" s="1" t="s">
        <v>172</v>
      </c>
      <c r="B555" s="1">
        <v>132</v>
      </c>
      <c r="C555" s="1">
        <v>141204016</v>
      </c>
      <c r="D555" s="1" t="s">
        <v>19</v>
      </c>
      <c r="E555" s="1" t="s">
        <v>1141</v>
      </c>
      <c r="F555" s="1" t="s">
        <v>13</v>
      </c>
      <c r="G555" s="1" t="s">
        <v>14</v>
      </c>
      <c r="H555" s="1">
        <v>70000000</v>
      </c>
      <c r="I555" s="1">
        <v>2002</v>
      </c>
      <c r="J555" s="1">
        <v>5.8</v>
      </c>
      <c r="K555" s="1" t="str">
        <f t="shared" si="25"/>
        <v>Action</v>
      </c>
      <c r="L555" s="11">
        <f t="shared" si="26"/>
        <v>71204016</v>
      </c>
      <c r="M555" s="1">
        <f t="shared" si="27"/>
        <v>9.3887336584344602E-2</v>
      </c>
    </row>
    <row r="556" spans="1:13" x14ac:dyDescent="0.25">
      <c r="A556" s="1" t="s">
        <v>1142</v>
      </c>
      <c r="B556" s="1">
        <v>92</v>
      </c>
      <c r="C556" s="1">
        <v>162495848</v>
      </c>
      <c r="D556" s="1" t="s">
        <v>99</v>
      </c>
      <c r="E556" s="1" t="s">
        <v>1143</v>
      </c>
      <c r="F556" s="1" t="s">
        <v>13</v>
      </c>
      <c r="G556" s="1" t="s">
        <v>14</v>
      </c>
      <c r="H556" s="1">
        <v>74000000</v>
      </c>
      <c r="I556" s="1">
        <v>2015</v>
      </c>
      <c r="J556" s="1">
        <v>6</v>
      </c>
      <c r="K556" s="1" t="str">
        <f t="shared" si="25"/>
        <v>Adventure</v>
      </c>
      <c r="L556" s="11">
        <f t="shared" si="26"/>
        <v>88495848</v>
      </c>
      <c r="M556" s="1">
        <f t="shared" si="27"/>
        <v>9.3887336584344602E-2</v>
      </c>
    </row>
    <row r="557" spans="1:13" x14ac:dyDescent="0.25">
      <c r="A557" s="1" t="s">
        <v>291</v>
      </c>
      <c r="B557" s="1">
        <v>139</v>
      </c>
      <c r="C557" s="1">
        <v>136448821</v>
      </c>
      <c r="D557" s="1" t="s">
        <v>532</v>
      </c>
      <c r="E557" s="1" t="s">
        <v>1144</v>
      </c>
      <c r="F557" s="1" t="s">
        <v>13</v>
      </c>
      <c r="G557" s="1" t="s">
        <v>14</v>
      </c>
      <c r="H557" s="1">
        <v>80000000</v>
      </c>
      <c r="I557" s="1">
        <v>1996</v>
      </c>
      <c r="J557" s="1">
        <v>6.6</v>
      </c>
      <c r="K557" s="1" t="str">
        <f t="shared" si="25"/>
        <v>Crime</v>
      </c>
      <c r="L557" s="11">
        <f t="shared" si="26"/>
        <v>56448821</v>
      </c>
      <c r="M557" s="1">
        <f t="shared" si="27"/>
        <v>9.3887336584344602E-2</v>
      </c>
    </row>
    <row r="558" spans="1:13" x14ac:dyDescent="0.25">
      <c r="A558" s="1" t="s">
        <v>615</v>
      </c>
      <c r="B558" s="1">
        <v>153</v>
      </c>
      <c r="C558" s="1">
        <v>120523073</v>
      </c>
      <c r="D558" s="1" t="s">
        <v>1145</v>
      </c>
      <c r="E558" s="1" t="s">
        <v>1146</v>
      </c>
      <c r="F558" s="1" t="s">
        <v>13</v>
      </c>
      <c r="G558" s="1" t="s">
        <v>14</v>
      </c>
      <c r="H558" s="1">
        <v>75000000</v>
      </c>
      <c r="I558" s="1">
        <v>2009</v>
      </c>
      <c r="J558" s="1">
        <v>8.3000000000000007</v>
      </c>
      <c r="K558" s="1" t="str">
        <f t="shared" si="25"/>
        <v>Adventure</v>
      </c>
      <c r="L558" s="11">
        <f t="shared" si="26"/>
        <v>45523073</v>
      </c>
      <c r="M558" s="1">
        <f t="shared" si="27"/>
        <v>9.3887336584344602E-2</v>
      </c>
    </row>
    <row r="559" spans="1:13" x14ac:dyDescent="0.25">
      <c r="A559" s="1" t="s">
        <v>136</v>
      </c>
      <c r="B559" s="1">
        <v>142</v>
      </c>
      <c r="C559" s="1">
        <v>119654900</v>
      </c>
      <c r="D559" s="1" t="s">
        <v>271</v>
      </c>
      <c r="E559" s="1" t="s">
        <v>1147</v>
      </c>
      <c r="F559" s="1" t="s">
        <v>13</v>
      </c>
      <c r="G559" s="1" t="s">
        <v>14</v>
      </c>
      <c r="H559" s="1">
        <v>70000000</v>
      </c>
      <c r="I559" s="1">
        <v>1991</v>
      </c>
      <c r="J559" s="1">
        <v>6.7</v>
      </c>
      <c r="K559" s="1" t="str">
        <f t="shared" si="25"/>
        <v>Adventure</v>
      </c>
      <c r="L559" s="11">
        <f t="shared" si="26"/>
        <v>49654900</v>
      </c>
      <c r="M559" s="1">
        <f t="shared" si="27"/>
        <v>9.3887336584344602E-2</v>
      </c>
    </row>
    <row r="560" spans="1:13" x14ac:dyDescent="0.25">
      <c r="A560" s="1" t="s">
        <v>731</v>
      </c>
      <c r="B560" s="1">
        <v>124</v>
      </c>
      <c r="C560" s="1">
        <v>117541000</v>
      </c>
      <c r="D560" s="1" t="s">
        <v>23</v>
      </c>
      <c r="E560" s="1" t="s">
        <v>1148</v>
      </c>
      <c r="F560" s="1" t="s">
        <v>13</v>
      </c>
      <c r="G560" s="1" t="s">
        <v>14</v>
      </c>
      <c r="H560" s="1">
        <v>70000000</v>
      </c>
      <c r="I560" s="1">
        <v>1990</v>
      </c>
      <c r="J560" s="1">
        <v>7.1</v>
      </c>
      <c r="K560" s="1" t="str">
        <f t="shared" si="25"/>
        <v>Action</v>
      </c>
      <c r="L560" s="11">
        <f t="shared" si="26"/>
        <v>47541000</v>
      </c>
      <c r="M560" s="1">
        <f t="shared" si="27"/>
        <v>9.3887336584344602E-2</v>
      </c>
    </row>
    <row r="561" spans="1:13" x14ac:dyDescent="0.25">
      <c r="A561" s="1" t="s">
        <v>1149</v>
      </c>
      <c r="B561" s="1">
        <v>117</v>
      </c>
      <c r="C561" s="1">
        <v>116643346</v>
      </c>
      <c r="D561" s="1" t="s">
        <v>1150</v>
      </c>
      <c r="E561" s="1" t="s">
        <v>1151</v>
      </c>
      <c r="F561" s="1" t="s">
        <v>13</v>
      </c>
      <c r="G561" s="1" t="s">
        <v>14</v>
      </c>
      <c r="H561" s="1">
        <v>80000000</v>
      </c>
      <c r="I561" s="1">
        <v>2003</v>
      </c>
      <c r="J561" s="1">
        <v>6</v>
      </c>
      <c r="K561" s="1" t="str">
        <f t="shared" si="25"/>
        <v>Action</v>
      </c>
      <c r="L561" s="11">
        <f t="shared" si="26"/>
        <v>36643346</v>
      </c>
      <c r="M561" s="1">
        <f t="shared" si="27"/>
        <v>9.3887336584344602E-2</v>
      </c>
    </row>
    <row r="562" spans="1:13" x14ac:dyDescent="0.25">
      <c r="A562" s="1" t="s">
        <v>1152</v>
      </c>
      <c r="B562" s="1">
        <v>141</v>
      </c>
      <c r="C562" s="1">
        <v>100614858</v>
      </c>
      <c r="D562" s="1" t="s">
        <v>1153</v>
      </c>
      <c r="E562" s="1" t="s">
        <v>1154</v>
      </c>
      <c r="F562" s="1" t="s">
        <v>13</v>
      </c>
      <c r="G562" s="1" t="s">
        <v>14</v>
      </c>
      <c r="H562" s="1">
        <v>68000000</v>
      </c>
      <c r="I562" s="1">
        <v>2001</v>
      </c>
      <c r="J562" s="1">
        <v>6.9</v>
      </c>
      <c r="K562" s="1" t="str">
        <f t="shared" si="25"/>
        <v>Fantasy</v>
      </c>
      <c r="L562" s="11">
        <f t="shared" si="26"/>
        <v>32614858</v>
      </c>
      <c r="M562" s="1">
        <f t="shared" si="27"/>
        <v>9.3887336584344602E-2</v>
      </c>
    </row>
    <row r="563" spans="1:13" x14ac:dyDescent="0.25">
      <c r="A563" s="1" t="s">
        <v>316</v>
      </c>
      <c r="B563" s="1">
        <v>110</v>
      </c>
      <c r="C563" s="1">
        <v>42272747</v>
      </c>
      <c r="D563" s="1" t="s">
        <v>1155</v>
      </c>
      <c r="E563" s="1" t="s">
        <v>1156</v>
      </c>
      <c r="F563" s="1" t="s">
        <v>13</v>
      </c>
      <c r="G563" s="1" t="s">
        <v>14</v>
      </c>
      <c r="H563" s="1">
        <v>70000000</v>
      </c>
      <c r="I563" s="1">
        <v>2006</v>
      </c>
      <c r="J563" s="1">
        <v>5.6</v>
      </c>
      <c r="K563" s="1" t="str">
        <f t="shared" si="25"/>
        <v>Drama</v>
      </c>
      <c r="L563" s="11">
        <f t="shared" si="26"/>
        <v>-27727253</v>
      </c>
      <c r="M563" s="1">
        <f t="shared" si="27"/>
        <v>9.3887336584344602E-2</v>
      </c>
    </row>
    <row r="564" spans="1:13" x14ac:dyDescent="0.25">
      <c r="A564" s="1" t="s">
        <v>821</v>
      </c>
      <c r="B564" s="1">
        <v>109</v>
      </c>
      <c r="C564" s="1">
        <v>80281096</v>
      </c>
      <c r="D564" s="1" t="s">
        <v>779</v>
      </c>
      <c r="E564" s="1" t="s">
        <v>1157</v>
      </c>
      <c r="F564" s="1" t="s">
        <v>13</v>
      </c>
      <c r="G564" s="1" t="s">
        <v>14</v>
      </c>
      <c r="H564" s="1">
        <v>60000000</v>
      </c>
      <c r="I564" s="1">
        <v>2004</v>
      </c>
      <c r="J564" s="1">
        <v>5.6</v>
      </c>
      <c r="K564" s="1" t="str">
        <f t="shared" si="25"/>
        <v>Action</v>
      </c>
      <c r="L564" s="11">
        <f t="shared" si="26"/>
        <v>20281096</v>
      </c>
      <c r="M564" s="1">
        <f t="shared" si="27"/>
        <v>9.3887336584344602E-2</v>
      </c>
    </row>
    <row r="565" spans="1:13" x14ac:dyDescent="0.25">
      <c r="A565" s="1" t="s">
        <v>1133</v>
      </c>
      <c r="B565" s="1">
        <v>88</v>
      </c>
      <c r="C565" s="1">
        <v>219613391</v>
      </c>
      <c r="D565" s="1" t="s">
        <v>1158</v>
      </c>
      <c r="E565" s="1" t="s">
        <v>1159</v>
      </c>
      <c r="F565" s="1" t="s">
        <v>13</v>
      </c>
      <c r="G565" s="1" t="s">
        <v>14</v>
      </c>
      <c r="H565" s="1">
        <v>75000000</v>
      </c>
      <c r="I565" s="1">
        <v>2009</v>
      </c>
      <c r="J565" s="1">
        <v>4.5</v>
      </c>
      <c r="K565" s="1" t="str">
        <f t="shared" si="25"/>
        <v>Animation</v>
      </c>
      <c r="L565" s="11">
        <f t="shared" si="26"/>
        <v>144613391</v>
      </c>
      <c r="M565" s="1">
        <f t="shared" si="27"/>
        <v>9.3887336584344602E-2</v>
      </c>
    </row>
    <row r="566" spans="1:13" x14ac:dyDescent="0.25">
      <c r="A566" s="1" t="s">
        <v>1160</v>
      </c>
      <c r="B566" s="1">
        <v>124</v>
      </c>
      <c r="C566" s="1">
        <v>78120196</v>
      </c>
      <c r="D566" s="1" t="s">
        <v>352</v>
      </c>
      <c r="E566" s="1" t="s">
        <v>1161</v>
      </c>
      <c r="F566" s="1" t="s">
        <v>13</v>
      </c>
      <c r="G566" s="1" t="s">
        <v>14</v>
      </c>
      <c r="H566" s="1">
        <v>75000000</v>
      </c>
      <c r="I566" s="1">
        <v>2002</v>
      </c>
      <c r="J566" s="1">
        <v>7.1</v>
      </c>
      <c r="K566" s="1" t="str">
        <f t="shared" si="25"/>
        <v>Action</v>
      </c>
      <c r="L566" s="11">
        <f t="shared" si="26"/>
        <v>3120196</v>
      </c>
      <c r="M566" s="1">
        <f t="shared" si="27"/>
        <v>9.3887336584344602E-2</v>
      </c>
    </row>
    <row r="567" spans="1:13" x14ac:dyDescent="0.25">
      <c r="A567" s="1" t="s">
        <v>1065</v>
      </c>
      <c r="B567" s="1">
        <v>119</v>
      </c>
      <c r="C567" s="1">
        <v>98895417</v>
      </c>
      <c r="D567" s="1" t="s">
        <v>23</v>
      </c>
      <c r="E567" s="1" t="s">
        <v>1162</v>
      </c>
      <c r="F567" s="1" t="s">
        <v>13</v>
      </c>
      <c r="G567" s="1" t="s">
        <v>14</v>
      </c>
      <c r="H567" s="1">
        <v>70000000</v>
      </c>
      <c r="I567" s="1">
        <v>2013</v>
      </c>
      <c r="J567" s="1">
        <v>6.5</v>
      </c>
      <c r="K567" s="1" t="str">
        <f t="shared" si="25"/>
        <v>Action</v>
      </c>
      <c r="L567" s="11">
        <f t="shared" si="26"/>
        <v>28895417</v>
      </c>
      <c r="M567" s="1">
        <f t="shared" si="27"/>
        <v>9.3887336584344602E-2</v>
      </c>
    </row>
    <row r="568" spans="1:13" x14ac:dyDescent="0.25">
      <c r="A568" s="1" t="s">
        <v>1163</v>
      </c>
      <c r="B568" s="1">
        <v>103</v>
      </c>
      <c r="C568" s="1">
        <v>70117571</v>
      </c>
      <c r="D568" s="1" t="s">
        <v>82</v>
      </c>
      <c r="E568" s="1" t="s">
        <v>1164</v>
      </c>
      <c r="F568" s="1" t="s">
        <v>13</v>
      </c>
      <c r="G568" s="1" t="s">
        <v>14</v>
      </c>
      <c r="H568" s="1">
        <v>58000000</v>
      </c>
      <c r="I568" s="1">
        <v>1998</v>
      </c>
      <c r="J568" s="1">
        <v>6.4</v>
      </c>
      <c r="K568" s="1" t="str">
        <f t="shared" si="25"/>
        <v>Action</v>
      </c>
      <c r="L568" s="11">
        <f t="shared" si="26"/>
        <v>12117571</v>
      </c>
      <c r="M568" s="1">
        <f t="shared" si="27"/>
        <v>9.3887336584344602E-2</v>
      </c>
    </row>
    <row r="569" spans="1:13" x14ac:dyDescent="0.25">
      <c r="A569" s="1" t="s">
        <v>302</v>
      </c>
      <c r="B569" s="1">
        <v>116</v>
      </c>
      <c r="C569" s="1">
        <v>83552429</v>
      </c>
      <c r="D569" s="1" t="s">
        <v>225</v>
      </c>
      <c r="E569" s="1" t="s">
        <v>1165</v>
      </c>
      <c r="F569" s="1" t="s">
        <v>13</v>
      </c>
      <c r="G569" s="1" t="s">
        <v>14</v>
      </c>
      <c r="H569" s="1">
        <v>70000000</v>
      </c>
      <c r="I569" s="1">
        <v>2011</v>
      </c>
      <c r="J569" s="1">
        <v>5.8</v>
      </c>
      <c r="K569" s="1" t="str">
        <f t="shared" si="25"/>
        <v>Action</v>
      </c>
      <c r="L569" s="11">
        <f t="shared" si="26"/>
        <v>13552429</v>
      </c>
      <c r="M569" s="1">
        <f t="shared" si="27"/>
        <v>9.3887336584344602E-2</v>
      </c>
    </row>
    <row r="570" spans="1:13" x14ac:dyDescent="0.25">
      <c r="A570" s="1" t="s">
        <v>92</v>
      </c>
      <c r="B570" s="1">
        <v>125</v>
      </c>
      <c r="C570" s="1">
        <v>66257002</v>
      </c>
      <c r="D570" s="1" t="s">
        <v>470</v>
      </c>
      <c r="E570" s="1" t="s">
        <v>1166</v>
      </c>
      <c r="F570" s="1" t="s">
        <v>13</v>
      </c>
      <c r="G570" s="1" t="s">
        <v>14</v>
      </c>
      <c r="H570" s="1">
        <v>70000000</v>
      </c>
      <c r="I570" s="1">
        <v>2003</v>
      </c>
      <c r="J570" s="1">
        <v>8</v>
      </c>
      <c r="K570" s="1" t="str">
        <f t="shared" si="25"/>
        <v>Adventure</v>
      </c>
      <c r="L570" s="11">
        <f t="shared" si="26"/>
        <v>-3742998</v>
      </c>
      <c r="M570" s="1">
        <f t="shared" si="27"/>
        <v>9.3887336584344602E-2</v>
      </c>
    </row>
    <row r="571" spans="1:13" x14ac:dyDescent="0.25">
      <c r="A571" s="1" t="s">
        <v>1054</v>
      </c>
      <c r="B571" s="1">
        <v>125</v>
      </c>
      <c r="C571" s="1">
        <v>65012000</v>
      </c>
      <c r="D571" s="1" t="s">
        <v>1167</v>
      </c>
      <c r="E571" s="1" t="s">
        <v>1168</v>
      </c>
      <c r="F571" s="1" t="s">
        <v>13</v>
      </c>
      <c r="G571" s="1" t="s">
        <v>14</v>
      </c>
      <c r="H571" s="1">
        <v>70000000</v>
      </c>
      <c r="I571" s="1">
        <v>1994</v>
      </c>
      <c r="J571" s="1">
        <v>6.2</v>
      </c>
      <c r="K571" s="1" t="str">
        <f t="shared" si="25"/>
        <v>Drama</v>
      </c>
      <c r="L571" s="11">
        <f t="shared" si="26"/>
        <v>-4988000</v>
      </c>
      <c r="M571" s="1">
        <f t="shared" si="27"/>
        <v>9.3887336584344602E-2</v>
      </c>
    </row>
    <row r="572" spans="1:13" x14ac:dyDescent="0.25">
      <c r="A572" s="1" t="s">
        <v>136</v>
      </c>
      <c r="B572" s="1">
        <v>146</v>
      </c>
      <c r="C572" s="1">
        <v>79883359</v>
      </c>
      <c r="D572" s="1" t="s">
        <v>1169</v>
      </c>
      <c r="E572" s="1" t="s">
        <v>1170</v>
      </c>
      <c r="F572" s="1" t="s">
        <v>13</v>
      </c>
      <c r="G572" s="1" t="s">
        <v>14</v>
      </c>
      <c r="H572" s="1">
        <v>66000000</v>
      </c>
      <c r="I572" s="1">
        <v>2011</v>
      </c>
      <c r="J572" s="1">
        <v>7.2</v>
      </c>
      <c r="K572" s="1" t="str">
        <f t="shared" si="25"/>
        <v>Drama</v>
      </c>
      <c r="L572" s="11">
        <f t="shared" si="26"/>
        <v>13883359</v>
      </c>
      <c r="M572" s="1">
        <f t="shared" si="27"/>
        <v>9.3887336584344602E-2</v>
      </c>
    </row>
    <row r="573" spans="1:13" x14ac:dyDescent="0.25">
      <c r="A573" s="1" t="s">
        <v>1171</v>
      </c>
      <c r="B573" s="1">
        <v>118</v>
      </c>
      <c r="C573" s="1">
        <v>78031620</v>
      </c>
      <c r="D573" s="1" t="s">
        <v>1169</v>
      </c>
      <c r="E573" s="1" t="s">
        <v>1172</v>
      </c>
      <c r="F573" s="1" t="s">
        <v>13</v>
      </c>
      <c r="G573" s="1" t="s">
        <v>14</v>
      </c>
      <c r="H573" s="1">
        <v>70000000</v>
      </c>
      <c r="I573" s="1">
        <v>2014</v>
      </c>
      <c r="J573" s="1">
        <v>6.1</v>
      </c>
      <c r="K573" s="1" t="str">
        <f t="shared" si="25"/>
        <v>Drama</v>
      </c>
      <c r="L573" s="11">
        <f t="shared" si="26"/>
        <v>8031620</v>
      </c>
      <c r="M573" s="1">
        <f t="shared" si="27"/>
        <v>9.3887336584344602E-2</v>
      </c>
    </row>
    <row r="574" spans="1:13" x14ac:dyDescent="0.25">
      <c r="A574" s="1" t="s">
        <v>10</v>
      </c>
      <c r="B574" s="1">
        <v>171</v>
      </c>
      <c r="C574" s="1">
        <v>54222000</v>
      </c>
      <c r="D574" s="1" t="s">
        <v>514</v>
      </c>
      <c r="E574" s="1" t="s">
        <v>1174</v>
      </c>
      <c r="F574" s="1" t="s">
        <v>13</v>
      </c>
      <c r="G574" s="1" t="s">
        <v>14</v>
      </c>
      <c r="H574" s="1">
        <v>69500000</v>
      </c>
      <c r="I574" s="1">
        <v>1989</v>
      </c>
      <c r="J574" s="1">
        <v>7.6</v>
      </c>
      <c r="K574" s="1" t="str">
        <f t="shared" si="25"/>
        <v>Adventure</v>
      </c>
      <c r="L574" s="11">
        <f t="shared" si="26"/>
        <v>-15278000</v>
      </c>
      <c r="M574" s="1">
        <f t="shared" si="27"/>
        <v>9.3887336584344602E-2</v>
      </c>
    </row>
    <row r="575" spans="1:13" x14ac:dyDescent="0.25">
      <c r="A575" s="1" t="s">
        <v>261</v>
      </c>
      <c r="B575" s="1">
        <v>136</v>
      </c>
      <c r="C575" s="1">
        <v>52474616</v>
      </c>
      <c r="D575" s="1" t="s">
        <v>1175</v>
      </c>
      <c r="E575" s="1" t="s">
        <v>1176</v>
      </c>
      <c r="F575" s="1" t="s">
        <v>13</v>
      </c>
      <c r="G575" s="1" t="s">
        <v>14</v>
      </c>
      <c r="H575" s="1">
        <v>70000000</v>
      </c>
      <c r="I575" s="1">
        <v>2010</v>
      </c>
      <c r="J575" s="1">
        <v>6.3</v>
      </c>
      <c r="K575" s="1" t="str">
        <f t="shared" si="25"/>
        <v>Drama</v>
      </c>
      <c r="L575" s="11">
        <f t="shared" si="26"/>
        <v>-17525384</v>
      </c>
      <c r="M575" s="1">
        <f t="shared" si="27"/>
        <v>9.3887336584344602E-2</v>
      </c>
    </row>
    <row r="576" spans="1:13" x14ac:dyDescent="0.25">
      <c r="A576" s="1" t="s">
        <v>1177</v>
      </c>
      <c r="B576" s="1">
        <v>92</v>
      </c>
      <c r="C576" s="1">
        <v>55942830</v>
      </c>
      <c r="D576" s="1" t="s">
        <v>1178</v>
      </c>
      <c r="E576" s="1" t="s">
        <v>1179</v>
      </c>
      <c r="F576" s="1" t="s">
        <v>13</v>
      </c>
      <c r="G576" s="1" t="s">
        <v>14</v>
      </c>
      <c r="H576" s="1">
        <v>70000000</v>
      </c>
      <c r="I576" s="1">
        <v>2014</v>
      </c>
      <c r="J576" s="1">
        <v>6.3</v>
      </c>
      <c r="K576" s="1" t="str">
        <f t="shared" si="25"/>
        <v>Action</v>
      </c>
      <c r="L576" s="11">
        <f t="shared" si="26"/>
        <v>-14057170</v>
      </c>
      <c r="M576" s="1">
        <f t="shared" si="27"/>
        <v>9.3887336584344602E-2</v>
      </c>
    </row>
    <row r="577" spans="1:13" x14ac:dyDescent="0.25">
      <c r="A577" s="1" t="s">
        <v>350</v>
      </c>
      <c r="B577" s="1">
        <v>116</v>
      </c>
      <c r="C577" s="1">
        <v>40932372</v>
      </c>
      <c r="D577" s="1" t="s">
        <v>23</v>
      </c>
      <c r="E577" s="1" t="s">
        <v>1180</v>
      </c>
      <c r="F577" s="1" t="s">
        <v>13</v>
      </c>
      <c r="G577" s="1" t="s">
        <v>14</v>
      </c>
      <c r="H577" s="1">
        <v>70000000</v>
      </c>
      <c r="I577" s="1">
        <v>1998</v>
      </c>
      <c r="J577" s="1">
        <v>6.3</v>
      </c>
      <c r="K577" s="1" t="str">
        <f t="shared" si="25"/>
        <v>Action</v>
      </c>
      <c r="L577" s="11">
        <f t="shared" si="26"/>
        <v>-29067628</v>
      </c>
      <c r="M577" s="1">
        <f t="shared" si="27"/>
        <v>9.3887336584344602E-2</v>
      </c>
    </row>
    <row r="578" spans="1:13" x14ac:dyDescent="0.25">
      <c r="A578" s="1" t="s">
        <v>238</v>
      </c>
      <c r="B578" s="1">
        <v>127</v>
      </c>
      <c r="C578" s="1">
        <v>38345403</v>
      </c>
      <c r="D578" s="1" t="s">
        <v>1181</v>
      </c>
      <c r="E578" s="1" t="s">
        <v>1182</v>
      </c>
      <c r="F578" s="1" t="s">
        <v>13</v>
      </c>
      <c r="G578" s="1" t="s">
        <v>21</v>
      </c>
      <c r="H578" s="1">
        <v>70000000</v>
      </c>
      <c r="I578" s="1">
        <v>2007</v>
      </c>
      <c r="J578" s="1">
        <v>7.7</v>
      </c>
      <c r="K578" s="1" t="str">
        <f t="shared" si="25"/>
        <v>Adventure</v>
      </c>
      <c r="L578" s="11">
        <f t="shared" si="26"/>
        <v>-31654597</v>
      </c>
      <c r="M578" s="1">
        <f t="shared" si="27"/>
        <v>9.3887336584344602E-2</v>
      </c>
    </row>
    <row r="579" spans="1:13" x14ac:dyDescent="0.25">
      <c r="A579" s="1" t="s">
        <v>842</v>
      </c>
      <c r="B579" s="1">
        <v>136</v>
      </c>
      <c r="C579" s="1">
        <v>37901509</v>
      </c>
      <c r="D579" s="1" t="s">
        <v>1183</v>
      </c>
      <c r="E579" s="1" t="s">
        <v>1184</v>
      </c>
      <c r="F579" s="1" t="s">
        <v>13</v>
      </c>
      <c r="G579" s="1" t="s">
        <v>14</v>
      </c>
      <c r="H579" s="1">
        <v>70000000</v>
      </c>
      <c r="I579" s="1">
        <v>1997</v>
      </c>
      <c r="J579" s="1">
        <v>7</v>
      </c>
      <c r="K579" s="1" t="str">
        <f t="shared" ref="K579:K642" si="28">IFERROR(LEFT(D579,SEARCH("|",D579)-1),D579)</f>
        <v>Adventure</v>
      </c>
      <c r="L579" s="11">
        <f t="shared" ref="L579:L642" si="29">C579-H579</f>
        <v>-32098491</v>
      </c>
      <c r="M579" s="1">
        <f t="shared" ref="M579:M642" si="30">CORREL(H$2:H$3657,C$2:C$3657)</f>
        <v>9.3887336584344602E-2</v>
      </c>
    </row>
    <row r="580" spans="1:13" x14ac:dyDescent="0.25">
      <c r="A580" s="1" t="s">
        <v>291</v>
      </c>
      <c r="B580" s="1">
        <v>111</v>
      </c>
      <c r="C580" s="1">
        <v>48430355</v>
      </c>
      <c r="D580" s="1" t="s">
        <v>883</v>
      </c>
      <c r="E580" s="1" t="s">
        <v>1185</v>
      </c>
      <c r="F580" s="1" t="s">
        <v>13</v>
      </c>
      <c r="G580" s="1" t="s">
        <v>14</v>
      </c>
      <c r="H580" s="1">
        <v>70000000</v>
      </c>
      <c r="I580" s="1">
        <v>2011</v>
      </c>
      <c r="J580" s="1">
        <v>5.3</v>
      </c>
      <c r="K580" s="1" t="str">
        <f t="shared" si="28"/>
        <v>Comedy</v>
      </c>
      <c r="L580" s="11">
        <f t="shared" si="29"/>
        <v>-21569645</v>
      </c>
      <c r="M580" s="1">
        <f t="shared" si="30"/>
        <v>9.3887336584344602E-2</v>
      </c>
    </row>
    <row r="581" spans="1:13" x14ac:dyDescent="0.25">
      <c r="A581" s="1" t="s">
        <v>460</v>
      </c>
      <c r="B581" s="1">
        <v>116</v>
      </c>
      <c r="C581" s="1">
        <v>30157016</v>
      </c>
      <c r="D581" s="1" t="s">
        <v>373</v>
      </c>
      <c r="E581" s="1" t="s">
        <v>1186</v>
      </c>
      <c r="F581" s="1" t="s">
        <v>13</v>
      </c>
      <c r="G581" s="1" t="s">
        <v>14</v>
      </c>
      <c r="H581" s="1">
        <v>70000000</v>
      </c>
      <c r="I581" s="1">
        <v>2002</v>
      </c>
      <c r="J581" s="1">
        <v>5.6</v>
      </c>
      <c r="K581" s="1" t="str">
        <f t="shared" si="28"/>
        <v>Action</v>
      </c>
      <c r="L581" s="11">
        <f t="shared" si="29"/>
        <v>-39842984</v>
      </c>
      <c r="M581" s="1">
        <f t="shared" si="30"/>
        <v>9.3887336584344602E-2</v>
      </c>
    </row>
    <row r="582" spans="1:13" x14ac:dyDescent="0.25">
      <c r="A582" s="1" t="s">
        <v>1187</v>
      </c>
      <c r="B582" s="1">
        <v>113</v>
      </c>
      <c r="C582" s="1">
        <v>28031250</v>
      </c>
      <c r="D582" s="1" t="s">
        <v>1188</v>
      </c>
      <c r="E582" s="1" t="s">
        <v>1189</v>
      </c>
      <c r="F582" s="1" t="s">
        <v>13</v>
      </c>
      <c r="G582" s="1" t="s">
        <v>21</v>
      </c>
      <c r="H582" s="1">
        <v>60000000</v>
      </c>
      <c r="I582" s="1">
        <v>2005</v>
      </c>
      <c r="J582" s="1">
        <v>5.2</v>
      </c>
      <c r="K582" s="1" t="str">
        <f t="shared" si="28"/>
        <v>Action</v>
      </c>
      <c r="L582" s="11">
        <f t="shared" si="29"/>
        <v>-31968750</v>
      </c>
      <c r="M582" s="1">
        <f t="shared" si="30"/>
        <v>9.3887336584344602E-2</v>
      </c>
    </row>
    <row r="583" spans="1:13" x14ac:dyDescent="0.25">
      <c r="A583" s="1" t="s">
        <v>1133</v>
      </c>
      <c r="B583" s="1">
        <v>97</v>
      </c>
      <c r="C583" s="1">
        <v>33105600</v>
      </c>
      <c r="D583" s="1" t="s">
        <v>373</v>
      </c>
      <c r="E583" s="1" t="s">
        <v>1191</v>
      </c>
      <c r="F583" s="1" t="s">
        <v>13</v>
      </c>
      <c r="G583" s="1" t="s">
        <v>14</v>
      </c>
      <c r="H583" s="1">
        <v>70000000</v>
      </c>
      <c r="I583" s="1">
        <v>2002</v>
      </c>
      <c r="J583" s="1">
        <v>5.4</v>
      </c>
      <c r="K583" s="1" t="str">
        <f t="shared" si="28"/>
        <v>Action</v>
      </c>
      <c r="L583" s="11">
        <f t="shared" si="29"/>
        <v>-36894400</v>
      </c>
      <c r="M583" s="1">
        <f t="shared" si="30"/>
        <v>9.3887336584344602E-2</v>
      </c>
    </row>
    <row r="584" spans="1:13" x14ac:dyDescent="0.25">
      <c r="A584" s="1" t="s">
        <v>1193</v>
      </c>
      <c r="B584" s="1">
        <v>88</v>
      </c>
      <c r="C584" s="1">
        <v>62321039</v>
      </c>
      <c r="D584" s="1" t="s">
        <v>1194</v>
      </c>
      <c r="E584" s="1" t="s">
        <v>1195</v>
      </c>
      <c r="F584" s="1" t="s">
        <v>13</v>
      </c>
      <c r="G584" s="1" t="s">
        <v>14</v>
      </c>
      <c r="H584" s="1">
        <v>70000000</v>
      </c>
      <c r="I584" s="1">
        <v>2012</v>
      </c>
      <c r="J584" s="1">
        <v>6.4</v>
      </c>
      <c r="K584" s="1" t="str">
        <f t="shared" si="28"/>
        <v>Action</v>
      </c>
      <c r="L584" s="11">
        <f t="shared" si="29"/>
        <v>-7678961</v>
      </c>
      <c r="M584" s="1">
        <f t="shared" si="30"/>
        <v>9.3887336584344602E-2</v>
      </c>
    </row>
    <row r="585" spans="1:13" x14ac:dyDescent="0.25">
      <c r="A585" s="1" t="s">
        <v>911</v>
      </c>
      <c r="B585" s="1">
        <v>136</v>
      </c>
      <c r="C585" s="1">
        <v>38509342</v>
      </c>
      <c r="D585" s="1" t="s">
        <v>1196</v>
      </c>
      <c r="E585" s="1" t="s">
        <v>1197</v>
      </c>
      <c r="F585" s="1" t="s">
        <v>13</v>
      </c>
      <c r="G585" s="1" t="s">
        <v>14</v>
      </c>
      <c r="H585" s="1">
        <v>75000000</v>
      </c>
      <c r="I585" s="1">
        <v>2012</v>
      </c>
      <c r="J585" s="1">
        <v>5.9</v>
      </c>
      <c r="K585" s="1" t="str">
        <f t="shared" si="28"/>
        <v>Comedy</v>
      </c>
      <c r="L585" s="11">
        <f t="shared" si="29"/>
        <v>-36490658</v>
      </c>
      <c r="M585" s="1">
        <f t="shared" si="30"/>
        <v>9.3887336584344602E-2</v>
      </c>
    </row>
    <row r="586" spans="1:13" x14ac:dyDescent="0.25">
      <c r="A586" s="1" t="s">
        <v>1198</v>
      </c>
      <c r="B586" s="1">
        <v>125</v>
      </c>
      <c r="C586" s="1">
        <v>19076815</v>
      </c>
      <c r="D586" s="1" t="s">
        <v>1169</v>
      </c>
      <c r="E586" s="1" t="s">
        <v>1199</v>
      </c>
      <c r="F586" s="1" t="s">
        <v>13</v>
      </c>
      <c r="G586" s="1" t="s">
        <v>14</v>
      </c>
      <c r="H586" s="1">
        <v>60000000</v>
      </c>
      <c r="I586" s="1">
        <v>2002</v>
      </c>
      <c r="J586" s="1">
        <v>6.3</v>
      </c>
      <c r="K586" s="1" t="str">
        <f t="shared" si="28"/>
        <v>Drama</v>
      </c>
      <c r="L586" s="11">
        <f t="shared" si="29"/>
        <v>-40923185</v>
      </c>
      <c r="M586" s="1">
        <f t="shared" si="30"/>
        <v>9.3887336584344602E-2</v>
      </c>
    </row>
    <row r="587" spans="1:13" x14ac:dyDescent="0.25">
      <c r="A587" s="1" t="s">
        <v>1200</v>
      </c>
      <c r="B587" s="1">
        <v>116</v>
      </c>
      <c r="C587" s="1">
        <v>25093607</v>
      </c>
      <c r="D587" s="1" t="s">
        <v>120</v>
      </c>
      <c r="E587" s="1" t="s">
        <v>1201</v>
      </c>
      <c r="F587" s="1" t="s">
        <v>13</v>
      </c>
      <c r="G587" s="1" t="s">
        <v>21</v>
      </c>
      <c r="H587" s="1">
        <v>35000000</v>
      </c>
      <c r="I587" s="1">
        <v>2011</v>
      </c>
      <c r="J587" s="1">
        <v>6.5</v>
      </c>
      <c r="K587" s="1" t="str">
        <f t="shared" si="28"/>
        <v>Action</v>
      </c>
      <c r="L587" s="11">
        <f t="shared" si="29"/>
        <v>-9906393</v>
      </c>
      <c r="M587" s="1">
        <f t="shared" si="30"/>
        <v>9.3887336584344602E-2</v>
      </c>
    </row>
    <row r="588" spans="1:13" x14ac:dyDescent="0.25">
      <c r="A588" s="1" t="s">
        <v>455</v>
      </c>
      <c r="B588" s="1">
        <v>98</v>
      </c>
      <c r="C588" s="1">
        <v>18990542</v>
      </c>
      <c r="D588" s="1" t="s">
        <v>1202</v>
      </c>
      <c r="E588" s="1" t="s">
        <v>1203</v>
      </c>
      <c r="F588" s="1" t="s">
        <v>13</v>
      </c>
      <c r="G588" s="1" t="s">
        <v>14</v>
      </c>
      <c r="H588" s="1">
        <v>70000000</v>
      </c>
      <c r="I588" s="1">
        <v>2002</v>
      </c>
      <c r="J588" s="1">
        <v>3</v>
      </c>
      <c r="K588" s="1" t="str">
        <f t="shared" si="28"/>
        <v>Action</v>
      </c>
      <c r="L588" s="11">
        <f t="shared" si="29"/>
        <v>-51009458</v>
      </c>
      <c r="M588" s="1">
        <f t="shared" si="30"/>
        <v>9.3887336584344602E-2</v>
      </c>
    </row>
    <row r="589" spans="1:13" x14ac:dyDescent="0.25">
      <c r="A589" s="1" t="s">
        <v>1204</v>
      </c>
      <c r="B589" s="1">
        <v>91</v>
      </c>
      <c r="C589" s="1">
        <v>14294842</v>
      </c>
      <c r="D589" s="1" t="s">
        <v>487</v>
      </c>
      <c r="E589" s="1" t="s">
        <v>1205</v>
      </c>
      <c r="F589" s="1" t="s">
        <v>13</v>
      </c>
      <c r="G589" s="1" t="s">
        <v>14</v>
      </c>
      <c r="H589" s="1">
        <v>70000000</v>
      </c>
      <c r="I589" s="1">
        <v>2002</v>
      </c>
      <c r="J589" s="1">
        <v>3.6</v>
      </c>
      <c r="K589" s="1" t="str">
        <f t="shared" si="28"/>
        <v>Action</v>
      </c>
      <c r="L589" s="11">
        <f t="shared" si="29"/>
        <v>-55705158</v>
      </c>
      <c r="M589" s="1">
        <f t="shared" si="30"/>
        <v>9.3887336584344602E-2</v>
      </c>
    </row>
    <row r="590" spans="1:13" x14ac:dyDescent="0.25">
      <c r="A590" s="1" t="s">
        <v>1206</v>
      </c>
      <c r="B590" s="1">
        <v>97</v>
      </c>
      <c r="C590" s="1">
        <v>19819494</v>
      </c>
      <c r="D590" s="1" t="s">
        <v>158</v>
      </c>
      <c r="E590" s="1" t="s">
        <v>1207</v>
      </c>
      <c r="F590" s="1" t="s">
        <v>13</v>
      </c>
      <c r="G590" s="1" t="s">
        <v>14</v>
      </c>
      <c r="H590" s="1">
        <v>70000000</v>
      </c>
      <c r="I590" s="1">
        <v>1998</v>
      </c>
      <c r="J590" s="1">
        <v>5.8</v>
      </c>
      <c r="K590" s="1" t="str">
        <f t="shared" si="28"/>
        <v>Action</v>
      </c>
      <c r="L590" s="11">
        <f t="shared" si="29"/>
        <v>-50180506</v>
      </c>
      <c r="M590" s="1">
        <f t="shared" si="30"/>
        <v>9.3887336584344602E-2</v>
      </c>
    </row>
    <row r="591" spans="1:13" x14ac:dyDescent="0.25">
      <c r="A591" s="1" t="s">
        <v>1208</v>
      </c>
      <c r="B591" s="1">
        <v>95</v>
      </c>
      <c r="C591" s="1">
        <v>13596911</v>
      </c>
      <c r="D591" s="1" t="s">
        <v>1209</v>
      </c>
      <c r="E591" s="1" t="s">
        <v>1210</v>
      </c>
      <c r="F591" s="1" t="s">
        <v>13</v>
      </c>
      <c r="G591" s="1" t="s">
        <v>14</v>
      </c>
      <c r="H591" s="1">
        <v>70000000</v>
      </c>
      <c r="I591" s="1">
        <v>2001</v>
      </c>
      <c r="J591" s="1">
        <v>6.2</v>
      </c>
      <c r="K591" s="1" t="str">
        <f t="shared" si="28"/>
        <v>Action</v>
      </c>
      <c r="L591" s="11">
        <f t="shared" si="29"/>
        <v>-56403089</v>
      </c>
      <c r="M591" s="1">
        <f t="shared" si="30"/>
        <v>9.3887336584344602E-2</v>
      </c>
    </row>
    <row r="592" spans="1:13" x14ac:dyDescent="0.25">
      <c r="A592" s="1" t="s">
        <v>566</v>
      </c>
      <c r="B592" s="1">
        <v>133</v>
      </c>
      <c r="C592" s="1">
        <v>7097125</v>
      </c>
      <c r="D592" s="1" t="s">
        <v>390</v>
      </c>
      <c r="E592" s="1" t="s">
        <v>1211</v>
      </c>
      <c r="F592" s="1" t="s">
        <v>13</v>
      </c>
      <c r="G592" s="1" t="s">
        <v>14</v>
      </c>
      <c r="H592" s="1">
        <v>70000000</v>
      </c>
      <c r="I592" s="1">
        <v>2015</v>
      </c>
      <c r="J592" s="1">
        <v>5.4</v>
      </c>
      <c r="K592" s="1" t="str">
        <f t="shared" si="28"/>
        <v>Action</v>
      </c>
      <c r="L592" s="11">
        <f t="shared" si="29"/>
        <v>-62902875</v>
      </c>
      <c r="M592" s="1">
        <f t="shared" si="30"/>
        <v>9.3887336584344602E-2</v>
      </c>
    </row>
    <row r="593" spans="1:13" x14ac:dyDescent="0.25">
      <c r="A593" s="1" t="s">
        <v>1212</v>
      </c>
      <c r="B593" s="1">
        <v>106</v>
      </c>
      <c r="C593" s="1">
        <v>37760080</v>
      </c>
      <c r="D593" s="1" t="s">
        <v>551</v>
      </c>
      <c r="E593" s="1" t="s">
        <v>1213</v>
      </c>
      <c r="F593" s="1" t="s">
        <v>13</v>
      </c>
      <c r="G593" s="1" t="s">
        <v>14</v>
      </c>
      <c r="H593" s="1">
        <v>70000000</v>
      </c>
      <c r="I593" s="1">
        <v>2004</v>
      </c>
      <c r="J593" s="1">
        <v>6.1</v>
      </c>
      <c r="K593" s="1" t="str">
        <f t="shared" si="28"/>
        <v>Action</v>
      </c>
      <c r="L593" s="11">
        <f t="shared" si="29"/>
        <v>-32239920</v>
      </c>
      <c r="M593" s="1">
        <f t="shared" si="30"/>
        <v>9.3887336584344602E-2</v>
      </c>
    </row>
    <row r="594" spans="1:13" x14ac:dyDescent="0.25">
      <c r="A594" s="1" t="s">
        <v>1214</v>
      </c>
      <c r="B594" s="1">
        <v>116</v>
      </c>
      <c r="C594" s="1">
        <v>5851188</v>
      </c>
      <c r="D594" s="1" t="s">
        <v>782</v>
      </c>
      <c r="E594" s="1" t="s">
        <v>1215</v>
      </c>
      <c r="F594" s="1" t="s">
        <v>13</v>
      </c>
      <c r="G594" s="1" t="s">
        <v>21</v>
      </c>
      <c r="H594" s="1">
        <v>70000000</v>
      </c>
      <c r="I594" s="1">
        <v>2006</v>
      </c>
      <c r="J594" s="1">
        <v>4.2</v>
      </c>
      <c r="K594" s="1" t="str">
        <f t="shared" si="28"/>
        <v>Crime</v>
      </c>
      <c r="L594" s="11">
        <f t="shared" si="29"/>
        <v>-64148812</v>
      </c>
      <c r="M594" s="1">
        <f t="shared" si="30"/>
        <v>9.3887336584344602E-2</v>
      </c>
    </row>
    <row r="595" spans="1:13" x14ac:dyDescent="0.25">
      <c r="A595" s="1" t="s">
        <v>1216</v>
      </c>
      <c r="B595" s="1">
        <v>115</v>
      </c>
      <c r="C595" s="1">
        <v>25121291</v>
      </c>
      <c r="D595" s="1" t="s">
        <v>1217</v>
      </c>
      <c r="E595" s="1" t="s">
        <v>1218</v>
      </c>
      <c r="F595" s="1" t="s">
        <v>13</v>
      </c>
      <c r="G595" s="1" t="s">
        <v>14</v>
      </c>
      <c r="H595" s="1">
        <v>50000000</v>
      </c>
      <c r="I595" s="1">
        <v>2013</v>
      </c>
      <c r="J595" s="1">
        <v>6.7</v>
      </c>
      <c r="K595" s="1" t="str">
        <f t="shared" si="28"/>
        <v>Action</v>
      </c>
      <c r="L595" s="11">
        <f t="shared" si="29"/>
        <v>-24878709</v>
      </c>
      <c r="M595" s="1">
        <f t="shared" si="30"/>
        <v>9.3887336584344602E-2</v>
      </c>
    </row>
    <row r="596" spans="1:13" x14ac:dyDescent="0.25">
      <c r="A596" s="1" t="s">
        <v>731</v>
      </c>
      <c r="B596" s="1">
        <v>99</v>
      </c>
      <c r="C596" s="1">
        <v>18821279</v>
      </c>
      <c r="D596" s="1" t="s">
        <v>16</v>
      </c>
      <c r="E596" s="1" t="s">
        <v>1219</v>
      </c>
      <c r="F596" s="1" t="s">
        <v>13</v>
      </c>
      <c r="G596" s="1" t="s">
        <v>14</v>
      </c>
      <c r="H596" s="1">
        <v>70000000</v>
      </c>
      <c r="I596" s="1">
        <v>2014</v>
      </c>
      <c r="J596" s="1">
        <v>4.2</v>
      </c>
      <c r="K596" s="1" t="str">
        <f t="shared" si="28"/>
        <v>Action</v>
      </c>
      <c r="L596" s="11">
        <f t="shared" si="29"/>
        <v>-51178721</v>
      </c>
      <c r="M596" s="1">
        <f t="shared" si="30"/>
        <v>9.3887336584344602E-2</v>
      </c>
    </row>
    <row r="597" spans="1:13" x14ac:dyDescent="0.25">
      <c r="A597" s="1" t="s">
        <v>1220</v>
      </c>
      <c r="B597" s="1">
        <v>124</v>
      </c>
      <c r="C597" s="1">
        <v>118471320</v>
      </c>
      <c r="D597" s="1" t="s">
        <v>319</v>
      </c>
      <c r="E597" s="1" t="s">
        <v>1221</v>
      </c>
      <c r="F597" s="1" t="s">
        <v>13</v>
      </c>
      <c r="G597" s="1" t="s">
        <v>14</v>
      </c>
      <c r="H597" s="1">
        <v>68000000</v>
      </c>
      <c r="I597" s="1">
        <v>2002</v>
      </c>
      <c r="J597" s="1">
        <v>6.4</v>
      </c>
      <c r="K597" s="1" t="str">
        <f t="shared" si="28"/>
        <v>Action</v>
      </c>
      <c r="L597" s="11">
        <f t="shared" si="29"/>
        <v>50471320</v>
      </c>
      <c r="M597" s="1">
        <f t="shared" si="30"/>
        <v>9.3887336584344602E-2</v>
      </c>
    </row>
    <row r="598" spans="1:13" x14ac:dyDescent="0.25">
      <c r="A598" s="1" t="s">
        <v>1222</v>
      </c>
      <c r="B598" s="1">
        <v>124</v>
      </c>
      <c r="C598" s="1">
        <v>300523113</v>
      </c>
      <c r="D598" s="1" t="s">
        <v>384</v>
      </c>
      <c r="E598" s="1" t="s">
        <v>1223</v>
      </c>
      <c r="F598" s="1" t="s">
        <v>13</v>
      </c>
      <c r="G598" s="1" t="s">
        <v>14</v>
      </c>
      <c r="H598" s="1">
        <v>68000000</v>
      </c>
      <c r="I598" s="1">
        <v>2010</v>
      </c>
      <c r="J598" s="1">
        <v>4.9000000000000004</v>
      </c>
      <c r="K598" s="1" t="str">
        <f t="shared" si="28"/>
        <v>Adventure</v>
      </c>
      <c r="L598" s="11">
        <f t="shared" si="29"/>
        <v>232523113</v>
      </c>
      <c r="M598" s="1">
        <f t="shared" si="30"/>
        <v>9.3887336584344602E-2</v>
      </c>
    </row>
    <row r="599" spans="1:13" x14ac:dyDescent="0.25">
      <c r="A599" s="1" t="s">
        <v>691</v>
      </c>
      <c r="B599" s="1">
        <v>124</v>
      </c>
      <c r="C599" s="1">
        <v>71069884</v>
      </c>
      <c r="D599" s="1" t="s">
        <v>750</v>
      </c>
      <c r="E599" s="1" t="s">
        <v>1224</v>
      </c>
      <c r="F599" s="1" t="s">
        <v>13</v>
      </c>
      <c r="G599" s="1" t="s">
        <v>14</v>
      </c>
      <c r="H599" s="1">
        <v>68000000</v>
      </c>
      <c r="I599" s="1">
        <v>2001</v>
      </c>
      <c r="J599" s="1">
        <v>6.8</v>
      </c>
      <c r="K599" s="1" t="str">
        <f t="shared" si="28"/>
        <v>Crime</v>
      </c>
      <c r="L599" s="11">
        <f t="shared" si="29"/>
        <v>3069884</v>
      </c>
      <c r="M599" s="1">
        <f t="shared" si="30"/>
        <v>9.3887336584344602E-2</v>
      </c>
    </row>
    <row r="600" spans="1:13" x14ac:dyDescent="0.25">
      <c r="A600" s="1" t="s">
        <v>1029</v>
      </c>
      <c r="B600" s="1">
        <v>87</v>
      </c>
      <c r="C600" s="1">
        <v>251501645</v>
      </c>
      <c r="D600" s="1" t="s">
        <v>1024</v>
      </c>
      <c r="E600" s="1" t="s">
        <v>1225</v>
      </c>
      <c r="F600" s="1" t="s">
        <v>13</v>
      </c>
      <c r="G600" s="1" t="s">
        <v>14</v>
      </c>
      <c r="H600" s="1">
        <v>69000000</v>
      </c>
      <c r="I600" s="1">
        <v>2010</v>
      </c>
      <c r="J600" s="1">
        <v>7.7</v>
      </c>
      <c r="K600" s="1" t="str">
        <f t="shared" si="28"/>
        <v>Animation</v>
      </c>
      <c r="L600" s="11">
        <f t="shared" si="29"/>
        <v>182501645</v>
      </c>
      <c r="M600" s="1">
        <f t="shared" si="30"/>
        <v>9.3887336584344602E-2</v>
      </c>
    </row>
    <row r="601" spans="1:13" x14ac:dyDescent="0.25">
      <c r="A601" s="1" t="s">
        <v>1226</v>
      </c>
      <c r="B601" s="1">
        <v>105</v>
      </c>
      <c r="C601" s="1">
        <v>35324232</v>
      </c>
      <c r="D601" s="1" t="s">
        <v>1227</v>
      </c>
      <c r="E601" s="1" t="s">
        <v>1228</v>
      </c>
      <c r="F601" s="1" t="s">
        <v>13</v>
      </c>
      <c r="G601" s="1" t="s">
        <v>14</v>
      </c>
      <c r="H601" s="1">
        <v>68000000</v>
      </c>
      <c r="I601" s="1">
        <v>1995</v>
      </c>
      <c r="J601" s="1">
        <v>5.6</v>
      </c>
      <c r="K601" s="1" t="str">
        <f t="shared" si="28"/>
        <v>Action</v>
      </c>
      <c r="L601" s="11">
        <f t="shared" si="29"/>
        <v>-32675768</v>
      </c>
      <c r="M601" s="1">
        <f t="shared" si="30"/>
        <v>9.3887336584344602E-2</v>
      </c>
    </row>
    <row r="602" spans="1:13" x14ac:dyDescent="0.25">
      <c r="A602" s="1" t="s">
        <v>878</v>
      </c>
      <c r="B602" s="1">
        <v>125</v>
      </c>
      <c r="C602" s="1">
        <v>81257500</v>
      </c>
      <c r="D602" s="1" t="s">
        <v>579</v>
      </c>
      <c r="E602" s="1" t="s">
        <v>1229</v>
      </c>
      <c r="F602" s="1" t="s">
        <v>13</v>
      </c>
      <c r="G602" s="1" t="s">
        <v>14</v>
      </c>
      <c r="H602" s="1">
        <v>68000000</v>
      </c>
      <c r="I602" s="1">
        <v>2015</v>
      </c>
      <c r="J602" s="1">
        <v>6.4</v>
      </c>
      <c r="K602" s="1" t="str">
        <f t="shared" si="28"/>
        <v>Comedy</v>
      </c>
      <c r="L602" s="11">
        <f t="shared" si="29"/>
        <v>13257500</v>
      </c>
      <c r="M602" s="1">
        <f t="shared" si="30"/>
        <v>9.3887336584344602E-2</v>
      </c>
    </row>
    <row r="603" spans="1:13" x14ac:dyDescent="0.25">
      <c r="A603" s="1" t="s">
        <v>1230</v>
      </c>
      <c r="B603" s="1">
        <v>141</v>
      </c>
      <c r="C603" s="1">
        <v>617840</v>
      </c>
      <c r="D603" s="1" t="s">
        <v>1231</v>
      </c>
      <c r="E603" s="1" t="s">
        <v>1232</v>
      </c>
      <c r="F603" s="1" t="s">
        <v>13</v>
      </c>
      <c r="G603" s="1" t="s">
        <v>1233</v>
      </c>
      <c r="H603" s="1">
        <v>70000000</v>
      </c>
      <c r="I603" s="1">
        <v>2009</v>
      </c>
      <c r="J603" s="1">
        <v>7.2</v>
      </c>
      <c r="K603" s="1" t="str">
        <f t="shared" si="28"/>
        <v>Adventure</v>
      </c>
      <c r="L603" s="11">
        <f t="shared" si="29"/>
        <v>-69382160</v>
      </c>
      <c r="M603" s="1">
        <f t="shared" si="30"/>
        <v>9.3887336584344602E-2</v>
      </c>
    </row>
    <row r="604" spans="1:13" x14ac:dyDescent="0.25">
      <c r="A604" s="1" t="s">
        <v>1234</v>
      </c>
      <c r="B604" s="1">
        <v>121</v>
      </c>
      <c r="C604" s="1">
        <v>29655590</v>
      </c>
      <c r="D604" s="1" t="s">
        <v>335</v>
      </c>
      <c r="E604" s="1" t="s">
        <v>1235</v>
      </c>
      <c r="F604" s="1" t="s">
        <v>13</v>
      </c>
      <c r="G604" s="1" t="s">
        <v>14</v>
      </c>
      <c r="H604" s="1">
        <v>65000000</v>
      </c>
      <c r="I604" s="1">
        <v>1999</v>
      </c>
      <c r="J604" s="1">
        <v>6</v>
      </c>
      <c r="K604" s="1" t="str">
        <f t="shared" si="28"/>
        <v>Action</v>
      </c>
      <c r="L604" s="11">
        <f t="shared" si="29"/>
        <v>-35344410</v>
      </c>
      <c r="M604" s="1">
        <f t="shared" si="30"/>
        <v>9.3887336584344602E-2</v>
      </c>
    </row>
    <row r="605" spans="1:13" x14ac:dyDescent="0.25">
      <c r="A605" s="1" t="s">
        <v>1208</v>
      </c>
      <c r="B605" s="1">
        <v>111</v>
      </c>
      <c r="C605" s="1">
        <v>45045037</v>
      </c>
      <c r="D605" s="1" t="s">
        <v>584</v>
      </c>
      <c r="E605" s="1" t="s">
        <v>1236</v>
      </c>
      <c r="F605" s="1" t="s">
        <v>13</v>
      </c>
      <c r="G605" s="1" t="s">
        <v>14</v>
      </c>
      <c r="H605" s="1">
        <v>36000000</v>
      </c>
      <c r="I605" s="1">
        <v>2011</v>
      </c>
      <c r="J605" s="1">
        <v>5.9</v>
      </c>
      <c r="K605" s="1" t="str">
        <f t="shared" si="28"/>
        <v>Comedy</v>
      </c>
      <c r="L605" s="11">
        <f t="shared" si="29"/>
        <v>9045037</v>
      </c>
      <c r="M605" s="1">
        <f t="shared" si="30"/>
        <v>9.3887336584344602E-2</v>
      </c>
    </row>
    <row r="606" spans="1:13" x14ac:dyDescent="0.25">
      <c r="A606" s="1" t="s">
        <v>566</v>
      </c>
      <c r="B606" s="1">
        <v>157</v>
      </c>
      <c r="C606" s="1">
        <v>28965197</v>
      </c>
      <c r="D606" s="1" t="s">
        <v>1237</v>
      </c>
      <c r="E606" s="1" t="s">
        <v>1238</v>
      </c>
      <c r="F606" s="1" t="s">
        <v>13</v>
      </c>
      <c r="G606" s="1" t="s">
        <v>14</v>
      </c>
      <c r="H606" s="1">
        <v>68000000</v>
      </c>
      <c r="I606" s="1">
        <v>1999</v>
      </c>
      <c r="J606" s="1">
        <v>7.9</v>
      </c>
      <c r="K606" s="1" t="str">
        <f t="shared" si="28"/>
        <v>Biography</v>
      </c>
      <c r="L606" s="11">
        <f t="shared" si="29"/>
        <v>-39034803</v>
      </c>
      <c r="M606" s="1">
        <f t="shared" si="30"/>
        <v>9.3887336584344602E-2</v>
      </c>
    </row>
    <row r="607" spans="1:13" x14ac:dyDescent="0.25">
      <c r="A607" s="1" t="s">
        <v>68</v>
      </c>
      <c r="B607" s="1">
        <v>128</v>
      </c>
      <c r="C607" s="1">
        <v>39380442</v>
      </c>
      <c r="D607" s="1" t="s">
        <v>319</v>
      </c>
      <c r="E607" s="1" t="s">
        <v>1240</v>
      </c>
      <c r="F607" s="1" t="s">
        <v>13</v>
      </c>
      <c r="G607" s="1" t="s">
        <v>14</v>
      </c>
      <c r="H607" s="1">
        <v>70000000</v>
      </c>
      <c r="I607" s="1">
        <v>2008</v>
      </c>
      <c r="J607" s="1">
        <v>7.1</v>
      </c>
      <c r="K607" s="1" t="str">
        <f t="shared" si="28"/>
        <v>Action</v>
      </c>
      <c r="L607" s="11">
        <f t="shared" si="29"/>
        <v>-30619558</v>
      </c>
      <c r="M607" s="1">
        <f t="shared" si="30"/>
        <v>9.3887336584344602E-2</v>
      </c>
    </row>
    <row r="608" spans="1:13" x14ac:dyDescent="0.25">
      <c r="A608" s="1" t="s">
        <v>761</v>
      </c>
      <c r="B608" s="1">
        <v>105</v>
      </c>
      <c r="C608" s="1">
        <v>37516013</v>
      </c>
      <c r="D608" s="1" t="s">
        <v>1194</v>
      </c>
      <c r="E608" s="1" t="s">
        <v>1241</v>
      </c>
      <c r="F608" s="1" t="s">
        <v>13</v>
      </c>
      <c r="G608" s="1" t="s">
        <v>14</v>
      </c>
      <c r="H608" s="1">
        <v>69000000</v>
      </c>
      <c r="I608" s="1">
        <v>2012</v>
      </c>
      <c r="J608" s="1">
        <v>5.9</v>
      </c>
      <c r="K608" s="1" t="str">
        <f t="shared" si="28"/>
        <v>Action</v>
      </c>
      <c r="L608" s="11">
        <f t="shared" si="29"/>
        <v>-31483987</v>
      </c>
      <c r="M608" s="1">
        <f t="shared" si="30"/>
        <v>9.3887336584344602E-2</v>
      </c>
    </row>
    <row r="609" spans="1:13" x14ac:dyDescent="0.25">
      <c r="A609" s="1" t="s">
        <v>862</v>
      </c>
      <c r="B609" s="1">
        <v>113</v>
      </c>
      <c r="C609" s="1">
        <v>87704396</v>
      </c>
      <c r="D609" s="1" t="s">
        <v>557</v>
      </c>
      <c r="E609" s="1" t="s">
        <v>1242</v>
      </c>
      <c r="F609" s="1" t="s">
        <v>13</v>
      </c>
      <c r="G609" s="1" t="s">
        <v>14</v>
      </c>
      <c r="H609" s="1">
        <v>66000000</v>
      </c>
      <c r="I609" s="1">
        <v>1999</v>
      </c>
      <c r="J609" s="1">
        <v>6.2</v>
      </c>
      <c r="K609" s="1" t="str">
        <f t="shared" si="28"/>
        <v>Action</v>
      </c>
      <c r="L609" s="11">
        <f t="shared" si="29"/>
        <v>21704396</v>
      </c>
      <c r="M609" s="1">
        <f t="shared" si="30"/>
        <v>9.3887336584344602E-2</v>
      </c>
    </row>
    <row r="610" spans="1:13" x14ac:dyDescent="0.25">
      <c r="A610" s="1" t="s">
        <v>1243</v>
      </c>
      <c r="B610" s="1">
        <v>121</v>
      </c>
      <c r="C610" s="1">
        <v>83892374</v>
      </c>
      <c r="D610" s="1" t="s">
        <v>777</v>
      </c>
      <c r="E610" s="1" t="s">
        <v>1244</v>
      </c>
      <c r="F610" s="1" t="s">
        <v>13</v>
      </c>
      <c r="G610" s="1" t="s">
        <v>14</v>
      </c>
      <c r="H610" s="1">
        <v>66000000</v>
      </c>
      <c r="I610" s="1">
        <v>1998</v>
      </c>
      <c r="J610" s="1">
        <v>7</v>
      </c>
      <c r="K610" s="1" t="str">
        <f t="shared" si="28"/>
        <v>Drama</v>
      </c>
      <c r="L610" s="11">
        <f t="shared" si="29"/>
        <v>17892374</v>
      </c>
      <c r="M610" s="1">
        <f t="shared" si="30"/>
        <v>9.3887336584344602E-2</v>
      </c>
    </row>
    <row r="611" spans="1:13" x14ac:dyDescent="0.25">
      <c r="A611" s="1" t="s">
        <v>1245</v>
      </c>
      <c r="B611" s="1">
        <v>102</v>
      </c>
      <c r="C611" s="1">
        <v>5932060</v>
      </c>
      <c r="D611" s="1" t="s">
        <v>1246</v>
      </c>
      <c r="E611" s="1" t="s">
        <v>1247</v>
      </c>
      <c r="F611" s="1" t="s">
        <v>13</v>
      </c>
      <c r="G611" s="1" t="s">
        <v>21</v>
      </c>
      <c r="H611" s="1">
        <v>35000000</v>
      </c>
      <c r="I611" s="1">
        <v>2007</v>
      </c>
      <c r="J611" s="1">
        <v>5.4</v>
      </c>
      <c r="K611" s="1" t="str">
        <f t="shared" si="28"/>
        <v>Action</v>
      </c>
      <c r="L611" s="11">
        <f t="shared" si="29"/>
        <v>-29067940</v>
      </c>
      <c r="M611" s="1">
        <f t="shared" si="30"/>
        <v>9.3887336584344602E-2</v>
      </c>
    </row>
    <row r="612" spans="1:13" x14ac:dyDescent="0.25">
      <c r="A612" s="1" t="s">
        <v>136</v>
      </c>
      <c r="B612" s="1">
        <v>169</v>
      </c>
      <c r="C612" s="1">
        <v>216119491</v>
      </c>
      <c r="D612" s="1" t="s">
        <v>509</v>
      </c>
      <c r="E612" s="1" t="s">
        <v>1248</v>
      </c>
      <c r="F612" s="1" t="s">
        <v>13</v>
      </c>
      <c r="G612" s="1" t="s">
        <v>14</v>
      </c>
      <c r="H612" s="1">
        <v>70000000</v>
      </c>
      <c r="I612" s="1">
        <v>1998</v>
      </c>
      <c r="J612" s="1">
        <v>8.6</v>
      </c>
      <c r="K612" s="1" t="str">
        <f t="shared" si="28"/>
        <v>Action</v>
      </c>
      <c r="L612" s="11">
        <f t="shared" si="29"/>
        <v>146119491</v>
      </c>
      <c r="M612" s="1">
        <f t="shared" si="30"/>
        <v>9.3887336584344602E-2</v>
      </c>
    </row>
    <row r="613" spans="1:13" x14ac:dyDescent="0.25">
      <c r="A613" s="1" t="s">
        <v>1249</v>
      </c>
      <c r="B613" s="1">
        <v>132</v>
      </c>
      <c r="C613" s="1">
        <v>43568507</v>
      </c>
      <c r="D613" s="1" t="s">
        <v>158</v>
      </c>
      <c r="E613" s="1" t="s">
        <v>1250</v>
      </c>
      <c r="F613" s="1" t="s">
        <v>13</v>
      </c>
      <c r="G613" s="1" t="s">
        <v>14</v>
      </c>
      <c r="H613" s="1">
        <v>66000000</v>
      </c>
      <c r="I613" s="1">
        <v>2014</v>
      </c>
      <c r="J613" s="1">
        <v>6.5</v>
      </c>
      <c r="K613" s="1" t="str">
        <f t="shared" si="28"/>
        <v>Action</v>
      </c>
      <c r="L613" s="11">
        <f t="shared" si="29"/>
        <v>-22431493</v>
      </c>
      <c r="M613" s="1">
        <f t="shared" si="30"/>
        <v>9.3887336584344602E-2</v>
      </c>
    </row>
    <row r="614" spans="1:13" x14ac:dyDescent="0.25">
      <c r="A614" s="1" t="s">
        <v>833</v>
      </c>
      <c r="B614" s="1">
        <v>127</v>
      </c>
      <c r="C614" s="1">
        <v>182805123</v>
      </c>
      <c r="D614" s="1" t="s">
        <v>1251</v>
      </c>
      <c r="E614" s="1" t="s">
        <v>1252</v>
      </c>
      <c r="F614" s="1" t="s">
        <v>13</v>
      </c>
      <c r="G614" s="1" t="s">
        <v>14</v>
      </c>
      <c r="H614" s="1">
        <v>70000000</v>
      </c>
      <c r="I614" s="1">
        <v>2000</v>
      </c>
      <c r="J614" s="1">
        <v>6.4</v>
      </c>
      <c r="K614" s="1" t="str">
        <f t="shared" si="28"/>
        <v>Comedy</v>
      </c>
      <c r="L614" s="11">
        <f t="shared" si="29"/>
        <v>112805123</v>
      </c>
      <c r="M614" s="1">
        <f t="shared" si="30"/>
        <v>9.3887336584344602E-2</v>
      </c>
    </row>
    <row r="615" spans="1:13" x14ac:dyDescent="0.25">
      <c r="A615" s="1" t="s">
        <v>633</v>
      </c>
      <c r="B615" s="1">
        <v>103</v>
      </c>
      <c r="C615" s="1">
        <v>176387405</v>
      </c>
      <c r="D615" s="1" t="s">
        <v>161</v>
      </c>
      <c r="E615" s="1" t="s">
        <v>1253</v>
      </c>
      <c r="F615" s="1" t="s">
        <v>13</v>
      </c>
      <c r="G615" s="1" t="s">
        <v>14</v>
      </c>
      <c r="H615" s="1">
        <v>59000000</v>
      </c>
      <c r="I615" s="1">
        <v>2002</v>
      </c>
      <c r="J615" s="1">
        <v>7.6</v>
      </c>
      <c r="K615" s="1" t="str">
        <f t="shared" si="28"/>
        <v>Adventure</v>
      </c>
      <c r="L615" s="11">
        <f t="shared" si="29"/>
        <v>117387405</v>
      </c>
      <c r="M615" s="1">
        <f t="shared" si="30"/>
        <v>9.3887336584344602E-2</v>
      </c>
    </row>
    <row r="616" spans="1:13" x14ac:dyDescent="0.25">
      <c r="A616" s="1" t="s">
        <v>1254</v>
      </c>
      <c r="B616" s="1">
        <v>136</v>
      </c>
      <c r="C616" s="1">
        <v>33685268</v>
      </c>
      <c r="D616" s="1" t="s">
        <v>1095</v>
      </c>
      <c r="E616" s="1" t="s">
        <v>1255</v>
      </c>
      <c r="F616" s="1" t="s">
        <v>13</v>
      </c>
      <c r="G616" s="1" t="s">
        <v>14</v>
      </c>
      <c r="H616" s="1">
        <v>68000000</v>
      </c>
      <c r="I616" s="1">
        <v>2003</v>
      </c>
      <c r="J616" s="1">
        <v>5.5</v>
      </c>
      <c r="K616" s="1" t="str">
        <f t="shared" si="28"/>
        <v>Drama</v>
      </c>
      <c r="L616" s="11">
        <f t="shared" si="29"/>
        <v>-34314732</v>
      </c>
      <c r="M616" s="1">
        <f t="shared" si="30"/>
        <v>9.3887336584344602E-2</v>
      </c>
    </row>
    <row r="617" spans="1:13" x14ac:dyDescent="0.25">
      <c r="A617" s="1" t="s">
        <v>136</v>
      </c>
      <c r="B617" s="1">
        <v>150</v>
      </c>
      <c r="C617" s="1">
        <v>182204440</v>
      </c>
      <c r="D617" s="1" t="s">
        <v>1119</v>
      </c>
      <c r="E617" s="1" t="s">
        <v>1256</v>
      </c>
      <c r="F617" s="1" t="s">
        <v>13</v>
      </c>
      <c r="G617" s="1" t="s">
        <v>14</v>
      </c>
      <c r="H617" s="1">
        <v>65000000</v>
      </c>
      <c r="I617" s="1">
        <v>2012</v>
      </c>
      <c r="J617" s="1">
        <v>7.4</v>
      </c>
      <c r="K617" s="1" t="str">
        <f t="shared" si="28"/>
        <v>Biography</v>
      </c>
      <c r="L617" s="11">
        <f t="shared" si="29"/>
        <v>117204440</v>
      </c>
      <c r="M617" s="1">
        <f t="shared" si="30"/>
        <v>9.3887336584344602E-2</v>
      </c>
    </row>
    <row r="618" spans="1:13" x14ac:dyDescent="0.25">
      <c r="A618" s="1" t="s">
        <v>153</v>
      </c>
      <c r="B618" s="1">
        <v>136</v>
      </c>
      <c r="C618" s="1">
        <v>171383253</v>
      </c>
      <c r="D618" s="1" t="s">
        <v>225</v>
      </c>
      <c r="E618" s="1" t="s">
        <v>1257</v>
      </c>
      <c r="F618" s="1" t="s">
        <v>13</v>
      </c>
      <c r="G618" s="1" t="s">
        <v>14</v>
      </c>
      <c r="H618" s="1">
        <v>63000000</v>
      </c>
      <c r="I618" s="1">
        <v>1999</v>
      </c>
      <c r="J618" s="1">
        <v>8.6999999999999993</v>
      </c>
      <c r="K618" s="1" t="str">
        <f t="shared" si="28"/>
        <v>Action</v>
      </c>
      <c r="L618" s="11">
        <f t="shared" si="29"/>
        <v>108383253</v>
      </c>
      <c r="M618" s="1">
        <f t="shared" si="30"/>
        <v>9.3887336584344602E-2</v>
      </c>
    </row>
    <row r="619" spans="1:13" x14ac:dyDescent="0.25">
      <c r="A619" s="1" t="s">
        <v>291</v>
      </c>
      <c r="B619" s="1">
        <v>140</v>
      </c>
      <c r="C619" s="1">
        <v>172071312</v>
      </c>
      <c r="D619" s="1" t="s">
        <v>762</v>
      </c>
      <c r="E619" s="1" t="s">
        <v>1258</v>
      </c>
      <c r="F619" s="1" t="s">
        <v>13</v>
      </c>
      <c r="G619" s="1" t="s">
        <v>14</v>
      </c>
      <c r="H619" s="1">
        <v>62000000</v>
      </c>
      <c r="I619" s="1">
        <v>1995</v>
      </c>
      <c r="J619" s="1">
        <v>7.6</v>
      </c>
      <c r="K619" s="1" t="str">
        <f t="shared" si="28"/>
        <v>Adventure</v>
      </c>
      <c r="L619" s="11">
        <f t="shared" si="29"/>
        <v>110071312</v>
      </c>
      <c r="M619" s="1">
        <f t="shared" si="30"/>
        <v>9.3887336584344602E-2</v>
      </c>
    </row>
    <row r="620" spans="1:13" x14ac:dyDescent="0.25">
      <c r="A620" s="1" t="s">
        <v>1259</v>
      </c>
      <c r="B620" s="1">
        <v>104</v>
      </c>
      <c r="C620" s="1">
        <v>139225854</v>
      </c>
      <c r="D620" s="1" t="s">
        <v>179</v>
      </c>
      <c r="E620" s="1" t="s">
        <v>1260</v>
      </c>
      <c r="F620" s="1" t="s">
        <v>13</v>
      </c>
      <c r="G620" s="1" t="s">
        <v>14</v>
      </c>
      <c r="H620" s="1">
        <v>60000000</v>
      </c>
      <c r="I620" s="1">
        <v>2002</v>
      </c>
      <c r="J620" s="1">
        <v>5.5</v>
      </c>
      <c r="K620" s="1" t="str">
        <f t="shared" si="28"/>
        <v>Comedy</v>
      </c>
      <c r="L620" s="11">
        <f t="shared" si="29"/>
        <v>79225854</v>
      </c>
      <c r="M620" s="1">
        <f t="shared" si="30"/>
        <v>9.3887336584344602E-2</v>
      </c>
    </row>
    <row r="621" spans="1:13" x14ac:dyDescent="0.25">
      <c r="A621" s="1" t="s">
        <v>1261</v>
      </c>
      <c r="B621" s="1">
        <v>158</v>
      </c>
      <c r="C621" s="1">
        <v>148775460</v>
      </c>
      <c r="D621" s="1" t="s">
        <v>986</v>
      </c>
      <c r="E621" s="1" t="s">
        <v>1262</v>
      </c>
      <c r="F621" s="1" t="s">
        <v>13</v>
      </c>
      <c r="G621" s="1" t="s">
        <v>14</v>
      </c>
      <c r="H621" s="1">
        <v>61000000</v>
      </c>
      <c r="I621" s="1">
        <v>2012</v>
      </c>
      <c r="J621" s="1">
        <v>7.6</v>
      </c>
      <c r="K621" s="1" t="str">
        <f t="shared" si="28"/>
        <v>Drama</v>
      </c>
      <c r="L621" s="11">
        <f t="shared" si="29"/>
        <v>87775460</v>
      </c>
      <c r="M621" s="1">
        <f t="shared" si="30"/>
        <v>9.3887336584344602E-2</v>
      </c>
    </row>
    <row r="622" spans="1:13" x14ac:dyDescent="0.25">
      <c r="A622" s="1" t="s">
        <v>1263</v>
      </c>
      <c r="B622" s="1">
        <v>119</v>
      </c>
      <c r="C622" s="1">
        <v>115731542</v>
      </c>
      <c r="D622" s="1" t="s">
        <v>492</v>
      </c>
      <c r="E622" s="1" t="s">
        <v>1264</v>
      </c>
      <c r="F622" s="1" t="s">
        <v>13</v>
      </c>
      <c r="G622" s="1" t="s">
        <v>14</v>
      </c>
      <c r="H622" s="1">
        <v>65000000</v>
      </c>
      <c r="I622" s="1">
        <v>1998</v>
      </c>
      <c r="J622" s="1">
        <v>6.5</v>
      </c>
      <c r="K622" s="1" t="str">
        <f t="shared" si="28"/>
        <v>Comedy</v>
      </c>
      <c r="L622" s="11">
        <f t="shared" si="29"/>
        <v>50731542</v>
      </c>
      <c r="M622" s="1">
        <f t="shared" si="30"/>
        <v>9.3887336584344602E-2</v>
      </c>
    </row>
    <row r="623" spans="1:13" x14ac:dyDescent="0.25">
      <c r="A623" s="1" t="s">
        <v>609</v>
      </c>
      <c r="B623" s="1">
        <v>106</v>
      </c>
      <c r="C623" s="1">
        <v>100468793</v>
      </c>
      <c r="D623" s="1" t="s">
        <v>579</v>
      </c>
      <c r="E623" s="1" t="s">
        <v>1265</v>
      </c>
      <c r="F623" s="1" t="s">
        <v>13</v>
      </c>
      <c r="G623" s="1" t="s">
        <v>14</v>
      </c>
      <c r="H623" s="1">
        <v>65000000</v>
      </c>
      <c r="I623" s="1">
        <v>2008</v>
      </c>
      <c r="J623" s="1">
        <v>6.9</v>
      </c>
      <c r="K623" s="1" t="str">
        <f t="shared" si="28"/>
        <v>Comedy</v>
      </c>
      <c r="L623" s="11">
        <f t="shared" si="29"/>
        <v>35468793</v>
      </c>
      <c r="M623" s="1">
        <f t="shared" si="30"/>
        <v>9.3887336584344602E-2</v>
      </c>
    </row>
    <row r="624" spans="1:13" x14ac:dyDescent="0.25">
      <c r="A624" s="1" t="s">
        <v>112</v>
      </c>
      <c r="B624" s="1">
        <v>136</v>
      </c>
      <c r="C624" s="1">
        <v>93771072</v>
      </c>
      <c r="D624" s="1" t="s">
        <v>1266</v>
      </c>
      <c r="E624" s="1" t="s">
        <v>1267</v>
      </c>
      <c r="F624" s="1" t="s">
        <v>13</v>
      </c>
      <c r="G624" s="1" t="s">
        <v>14</v>
      </c>
      <c r="H624" s="1">
        <v>65000000</v>
      </c>
      <c r="I624" s="1">
        <v>1998</v>
      </c>
      <c r="J624" s="1">
        <v>6.7</v>
      </c>
      <c r="K624" s="1" t="str">
        <f t="shared" si="28"/>
        <v>Action</v>
      </c>
      <c r="L624" s="11">
        <f t="shared" si="29"/>
        <v>28771072</v>
      </c>
      <c r="M624" s="1">
        <f t="shared" si="30"/>
        <v>9.3887336584344602E-2</v>
      </c>
    </row>
    <row r="625" spans="1:13" x14ac:dyDescent="0.25">
      <c r="A625" s="1" t="s">
        <v>888</v>
      </c>
      <c r="B625" s="1">
        <v>95</v>
      </c>
      <c r="C625" s="1">
        <v>100448498</v>
      </c>
      <c r="D625" s="1" t="s">
        <v>883</v>
      </c>
      <c r="E625" s="1" t="s">
        <v>1268</v>
      </c>
      <c r="F625" s="1" t="s">
        <v>13</v>
      </c>
      <c r="G625" s="1" t="s">
        <v>14</v>
      </c>
      <c r="H625" s="1">
        <v>65000000</v>
      </c>
      <c r="I625" s="1">
        <v>2010</v>
      </c>
      <c r="J625" s="1">
        <v>6.6</v>
      </c>
      <c r="K625" s="1" t="str">
        <f t="shared" si="28"/>
        <v>Comedy</v>
      </c>
      <c r="L625" s="11">
        <f t="shared" si="29"/>
        <v>35448498</v>
      </c>
      <c r="M625" s="1">
        <f t="shared" si="30"/>
        <v>9.3887336584344602E-2</v>
      </c>
    </row>
    <row r="626" spans="1:13" x14ac:dyDescent="0.25">
      <c r="A626" s="1" t="s">
        <v>197</v>
      </c>
      <c r="B626" s="1">
        <v>137</v>
      </c>
      <c r="C626" s="1">
        <v>115603980</v>
      </c>
      <c r="D626" s="1" t="s">
        <v>1269</v>
      </c>
      <c r="E626" s="1" t="s">
        <v>1270</v>
      </c>
      <c r="F626" s="1" t="s">
        <v>13</v>
      </c>
      <c r="G626" s="1" t="s">
        <v>14</v>
      </c>
      <c r="H626" s="1">
        <v>65000000</v>
      </c>
      <c r="I626" s="1">
        <v>2014</v>
      </c>
      <c r="J626" s="1">
        <v>7.2</v>
      </c>
      <c r="K626" s="1" t="str">
        <f t="shared" si="28"/>
        <v>Biography</v>
      </c>
      <c r="L626" s="11">
        <f t="shared" si="29"/>
        <v>50603980</v>
      </c>
      <c r="M626" s="1">
        <f t="shared" si="30"/>
        <v>9.3887336584344602E-2</v>
      </c>
    </row>
    <row r="627" spans="1:13" x14ac:dyDescent="0.25">
      <c r="A627" s="1" t="s">
        <v>1271</v>
      </c>
      <c r="B627" s="1">
        <v>130</v>
      </c>
      <c r="C627" s="1">
        <v>90454043</v>
      </c>
      <c r="D627" s="1" t="s">
        <v>19</v>
      </c>
      <c r="E627" s="1" t="s">
        <v>1272</v>
      </c>
      <c r="F627" s="1" t="s">
        <v>13</v>
      </c>
      <c r="G627" s="1" t="s">
        <v>14</v>
      </c>
      <c r="H627" s="1">
        <v>65000000</v>
      </c>
      <c r="I627" s="1">
        <v>2000</v>
      </c>
      <c r="J627" s="1">
        <v>6.4</v>
      </c>
      <c r="K627" s="1" t="str">
        <f t="shared" si="28"/>
        <v>Action</v>
      </c>
      <c r="L627" s="11">
        <f t="shared" si="29"/>
        <v>25454043</v>
      </c>
      <c r="M627" s="1">
        <f t="shared" si="30"/>
        <v>9.3887336584344602E-2</v>
      </c>
    </row>
    <row r="628" spans="1:13" x14ac:dyDescent="0.25">
      <c r="A628" s="1" t="s">
        <v>731</v>
      </c>
      <c r="B628" s="1">
        <v>124</v>
      </c>
      <c r="C628" s="1">
        <v>84049211</v>
      </c>
      <c r="D628" s="1" t="s">
        <v>19</v>
      </c>
      <c r="E628" s="1" t="s">
        <v>1273</v>
      </c>
      <c r="F628" s="1" t="s">
        <v>13</v>
      </c>
      <c r="G628" s="1" t="s">
        <v>14</v>
      </c>
      <c r="H628" s="1">
        <v>70000000</v>
      </c>
      <c r="I628" s="1">
        <v>1993</v>
      </c>
      <c r="J628" s="1">
        <v>6.4</v>
      </c>
      <c r="K628" s="1" t="str">
        <f t="shared" si="28"/>
        <v>Action</v>
      </c>
      <c r="L628" s="11">
        <f t="shared" si="29"/>
        <v>14049211</v>
      </c>
      <c r="M628" s="1">
        <f t="shared" si="30"/>
        <v>9.3887336584344602E-2</v>
      </c>
    </row>
    <row r="629" spans="1:13" x14ac:dyDescent="0.25">
      <c r="A629" s="1" t="s">
        <v>465</v>
      </c>
      <c r="B629" s="1">
        <v>108</v>
      </c>
      <c r="C629" s="1">
        <v>70450000</v>
      </c>
      <c r="D629" s="1" t="s">
        <v>120</v>
      </c>
      <c r="E629" s="1" t="s">
        <v>1274</v>
      </c>
      <c r="F629" s="1" t="s">
        <v>13</v>
      </c>
      <c r="G629" s="1" t="s">
        <v>14</v>
      </c>
      <c r="H629" s="1">
        <v>50000000</v>
      </c>
      <c r="I629" s="1">
        <v>1996</v>
      </c>
      <c r="J629" s="1">
        <v>6</v>
      </c>
      <c r="K629" s="1" t="str">
        <f t="shared" si="28"/>
        <v>Action</v>
      </c>
      <c r="L629" s="11">
        <f t="shared" si="29"/>
        <v>20450000</v>
      </c>
      <c r="M629" s="1">
        <f t="shared" si="30"/>
        <v>9.3887336584344602E-2</v>
      </c>
    </row>
    <row r="630" spans="1:13" x14ac:dyDescent="0.25">
      <c r="A630" s="1" t="s">
        <v>243</v>
      </c>
      <c r="B630" s="1">
        <v>104</v>
      </c>
      <c r="C630" s="1">
        <v>69688384</v>
      </c>
      <c r="D630" s="1" t="s">
        <v>179</v>
      </c>
      <c r="E630" s="1" t="s">
        <v>1275</v>
      </c>
      <c r="F630" s="1" t="s">
        <v>13</v>
      </c>
      <c r="G630" s="1" t="s">
        <v>14</v>
      </c>
      <c r="H630" s="1">
        <v>60000000</v>
      </c>
      <c r="I630" s="1">
        <v>2000</v>
      </c>
      <c r="J630" s="1">
        <v>6.1</v>
      </c>
      <c r="K630" s="1" t="str">
        <f t="shared" si="28"/>
        <v>Comedy</v>
      </c>
      <c r="L630" s="11">
        <f t="shared" si="29"/>
        <v>9688384</v>
      </c>
      <c r="M630" s="1">
        <f t="shared" si="30"/>
        <v>9.3887336584344602E-2</v>
      </c>
    </row>
    <row r="631" spans="1:13" x14ac:dyDescent="0.25">
      <c r="A631" s="1" t="s">
        <v>261</v>
      </c>
      <c r="B631" s="1">
        <v>129</v>
      </c>
      <c r="C631" s="1">
        <v>70236496</v>
      </c>
      <c r="D631" s="1" t="s">
        <v>976</v>
      </c>
      <c r="E631" s="1" t="s">
        <v>1276</v>
      </c>
      <c r="F631" s="1" t="s">
        <v>13</v>
      </c>
      <c r="G631" s="1" t="s">
        <v>14</v>
      </c>
      <c r="H631" s="1">
        <v>63000000</v>
      </c>
      <c r="I631" s="1">
        <v>2006</v>
      </c>
      <c r="J631" s="1">
        <v>6</v>
      </c>
      <c r="K631" s="1" t="str">
        <f t="shared" si="28"/>
        <v>Drama</v>
      </c>
      <c r="L631" s="11">
        <f t="shared" si="29"/>
        <v>7236496</v>
      </c>
      <c r="M631" s="1">
        <f t="shared" si="30"/>
        <v>9.3887336584344602E-2</v>
      </c>
    </row>
    <row r="632" spans="1:13" x14ac:dyDescent="0.25">
      <c r="A632" s="1" t="s">
        <v>131</v>
      </c>
      <c r="B632" s="1">
        <v>117</v>
      </c>
      <c r="C632" s="1">
        <v>63695760</v>
      </c>
      <c r="D632" s="1" t="s">
        <v>1175</v>
      </c>
      <c r="E632" s="1" t="s">
        <v>1277</v>
      </c>
      <c r="F632" s="1" t="s">
        <v>13</v>
      </c>
      <c r="G632" s="1" t="s">
        <v>14</v>
      </c>
      <c r="H632" s="1">
        <v>65000000</v>
      </c>
      <c r="I632" s="1">
        <v>2003</v>
      </c>
      <c r="J632" s="1">
        <v>6.4</v>
      </c>
      <c r="K632" s="1" t="str">
        <f t="shared" si="28"/>
        <v>Drama</v>
      </c>
      <c r="L632" s="11">
        <f t="shared" si="29"/>
        <v>-1304240</v>
      </c>
      <c r="M632" s="1">
        <f t="shared" si="30"/>
        <v>9.3887336584344602E-2</v>
      </c>
    </row>
    <row r="633" spans="1:13" x14ac:dyDescent="0.25">
      <c r="A633" s="1" t="s">
        <v>1278</v>
      </c>
      <c r="B633" s="1">
        <v>99</v>
      </c>
      <c r="C633" s="1">
        <v>59617068</v>
      </c>
      <c r="D633" s="1" t="s">
        <v>584</v>
      </c>
      <c r="E633" s="1" t="s">
        <v>1279</v>
      </c>
      <c r="F633" s="1" t="s">
        <v>13</v>
      </c>
      <c r="G633" s="1" t="s">
        <v>14</v>
      </c>
      <c r="H633" s="1">
        <v>65000000</v>
      </c>
      <c r="I633" s="1">
        <v>2012</v>
      </c>
      <c r="J633" s="1">
        <v>6.4</v>
      </c>
      <c r="K633" s="1" t="str">
        <f t="shared" si="28"/>
        <v>Comedy</v>
      </c>
      <c r="L633" s="11">
        <f t="shared" si="29"/>
        <v>-5382932</v>
      </c>
      <c r="M633" s="1">
        <f t="shared" si="30"/>
        <v>9.3887336584344602E-2</v>
      </c>
    </row>
    <row r="634" spans="1:13" x14ac:dyDescent="0.25">
      <c r="A634" s="1" t="s">
        <v>1280</v>
      </c>
      <c r="B634" s="1">
        <v>159</v>
      </c>
      <c r="C634" s="1">
        <v>55637680</v>
      </c>
      <c r="D634" s="1" t="s">
        <v>678</v>
      </c>
      <c r="E634" s="1" t="s">
        <v>1281</v>
      </c>
      <c r="F634" s="1" t="s">
        <v>13</v>
      </c>
      <c r="G634" s="1" t="s">
        <v>21</v>
      </c>
      <c r="H634" s="1">
        <v>65000000</v>
      </c>
      <c r="I634" s="1">
        <v>1999</v>
      </c>
      <c r="J634" s="1">
        <v>7.3</v>
      </c>
      <c r="K634" s="1" t="str">
        <f t="shared" si="28"/>
        <v>Drama</v>
      </c>
      <c r="L634" s="11">
        <f t="shared" si="29"/>
        <v>-9362320</v>
      </c>
      <c r="M634" s="1">
        <f t="shared" si="30"/>
        <v>9.3887336584344602E-2</v>
      </c>
    </row>
    <row r="635" spans="1:13" x14ac:dyDescent="0.25">
      <c r="A635" s="1" t="s">
        <v>1282</v>
      </c>
      <c r="B635" s="1">
        <v>118</v>
      </c>
      <c r="C635" s="1">
        <v>85911262</v>
      </c>
      <c r="D635" s="1" t="s">
        <v>1283</v>
      </c>
      <c r="E635" s="1" t="s">
        <v>1284</v>
      </c>
      <c r="F635" s="1" t="s">
        <v>13</v>
      </c>
      <c r="G635" s="1" t="s">
        <v>14</v>
      </c>
      <c r="H635" s="1">
        <v>65000000</v>
      </c>
      <c r="I635" s="1">
        <v>2014</v>
      </c>
      <c r="J635" s="1">
        <v>5.2</v>
      </c>
      <c r="K635" s="1" t="str">
        <f t="shared" si="28"/>
        <v>Comedy</v>
      </c>
      <c r="L635" s="11">
        <f t="shared" si="29"/>
        <v>20911262</v>
      </c>
      <c r="M635" s="1">
        <f t="shared" si="30"/>
        <v>9.3887336584344602E-2</v>
      </c>
    </row>
    <row r="636" spans="1:13" x14ac:dyDescent="0.25">
      <c r="A636" s="1" t="s">
        <v>1285</v>
      </c>
      <c r="B636" s="1">
        <v>105</v>
      </c>
      <c r="C636" s="1">
        <v>53846915</v>
      </c>
      <c r="D636" s="1" t="s">
        <v>1076</v>
      </c>
      <c r="E636" s="1" t="s">
        <v>1286</v>
      </c>
      <c r="F636" s="1" t="s">
        <v>13</v>
      </c>
      <c r="G636" s="1" t="s">
        <v>14</v>
      </c>
      <c r="H636" s="1">
        <v>50100000</v>
      </c>
      <c r="I636" s="1">
        <v>2015</v>
      </c>
      <c r="J636" s="1">
        <v>6.6</v>
      </c>
      <c r="K636" s="1" t="str">
        <f t="shared" si="28"/>
        <v>Comedy</v>
      </c>
      <c r="L636" s="11">
        <f t="shared" si="29"/>
        <v>3746915</v>
      </c>
      <c r="M636" s="1">
        <f t="shared" si="30"/>
        <v>9.3887336584344602E-2</v>
      </c>
    </row>
    <row r="637" spans="1:13" x14ac:dyDescent="0.25">
      <c r="A637" s="1" t="s">
        <v>117</v>
      </c>
      <c r="B637" s="1">
        <v>103</v>
      </c>
      <c r="C637" s="1">
        <v>54758461</v>
      </c>
      <c r="D637" s="1" t="s">
        <v>495</v>
      </c>
      <c r="E637" s="1" t="s">
        <v>1287</v>
      </c>
      <c r="F637" s="1" t="s">
        <v>13</v>
      </c>
      <c r="G637" s="1" t="s">
        <v>14</v>
      </c>
      <c r="H637" s="1">
        <v>65000000</v>
      </c>
      <c r="I637" s="1">
        <v>2012</v>
      </c>
      <c r="J637" s="1">
        <v>6.3</v>
      </c>
      <c r="K637" s="1" t="str">
        <f t="shared" si="28"/>
        <v>Action</v>
      </c>
      <c r="L637" s="11">
        <f t="shared" si="29"/>
        <v>-10241539</v>
      </c>
      <c r="M637" s="1">
        <f t="shared" si="30"/>
        <v>9.3887336584344602E-2</v>
      </c>
    </row>
    <row r="638" spans="1:13" x14ac:dyDescent="0.25">
      <c r="A638" s="1" t="s">
        <v>1288</v>
      </c>
      <c r="B638" s="1">
        <v>122</v>
      </c>
      <c r="C638" s="1">
        <v>52397389</v>
      </c>
      <c r="D638" s="1" t="s">
        <v>1289</v>
      </c>
      <c r="E638" s="1" t="s">
        <v>1290</v>
      </c>
      <c r="F638" s="1" t="s">
        <v>13</v>
      </c>
      <c r="G638" s="1" t="s">
        <v>14</v>
      </c>
      <c r="H638" s="1">
        <v>65000000</v>
      </c>
      <c r="I638" s="1">
        <v>2004</v>
      </c>
      <c r="J638" s="1">
        <v>5.9</v>
      </c>
      <c r="K638" s="1" t="str">
        <f t="shared" si="28"/>
        <v>Action</v>
      </c>
      <c r="L638" s="11">
        <f t="shared" si="29"/>
        <v>-12602611</v>
      </c>
      <c r="M638" s="1">
        <f t="shared" si="30"/>
        <v>9.3887336584344602E-2</v>
      </c>
    </row>
    <row r="639" spans="1:13" x14ac:dyDescent="0.25">
      <c r="A639" s="1" t="s">
        <v>1054</v>
      </c>
      <c r="B639" s="1">
        <v>143</v>
      </c>
      <c r="C639" s="1">
        <v>38966057</v>
      </c>
      <c r="D639" s="1" t="s">
        <v>883</v>
      </c>
      <c r="E639" s="1" t="s">
        <v>1291</v>
      </c>
      <c r="F639" s="1" t="s">
        <v>13</v>
      </c>
      <c r="G639" s="1" t="s">
        <v>508</v>
      </c>
      <c r="H639" s="1">
        <v>65000000</v>
      </c>
      <c r="I639" s="1">
        <v>1998</v>
      </c>
      <c r="J639" s="1">
        <v>6.7</v>
      </c>
      <c r="K639" s="1" t="str">
        <f t="shared" si="28"/>
        <v>Comedy</v>
      </c>
      <c r="L639" s="11">
        <f t="shared" si="29"/>
        <v>-26033943</v>
      </c>
      <c r="M639" s="1">
        <f t="shared" si="30"/>
        <v>9.3887336584344602E-2</v>
      </c>
    </row>
    <row r="640" spans="1:13" x14ac:dyDescent="0.25">
      <c r="A640" s="1" t="s">
        <v>821</v>
      </c>
      <c r="B640" s="1">
        <v>96</v>
      </c>
      <c r="C640" s="1">
        <v>42345531</v>
      </c>
      <c r="D640" s="1" t="s">
        <v>779</v>
      </c>
      <c r="E640" s="1" t="s">
        <v>1292</v>
      </c>
      <c r="F640" s="1" t="s">
        <v>13</v>
      </c>
      <c r="G640" s="1" t="s">
        <v>264</v>
      </c>
      <c r="H640" s="1">
        <v>65000000</v>
      </c>
      <c r="I640" s="1">
        <v>2012</v>
      </c>
      <c r="J640" s="1">
        <v>5.4</v>
      </c>
      <c r="K640" s="1" t="str">
        <f t="shared" si="28"/>
        <v>Action</v>
      </c>
      <c r="L640" s="11">
        <f t="shared" si="29"/>
        <v>-22654469</v>
      </c>
      <c r="M640" s="1">
        <f t="shared" si="30"/>
        <v>9.3887336584344602E-2</v>
      </c>
    </row>
    <row r="641" spans="1:13" x14ac:dyDescent="0.25">
      <c r="A641" s="1" t="s">
        <v>821</v>
      </c>
      <c r="B641" s="1">
        <v>111</v>
      </c>
      <c r="C641" s="1">
        <v>36064910</v>
      </c>
      <c r="D641" s="1" t="s">
        <v>974</v>
      </c>
      <c r="E641" s="1" t="s">
        <v>1293</v>
      </c>
      <c r="F641" s="1" t="s">
        <v>13</v>
      </c>
      <c r="G641" s="1" t="s">
        <v>14</v>
      </c>
      <c r="H641" s="1">
        <v>45000000</v>
      </c>
      <c r="I641" s="1">
        <v>2008</v>
      </c>
      <c r="J641" s="1">
        <v>6.4</v>
      </c>
      <c r="K641" s="1" t="str">
        <f t="shared" si="28"/>
        <v>Action</v>
      </c>
      <c r="L641" s="11">
        <f t="shared" si="29"/>
        <v>-8935090</v>
      </c>
      <c r="M641" s="1">
        <f t="shared" si="30"/>
        <v>9.3887336584344602E-2</v>
      </c>
    </row>
    <row r="642" spans="1:13" x14ac:dyDescent="0.25">
      <c r="A642" s="1" t="s">
        <v>731</v>
      </c>
      <c r="B642" s="1">
        <v>121</v>
      </c>
      <c r="C642" s="1">
        <v>33328051</v>
      </c>
      <c r="D642" s="1" t="s">
        <v>390</v>
      </c>
      <c r="E642" s="1" t="s">
        <v>1294</v>
      </c>
      <c r="F642" s="1" t="s">
        <v>13</v>
      </c>
      <c r="G642" s="1" t="s">
        <v>14</v>
      </c>
      <c r="H642" s="1">
        <v>65000000</v>
      </c>
      <c r="I642" s="1">
        <v>1996</v>
      </c>
      <c r="J642" s="1">
        <v>6.7</v>
      </c>
      <c r="K642" s="1" t="str">
        <f t="shared" si="28"/>
        <v>Action</v>
      </c>
      <c r="L642" s="11">
        <f t="shared" si="29"/>
        <v>-31671949</v>
      </c>
      <c r="M642" s="1">
        <f t="shared" si="30"/>
        <v>9.3887336584344602E-2</v>
      </c>
    </row>
    <row r="643" spans="1:13" x14ac:dyDescent="0.25">
      <c r="A643" s="1" t="s">
        <v>1295</v>
      </c>
      <c r="B643" s="1">
        <v>135</v>
      </c>
      <c r="C643" s="1">
        <v>32598931</v>
      </c>
      <c r="D643" s="1" t="s">
        <v>319</v>
      </c>
      <c r="E643" s="1" t="s">
        <v>1296</v>
      </c>
      <c r="F643" s="1" t="s">
        <v>13</v>
      </c>
      <c r="G643" s="1" t="s">
        <v>14</v>
      </c>
      <c r="H643" s="1">
        <v>65000000</v>
      </c>
      <c r="I643" s="1">
        <v>2000</v>
      </c>
      <c r="J643" s="1">
        <v>6.2</v>
      </c>
      <c r="K643" s="1" t="str">
        <f t="shared" ref="K643:K706" si="31">IFERROR(LEFT(D643,SEARCH("|",D643)-1),D643)</f>
        <v>Action</v>
      </c>
      <c r="L643" s="11">
        <f t="shared" ref="L643:L706" si="32">C643-H643</f>
        <v>-32401069</v>
      </c>
      <c r="M643" s="1">
        <f t="shared" ref="M643:M706" si="33">CORREL(H$2:H$3657,C$2:C$3657)</f>
        <v>9.3887336584344602E-2</v>
      </c>
    </row>
    <row r="644" spans="1:13" x14ac:dyDescent="0.25">
      <c r="A644" s="1" t="s">
        <v>90</v>
      </c>
      <c r="B644" s="1">
        <v>101</v>
      </c>
      <c r="C644" s="1">
        <v>28045540</v>
      </c>
      <c r="D644" s="1" t="s">
        <v>60</v>
      </c>
      <c r="E644" s="1" t="s">
        <v>1297</v>
      </c>
      <c r="F644" s="1" t="s">
        <v>13</v>
      </c>
      <c r="G644" s="1" t="s">
        <v>14</v>
      </c>
      <c r="H644" s="1">
        <v>65000000</v>
      </c>
      <c r="I644" s="1">
        <v>2005</v>
      </c>
      <c r="J644" s="1">
        <v>6.1</v>
      </c>
      <c r="K644" s="1" t="str">
        <f t="shared" si="31"/>
        <v>Action</v>
      </c>
      <c r="L644" s="11">
        <f t="shared" si="32"/>
        <v>-36954460</v>
      </c>
      <c r="M644" s="1">
        <f t="shared" si="33"/>
        <v>9.3887336584344602E-2</v>
      </c>
    </row>
    <row r="645" spans="1:13" x14ac:dyDescent="0.25">
      <c r="A645" s="1" t="s">
        <v>235</v>
      </c>
      <c r="B645" s="1">
        <v>151</v>
      </c>
      <c r="C645" s="1">
        <v>37023395</v>
      </c>
      <c r="D645" s="1" t="s">
        <v>1175</v>
      </c>
      <c r="E645" s="1" t="s">
        <v>1298</v>
      </c>
      <c r="F645" s="1" t="s">
        <v>13</v>
      </c>
      <c r="G645" s="1" t="s">
        <v>14</v>
      </c>
      <c r="H645" s="1">
        <v>63000000</v>
      </c>
      <c r="I645" s="1">
        <v>1999</v>
      </c>
      <c r="J645" s="1">
        <v>8.8000000000000007</v>
      </c>
      <c r="K645" s="1" t="str">
        <f t="shared" si="31"/>
        <v>Drama</v>
      </c>
      <c r="L645" s="11">
        <f t="shared" si="32"/>
        <v>-25976605</v>
      </c>
      <c r="M645" s="1">
        <f t="shared" si="33"/>
        <v>9.3887336584344602E-2</v>
      </c>
    </row>
    <row r="646" spans="1:13" x14ac:dyDescent="0.25">
      <c r="A646" s="1" t="s">
        <v>117</v>
      </c>
      <c r="B646" s="1">
        <v>131</v>
      </c>
      <c r="C646" s="1">
        <v>43532294</v>
      </c>
      <c r="D646" s="1" t="s">
        <v>1299</v>
      </c>
      <c r="E646" s="1" t="s">
        <v>1300</v>
      </c>
      <c r="F646" s="1" t="s">
        <v>13</v>
      </c>
      <c r="G646" s="1" t="s">
        <v>14</v>
      </c>
      <c r="H646" s="1">
        <v>65000000</v>
      </c>
      <c r="I646" s="1">
        <v>2006</v>
      </c>
      <c r="J646" s="1">
        <v>7.1</v>
      </c>
      <c r="K646" s="1" t="str">
        <f t="shared" si="31"/>
        <v>Drama</v>
      </c>
      <c r="L646" s="11">
        <f t="shared" si="32"/>
        <v>-21467706</v>
      </c>
      <c r="M646" s="1">
        <f t="shared" si="33"/>
        <v>9.3887336584344602E-2</v>
      </c>
    </row>
    <row r="647" spans="1:13" x14ac:dyDescent="0.25">
      <c r="A647" s="1" t="s">
        <v>1301</v>
      </c>
      <c r="B647" s="1">
        <v>100</v>
      </c>
      <c r="C647" s="1">
        <v>17218080</v>
      </c>
      <c r="D647" s="1" t="s">
        <v>564</v>
      </c>
      <c r="E647" s="1" t="s">
        <v>1302</v>
      </c>
      <c r="F647" s="1" t="s">
        <v>13</v>
      </c>
      <c r="G647" s="1" t="s">
        <v>14</v>
      </c>
      <c r="H647" s="1">
        <v>70000000</v>
      </c>
      <c r="I647" s="1">
        <v>1991</v>
      </c>
      <c r="J647" s="1">
        <v>5.7</v>
      </c>
      <c r="K647" s="1" t="str">
        <f t="shared" si="31"/>
        <v>Action</v>
      </c>
      <c r="L647" s="11">
        <f t="shared" si="32"/>
        <v>-52781920</v>
      </c>
      <c r="M647" s="1">
        <f t="shared" si="33"/>
        <v>9.3887336584344602E-2</v>
      </c>
    </row>
    <row r="648" spans="1:13" x14ac:dyDescent="0.25">
      <c r="A648" s="1" t="s">
        <v>1263</v>
      </c>
      <c r="B648" s="1">
        <v>105</v>
      </c>
      <c r="C648" s="1">
        <v>10014234</v>
      </c>
      <c r="D648" s="1" t="s">
        <v>348</v>
      </c>
      <c r="E648" s="1" t="s">
        <v>1304</v>
      </c>
      <c r="F648" s="1" t="s">
        <v>13</v>
      </c>
      <c r="G648" s="1" t="s">
        <v>508</v>
      </c>
      <c r="H648" s="1">
        <v>65000000</v>
      </c>
      <c r="I648" s="1">
        <v>2000</v>
      </c>
      <c r="J648" s="1">
        <v>5</v>
      </c>
      <c r="K648" s="1" t="str">
        <f t="shared" si="31"/>
        <v>Comedy</v>
      </c>
      <c r="L648" s="11">
        <f t="shared" si="32"/>
        <v>-54985766</v>
      </c>
      <c r="M648" s="1">
        <f t="shared" si="33"/>
        <v>9.3887336584344602E-2</v>
      </c>
    </row>
    <row r="649" spans="1:13" x14ac:dyDescent="0.25">
      <c r="A649" s="1" t="s">
        <v>1305</v>
      </c>
      <c r="B649" s="1">
        <v>92</v>
      </c>
      <c r="C649" s="1">
        <v>19059018</v>
      </c>
      <c r="D649" s="1" t="s">
        <v>1306</v>
      </c>
      <c r="E649" s="1" t="s">
        <v>1307</v>
      </c>
      <c r="F649" s="1" t="s">
        <v>13</v>
      </c>
      <c r="G649" s="1" t="s">
        <v>130</v>
      </c>
      <c r="H649" s="1">
        <v>65000000</v>
      </c>
      <c r="I649" s="1">
        <v>2014</v>
      </c>
      <c r="J649" s="1">
        <v>5.0999999999999996</v>
      </c>
      <c r="K649" s="1" t="str">
        <f t="shared" si="31"/>
        <v>Action</v>
      </c>
      <c r="L649" s="11">
        <f t="shared" si="32"/>
        <v>-45940982</v>
      </c>
      <c r="M649" s="1">
        <f t="shared" si="33"/>
        <v>9.3887336584344602E-2</v>
      </c>
    </row>
    <row r="650" spans="1:13" x14ac:dyDescent="0.25">
      <c r="A650" s="1" t="s">
        <v>1308</v>
      </c>
      <c r="B650" s="1">
        <v>130</v>
      </c>
      <c r="C650" s="1">
        <v>1987287</v>
      </c>
      <c r="D650" s="1" t="s">
        <v>682</v>
      </c>
      <c r="E650" s="1" t="s">
        <v>1309</v>
      </c>
      <c r="F650" s="1" t="s">
        <v>13</v>
      </c>
      <c r="G650" s="1" t="s">
        <v>21</v>
      </c>
      <c r="H650" s="1">
        <v>50000000</v>
      </c>
      <c r="I650" s="1">
        <v>2005</v>
      </c>
      <c r="J650" s="1">
        <v>6.9</v>
      </c>
      <c r="K650" s="1" t="str">
        <f t="shared" si="31"/>
        <v>Crime</v>
      </c>
      <c r="L650" s="11">
        <f t="shared" si="32"/>
        <v>-48012713</v>
      </c>
      <c r="M650" s="1">
        <f t="shared" si="33"/>
        <v>9.3887336584344602E-2</v>
      </c>
    </row>
    <row r="651" spans="1:13" x14ac:dyDescent="0.25">
      <c r="A651" s="1" t="s">
        <v>1243</v>
      </c>
      <c r="B651" s="1">
        <v>100</v>
      </c>
      <c r="C651" s="1">
        <v>24407944</v>
      </c>
      <c r="D651" s="1" t="s">
        <v>1036</v>
      </c>
      <c r="E651" s="1" t="s">
        <v>1310</v>
      </c>
      <c r="F651" s="1" t="s">
        <v>13</v>
      </c>
      <c r="G651" s="1" t="s">
        <v>97</v>
      </c>
      <c r="H651" s="1">
        <v>43000000</v>
      </c>
      <c r="I651" s="1">
        <v>2005</v>
      </c>
      <c r="J651" s="1">
        <v>4.8</v>
      </c>
      <c r="K651" s="1" t="str">
        <f t="shared" si="31"/>
        <v>Action</v>
      </c>
      <c r="L651" s="11">
        <f t="shared" si="32"/>
        <v>-18592056</v>
      </c>
      <c r="M651" s="1">
        <f t="shared" si="33"/>
        <v>9.3887336584344602E-2</v>
      </c>
    </row>
    <row r="652" spans="1:13" x14ac:dyDescent="0.25">
      <c r="A652" s="1" t="s">
        <v>1311</v>
      </c>
      <c r="B652" s="1">
        <v>102</v>
      </c>
      <c r="C652" s="1">
        <v>13750556</v>
      </c>
      <c r="D652" s="1" t="s">
        <v>120</v>
      </c>
      <c r="E652" s="1" t="s">
        <v>1312</v>
      </c>
      <c r="F652" s="1" t="s">
        <v>13</v>
      </c>
      <c r="G652" s="1" t="s">
        <v>14</v>
      </c>
      <c r="H652" s="1">
        <v>65000000</v>
      </c>
      <c r="I652" s="1">
        <v>2014</v>
      </c>
      <c r="J652" s="1">
        <v>6.5</v>
      </c>
      <c r="K652" s="1" t="str">
        <f t="shared" si="31"/>
        <v>Action</v>
      </c>
      <c r="L652" s="11">
        <f t="shared" si="32"/>
        <v>-51249444</v>
      </c>
      <c r="M652" s="1">
        <f t="shared" si="33"/>
        <v>9.3887336584344602E-2</v>
      </c>
    </row>
    <row r="653" spans="1:13" x14ac:dyDescent="0.25">
      <c r="A653" s="1" t="s">
        <v>781</v>
      </c>
      <c r="B653" s="1">
        <v>133</v>
      </c>
      <c r="C653" s="1">
        <v>31054924</v>
      </c>
      <c r="D653" s="1" t="s">
        <v>1313</v>
      </c>
      <c r="E653" s="1" t="s">
        <v>1314</v>
      </c>
      <c r="F653" s="1" t="s">
        <v>13</v>
      </c>
      <c r="G653" s="1" t="s">
        <v>14</v>
      </c>
      <c r="H653" s="1">
        <v>64000000</v>
      </c>
      <c r="I653" s="1">
        <v>1999</v>
      </c>
      <c r="J653" s="1">
        <v>5.0999999999999996</v>
      </c>
      <c r="K653" s="1" t="str">
        <f t="shared" si="31"/>
        <v>Drama</v>
      </c>
      <c r="L653" s="11">
        <f t="shared" si="32"/>
        <v>-32945076</v>
      </c>
      <c r="M653" s="1">
        <f t="shared" si="33"/>
        <v>9.3887336584344602E-2</v>
      </c>
    </row>
    <row r="654" spans="1:13" x14ac:dyDescent="0.25">
      <c r="A654" s="1" t="s">
        <v>1315</v>
      </c>
      <c r="B654" s="1">
        <v>121</v>
      </c>
      <c r="C654" s="1">
        <v>43247140</v>
      </c>
      <c r="D654" s="1" t="s">
        <v>1316</v>
      </c>
      <c r="E654" s="1" t="s">
        <v>1317</v>
      </c>
      <c r="F654" s="1" t="s">
        <v>13</v>
      </c>
      <c r="G654" s="1" t="s">
        <v>21</v>
      </c>
      <c r="H654" s="1">
        <v>55000000</v>
      </c>
      <c r="I654" s="1">
        <v>2015</v>
      </c>
      <c r="J654" s="1">
        <v>7.1</v>
      </c>
      <c r="K654" s="1" t="str">
        <f t="shared" si="31"/>
        <v>Adventure</v>
      </c>
      <c r="L654" s="11">
        <f t="shared" si="32"/>
        <v>-11752860</v>
      </c>
      <c r="M654" s="1">
        <f t="shared" si="33"/>
        <v>9.3887336584344602E-2</v>
      </c>
    </row>
    <row r="655" spans="1:13" x14ac:dyDescent="0.25">
      <c r="A655" s="1" t="s">
        <v>648</v>
      </c>
      <c r="B655" s="1">
        <v>147</v>
      </c>
      <c r="C655" s="1">
        <v>2208939</v>
      </c>
      <c r="D655" s="1" t="s">
        <v>1318</v>
      </c>
      <c r="E655" s="1" t="s">
        <v>1319</v>
      </c>
      <c r="F655" s="1" t="s">
        <v>13</v>
      </c>
      <c r="G655" s="1" t="s">
        <v>264</v>
      </c>
      <c r="H655" s="1">
        <v>50000000</v>
      </c>
      <c r="I655" s="1">
        <v>2006</v>
      </c>
      <c r="J655" s="1">
        <v>7.5</v>
      </c>
      <c r="K655" s="1" t="str">
        <f t="shared" si="31"/>
        <v>Crime</v>
      </c>
      <c r="L655" s="11">
        <f t="shared" si="32"/>
        <v>-47791061</v>
      </c>
      <c r="M655" s="1">
        <f t="shared" si="33"/>
        <v>9.3887336584344602E-2</v>
      </c>
    </row>
    <row r="656" spans="1:13" x14ac:dyDescent="0.25">
      <c r="A656" s="1" t="s">
        <v>696</v>
      </c>
      <c r="B656" s="1">
        <v>94</v>
      </c>
      <c r="C656" s="1">
        <v>213079163</v>
      </c>
      <c r="D656" s="1" t="s">
        <v>610</v>
      </c>
      <c r="E656" s="1" t="s">
        <v>1320</v>
      </c>
      <c r="F656" s="1" t="s">
        <v>13</v>
      </c>
      <c r="G656" s="1" t="s">
        <v>14</v>
      </c>
      <c r="H656" s="1">
        <v>63000000</v>
      </c>
      <c r="I656" s="1">
        <v>2002</v>
      </c>
      <c r="J656" s="1">
        <v>6.2</v>
      </c>
      <c r="K656" s="1" t="str">
        <f t="shared" si="31"/>
        <v>Action</v>
      </c>
      <c r="L656" s="11">
        <f t="shared" si="32"/>
        <v>150079163</v>
      </c>
      <c r="M656" s="1">
        <f t="shared" si="33"/>
        <v>9.3887336584344602E-2</v>
      </c>
    </row>
    <row r="657" spans="1:13" x14ac:dyDescent="0.25">
      <c r="A657" s="1" t="s">
        <v>323</v>
      </c>
      <c r="B657" s="1">
        <v>94</v>
      </c>
      <c r="C657" s="1">
        <v>19548064</v>
      </c>
      <c r="D657" s="1" t="s">
        <v>433</v>
      </c>
      <c r="E657" s="1" t="s">
        <v>1321</v>
      </c>
      <c r="F657" s="1" t="s">
        <v>13</v>
      </c>
      <c r="G657" s="1" t="s">
        <v>1322</v>
      </c>
      <c r="H657" s="1">
        <v>65000000</v>
      </c>
      <c r="I657" s="1">
        <v>2009</v>
      </c>
      <c r="J657" s="1">
        <v>6.3</v>
      </c>
      <c r="K657" s="1" t="str">
        <f t="shared" si="31"/>
        <v>Action</v>
      </c>
      <c r="L657" s="11">
        <f t="shared" si="32"/>
        <v>-45451936</v>
      </c>
      <c r="M657" s="1">
        <f t="shared" si="33"/>
        <v>9.3887336584344602E-2</v>
      </c>
    </row>
    <row r="658" spans="1:13" x14ac:dyDescent="0.25">
      <c r="A658" s="1" t="s">
        <v>136</v>
      </c>
      <c r="B658" s="1">
        <v>127</v>
      </c>
      <c r="C658" s="1">
        <v>356784000</v>
      </c>
      <c r="D658" s="1" t="s">
        <v>407</v>
      </c>
      <c r="E658" s="1" t="s">
        <v>1323</v>
      </c>
      <c r="F658" s="1" t="s">
        <v>13</v>
      </c>
      <c r="G658" s="1" t="s">
        <v>14</v>
      </c>
      <c r="H658" s="1">
        <v>63000000</v>
      </c>
      <c r="I658" s="1">
        <v>1993</v>
      </c>
      <c r="J658" s="1">
        <v>8.1</v>
      </c>
      <c r="K658" s="1" t="str">
        <f t="shared" si="31"/>
        <v>Adventure</v>
      </c>
      <c r="L658" s="11">
        <f t="shared" si="32"/>
        <v>293784000</v>
      </c>
      <c r="M658" s="1">
        <f t="shared" si="33"/>
        <v>9.3887336584344602E-2</v>
      </c>
    </row>
    <row r="659" spans="1:13" x14ac:dyDescent="0.25">
      <c r="A659" s="1" t="s">
        <v>1254</v>
      </c>
      <c r="B659" s="1">
        <v>212</v>
      </c>
      <c r="C659" s="1">
        <v>25052000</v>
      </c>
      <c r="D659" s="1" t="s">
        <v>1324</v>
      </c>
      <c r="E659" s="1" t="s">
        <v>1325</v>
      </c>
      <c r="F659" s="1" t="s">
        <v>13</v>
      </c>
      <c r="G659" s="1" t="s">
        <v>14</v>
      </c>
      <c r="H659" s="1">
        <v>63000000</v>
      </c>
      <c r="I659" s="1">
        <v>1994</v>
      </c>
      <c r="J659" s="1">
        <v>6.6</v>
      </c>
      <c r="K659" s="1" t="str">
        <f t="shared" si="31"/>
        <v>Adventure</v>
      </c>
      <c r="L659" s="11">
        <f t="shared" si="32"/>
        <v>-37948000</v>
      </c>
      <c r="M659" s="1">
        <f t="shared" si="33"/>
        <v>9.3887336584344602E-2</v>
      </c>
    </row>
    <row r="660" spans="1:13" x14ac:dyDescent="0.25">
      <c r="A660" s="1" t="s">
        <v>415</v>
      </c>
      <c r="B660" s="1">
        <v>141</v>
      </c>
      <c r="C660" s="1">
        <v>122012710</v>
      </c>
      <c r="D660" s="1" t="s">
        <v>158</v>
      </c>
      <c r="E660" s="1" t="s">
        <v>1326</v>
      </c>
      <c r="F660" s="1" t="s">
        <v>13</v>
      </c>
      <c r="G660" s="1" t="s">
        <v>14</v>
      </c>
      <c r="H660" s="1">
        <v>62000000</v>
      </c>
      <c r="I660" s="1">
        <v>1994</v>
      </c>
      <c r="J660" s="1">
        <v>6.9</v>
      </c>
      <c r="K660" s="1" t="str">
        <f t="shared" si="31"/>
        <v>Action</v>
      </c>
      <c r="L660" s="11">
        <f t="shared" si="32"/>
        <v>60012710</v>
      </c>
      <c r="M660" s="1">
        <f t="shared" si="33"/>
        <v>9.3887336584344602E-2</v>
      </c>
    </row>
    <row r="661" spans="1:13" x14ac:dyDescent="0.25">
      <c r="A661" s="1" t="s">
        <v>1327</v>
      </c>
      <c r="B661" s="1">
        <v>103</v>
      </c>
      <c r="C661" s="1">
        <v>72413</v>
      </c>
      <c r="D661" s="1" t="s">
        <v>69</v>
      </c>
      <c r="E661" s="1" t="s">
        <v>1328</v>
      </c>
      <c r="F661" s="1" t="s">
        <v>687</v>
      </c>
      <c r="G661" s="1" t="s">
        <v>308</v>
      </c>
      <c r="H661" s="1">
        <v>65000000</v>
      </c>
      <c r="I661" s="1">
        <v>2015</v>
      </c>
      <c r="J661" s="1">
        <v>6.1</v>
      </c>
      <c r="K661" s="1" t="str">
        <f t="shared" si="31"/>
        <v>Action</v>
      </c>
      <c r="L661" s="11">
        <f t="shared" si="32"/>
        <v>-64927587</v>
      </c>
      <c r="M661" s="1">
        <f t="shared" si="33"/>
        <v>9.3887336584344602E-2</v>
      </c>
    </row>
    <row r="662" spans="1:13" x14ac:dyDescent="0.25">
      <c r="A662" s="1" t="s">
        <v>1329</v>
      </c>
      <c r="B662" s="1">
        <v>98</v>
      </c>
      <c r="C662" s="1">
        <v>58255287</v>
      </c>
      <c r="D662" s="1" t="s">
        <v>348</v>
      </c>
      <c r="E662" s="1" t="s">
        <v>1330</v>
      </c>
      <c r="F662" s="1" t="s">
        <v>13</v>
      </c>
      <c r="G662" s="1" t="s">
        <v>14</v>
      </c>
      <c r="H662" s="1">
        <v>64000000</v>
      </c>
      <c r="I662" s="1">
        <v>2006</v>
      </c>
      <c r="J662" s="1">
        <v>4.3</v>
      </c>
      <c r="K662" s="1" t="str">
        <f t="shared" si="31"/>
        <v>Comedy</v>
      </c>
      <c r="L662" s="11">
        <f t="shared" si="32"/>
        <v>-5744713</v>
      </c>
      <c r="M662" s="1">
        <f t="shared" si="33"/>
        <v>9.3887336584344602E-2</v>
      </c>
    </row>
    <row r="663" spans="1:13" x14ac:dyDescent="0.25">
      <c r="A663" s="1" t="s">
        <v>224</v>
      </c>
      <c r="B663" s="1">
        <v>116</v>
      </c>
      <c r="C663" s="1">
        <v>77086030</v>
      </c>
      <c r="D663" s="1" t="s">
        <v>1331</v>
      </c>
      <c r="E663" s="1" t="s">
        <v>1332</v>
      </c>
      <c r="F663" s="1" t="s">
        <v>13</v>
      </c>
      <c r="G663" s="1" t="s">
        <v>508</v>
      </c>
      <c r="H663" s="1">
        <v>62000000</v>
      </c>
      <c r="I663" s="1">
        <v>2000</v>
      </c>
      <c r="J663" s="1">
        <v>6.6</v>
      </c>
      <c r="K663" s="1" t="str">
        <f t="shared" si="31"/>
        <v>Action</v>
      </c>
      <c r="L663" s="11">
        <f t="shared" si="32"/>
        <v>15086030</v>
      </c>
      <c r="M663" s="1">
        <f t="shared" si="33"/>
        <v>9.3887336584344602E-2</v>
      </c>
    </row>
    <row r="664" spans="1:13" x14ac:dyDescent="0.25">
      <c r="A664" s="1" t="s">
        <v>1333</v>
      </c>
      <c r="B664" s="1">
        <v>114</v>
      </c>
      <c r="C664" s="1">
        <v>65000000</v>
      </c>
      <c r="D664" s="1" t="s">
        <v>492</v>
      </c>
      <c r="E664" s="1" t="s">
        <v>1334</v>
      </c>
      <c r="F664" s="1" t="s">
        <v>13</v>
      </c>
      <c r="G664" s="1" t="s">
        <v>14</v>
      </c>
      <c r="H664" s="1">
        <v>62000000</v>
      </c>
      <c r="I664" s="1">
        <v>1995</v>
      </c>
      <c r="J664" s="1">
        <v>6.8</v>
      </c>
      <c r="K664" s="1" t="str">
        <f t="shared" si="31"/>
        <v>Comedy</v>
      </c>
      <c r="L664" s="11">
        <f t="shared" si="32"/>
        <v>3000000</v>
      </c>
      <c r="M664" s="1">
        <f t="shared" si="33"/>
        <v>9.3887336584344602E-2</v>
      </c>
    </row>
    <row r="665" spans="1:13" x14ac:dyDescent="0.25">
      <c r="A665" s="1" t="s">
        <v>1335</v>
      </c>
      <c r="B665" s="1">
        <v>87</v>
      </c>
      <c r="C665" s="1">
        <v>32178777</v>
      </c>
      <c r="D665" s="1" t="s">
        <v>1336</v>
      </c>
      <c r="E665" s="1" t="s">
        <v>1337</v>
      </c>
      <c r="F665" s="1" t="s">
        <v>13</v>
      </c>
      <c r="G665" s="1" t="s">
        <v>14</v>
      </c>
      <c r="H665" s="1">
        <v>62000000</v>
      </c>
      <c r="I665" s="1">
        <v>2008</v>
      </c>
      <c r="J665" s="1">
        <v>3.8</v>
      </c>
      <c r="K665" s="1" t="str">
        <f t="shared" si="31"/>
        <v>Comedy</v>
      </c>
      <c r="L665" s="11">
        <f t="shared" si="32"/>
        <v>-29821223</v>
      </c>
      <c r="M665" s="1">
        <f t="shared" si="33"/>
        <v>9.3887336584344602E-2</v>
      </c>
    </row>
    <row r="666" spans="1:13" x14ac:dyDescent="0.25">
      <c r="A666" s="1" t="s">
        <v>1338</v>
      </c>
      <c r="B666" s="1">
        <v>125</v>
      </c>
      <c r="C666" s="1">
        <v>15738632</v>
      </c>
      <c r="D666" s="1" t="s">
        <v>145</v>
      </c>
      <c r="E666" s="1" t="s">
        <v>1339</v>
      </c>
      <c r="F666" s="1" t="s">
        <v>13</v>
      </c>
      <c r="G666" s="1" t="s">
        <v>14</v>
      </c>
      <c r="H666" s="1">
        <v>42000000</v>
      </c>
      <c r="I666" s="1">
        <v>2001</v>
      </c>
      <c r="J666" s="1">
        <v>5.9</v>
      </c>
      <c r="K666" s="1" t="str">
        <f t="shared" si="31"/>
        <v>Action</v>
      </c>
      <c r="L666" s="11">
        <f t="shared" si="32"/>
        <v>-26261368</v>
      </c>
      <c r="M666" s="1">
        <f t="shared" si="33"/>
        <v>9.3887336584344602E-2</v>
      </c>
    </row>
    <row r="667" spans="1:13" x14ac:dyDescent="0.25">
      <c r="A667" s="1" t="s">
        <v>615</v>
      </c>
      <c r="B667" s="1">
        <v>187</v>
      </c>
      <c r="C667" s="1">
        <v>54116191</v>
      </c>
      <c r="D667" s="1" t="s">
        <v>1340</v>
      </c>
      <c r="E667" s="1" t="s">
        <v>1341</v>
      </c>
      <c r="F667" s="1" t="s">
        <v>13</v>
      </c>
      <c r="G667" s="1" t="s">
        <v>14</v>
      </c>
      <c r="H667" s="1">
        <v>44000000</v>
      </c>
      <c r="I667" s="1">
        <v>2015</v>
      </c>
      <c r="J667" s="1">
        <v>7.9</v>
      </c>
      <c r="K667" s="1" t="str">
        <f t="shared" si="31"/>
        <v>Crime</v>
      </c>
      <c r="L667" s="11">
        <f t="shared" si="32"/>
        <v>10116191</v>
      </c>
      <c r="M667" s="1">
        <f t="shared" si="33"/>
        <v>9.3887336584344602E-2</v>
      </c>
    </row>
    <row r="668" spans="1:13" x14ac:dyDescent="0.25">
      <c r="A668" s="1" t="s">
        <v>1342</v>
      </c>
      <c r="B668" s="1">
        <v>93</v>
      </c>
      <c r="C668" s="1">
        <v>118153533</v>
      </c>
      <c r="D668" s="1" t="s">
        <v>1343</v>
      </c>
      <c r="E668" s="1" t="s">
        <v>1344</v>
      </c>
      <c r="F668" s="1" t="s">
        <v>13</v>
      </c>
      <c r="G668" s="1" t="s">
        <v>14</v>
      </c>
      <c r="H668" s="1">
        <v>61000000</v>
      </c>
      <c r="I668" s="1">
        <v>2007</v>
      </c>
      <c r="J668" s="1">
        <v>6.3</v>
      </c>
      <c r="K668" s="1" t="str">
        <f t="shared" si="31"/>
        <v>Comedy</v>
      </c>
      <c r="L668" s="11">
        <f t="shared" si="32"/>
        <v>57153533</v>
      </c>
      <c r="M668" s="1">
        <f t="shared" si="33"/>
        <v>9.3887336584344602E-2</v>
      </c>
    </row>
    <row r="669" spans="1:13" x14ac:dyDescent="0.25">
      <c r="A669" s="1" t="s">
        <v>1345</v>
      </c>
      <c r="B669" s="1">
        <v>95</v>
      </c>
      <c r="C669" s="1">
        <v>108012170</v>
      </c>
      <c r="D669" s="1" t="s">
        <v>99</v>
      </c>
      <c r="E669" s="1" t="s">
        <v>1346</v>
      </c>
      <c r="F669" s="1" t="s">
        <v>13</v>
      </c>
      <c r="G669" s="1" t="s">
        <v>14</v>
      </c>
      <c r="H669" s="1">
        <v>63000000</v>
      </c>
      <c r="I669" s="1">
        <v>2011</v>
      </c>
      <c r="J669" s="1">
        <v>5.5</v>
      </c>
      <c r="K669" s="1" t="str">
        <f t="shared" si="31"/>
        <v>Adventure</v>
      </c>
      <c r="L669" s="11">
        <f t="shared" si="32"/>
        <v>45012170</v>
      </c>
      <c r="M669" s="1">
        <f t="shared" si="33"/>
        <v>9.3887336584344602E-2</v>
      </c>
    </row>
    <row r="670" spans="1:13" x14ac:dyDescent="0.25">
      <c r="A670" s="1" t="s">
        <v>41</v>
      </c>
      <c r="B670" s="1">
        <v>117</v>
      </c>
      <c r="C670" s="1">
        <v>210592590</v>
      </c>
      <c r="D670" s="1" t="s">
        <v>544</v>
      </c>
      <c r="E670" s="1" t="s">
        <v>1347</v>
      </c>
      <c r="F670" s="1" t="s">
        <v>13</v>
      </c>
      <c r="G670" s="1" t="s">
        <v>14</v>
      </c>
      <c r="H670" s="1">
        <v>65000000</v>
      </c>
      <c r="I670" s="1">
        <v>2006</v>
      </c>
      <c r="J670" s="1">
        <v>7.7</v>
      </c>
      <c r="K670" s="1" t="str">
        <f t="shared" si="31"/>
        <v>Action</v>
      </c>
      <c r="L670" s="11">
        <f t="shared" si="32"/>
        <v>145592590</v>
      </c>
      <c r="M670" s="1">
        <f t="shared" si="33"/>
        <v>9.3887336584344602E-2</v>
      </c>
    </row>
    <row r="671" spans="1:13" x14ac:dyDescent="0.25">
      <c r="A671" s="1" t="s">
        <v>696</v>
      </c>
      <c r="B671" s="1">
        <v>106</v>
      </c>
      <c r="C671" s="1">
        <v>279167575</v>
      </c>
      <c r="D671" s="1" t="s">
        <v>584</v>
      </c>
      <c r="E671" s="1" t="s">
        <v>1348</v>
      </c>
      <c r="F671" s="1" t="s">
        <v>13</v>
      </c>
      <c r="G671" s="1" t="s">
        <v>14</v>
      </c>
      <c r="H671" s="1">
        <v>80000000</v>
      </c>
      <c r="I671" s="1">
        <v>2004</v>
      </c>
      <c r="J671" s="1">
        <v>6.3</v>
      </c>
      <c r="K671" s="1" t="str">
        <f t="shared" si="31"/>
        <v>Comedy</v>
      </c>
      <c r="L671" s="11">
        <f t="shared" si="32"/>
        <v>199167575</v>
      </c>
      <c r="M671" s="1">
        <f t="shared" si="33"/>
        <v>9.3887336584344602E-2</v>
      </c>
    </row>
    <row r="672" spans="1:13" x14ac:dyDescent="0.25">
      <c r="A672" s="1" t="s">
        <v>1349</v>
      </c>
      <c r="B672" s="1">
        <v>115</v>
      </c>
      <c r="C672" s="1">
        <v>143151473</v>
      </c>
      <c r="D672" s="1" t="s">
        <v>1350</v>
      </c>
      <c r="E672" s="1" t="s">
        <v>1351</v>
      </c>
      <c r="F672" s="1" t="s">
        <v>13</v>
      </c>
      <c r="G672" s="1" t="s">
        <v>14</v>
      </c>
      <c r="H672" s="1">
        <v>60000000</v>
      </c>
      <c r="I672" s="1">
        <v>2008</v>
      </c>
      <c r="J672" s="1">
        <v>7.1</v>
      </c>
      <c r="K672" s="1" t="str">
        <f t="shared" si="31"/>
        <v>Comedy</v>
      </c>
      <c r="L672" s="11">
        <f t="shared" si="32"/>
        <v>83151473</v>
      </c>
      <c r="M672" s="1">
        <f t="shared" si="33"/>
        <v>9.3887336584344602E-2</v>
      </c>
    </row>
    <row r="673" spans="1:13" x14ac:dyDescent="0.25">
      <c r="A673" s="1" t="s">
        <v>1125</v>
      </c>
      <c r="B673" s="1">
        <v>189</v>
      </c>
      <c r="C673" s="1">
        <v>136801374</v>
      </c>
      <c r="D673" s="1" t="s">
        <v>1352</v>
      </c>
      <c r="E673" s="1" t="s">
        <v>1353</v>
      </c>
      <c r="F673" s="1" t="s">
        <v>13</v>
      </c>
      <c r="G673" s="1" t="s">
        <v>14</v>
      </c>
      <c r="H673" s="1">
        <v>60000000</v>
      </c>
      <c r="I673" s="1">
        <v>1999</v>
      </c>
      <c r="J673" s="1">
        <v>8.5</v>
      </c>
      <c r="K673" s="1" t="str">
        <f t="shared" si="31"/>
        <v>Crime</v>
      </c>
      <c r="L673" s="11">
        <f t="shared" si="32"/>
        <v>76801374</v>
      </c>
      <c r="M673" s="1">
        <f t="shared" si="33"/>
        <v>9.3887336584344602E-2</v>
      </c>
    </row>
    <row r="674" spans="1:13" x14ac:dyDescent="0.25">
      <c r="A674" s="1" t="s">
        <v>622</v>
      </c>
      <c r="B674" s="1">
        <v>81</v>
      </c>
      <c r="C674" s="1">
        <v>135381507</v>
      </c>
      <c r="D674" s="1" t="s">
        <v>217</v>
      </c>
      <c r="E674" s="1" t="s">
        <v>1354</v>
      </c>
      <c r="F674" s="1" t="s">
        <v>13</v>
      </c>
      <c r="G674" s="1" t="s">
        <v>14</v>
      </c>
      <c r="H674" s="1">
        <v>150000000</v>
      </c>
      <c r="I674" s="1">
        <v>2005</v>
      </c>
      <c r="J674" s="1">
        <v>5.8</v>
      </c>
      <c r="K674" s="1" t="str">
        <f t="shared" si="31"/>
        <v>Adventure</v>
      </c>
      <c r="L674" s="11">
        <f t="shared" si="32"/>
        <v>-14618493</v>
      </c>
      <c r="M674" s="1">
        <f t="shared" si="33"/>
        <v>9.3887336584344602E-2</v>
      </c>
    </row>
    <row r="675" spans="1:13" x14ac:dyDescent="0.25">
      <c r="A675" s="1" t="s">
        <v>235</v>
      </c>
      <c r="B675" s="1">
        <v>149</v>
      </c>
      <c r="C675" s="1">
        <v>167735396</v>
      </c>
      <c r="D675" s="1" t="s">
        <v>757</v>
      </c>
      <c r="E675" s="1" t="s">
        <v>1355</v>
      </c>
      <c r="F675" s="1" t="s">
        <v>13</v>
      </c>
      <c r="G675" s="1" t="s">
        <v>14</v>
      </c>
      <c r="H675" s="1">
        <v>61000000</v>
      </c>
      <c r="I675" s="1">
        <v>2014</v>
      </c>
      <c r="J675" s="1">
        <v>8.1</v>
      </c>
      <c r="K675" s="1" t="str">
        <f t="shared" si="31"/>
        <v>Crime</v>
      </c>
      <c r="L675" s="11">
        <f t="shared" si="32"/>
        <v>106735396</v>
      </c>
      <c r="M675" s="1">
        <f t="shared" si="33"/>
        <v>9.3887336584344602E-2</v>
      </c>
    </row>
    <row r="676" spans="1:13" x14ac:dyDescent="0.25">
      <c r="A676" s="1" t="s">
        <v>181</v>
      </c>
      <c r="B676" s="1">
        <v>119</v>
      </c>
      <c r="C676" s="1">
        <v>121468960</v>
      </c>
      <c r="D676" s="1" t="s">
        <v>401</v>
      </c>
      <c r="E676" s="1" t="s">
        <v>1356</v>
      </c>
      <c r="F676" s="1" t="s">
        <v>13</v>
      </c>
      <c r="G676" s="1" t="s">
        <v>14</v>
      </c>
      <c r="H676" s="1">
        <v>60000000</v>
      </c>
      <c r="I676" s="1">
        <v>2002</v>
      </c>
      <c r="J676" s="1">
        <v>7.9</v>
      </c>
      <c r="K676" s="1" t="str">
        <f t="shared" si="31"/>
        <v>Action</v>
      </c>
      <c r="L676" s="11">
        <f t="shared" si="32"/>
        <v>61468960</v>
      </c>
      <c r="M676" s="1">
        <f t="shared" si="33"/>
        <v>9.3887336584344602E-2</v>
      </c>
    </row>
    <row r="677" spans="1:13" x14ac:dyDescent="0.25">
      <c r="A677" s="1" t="s">
        <v>112</v>
      </c>
      <c r="B677" s="1">
        <v>130</v>
      </c>
      <c r="C677" s="1">
        <v>106635996</v>
      </c>
      <c r="D677" s="1" t="s">
        <v>19</v>
      </c>
      <c r="E677" s="1" t="s">
        <v>1357</v>
      </c>
      <c r="F677" s="1" t="s">
        <v>13</v>
      </c>
      <c r="G677" s="1" t="s">
        <v>21</v>
      </c>
      <c r="H677" s="1">
        <v>58000000</v>
      </c>
      <c r="I677" s="1">
        <v>1995</v>
      </c>
      <c r="J677" s="1">
        <v>7.2</v>
      </c>
      <c r="K677" s="1" t="str">
        <f t="shared" si="31"/>
        <v>Action</v>
      </c>
      <c r="L677" s="11">
        <f t="shared" si="32"/>
        <v>48635996</v>
      </c>
      <c r="M677" s="1">
        <f t="shared" si="33"/>
        <v>9.3887336584344602E-2</v>
      </c>
    </row>
    <row r="678" spans="1:13" x14ac:dyDescent="0.25">
      <c r="A678" s="1" t="s">
        <v>624</v>
      </c>
      <c r="B678" s="1">
        <v>116</v>
      </c>
      <c r="C678" s="1">
        <v>102678089</v>
      </c>
      <c r="D678" s="1" t="s">
        <v>678</v>
      </c>
      <c r="E678" s="1" t="s">
        <v>1358</v>
      </c>
      <c r="F678" s="1" t="s">
        <v>13</v>
      </c>
      <c r="G678" s="1" t="s">
        <v>14</v>
      </c>
      <c r="H678" s="1">
        <v>95000000</v>
      </c>
      <c r="I678" s="1">
        <v>1999</v>
      </c>
      <c r="J678" s="1">
        <v>6.3</v>
      </c>
      <c r="K678" s="1" t="str">
        <f t="shared" si="31"/>
        <v>Drama</v>
      </c>
      <c r="L678" s="11">
        <f t="shared" si="32"/>
        <v>7678089</v>
      </c>
      <c r="M678" s="1">
        <f t="shared" si="33"/>
        <v>9.3887336584344602E-2</v>
      </c>
    </row>
    <row r="679" spans="1:13" x14ac:dyDescent="0.25">
      <c r="A679" s="1" t="s">
        <v>380</v>
      </c>
      <c r="B679" s="1">
        <v>103</v>
      </c>
      <c r="C679" s="1">
        <v>125603360</v>
      </c>
      <c r="D679" s="1" t="s">
        <v>795</v>
      </c>
      <c r="E679" s="1" t="s">
        <v>1359</v>
      </c>
      <c r="F679" s="1" t="s">
        <v>13</v>
      </c>
      <c r="G679" s="1" t="s">
        <v>14</v>
      </c>
      <c r="H679" s="1">
        <v>60000000</v>
      </c>
      <c r="I679" s="1">
        <v>1998</v>
      </c>
      <c r="J679" s="1">
        <v>8.1</v>
      </c>
      <c r="K679" s="1" t="str">
        <f t="shared" si="31"/>
        <v>Comedy</v>
      </c>
      <c r="L679" s="11">
        <f t="shared" si="32"/>
        <v>65603360</v>
      </c>
      <c r="M679" s="1">
        <f t="shared" si="33"/>
        <v>9.3887336584344602E-2</v>
      </c>
    </row>
    <row r="680" spans="1:13" x14ac:dyDescent="0.25">
      <c r="A680" s="1" t="s">
        <v>1360</v>
      </c>
      <c r="B680" s="1">
        <v>99</v>
      </c>
      <c r="C680" s="1">
        <v>101217900</v>
      </c>
      <c r="D680" s="1" t="s">
        <v>1361</v>
      </c>
      <c r="E680" s="1" t="s">
        <v>1362</v>
      </c>
      <c r="F680" s="1" t="s">
        <v>13</v>
      </c>
      <c r="G680" s="1" t="s">
        <v>14</v>
      </c>
      <c r="H680" s="1">
        <v>70000000</v>
      </c>
      <c r="I680" s="1">
        <v>1998</v>
      </c>
      <c r="J680" s="1">
        <v>7</v>
      </c>
      <c r="K680" s="1" t="str">
        <f t="shared" si="31"/>
        <v>Adventure</v>
      </c>
      <c r="L680" s="11">
        <f t="shared" si="32"/>
        <v>31217900</v>
      </c>
      <c r="M680" s="1">
        <f t="shared" si="33"/>
        <v>9.3887336584344602E-2</v>
      </c>
    </row>
    <row r="681" spans="1:13" x14ac:dyDescent="0.25">
      <c r="A681" s="1" t="s">
        <v>1116</v>
      </c>
      <c r="B681" s="1">
        <v>92</v>
      </c>
      <c r="C681" s="1">
        <v>104148781</v>
      </c>
      <c r="D681" s="1" t="s">
        <v>1051</v>
      </c>
      <c r="E681" s="1" t="s">
        <v>1363</v>
      </c>
      <c r="F681" s="1" t="s">
        <v>13</v>
      </c>
      <c r="G681" s="1" t="s">
        <v>14</v>
      </c>
      <c r="H681" s="1">
        <v>60000000</v>
      </c>
      <c r="I681" s="1">
        <v>2003</v>
      </c>
      <c r="J681" s="1">
        <v>5.5</v>
      </c>
      <c r="K681" s="1" t="str">
        <f t="shared" si="31"/>
        <v>Comedy</v>
      </c>
      <c r="L681" s="11">
        <f t="shared" si="32"/>
        <v>44148781</v>
      </c>
      <c r="M681" s="1">
        <f t="shared" si="33"/>
        <v>9.3887336584344602E-2</v>
      </c>
    </row>
    <row r="682" spans="1:13" x14ac:dyDescent="0.25">
      <c r="A682" s="1" t="s">
        <v>1315</v>
      </c>
      <c r="B682" s="1">
        <v>109</v>
      </c>
      <c r="C682" s="1">
        <v>75573300</v>
      </c>
      <c r="D682" s="1" t="s">
        <v>1227</v>
      </c>
      <c r="E682" s="1" t="s">
        <v>1364</v>
      </c>
      <c r="F682" s="1" t="s">
        <v>13</v>
      </c>
      <c r="G682" s="1" t="s">
        <v>14</v>
      </c>
      <c r="H682" s="1">
        <v>61000000</v>
      </c>
      <c r="I682" s="1">
        <v>2013</v>
      </c>
      <c r="J682" s="1">
        <v>6.7</v>
      </c>
      <c r="K682" s="1" t="str">
        <f t="shared" si="31"/>
        <v>Action</v>
      </c>
      <c r="L682" s="11">
        <f t="shared" si="32"/>
        <v>14573300</v>
      </c>
      <c r="M682" s="1">
        <f t="shared" si="33"/>
        <v>9.3887336584344602E-2</v>
      </c>
    </row>
    <row r="683" spans="1:13" x14ac:dyDescent="0.25">
      <c r="A683" s="1" t="s">
        <v>666</v>
      </c>
      <c r="B683" s="1">
        <v>87</v>
      </c>
      <c r="C683" s="1">
        <v>93375151</v>
      </c>
      <c r="D683" s="1" t="s">
        <v>874</v>
      </c>
      <c r="E683" s="1" t="s">
        <v>1365</v>
      </c>
      <c r="F683" s="1" t="s">
        <v>13</v>
      </c>
      <c r="G683" s="1" t="s">
        <v>14</v>
      </c>
      <c r="H683" s="1">
        <v>60000000</v>
      </c>
      <c r="I683" s="1">
        <v>2001</v>
      </c>
      <c r="J683" s="1">
        <v>5.2</v>
      </c>
      <c r="K683" s="1" t="str">
        <f t="shared" si="31"/>
        <v>Action</v>
      </c>
      <c r="L683" s="11">
        <f t="shared" si="32"/>
        <v>33375151</v>
      </c>
      <c r="M683" s="1">
        <f t="shared" si="33"/>
        <v>9.3887336584344602E-2</v>
      </c>
    </row>
    <row r="684" spans="1:13" x14ac:dyDescent="0.25">
      <c r="A684" s="1" t="s">
        <v>1061</v>
      </c>
      <c r="B684" s="1">
        <v>111</v>
      </c>
      <c r="C684" s="1">
        <v>106126012</v>
      </c>
      <c r="D684" s="1" t="s">
        <v>120</v>
      </c>
      <c r="E684" s="1" t="s">
        <v>1366</v>
      </c>
      <c r="F684" s="1" t="s">
        <v>13</v>
      </c>
      <c r="G684" s="1" t="s">
        <v>14</v>
      </c>
      <c r="H684" s="1">
        <v>60000000</v>
      </c>
      <c r="I684" s="1">
        <v>2003</v>
      </c>
      <c r="J684" s="1">
        <v>7</v>
      </c>
      <c r="K684" s="1" t="str">
        <f t="shared" si="31"/>
        <v>Action</v>
      </c>
      <c r="L684" s="11">
        <f t="shared" si="32"/>
        <v>46126012</v>
      </c>
      <c r="M684" s="1">
        <f t="shared" si="33"/>
        <v>9.3887336584344602E-2</v>
      </c>
    </row>
    <row r="685" spans="1:13" x14ac:dyDescent="0.25">
      <c r="A685" s="1" t="s">
        <v>1367</v>
      </c>
      <c r="B685" s="1">
        <v>101</v>
      </c>
      <c r="C685" s="1">
        <v>93307796</v>
      </c>
      <c r="D685" s="1" t="s">
        <v>584</v>
      </c>
      <c r="E685" s="1" t="s">
        <v>1368</v>
      </c>
      <c r="F685" s="1" t="s">
        <v>13</v>
      </c>
      <c r="G685" s="1" t="s">
        <v>14</v>
      </c>
      <c r="H685" s="1">
        <v>60000000</v>
      </c>
      <c r="I685" s="1">
        <v>2002</v>
      </c>
      <c r="J685" s="1">
        <v>6.1</v>
      </c>
      <c r="K685" s="1" t="str">
        <f t="shared" si="31"/>
        <v>Comedy</v>
      </c>
      <c r="L685" s="11">
        <f t="shared" si="32"/>
        <v>33307796</v>
      </c>
      <c r="M685" s="1">
        <f t="shared" si="33"/>
        <v>9.3887336584344602E-2</v>
      </c>
    </row>
    <row r="686" spans="1:13" x14ac:dyDescent="0.25">
      <c r="A686" s="1" t="s">
        <v>276</v>
      </c>
      <c r="B686" s="1">
        <v>83</v>
      </c>
      <c r="C686" s="1">
        <v>90646554</v>
      </c>
      <c r="D686" s="1" t="s">
        <v>161</v>
      </c>
      <c r="E686" s="1" t="s">
        <v>1370</v>
      </c>
      <c r="F686" s="1" t="s">
        <v>13</v>
      </c>
      <c r="G686" s="1" t="s">
        <v>14</v>
      </c>
      <c r="H686" s="1">
        <v>105000000</v>
      </c>
      <c r="I686" s="1">
        <v>1998</v>
      </c>
      <c r="J686" s="1">
        <v>6.6</v>
      </c>
      <c r="K686" s="1" t="str">
        <f t="shared" si="31"/>
        <v>Adventure</v>
      </c>
      <c r="L686" s="11">
        <f t="shared" si="32"/>
        <v>-14353446</v>
      </c>
      <c r="M686" s="1">
        <f t="shared" si="33"/>
        <v>9.3887336584344602E-2</v>
      </c>
    </row>
    <row r="687" spans="1:13" x14ac:dyDescent="0.25">
      <c r="A687" s="1" t="s">
        <v>1371</v>
      </c>
      <c r="B687" s="1">
        <v>113</v>
      </c>
      <c r="C687" s="1">
        <v>109176215</v>
      </c>
      <c r="D687" s="1" t="s">
        <v>579</v>
      </c>
      <c r="E687" s="1" t="s">
        <v>1372</v>
      </c>
      <c r="F687" s="1" t="s">
        <v>13</v>
      </c>
      <c r="G687" s="1" t="s">
        <v>14</v>
      </c>
      <c r="H687" s="1">
        <v>60000000</v>
      </c>
      <c r="I687" s="1">
        <v>2009</v>
      </c>
      <c r="J687" s="1">
        <v>5.5</v>
      </c>
      <c r="K687" s="1" t="str">
        <f t="shared" si="31"/>
        <v>Comedy</v>
      </c>
      <c r="L687" s="11">
        <f t="shared" si="32"/>
        <v>49176215</v>
      </c>
      <c r="M687" s="1">
        <f t="shared" si="33"/>
        <v>9.3887336584344602E-2</v>
      </c>
    </row>
    <row r="688" spans="1:13" x14ac:dyDescent="0.25">
      <c r="A688" s="1" t="s">
        <v>605</v>
      </c>
      <c r="B688" s="1">
        <v>107</v>
      </c>
      <c r="C688" s="1">
        <v>82670733</v>
      </c>
      <c r="D688" s="1" t="s">
        <v>1127</v>
      </c>
      <c r="E688" s="1" t="s">
        <v>1373</v>
      </c>
      <c r="F688" s="1" t="s">
        <v>13</v>
      </c>
      <c r="G688" s="1" t="s">
        <v>14</v>
      </c>
      <c r="H688" s="1">
        <v>60000000</v>
      </c>
      <c r="I688" s="1">
        <v>1990</v>
      </c>
      <c r="J688" s="1">
        <v>5.9</v>
      </c>
      <c r="K688" s="1" t="str">
        <f t="shared" si="31"/>
        <v>Action</v>
      </c>
      <c r="L688" s="11">
        <f t="shared" si="32"/>
        <v>22670733</v>
      </c>
      <c r="M688" s="1">
        <f t="shared" si="33"/>
        <v>9.3887336584344602E-2</v>
      </c>
    </row>
    <row r="689" spans="1:13" x14ac:dyDescent="0.25">
      <c r="A689" s="1" t="s">
        <v>911</v>
      </c>
      <c r="B689" s="1">
        <v>94</v>
      </c>
      <c r="C689" s="1">
        <v>82569532</v>
      </c>
      <c r="D689" s="1" t="s">
        <v>830</v>
      </c>
      <c r="E689" s="1" t="s">
        <v>1374</v>
      </c>
      <c r="F689" s="1" t="s">
        <v>13</v>
      </c>
      <c r="G689" s="1" t="s">
        <v>14</v>
      </c>
      <c r="H689" s="1">
        <v>60000000</v>
      </c>
      <c r="I689" s="1">
        <v>2005</v>
      </c>
      <c r="J689" s="1">
        <v>5.4</v>
      </c>
      <c r="K689" s="1" t="str">
        <f t="shared" si="31"/>
        <v>Adventure</v>
      </c>
      <c r="L689" s="11">
        <f t="shared" si="32"/>
        <v>22569532</v>
      </c>
      <c r="M689" s="1">
        <f t="shared" si="33"/>
        <v>9.3887336584344602E-2</v>
      </c>
    </row>
    <row r="690" spans="1:13" x14ac:dyDescent="0.25">
      <c r="A690" s="1" t="s">
        <v>1375</v>
      </c>
      <c r="B690" s="1">
        <v>132</v>
      </c>
      <c r="C690" s="1">
        <v>81687587</v>
      </c>
      <c r="D690" s="1" t="s">
        <v>974</v>
      </c>
      <c r="E690" s="1" t="s">
        <v>1376</v>
      </c>
      <c r="F690" s="1" t="s">
        <v>13</v>
      </c>
      <c r="G690" s="1" t="s">
        <v>14</v>
      </c>
      <c r="H690" s="1">
        <v>61000000</v>
      </c>
      <c r="I690" s="1">
        <v>2015</v>
      </c>
      <c r="J690" s="1">
        <v>6.4</v>
      </c>
      <c r="K690" s="1" t="str">
        <f t="shared" si="31"/>
        <v>Action</v>
      </c>
      <c r="L690" s="11">
        <f t="shared" si="32"/>
        <v>20687587</v>
      </c>
      <c r="M690" s="1">
        <f t="shared" si="33"/>
        <v>9.3887336584344602E-2</v>
      </c>
    </row>
    <row r="691" spans="1:13" x14ac:dyDescent="0.25">
      <c r="A691" s="1" t="s">
        <v>1377</v>
      </c>
      <c r="B691" s="1">
        <v>140</v>
      </c>
      <c r="C691" s="1">
        <v>80574010</v>
      </c>
      <c r="D691" s="1" t="s">
        <v>77</v>
      </c>
      <c r="E691" s="1" t="s">
        <v>1378</v>
      </c>
      <c r="F691" s="1" t="s">
        <v>13</v>
      </c>
      <c r="G691" s="1" t="s">
        <v>14</v>
      </c>
      <c r="H691" s="1">
        <v>60000000</v>
      </c>
      <c r="I691" s="1">
        <v>2010</v>
      </c>
      <c r="J691" s="1">
        <v>5.7</v>
      </c>
      <c r="K691" s="1" t="str">
        <f t="shared" si="31"/>
        <v>Drama</v>
      </c>
      <c r="L691" s="11">
        <f t="shared" si="32"/>
        <v>20574010</v>
      </c>
      <c r="M691" s="1">
        <f t="shared" si="33"/>
        <v>9.3887336584344602E-2</v>
      </c>
    </row>
    <row r="692" spans="1:13" x14ac:dyDescent="0.25">
      <c r="A692" s="1" t="s">
        <v>94</v>
      </c>
      <c r="B692" s="1">
        <v>125</v>
      </c>
      <c r="C692" s="1">
        <v>75764085</v>
      </c>
      <c r="D692" s="1" t="s">
        <v>871</v>
      </c>
      <c r="E692" s="1" t="s">
        <v>1379</v>
      </c>
      <c r="F692" s="1" t="s">
        <v>13</v>
      </c>
      <c r="G692" s="1" t="s">
        <v>14</v>
      </c>
      <c r="H692" s="1">
        <v>60000000</v>
      </c>
      <c r="I692" s="1">
        <v>2000</v>
      </c>
      <c r="J692" s="1">
        <v>6.7</v>
      </c>
      <c r="K692" s="1" t="str">
        <f t="shared" si="31"/>
        <v>Comedy</v>
      </c>
      <c r="L692" s="11">
        <f t="shared" si="32"/>
        <v>15764085</v>
      </c>
      <c r="M692" s="1">
        <f t="shared" si="33"/>
        <v>9.3887336584344602E-2</v>
      </c>
    </row>
    <row r="693" spans="1:13" x14ac:dyDescent="0.25">
      <c r="A693" s="1" t="s">
        <v>437</v>
      </c>
      <c r="B693" s="1">
        <v>111</v>
      </c>
      <c r="C693" s="1">
        <v>90356857</v>
      </c>
      <c r="D693" s="1" t="s">
        <v>145</v>
      </c>
      <c r="E693" s="1" t="s">
        <v>1380</v>
      </c>
      <c r="F693" s="1" t="s">
        <v>13</v>
      </c>
      <c r="G693" s="1" t="s">
        <v>14</v>
      </c>
      <c r="H693" s="1">
        <v>58000000</v>
      </c>
      <c r="I693" s="1">
        <v>2010</v>
      </c>
      <c r="J693" s="1">
        <v>7.1</v>
      </c>
      <c r="K693" s="1" t="str">
        <f t="shared" si="31"/>
        <v>Action</v>
      </c>
      <c r="L693" s="11">
        <f t="shared" si="32"/>
        <v>32356857</v>
      </c>
      <c r="M693" s="1">
        <f t="shared" si="33"/>
        <v>9.3887336584344602E-2</v>
      </c>
    </row>
    <row r="694" spans="1:13" x14ac:dyDescent="0.25">
      <c r="A694" s="1" t="s">
        <v>261</v>
      </c>
      <c r="B694" s="1">
        <v>156</v>
      </c>
      <c r="C694" s="1">
        <v>75530832</v>
      </c>
      <c r="D694" s="1" t="s">
        <v>1299</v>
      </c>
      <c r="E694" s="1" t="s">
        <v>1381</v>
      </c>
      <c r="F694" s="1" t="s">
        <v>13</v>
      </c>
      <c r="G694" s="1" t="s">
        <v>14</v>
      </c>
      <c r="H694" s="1">
        <v>55000000</v>
      </c>
      <c r="I694" s="1">
        <v>1999</v>
      </c>
      <c r="J694" s="1">
        <v>6.8</v>
      </c>
      <c r="K694" s="1" t="str">
        <f t="shared" si="31"/>
        <v>Drama</v>
      </c>
      <c r="L694" s="11">
        <f t="shared" si="32"/>
        <v>20530832</v>
      </c>
      <c r="M694" s="1">
        <f t="shared" si="33"/>
        <v>9.3887336584344602E-2</v>
      </c>
    </row>
    <row r="695" spans="1:13" x14ac:dyDescent="0.25">
      <c r="A695" s="1" t="s">
        <v>1382</v>
      </c>
      <c r="B695" s="1">
        <v>170</v>
      </c>
      <c r="C695" s="1">
        <v>75370763</v>
      </c>
      <c r="D695" s="1" t="s">
        <v>1383</v>
      </c>
      <c r="E695" s="1" t="s">
        <v>1384</v>
      </c>
      <c r="F695" s="1" t="s">
        <v>13</v>
      </c>
      <c r="G695" s="1" t="s">
        <v>14</v>
      </c>
      <c r="H695" s="1">
        <v>60000000</v>
      </c>
      <c r="I695" s="1">
        <v>1998</v>
      </c>
      <c r="J695" s="1">
        <v>6.5</v>
      </c>
      <c r="K695" s="1" t="str">
        <f t="shared" si="31"/>
        <v>Drama</v>
      </c>
      <c r="L695" s="11">
        <f t="shared" si="32"/>
        <v>15370763</v>
      </c>
      <c r="M695" s="1">
        <f t="shared" si="33"/>
        <v>9.3887336584344602E-2</v>
      </c>
    </row>
    <row r="696" spans="1:13" x14ac:dyDescent="0.25">
      <c r="A696" s="1" t="s">
        <v>566</v>
      </c>
      <c r="B696" s="1">
        <v>120</v>
      </c>
      <c r="C696" s="1">
        <v>100003492</v>
      </c>
      <c r="D696" s="1" t="s">
        <v>750</v>
      </c>
      <c r="E696" s="1" t="s">
        <v>1385</v>
      </c>
      <c r="F696" s="1" t="s">
        <v>13</v>
      </c>
      <c r="G696" s="1" t="s">
        <v>14</v>
      </c>
      <c r="H696" s="1">
        <v>65000000</v>
      </c>
      <c r="I696" s="1">
        <v>2004</v>
      </c>
      <c r="J696" s="1">
        <v>7.6</v>
      </c>
      <c r="K696" s="1" t="str">
        <f t="shared" si="31"/>
        <v>Crime</v>
      </c>
      <c r="L696" s="11">
        <f t="shared" si="32"/>
        <v>35003492</v>
      </c>
      <c r="M696" s="1">
        <f t="shared" si="33"/>
        <v>9.3887336584344602E-2</v>
      </c>
    </row>
    <row r="697" spans="1:13" x14ac:dyDescent="0.25">
      <c r="A697" s="1" t="s">
        <v>612</v>
      </c>
      <c r="B697" s="1">
        <v>100</v>
      </c>
      <c r="C697" s="1">
        <v>90341670</v>
      </c>
      <c r="D697" s="1" t="s">
        <v>680</v>
      </c>
      <c r="E697" s="1" t="s">
        <v>1386</v>
      </c>
      <c r="F697" s="1" t="s">
        <v>13</v>
      </c>
      <c r="G697" s="1" t="s">
        <v>14</v>
      </c>
      <c r="H697" s="1">
        <v>60000000</v>
      </c>
      <c r="I697" s="1">
        <v>2002</v>
      </c>
      <c r="J697" s="1">
        <v>5.5</v>
      </c>
      <c r="K697" s="1" t="str">
        <f t="shared" si="31"/>
        <v>Action</v>
      </c>
      <c r="L697" s="11">
        <f t="shared" si="32"/>
        <v>30341670</v>
      </c>
      <c r="M697" s="1">
        <f t="shared" si="33"/>
        <v>9.3887336584344602E-2</v>
      </c>
    </row>
    <row r="698" spans="1:13" x14ac:dyDescent="0.25">
      <c r="A698" s="1" t="s">
        <v>1387</v>
      </c>
      <c r="B698" s="1">
        <v>115</v>
      </c>
      <c r="C698" s="1">
        <v>74540762</v>
      </c>
      <c r="D698" s="1" t="s">
        <v>319</v>
      </c>
      <c r="E698" s="1" t="s">
        <v>1388</v>
      </c>
      <c r="F698" s="1" t="s">
        <v>13</v>
      </c>
      <c r="G698" s="1" t="s">
        <v>14</v>
      </c>
      <c r="H698" s="1">
        <v>55000000</v>
      </c>
      <c r="I698" s="1">
        <v>2004</v>
      </c>
      <c r="J698" s="1">
        <v>6.5</v>
      </c>
      <c r="K698" s="1" t="str">
        <f t="shared" si="31"/>
        <v>Action</v>
      </c>
      <c r="L698" s="11">
        <f t="shared" si="32"/>
        <v>19540762</v>
      </c>
      <c r="M698" s="1">
        <f t="shared" si="33"/>
        <v>9.3887336584344602E-2</v>
      </c>
    </row>
    <row r="699" spans="1:13" x14ac:dyDescent="0.25">
      <c r="A699" s="1" t="s">
        <v>306</v>
      </c>
      <c r="B699" s="1">
        <v>130</v>
      </c>
      <c r="C699" s="1">
        <v>80033643</v>
      </c>
      <c r="D699" s="1" t="s">
        <v>416</v>
      </c>
      <c r="E699" s="1" t="s">
        <v>1389</v>
      </c>
      <c r="F699" s="1" t="s">
        <v>13</v>
      </c>
      <c r="G699" s="1" t="s">
        <v>14</v>
      </c>
      <c r="H699" s="1">
        <v>60000000</v>
      </c>
      <c r="I699" s="1">
        <v>2012</v>
      </c>
      <c r="J699" s="1">
        <v>7</v>
      </c>
      <c r="K699" s="1" t="str">
        <f t="shared" si="31"/>
        <v>Action</v>
      </c>
      <c r="L699" s="11">
        <f t="shared" si="32"/>
        <v>20033643</v>
      </c>
      <c r="M699" s="1">
        <f t="shared" si="33"/>
        <v>9.3887336584344602E-2</v>
      </c>
    </row>
    <row r="700" spans="1:13" x14ac:dyDescent="0.25">
      <c r="A700" s="1" t="s">
        <v>731</v>
      </c>
      <c r="B700" s="1">
        <v>105</v>
      </c>
      <c r="C700" s="1">
        <v>73648142</v>
      </c>
      <c r="D700" s="1" t="s">
        <v>974</v>
      </c>
      <c r="E700" s="1" t="s">
        <v>1390</v>
      </c>
      <c r="F700" s="1" t="s">
        <v>13</v>
      </c>
      <c r="G700" s="1" t="s">
        <v>14</v>
      </c>
      <c r="H700" s="1">
        <v>60000000</v>
      </c>
      <c r="I700" s="1">
        <v>1999</v>
      </c>
      <c r="J700" s="1">
        <v>5.8</v>
      </c>
      <c r="K700" s="1" t="str">
        <f t="shared" si="31"/>
        <v>Action</v>
      </c>
      <c r="L700" s="11">
        <f t="shared" si="32"/>
        <v>13648142</v>
      </c>
      <c r="M700" s="1">
        <f t="shared" si="33"/>
        <v>9.3887336584344602E-2</v>
      </c>
    </row>
    <row r="701" spans="1:13" x14ac:dyDescent="0.25">
      <c r="A701" s="1" t="s">
        <v>1391</v>
      </c>
      <c r="B701" s="1">
        <v>111</v>
      </c>
      <c r="C701" s="1">
        <v>71844424</v>
      </c>
      <c r="D701" s="1" t="s">
        <v>1392</v>
      </c>
      <c r="E701" s="1" t="s">
        <v>1393</v>
      </c>
      <c r="F701" s="1" t="s">
        <v>13</v>
      </c>
      <c r="G701" s="1" t="s">
        <v>14</v>
      </c>
      <c r="H701" s="1">
        <v>60000000</v>
      </c>
      <c r="I701" s="1">
        <v>2009</v>
      </c>
      <c r="J701" s="1">
        <v>7.3</v>
      </c>
      <c r="K701" s="1" t="str">
        <f t="shared" si="31"/>
        <v>Documentary</v>
      </c>
      <c r="L701" s="11">
        <f t="shared" si="32"/>
        <v>11844424</v>
      </c>
      <c r="M701" s="1">
        <f t="shared" si="33"/>
        <v>9.3887336584344602E-2</v>
      </c>
    </row>
    <row r="702" spans="1:13" x14ac:dyDescent="0.25">
      <c r="A702" s="1" t="s">
        <v>531</v>
      </c>
      <c r="B702" s="1">
        <v>106</v>
      </c>
      <c r="C702" s="1">
        <v>75638743</v>
      </c>
      <c r="D702" s="1" t="s">
        <v>1394</v>
      </c>
      <c r="E702" s="1" t="s">
        <v>1395</v>
      </c>
      <c r="F702" s="1" t="s">
        <v>13</v>
      </c>
      <c r="G702" s="1" t="s">
        <v>14</v>
      </c>
      <c r="H702" s="1">
        <v>60000000</v>
      </c>
      <c r="I702" s="1">
        <v>2011</v>
      </c>
      <c r="J702" s="1">
        <v>6.6</v>
      </c>
      <c r="K702" s="1" t="str">
        <f t="shared" si="31"/>
        <v>Drama</v>
      </c>
      <c r="L702" s="11">
        <f t="shared" si="32"/>
        <v>15638743</v>
      </c>
      <c r="M702" s="1">
        <f t="shared" si="33"/>
        <v>9.3887336584344602E-2</v>
      </c>
    </row>
    <row r="703" spans="1:13" x14ac:dyDescent="0.25">
      <c r="A703" s="1" t="s">
        <v>1396</v>
      </c>
      <c r="B703" s="1">
        <v>89</v>
      </c>
      <c r="C703" s="1">
        <v>66734992</v>
      </c>
      <c r="D703" s="1" t="s">
        <v>476</v>
      </c>
      <c r="E703" s="1" t="s">
        <v>1397</v>
      </c>
      <c r="F703" s="1" t="s">
        <v>13</v>
      </c>
      <c r="G703" s="1" t="s">
        <v>14</v>
      </c>
      <c r="H703" s="1">
        <v>60000000</v>
      </c>
      <c r="I703" s="1">
        <v>2003</v>
      </c>
      <c r="J703" s="1">
        <v>4.4000000000000004</v>
      </c>
      <c r="K703" s="1" t="str">
        <f t="shared" si="31"/>
        <v>Action</v>
      </c>
      <c r="L703" s="11">
        <f t="shared" si="32"/>
        <v>6734992</v>
      </c>
      <c r="M703" s="1">
        <f t="shared" si="33"/>
        <v>9.3887336584344602E-2</v>
      </c>
    </row>
    <row r="704" spans="1:13" x14ac:dyDescent="0.25">
      <c r="A704" s="1" t="s">
        <v>1096</v>
      </c>
      <c r="B704" s="1">
        <v>100</v>
      </c>
      <c r="C704" s="1">
        <v>75280058</v>
      </c>
      <c r="D704" s="1" t="s">
        <v>1398</v>
      </c>
      <c r="E704" s="1" t="s">
        <v>1399</v>
      </c>
      <c r="F704" s="1" t="s">
        <v>13</v>
      </c>
      <c r="G704" s="1" t="s">
        <v>14</v>
      </c>
      <c r="H704" s="1">
        <v>60000000</v>
      </c>
      <c r="I704" s="1">
        <v>2009</v>
      </c>
      <c r="J704" s="1">
        <v>7.7</v>
      </c>
      <c r="K704" s="1" t="str">
        <f t="shared" si="31"/>
        <v>Animation</v>
      </c>
      <c r="L704" s="11">
        <f t="shared" si="32"/>
        <v>15280058</v>
      </c>
      <c r="M704" s="1">
        <f t="shared" si="33"/>
        <v>9.3887336584344602E-2</v>
      </c>
    </row>
    <row r="705" spans="1:13" x14ac:dyDescent="0.25">
      <c r="A705" s="1" t="s">
        <v>316</v>
      </c>
      <c r="B705" s="1">
        <v>91</v>
      </c>
      <c r="C705" s="1">
        <v>64505912</v>
      </c>
      <c r="D705" s="1" t="s">
        <v>1019</v>
      </c>
      <c r="E705" s="1" t="s">
        <v>1400</v>
      </c>
      <c r="F705" s="1" t="s">
        <v>13</v>
      </c>
      <c r="G705" s="1" t="s">
        <v>14</v>
      </c>
      <c r="H705" s="1">
        <v>48000000</v>
      </c>
      <c r="I705" s="1">
        <v>2008</v>
      </c>
      <c r="J705" s="1">
        <v>5</v>
      </c>
      <c r="K705" s="1" t="str">
        <f t="shared" si="31"/>
        <v>Sci-Fi</v>
      </c>
      <c r="L705" s="11">
        <f t="shared" si="32"/>
        <v>16505912</v>
      </c>
      <c r="M705" s="1">
        <f t="shared" si="33"/>
        <v>9.3887336584344602E-2</v>
      </c>
    </row>
    <row r="706" spans="1:13" x14ac:dyDescent="0.25">
      <c r="A706" s="1" t="s">
        <v>605</v>
      </c>
      <c r="B706" s="1">
        <v>146</v>
      </c>
      <c r="C706" s="1">
        <v>77862546</v>
      </c>
      <c r="D706" s="1" t="s">
        <v>158</v>
      </c>
      <c r="E706" s="1" t="s">
        <v>1401</v>
      </c>
      <c r="F706" s="1" t="s">
        <v>13</v>
      </c>
      <c r="G706" s="1" t="s">
        <v>14</v>
      </c>
      <c r="H706" s="1">
        <v>70000000</v>
      </c>
      <c r="I706" s="1">
        <v>2004</v>
      </c>
      <c r="J706" s="1">
        <v>7.7</v>
      </c>
      <c r="K706" s="1" t="str">
        <f t="shared" si="31"/>
        <v>Action</v>
      </c>
      <c r="L706" s="11">
        <f t="shared" si="32"/>
        <v>7862546</v>
      </c>
      <c r="M706" s="1">
        <f t="shared" si="33"/>
        <v>9.3887336584344602E-2</v>
      </c>
    </row>
    <row r="707" spans="1:13" x14ac:dyDescent="0.25">
      <c r="A707" s="1" t="s">
        <v>1402</v>
      </c>
      <c r="B707" s="1">
        <v>98</v>
      </c>
      <c r="C707" s="1">
        <v>61112916</v>
      </c>
      <c r="D707" s="1" t="s">
        <v>179</v>
      </c>
      <c r="E707" s="1" t="s">
        <v>1403</v>
      </c>
      <c r="F707" s="1" t="s">
        <v>13</v>
      </c>
      <c r="G707" s="1" t="s">
        <v>14</v>
      </c>
      <c r="H707" s="1">
        <v>50000000</v>
      </c>
      <c r="I707" s="1">
        <v>2006</v>
      </c>
      <c r="J707" s="1">
        <v>4.4000000000000004</v>
      </c>
      <c r="K707" s="1" t="str">
        <f t="shared" ref="K707:K770" si="34">IFERROR(LEFT(D707,SEARCH("|",D707)-1),D707)</f>
        <v>Comedy</v>
      </c>
      <c r="L707" s="11">
        <f t="shared" ref="L707:L770" si="35">C707-H707</f>
        <v>11112916</v>
      </c>
      <c r="M707" s="1">
        <f t="shared" ref="M707:M770" si="36">CORREL(H$2:H$3657,C$2:C$3657)</f>
        <v>9.3887336584344602E-2</v>
      </c>
    </row>
    <row r="708" spans="1:13" x14ac:dyDescent="0.25">
      <c r="A708" s="1" t="s">
        <v>888</v>
      </c>
      <c r="B708" s="1">
        <v>101</v>
      </c>
      <c r="C708" s="1">
        <v>88200225</v>
      </c>
      <c r="D708" s="1" t="s">
        <v>348</v>
      </c>
      <c r="E708" s="1" t="s">
        <v>1404</v>
      </c>
      <c r="F708" s="1" t="s">
        <v>13</v>
      </c>
      <c r="G708" s="1" t="s">
        <v>14</v>
      </c>
      <c r="H708" s="1">
        <v>60000000</v>
      </c>
      <c r="I708" s="1">
        <v>2004</v>
      </c>
      <c r="J708" s="1">
        <v>6.1</v>
      </c>
      <c r="K708" s="1" t="str">
        <f t="shared" si="34"/>
        <v>Comedy</v>
      </c>
      <c r="L708" s="11">
        <f t="shared" si="35"/>
        <v>28200225</v>
      </c>
      <c r="M708" s="1">
        <f t="shared" si="36"/>
        <v>9.3887336584344602E-2</v>
      </c>
    </row>
    <row r="709" spans="1:13" x14ac:dyDescent="0.25">
      <c r="A709" s="1" t="s">
        <v>1405</v>
      </c>
      <c r="B709" s="1">
        <v>94</v>
      </c>
      <c r="C709" s="1">
        <v>60573641</v>
      </c>
      <c r="D709" s="1" t="s">
        <v>1051</v>
      </c>
      <c r="E709" s="1" t="s">
        <v>1406</v>
      </c>
      <c r="F709" s="1" t="s">
        <v>13</v>
      </c>
      <c r="G709" s="1" t="s">
        <v>14</v>
      </c>
      <c r="H709" s="1">
        <v>60000000</v>
      </c>
      <c r="I709" s="1">
        <v>1996</v>
      </c>
      <c r="J709" s="1">
        <v>5.4</v>
      </c>
      <c r="K709" s="1" t="str">
        <f t="shared" si="34"/>
        <v>Comedy</v>
      </c>
      <c r="L709" s="11">
        <f t="shared" si="35"/>
        <v>573641</v>
      </c>
      <c r="M709" s="1">
        <f t="shared" si="36"/>
        <v>9.3887336584344602E-2</v>
      </c>
    </row>
    <row r="710" spans="1:13" x14ac:dyDescent="0.25">
      <c r="A710" s="1" t="s">
        <v>133</v>
      </c>
      <c r="B710" s="1">
        <v>132</v>
      </c>
      <c r="C710" s="1">
        <v>59035104</v>
      </c>
      <c r="D710" s="1" t="s">
        <v>1407</v>
      </c>
      <c r="E710" s="1" t="s">
        <v>1408</v>
      </c>
      <c r="F710" s="1" t="s">
        <v>13</v>
      </c>
      <c r="G710" s="1" t="s">
        <v>14</v>
      </c>
      <c r="H710" s="1">
        <v>66000000</v>
      </c>
      <c r="I710" s="1">
        <v>2004</v>
      </c>
      <c r="J710" s="1">
        <v>6.8</v>
      </c>
      <c r="K710" s="1" t="str">
        <f t="shared" si="34"/>
        <v>Action</v>
      </c>
      <c r="L710" s="11">
        <f t="shared" si="35"/>
        <v>-6964896</v>
      </c>
      <c r="M710" s="1">
        <f t="shared" si="36"/>
        <v>9.3887336584344602E-2</v>
      </c>
    </row>
    <row r="711" spans="1:13" x14ac:dyDescent="0.25">
      <c r="A711" s="1" t="s">
        <v>1409</v>
      </c>
      <c r="B711" s="1">
        <v>115</v>
      </c>
      <c r="C711" s="1">
        <v>56702901</v>
      </c>
      <c r="D711" s="1" t="s">
        <v>1175</v>
      </c>
      <c r="E711" s="1" t="s">
        <v>1410</v>
      </c>
      <c r="F711" s="1" t="s">
        <v>13</v>
      </c>
      <c r="G711" s="1" t="s">
        <v>14</v>
      </c>
      <c r="H711" s="1">
        <v>60000000</v>
      </c>
      <c r="I711" s="1">
        <v>1998</v>
      </c>
      <c r="J711" s="1">
        <v>6.5</v>
      </c>
      <c r="K711" s="1" t="str">
        <f t="shared" si="34"/>
        <v>Drama</v>
      </c>
      <c r="L711" s="11">
        <f t="shared" si="35"/>
        <v>-3297099</v>
      </c>
      <c r="M711" s="1">
        <f t="shared" si="36"/>
        <v>9.3887336584344602E-2</v>
      </c>
    </row>
    <row r="712" spans="1:13" x14ac:dyDescent="0.25">
      <c r="A712" s="1" t="s">
        <v>1411</v>
      </c>
      <c r="B712" s="1">
        <v>92</v>
      </c>
      <c r="C712" s="1">
        <v>55994557</v>
      </c>
      <c r="D712" s="1" t="s">
        <v>99</v>
      </c>
      <c r="E712" s="1" t="s">
        <v>1412</v>
      </c>
      <c r="F712" s="1" t="s">
        <v>13</v>
      </c>
      <c r="G712" s="1" t="s">
        <v>14</v>
      </c>
      <c r="H712" s="1">
        <v>60000000</v>
      </c>
      <c r="I712" s="1">
        <v>2012</v>
      </c>
      <c r="J712" s="1">
        <v>7</v>
      </c>
      <c r="K712" s="1" t="str">
        <f t="shared" si="34"/>
        <v>Adventure</v>
      </c>
      <c r="L712" s="11">
        <f t="shared" si="35"/>
        <v>-4005443</v>
      </c>
      <c r="M712" s="1">
        <f t="shared" si="36"/>
        <v>9.3887336584344602E-2</v>
      </c>
    </row>
    <row r="713" spans="1:13" x14ac:dyDescent="0.25">
      <c r="A713" s="1" t="s">
        <v>1214</v>
      </c>
      <c r="B713" s="1">
        <v>124</v>
      </c>
      <c r="C713" s="1">
        <v>54910560</v>
      </c>
      <c r="D713" s="1" t="s">
        <v>1150</v>
      </c>
      <c r="E713" s="1" t="s">
        <v>1413</v>
      </c>
      <c r="F713" s="1" t="s">
        <v>13</v>
      </c>
      <c r="G713" s="1" t="s">
        <v>14</v>
      </c>
      <c r="H713" s="1">
        <v>60000000</v>
      </c>
      <c r="I713" s="1">
        <v>1997</v>
      </c>
      <c r="J713" s="1">
        <v>6.3</v>
      </c>
      <c r="K713" s="1" t="str">
        <f t="shared" si="34"/>
        <v>Action</v>
      </c>
      <c r="L713" s="11">
        <f t="shared" si="35"/>
        <v>-5089440</v>
      </c>
      <c r="M713" s="1">
        <f t="shared" si="36"/>
        <v>9.3887336584344602E-2</v>
      </c>
    </row>
    <row r="714" spans="1:13" x14ac:dyDescent="0.25">
      <c r="A714" s="1" t="s">
        <v>465</v>
      </c>
      <c r="B714" s="1">
        <v>119</v>
      </c>
      <c r="C714" s="1">
        <v>53789313</v>
      </c>
      <c r="D714" s="1" t="s">
        <v>571</v>
      </c>
      <c r="E714" s="1" t="s">
        <v>1414</v>
      </c>
      <c r="F714" s="1" t="s">
        <v>13</v>
      </c>
      <c r="G714" s="1" t="s">
        <v>14</v>
      </c>
      <c r="H714" s="1">
        <v>60000000</v>
      </c>
      <c r="I714" s="1">
        <v>2003</v>
      </c>
      <c r="J714" s="1">
        <v>6.3</v>
      </c>
      <c r="K714" s="1" t="str">
        <f t="shared" si="34"/>
        <v>Action</v>
      </c>
      <c r="L714" s="11">
        <f t="shared" si="35"/>
        <v>-6210687</v>
      </c>
      <c r="M714" s="1">
        <f t="shared" si="36"/>
        <v>9.3887336584344602E-2</v>
      </c>
    </row>
    <row r="715" spans="1:13" x14ac:dyDescent="0.25">
      <c r="A715" s="1" t="s">
        <v>1415</v>
      </c>
      <c r="B715" s="1">
        <v>124</v>
      </c>
      <c r="C715" s="1">
        <v>51045801</v>
      </c>
      <c r="D715" s="1" t="s">
        <v>77</v>
      </c>
      <c r="E715" s="1" t="s">
        <v>1416</v>
      </c>
      <c r="F715" s="1" t="s">
        <v>13</v>
      </c>
      <c r="G715" s="1" t="s">
        <v>14</v>
      </c>
      <c r="H715" s="1">
        <v>60000000</v>
      </c>
      <c r="I715" s="1">
        <v>1996</v>
      </c>
      <c r="J715" s="1">
        <v>6.1</v>
      </c>
      <c r="K715" s="1" t="str">
        <f t="shared" si="34"/>
        <v>Drama</v>
      </c>
      <c r="L715" s="11">
        <f t="shared" si="35"/>
        <v>-8954199</v>
      </c>
      <c r="M715" s="1">
        <f t="shared" si="36"/>
        <v>9.3887336584344602E-2</v>
      </c>
    </row>
    <row r="716" spans="1:13" x14ac:dyDescent="0.25">
      <c r="A716" s="1" t="s">
        <v>1417</v>
      </c>
      <c r="B716" s="1">
        <v>93</v>
      </c>
      <c r="C716" s="1">
        <v>50818750</v>
      </c>
      <c r="D716" s="1" t="s">
        <v>99</v>
      </c>
      <c r="E716" s="1" t="s">
        <v>1418</v>
      </c>
      <c r="F716" s="1" t="s">
        <v>13</v>
      </c>
      <c r="G716" s="1" t="s">
        <v>21</v>
      </c>
      <c r="H716" s="1">
        <v>60000000</v>
      </c>
      <c r="I716" s="1">
        <v>2008</v>
      </c>
      <c r="J716" s="1">
        <v>6.1</v>
      </c>
      <c r="K716" s="1" t="str">
        <f t="shared" si="34"/>
        <v>Adventure</v>
      </c>
      <c r="L716" s="11">
        <f t="shared" si="35"/>
        <v>-9181250</v>
      </c>
      <c r="M716" s="1">
        <f t="shared" si="36"/>
        <v>9.3887336584344602E-2</v>
      </c>
    </row>
    <row r="717" spans="1:13" x14ac:dyDescent="0.25">
      <c r="A717" s="1" t="s">
        <v>1419</v>
      </c>
      <c r="B717" s="1">
        <v>98</v>
      </c>
      <c r="C717" s="1">
        <v>50189179</v>
      </c>
      <c r="D717" s="1" t="s">
        <v>671</v>
      </c>
      <c r="E717" s="1" t="s">
        <v>1420</v>
      </c>
      <c r="F717" s="1" t="s">
        <v>13</v>
      </c>
      <c r="G717" s="1" t="s">
        <v>14</v>
      </c>
      <c r="H717" s="1">
        <v>60000000</v>
      </c>
      <c r="I717" s="1">
        <v>2002</v>
      </c>
      <c r="J717" s="1">
        <v>5.3</v>
      </c>
      <c r="K717" s="1" t="str">
        <f t="shared" si="34"/>
        <v>Action</v>
      </c>
      <c r="L717" s="11">
        <f t="shared" si="35"/>
        <v>-9810821</v>
      </c>
      <c r="M717" s="1">
        <f t="shared" si="36"/>
        <v>9.3887336584344602E-2</v>
      </c>
    </row>
    <row r="718" spans="1:13" x14ac:dyDescent="0.25">
      <c r="A718" s="1" t="s">
        <v>1421</v>
      </c>
      <c r="B718" s="1">
        <v>92</v>
      </c>
      <c r="C718" s="1">
        <v>50024083</v>
      </c>
      <c r="D718" s="1" t="s">
        <v>23</v>
      </c>
      <c r="E718" s="1" t="s">
        <v>1422</v>
      </c>
      <c r="F718" s="1" t="s">
        <v>13</v>
      </c>
      <c r="G718" s="1" t="s">
        <v>14</v>
      </c>
      <c r="H718" s="1">
        <v>60000000</v>
      </c>
      <c r="I718" s="1">
        <v>1995</v>
      </c>
      <c r="J718" s="1">
        <v>5.4</v>
      </c>
      <c r="K718" s="1" t="str">
        <f t="shared" si="34"/>
        <v>Action</v>
      </c>
      <c r="L718" s="11">
        <f t="shared" si="35"/>
        <v>-9975917</v>
      </c>
      <c r="M718" s="1">
        <f t="shared" si="36"/>
        <v>9.3887336584344602E-2</v>
      </c>
    </row>
    <row r="719" spans="1:13" x14ac:dyDescent="0.25">
      <c r="A719" s="1" t="s">
        <v>294</v>
      </c>
      <c r="B719" s="1">
        <v>105</v>
      </c>
      <c r="C719" s="1">
        <v>50549107</v>
      </c>
      <c r="D719" s="1" t="s">
        <v>319</v>
      </c>
      <c r="E719" s="1" t="s">
        <v>1423</v>
      </c>
      <c r="F719" s="1" t="s">
        <v>13</v>
      </c>
      <c r="G719" s="1" t="s">
        <v>14</v>
      </c>
      <c r="H719" s="1">
        <v>60000000</v>
      </c>
      <c r="I719" s="1">
        <v>2014</v>
      </c>
      <c r="J719" s="1">
        <v>6.2</v>
      </c>
      <c r="K719" s="1" t="str">
        <f t="shared" si="34"/>
        <v>Action</v>
      </c>
      <c r="L719" s="11">
        <f t="shared" si="35"/>
        <v>-9450893</v>
      </c>
      <c r="M719" s="1">
        <f t="shared" si="36"/>
        <v>9.3887336584344602E-2</v>
      </c>
    </row>
    <row r="720" spans="1:13" x14ac:dyDescent="0.25">
      <c r="A720" s="1" t="s">
        <v>1424</v>
      </c>
      <c r="B720" s="1">
        <v>124</v>
      </c>
      <c r="C720" s="1">
        <v>56443482</v>
      </c>
      <c r="D720" s="1" t="s">
        <v>1425</v>
      </c>
      <c r="E720" s="1" t="s">
        <v>1426</v>
      </c>
      <c r="F720" s="1" t="s">
        <v>13</v>
      </c>
      <c r="G720" s="1" t="s">
        <v>14</v>
      </c>
      <c r="H720" s="1">
        <v>60000000</v>
      </c>
      <c r="I720" s="1">
        <v>2015</v>
      </c>
      <c r="J720" s="1">
        <v>6.6</v>
      </c>
      <c r="K720" s="1" t="str">
        <f t="shared" si="34"/>
        <v>Biography</v>
      </c>
      <c r="L720" s="11">
        <f t="shared" si="35"/>
        <v>-3556518</v>
      </c>
      <c r="M720" s="1">
        <f t="shared" si="36"/>
        <v>9.3887336584344602E-2</v>
      </c>
    </row>
    <row r="721" spans="1:13" x14ac:dyDescent="0.25">
      <c r="A721" s="1" t="s">
        <v>1427</v>
      </c>
      <c r="B721" s="1">
        <v>99</v>
      </c>
      <c r="C721" s="1">
        <v>62401264</v>
      </c>
      <c r="D721" s="1" t="s">
        <v>158</v>
      </c>
      <c r="E721" s="1" t="s">
        <v>1428</v>
      </c>
      <c r="F721" s="1" t="s">
        <v>13</v>
      </c>
      <c r="G721" s="1" t="s">
        <v>21</v>
      </c>
      <c r="H721" s="1">
        <v>60000000</v>
      </c>
      <c r="I721" s="1">
        <v>2016</v>
      </c>
      <c r="J721" s="1">
        <v>5.9</v>
      </c>
      <c r="K721" s="1" t="str">
        <f t="shared" si="34"/>
        <v>Action</v>
      </c>
      <c r="L721" s="11">
        <f t="shared" si="35"/>
        <v>2401264</v>
      </c>
      <c r="M721" s="1">
        <f t="shared" si="36"/>
        <v>9.3887336584344602E-2</v>
      </c>
    </row>
    <row r="722" spans="1:13" x14ac:dyDescent="0.25">
      <c r="A722" s="1" t="s">
        <v>1429</v>
      </c>
      <c r="B722" s="1">
        <v>116</v>
      </c>
      <c r="C722" s="1">
        <v>47748610</v>
      </c>
      <c r="D722" s="1" t="s">
        <v>1430</v>
      </c>
      <c r="E722" s="1" t="s">
        <v>1431</v>
      </c>
      <c r="F722" s="1" t="s">
        <v>13</v>
      </c>
      <c r="G722" s="1" t="s">
        <v>14</v>
      </c>
      <c r="H722" s="1">
        <v>75000000</v>
      </c>
      <c r="I722" s="1">
        <v>1997</v>
      </c>
      <c r="J722" s="1">
        <v>6.3</v>
      </c>
      <c r="K722" s="1" t="str">
        <f t="shared" si="34"/>
        <v>Action</v>
      </c>
      <c r="L722" s="11">
        <f t="shared" si="35"/>
        <v>-27251390</v>
      </c>
      <c r="M722" s="1">
        <f t="shared" si="36"/>
        <v>9.3887336584344602E-2</v>
      </c>
    </row>
    <row r="723" spans="1:13" x14ac:dyDescent="0.25">
      <c r="A723" s="1" t="s">
        <v>1065</v>
      </c>
      <c r="B723" s="1">
        <v>124</v>
      </c>
      <c r="C723" s="1">
        <v>46975183</v>
      </c>
      <c r="D723" s="1" t="s">
        <v>390</v>
      </c>
      <c r="E723" s="1" t="s">
        <v>1432</v>
      </c>
      <c r="F723" s="1" t="s">
        <v>13</v>
      </c>
      <c r="G723" s="1" t="s">
        <v>14</v>
      </c>
      <c r="H723" s="1">
        <v>61000000</v>
      </c>
      <c r="I723" s="1">
        <v>2007</v>
      </c>
      <c r="J723" s="1">
        <v>7.2</v>
      </c>
      <c r="K723" s="1" t="str">
        <f t="shared" si="34"/>
        <v>Action</v>
      </c>
      <c r="L723" s="11">
        <f t="shared" si="35"/>
        <v>-14024817</v>
      </c>
      <c r="M723" s="1">
        <f t="shared" si="36"/>
        <v>9.3887336584344602E-2</v>
      </c>
    </row>
    <row r="724" spans="1:13" x14ac:dyDescent="0.25">
      <c r="A724" s="1" t="s">
        <v>1433</v>
      </c>
      <c r="B724" s="1">
        <v>96</v>
      </c>
      <c r="C724" s="1">
        <v>50807639</v>
      </c>
      <c r="D724" s="1" t="s">
        <v>99</v>
      </c>
      <c r="E724" s="1" t="s">
        <v>1434</v>
      </c>
      <c r="F724" s="1" t="s">
        <v>13</v>
      </c>
      <c r="G724" s="1" t="s">
        <v>14</v>
      </c>
      <c r="H724" s="1">
        <v>60000000</v>
      </c>
      <c r="I724" s="1">
        <v>2014</v>
      </c>
      <c r="J724" s="1">
        <v>6.8</v>
      </c>
      <c r="K724" s="1" t="str">
        <f t="shared" si="34"/>
        <v>Adventure</v>
      </c>
      <c r="L724" s="11">
        <f t="shared" si="35"/>
        <v>-9192361</v>
      </c>
      <c r="M724" s="1">
        <f t="shared" si="36"/>
        <v>9.3887336584344602E-2</v>
      </c>
    </row>
    <row r="725" spans="1:13" x14ac:dyDescent="0.25">
      <c r="A725" s="1" t="s">
        <v>1435</v>
      </c>
      <c r="B725" s="1">
        <v>104</v>
      </c>
      <c r="C725" s="1">
        <v>46611204</v>
      </c>
      <c r="D725" s="1" t="s">
        <v>871</v>
      </c>
      <c r="E725" s="1" t="s">
        <v>1436</v>
      </c>
      <c r="F725" s="1" t="s">
        <v>13</v>
      </c>
      <c r="G725" s="1" t="s">
        <v>14</v>
      </c>
      <c r="H725" s="1">
        <v>48000000</v>
      </c>
      <c r="I725" s="1">
        <v>1998</v>
      </c>
      <c r="J725" s="1">
        <v>6.1</v>
      </c>
      <c r="K725" s="1" t="str">
        <f t="shared" si="34"/>
        <v>Comedy</v>
      </c>
      <c r="L725" s="11">
        <f t="shared" si="35"/>
        <v>-1388796</v>
      </c>
      <c r="M725" s="1">
        <f t="shared" si="36"/>
        <v>9.3887336584344602E-2</v>
      </c>
    </row>
    <row r="726" spans="1:13" x14ac:dyDescent="0.25">
      <c r="A726" s="1" t="s">
        <v>741</v>
      </c>
      <c r="B726" s="1">
        <v>100</v>
      </c>
      <c r="C726" s="1">
        <v>257756197</v>
      </c>
      <c r="D726" s="1" t="s">
        <v>359</v>
      </c>
      <c r="E726" s="1" t="s">
        <v>1437</v>
      </c>
      <c r="F726" s="1" t="s">
        <v>13</v>
      </c>
      <c r="G726" s="1" t="s">
        <v>130</v>
      </c>
      <c r="H726" s="1">
        <v>60000000</v>
      </c>
      <c r="I726" s="1">
        <v>2014</v>
      </c>
      <c r="J726" s="1">
        <v>7.8</v>
      </c>
      <c r="K726" s="1" t="str">
        <f t="shared" si="34"/>
        <v>Action</v>
      </c>
      <c r="L726" s="11">
        <f t="shared" si="35"/>
        <v>197756197</v>
      </c>
      <c r="M726" s="1">
        <f t="shared" si="36"/>
        <v>9.3887336584344602E-2</v>
      </c>
    </row>
    <row r="727" spans="1:13" x14ac:dyDescent="0.25">
      <c r="A727" s="1" t="s">
        <v>1438</v>
      </c>
      <c r="B727" s="1">
        <v>115</v>
      </c>
      <c r="C727" s="1">
        <v>48472213</v>
      </c>
      <c r="D727" s="1" t="s">
        <v>610</v>
      </c>
      <c r="E727" s="1" t="s">
        <v>1439</v>
      </c>
      <c r="F727" s="1" t="s">
        <v>13</v>
      </c>
      <c r="G727" s="1" t="s">
        <v>14</v>
      </c>
      <c r="H727" s="1">
        <v>45000000</v>
      </c>
      <c r="I727" s="1">
        <v>2005</v>
      </c>
      <c r="J727" s="1">
        <v>5</v>
      </c>
      <c r="K727" s="1" t="str">
        <f t="shared" si="34"/>
        <v>Action</v>
      </c>
      <c r="L727" s="11">
        <f t="shared" si="35"/>
        <v>3472213</v>
      </c>
      <c r="M727" s="1">
        <f t="shared" si="36"/>
        <v>9.3887336584344602E-2</v>
      </c>
    </row>
    <row r="728" spans="1:13" x14ac:dyDescent="0.25">
      <c r="A728" s="1" t="s">
        <v>1243</v>
      </c>
      <c r="B728" s="1">
        <v>101</v>
      </c>
      <c r="C728" s="1">
        <v>43060566</v>
      </c>
      <c r="D728" s="1" t="s">
        <v>95</v>
      </c>
      <c r="E728" s="1" t="s">
        <v>1440</v>
      </c>
      <c r="F728" s="1" t="s">
        <v>13</v>
      </c>
      <c r="G728" s="1" t="s">
        <v>14</v>
      </c>
      <c r="H728" s="1">
        <v>60000000</v>
      </c>
      <c r="I728" s="1">
        <v>2002</v>
      </c>
      <c r="J728" s="1">
        <v>6.2</v>
      </c>
      <c r="K728" s="1" t="str">
        <f t="shared" si="34"/>
        <v>Action</v>
      </c>
      <c r="L728" s="11">
        <f t="shared" si="35"/>
        <v>-16939434</v>
      </c>
      <c r="M728" s="1">
        <f t="shared" si="36"/>
        <v>9.3887336584344602E-2</v>
      </c>
    </row>
    <row r="729" spans="1:13" x14ac:dyDescent="0.25">
      <c r="A729" s="1" t="s">
        <v>1441</v>
      </c>
      <c r="B729" s="1">
        <v>113</v>
      </c>
      <c r="C729" s="1">
        <v>45996718</v>
      </c>
      <c r="D729" s="1" t="s">
        <v>158</v>
      </c>
      <c r="E729" s="1" t="s">
        <v>1442</v>
      </c>
      <c r="F729" s="1" t="s">
        <v>13</v>
      </c>
      <c r="G729" s="1" t="s">
        <v>14</v>
      </c>
      <c r="H729" s="1">
        <v>60000000</v>
      </c>
      <c r="I729" s="1">
        <v>2013</v>
      </c>
      <c r="J729" s="1">
        <v>6.7</v>
      </c>
      <c r="K729" s="1" t="str">
        <f t="shared" si="34"/>
        <v>Action</v>
      </c>
      <c r="L729" s="11">
        <f t="shared" si="35"/>
        <v>-14003282</v>
      </c>
      <c r="M729" s="1">
        <f t="shared" si="36"/>
        <v>9.3887336584344602E-2</v>
      </c>
    </row>
    <row r="730" spans="1:13" x14ac:dyDescent="0.25">
      <c r="A730" s="1" t="s">
        <v>1443</v>
      </c>
      <c r="B730" s="1">
        <v>100</v>
      </c>
      <c r="C730" s="1">
        <v>43337279</v>
      </c>
      <c r="D730" s="1" t="s">
        <v>1444</v>
      </c>
      <c r="E730" s="1" t="s">
        <v>1445</v>
      </c>
      <c r="F730" s="1" t="s">
        <v>13</v>
      </c>
      <c r="G730" s="1" t="s">
        <v>14</v>
      </c>
      <c r="H730" s="1">
        <v>60000000</v>
      </c>
      <c r="I730" s="1">
        <v>2009</v>
      </c>
      <c r="J730" s="1">
        <v>4.9000000000000004</v>
      </c>
      <c r="K730" s="1" t="str">
        <f t="shared" si="34"/>
        <v>Adventure</v>
      </c>
      <c r="L730" s="11">
        <f t="shared" si="35"/>
        <v>-16662721</v>
      </c>
      <c r="M730" s="1">
        <f t="shared" si="36"/>
        <v>9.3887336584344602E-2</v>
      </c>
    </row>
    <row r="731" spans="1:13" x14ac:dyDescent="0.25">
      <c r="A731" s="1" t="s">
        <v>1271</v>
      </c>
      <c r="B731" s="1">
        <v>134</v>
      </c>
      <c r="C731" s="1">
        <v>37479778</v>
      </c>
      <c r="D731" s="1" t="s">
        <v>1446</v>
      </c>
      <c r="E731" s="1" t="s">
        <v>1447</v>
      </c>
      <c r="F731" s="1" t="s">
        <v>13</v>
      </c>
      <c r="G731" s="1" t="s">
        <v>14</v>
      </c>
      <c r="H731" s="1">
        <v>60000000</v>
      </c>
      <c r="I731" s="1">
        <v>2009</v>
      </c>
      <c r="J731" s="1">
        <v>7.4</v>
      </c>
      <c r="K731" s="1" t="str">
        <f t="shared" si="34"/>
        <v>Biography</v>
      </c>
      <c r="L731" s="11">
        <f t="shared" si="35"/>
        <v>-22520222</v>
      </c>
      <c r="M731" s="1">
        <f t="shared" si="36"/>
        <v>9.3887336584344602E-2</v>
      </c>
    </row>
    <row r="732" spans="1:13" x14ac:dyDescent="0.25">
      <c r="A732" s="1" t="s">
        <v>458</v>
      </c>
      <c r="B732" s="1">
        <v>125</v>
      </c>
      <c r="C732" s="1">
        <v>40559930</v>
      </c>
      <c r="D732" s="1" t="s">
        <v>1449</v>
      </c>
      <c r="E732" s="1" t="s">
        <v>1450</v>
      </c>
      <c r="F732" s="1" t="s">
        <v>13</v>
      </c>
      <c r="G732" s="1" t="s">
        <v>14</v>
      </c>
      <c r="H732" s="1">
        <v>60000000</v>
      </c>
      <c r="I732" s="1">
        <v>2009</v>
      </c>
      <c r="J732" s="1">
        <v>6.2</v>
      </c>
      <c r="K732" s="1" t="str">
        <f t="shared" si="34"/>
        <v>Comedy</v>
      </c>
      <c r="L732" s="11">
        <f t="shared" si="35"/>
        <v>-19440070</v>
      </c>
      <c r="M732" s="1">
        <f t="shared" si="36"/>
        <v>9.3887336584344602E-2</v>
      </c>
    </row>
    <row r="733" spans="1:13" x14ac:dyDescent="0.25">
      <c r="A733" s="1" t="s">
        <v>1451</v>
      </c>
      <c r="B733" s="1">
        <v>94</v>
      </c>
      <c r="C733" s="1">
        <v>36830057</v>
      </c>
      <c r="D733" s="1" t="s">
        <v>925</v>
      </c>
      <c r="E733" s="1" t="s">
        <v>1452</v>
      </c>
      <c r="F733" s="1" t="s">
        <v>13</v>
      </c>
      <c r="G733" s="1" t="s">
        <v>14</v>
      </c>
      <c r="H733" s="1">
        <v>65000000</v>
      </c>
      <c r="I733" s="1">
        <v>1999</v>
      </c>
      <c r="J733" s="1">
        <v>4.9000000000000004</v>
      </c>
      <c r="K733" s="1" t="str">
        <f t="shared" si="34"/>
        <v>Comedy</v>
      </c>
      <c r="L733" s="11">
        <f t="shared" si="35"/>
        <v>-28169943</v>
      </c>
      <c r="M733" s="1">
        <f t="shared" si="36"/>
        <v>9.3887336584344602E-2</v>
      </c>
    </row>
    <row r="734" spans="1:13" x14ac:dyDescent="0.25">
      <c r="A734" s="1" t="s">
        <v>1149</v>
      </c>
      <c r="B734" s="1">
        <v>107</v>
      </c>
      <c r="C734" s="1">
        <v>36279230</v>
      </c>
      <c r="D734" s="1" t="s">
        <v>120</v>
      </c>
      <c r="E734" s="1" t="s">
        <v>1453</v>
      </c>
      <c r="F734" s="1" t="s">
        <v>13</v>
      </c>
      <c r="G734" s="1" t="s">
        <v>14</v>
      </c>
      <c r="H734" s="1">
        <v>60000000</v>
      </c>
      <c r="I734" s="1">
        <v>2006</v>
      </c>
      <c r="J734" s="1">
        <v>6.1</v>
      </c>
      <c r="K734" s="1" t="str">
        <f t="shared" si="34"/>
        <v>Action</v>
      </c>
      <c r="L734" s="11">
        <f t="shared" si="35"/>
        <v>-23720770</v>
      </c>
      <c r="M734" s="1">
        <f t="shared" si="36"/>
        <v>9.3887336584344602E-2</v>
      </c>
    </row>
    <row r="735" spans="1:13" x14ac:dyDescent="0.25">
      <c r="A735" s="1" t="s">
        <v>1454</v>
      </c>
      <c r="B735" s="1">
        <v>91</v>
      </c>
      <c r="C735" s="1">
        <v>42194060</v>
      </c>
      <c r="D735" s="1" t="s">
        <v>217</v>
      </c>
      <c r="E735" s="1" t="s">
        <v>1455</v>
      </c>
      <c r="F735" s="1" t="s">
        <v>13</v>
      </c>
      <c r="G735" s="1" t="s">
        <v>1233</v>
      </c>
      <c r="H735" s="1">
        <v>70000000</v>
      </c>
      <c r="I735" s="1">
        <v>2009</v>
      </c>
      <c r="J735" s="1">
        <v>6.1</v>
      </c>
      <c r="K735" s="1" t="str">
        <f t="shared" si="34"/>
        <v>Adventure</v>
      </c>
      <c r="L735" s="11">
        <f t="shared" si="35"/>
        <v>-27805940</v>
      </c>
      <c r="M735" s="1">
        <f t="shared" si="36"/>
        <v>9.3887336584344602E-2</v>
      </c>
    </row>
    <row r="736" spans="1:13" x14ac:dyDescent="0.25">
      <c r="A736" s="1" t="s">
        <v>1456</v>
      </c>
      <c r="B736" s="1">
        <v>116</v>
      </c>
      <c r="C736" s="1">
        <v>43119879</v>
      </c>
      <c r="D736" s="1" t="s">
        <v>82</v>
      </c>
      <c r="E736" s="1" t="s">
        <v>1457</v>
      </c>
      <c r="F736" s="1" t="s">
        <v>13</v>
      </c>
      <c r="G736" s="1" t="s">
        <v>14</v>
      </c>
      <c r="H736" s="1">
        <v>60000000</v>
      </c>
      <c r="I736" s="1">
        <v>2002</v>
      </c>
      <c r="J736" s="1">
        <v>6.4</v>
      </c>
      <c r="K736" s="1" t="str">
        <f t="shared" si="34"/>
        <v>Action</v>
      </c>
      <c r="L736" s="11">
        <f t="shared" si="35"/>
        <v>-16880121</v>
      </c>
      <c r="M736" s="1">
        <f t="shared" si="36"/>
        <v>9.3887336584344602E-2</v>
      </c>
    </row>
    <row r="737" spans="1:13" x14ac:dyDescent="0.25">
      <c r="A737" s="1" t="s">
        <v>1458</v>
      </c>
      <c r="B737" s="1">
        <v>100</v>
      </c>
      <c r="C737" s="1">
        <v>35096190</v>
      </c>
      <c r="D737" s="1" t="s">
        <v>1459</v>
      </c>
      <c r="E737" s="1" t="s">
        <v>1460</v>
      </c>
      <c r="F737" s="1" t="s">
        <v>13</v>
      </c>
      <c r="G737" s="1" t="s">
        <v>14</v>
      </c>
      <c r="H737" s="1">
        <v>60000000</v>
      </c>
      <c r="I737" s="1">
        <v>2003</v>
      </c>
      <c r="J737" s="1">
        <v>6.3</v>
      </c>
      <c r="K737" s="1" t="str">
        <f t="shared" si="34"/>
        <v>Comedy</v>
      </c>
      <c r="L737" s="11">
        <f t="shared" si="35"/>
        <v>-24903810</v>
      </c>
      <c r="M737" s="1">
        <f t="shared" si="36"/>
        <v>9.3887336584344602E-2</v>
      </c>
    </row>
    <row r="738" spans="1:13" x14ac:dyDescent="0.25">
      <c r="A738" s="1" t="s">
        <v>112</v>
      </c>
      <c r="B738" s="1">
        <v>117</v>
      </c>
      <c r="C738" s="1">
        <v>43290977</v>
      </c>
      <c r="D738" s="1" t="s">
        <v>757</v>
      </c>
      <c r="E738" s="1" t="s">
        <v>1461</v>
      </c>
      <c r="F738" s="1" t="s">
        <v>13</v>
      </c>
      <c r="G738" s="1" t="s">
        <v>21</v>
      </c>
      <c r="H738" s="1">
        <v>80000000</v>
      </c>
      <c r="I738" s="1">
        <v>2010</v>
      </c>
      <c r="J738" s="1">
        <v>6.6</v>
      </c>
      <c r="K738" s="1" t="str">
        <f t="shared" si="34"/>
        <v>Crime</v>
      </c>
      <c r="L738" s="11">
        <f t="shared" si="35"/>
        <v>-36709023</v>
      </c>
      <c r="M738" s="1">
        <f t="shared" si="36"/>
        <v>9.3887336584344602E-2</v>
      </c>
    </row>
    <row r="739" spans="1:13" x14ac:dyDescent="0.25">
      <c r="A739" s="1" t="s">
        <v>638</v>
      </c>
      <c r="B739" s="1">
        <v>110</v>
      </c>
      <c r="C739" s="1">
        <v>33927476</v>
      </c>
      <c r="D739" s="1" t="s">
        <v>1462</v>
      </c>
      <c r="E739" s="1" t="s">
        <v>1463</v>
      </c>
      <c r="F739" s="1" t="s">
        <v>13</v>
      </c>
      <c r="G739" s="1" t="s">
        <v>21</v>
      </c>
      <c r="H739" s="1">
        <v>40000000</v>
      </c>
      <c r="I739" s="1">
        <v>1997</v>
      </c>
      <c r="J739" s="1">
        <v>5.7</v>
      </c>
      <c r="K739" s="1" t="str">
        <f t="shared" si="34"/>
        <v>Horror</v>
      </c>
      <c r="L739" s="11">
        <f t="shared" si="35"/>
        <v>-6072524</v>
      </c>
      <c r="M739" s="1">
        <f t="shared" si="36"/>
        <v>9.3887336584344602E-2</v>
      </c>
    </row>
    <row r="740" spans="1:13" x14ac:dyDescent="0.25">
      <c r="A740" s="1" t="s">
        <v>1443</v>
      </c>
      <c r="B740" s="1">
        <v>96</v>
      </c>
      <c r="C740" s="1">
        <v>32122249</v>
      </c>
      <c r="D740" s="1" t="s">
        <v>348</v>
      </c>
      <c r="E740" s="1" t="s">
        <v>1464</v>
      </c>
      <c r="F740" s="1" t="s">
        <v>13</v>
      </c>
      <c r="G740" s="1" t="s">
        <v>14</v>
      </c>
      <c r="H740" s="1">
        <v>60000000</v>
      </c>
      <c r="I740" s="1">
        <v>2002</v>
      </c>
      <c r="J740" s="1">
        <v>5.9</v>
      </c>
      <c r="K740" s="1" t="str">
        <f t="shared" si="34"/>
        <v>Comedy</v>
      </c>
      <c r="L740" s="11">
        <f t="shared" si="35"/>
        <v>-27877751</v>
      </c>
      <c r="M740" s="1">
        <f t="shared" si="36"/>
        <v>9.3887336584344602E-2</v>
      </c>
    </row>
    <row r="741" spans="1:13" x14ac:dyDescent="0.25">
      <c r="A741" s="1" t="s">
        <v>1415</v>
      </c>
      <c r="B741" s="1">
        <v>101</v>
      </c>
      <c r="C741" s="1">
        <v>40076438</v>
      </c>
      <c r="D741" s="1" t="s">
        <v>390</v>
      </c>
      <c r="E741" s="1" t="s">
        <v>1465</v>
      </c>
      <c r="F741" s="1" t="s">
        <v>13</v>
      </c>
      <c r="G741" s="1" t="s">
        <v>14</v>
      </c>
      <c r="H741" s="1">
        <v>60000000</v>
      </c>
      <c r="I741" s="1">
        <v>2008</v>
      </c>
      <c r="J741" s="1">
        <v>6</v>
      </c>
      <c r="K741" s="1" t="str">
        <f t="shared" si="34"/>
        <v>Action</v>
      </c>
      <c r="L741" s="11">
        <f t="shared" si="35"/>
        <v>-19923562</v>
      </c>
      <c r="M741" s="1">
        <f t="shared" si="36"/>
        <v>9.3887336584344602E-2</v>
      </c>
    </row>
    <row r="742" spans="1:13" x14ac:dyDescent="0.25">
      <c r="A742" s="1" t="s">
        <v>1466</v>
      </c>
      <c r="B742" s="1">
        <v>111</v>
      </c>
      <c r="C742" s="1">
        <v>32940507</v>
      </c>
      <c r="D742" s="1" t="s">
        <v>158</v>
      </c>
      <c r="E742" s="1" t="s">
        <v>1467</v>
      </c>
      <c r="F742" s="1" t="s">
        <v>13</v>
      </c>
      <c r="G742" s="1" t="s">
        <v>14</v>
      </c>
      <c r="H742" s="1">
        <v>60000000</v>
      </c>
      <c r="I742" s="1">
        <v>1998</v>
      </c>
      <c r="J742" s="1">
        <v>6.1</v>
      </c>
      <c r="K742" s="1" t="str">
        <f t="shared" si="34"/>
        <v>Action</v>
      </c>
      <c r="L742" s="11">
        <f t="shared" si="35"/>
        <v>-27059493</v>
      </c>
      <c r="M742" s="1">
        <f t="shared" si="36"/>
        <v>9.3887336584344602E-2</v>
      </c>
    </row>
    <row r="743" spans="1:13" x14ac:dyDescent="0.25">
      <c r="A743" s="1" t="s">
        <v>325</v>
      </c>
      <c r="B743" s="1">
        <v>117</v>
      </c>
      <c r="C743" s="1">
        <v>31670931</v>
      </c>
      <c r="D743" s="1" t="s">
        <v>1468</v>
      </c>
      <c r="E743" s="1" t="s">
        <v>1469</v>
      </c>
      <c r="F743" s="1" t="s">
        <v>13</v>
      </c>
      <c r="G743" s="1" t="s">
        <v>21</v>
      </c>
      <c r="H743" s="1">
        <v>60000000</v>
      </c>
      <c r="I743" s="1">
        <v>2009</v>
      </c>
      <c r="J743" s="1">
        <v>6.7</v>
      </c>
      <c r="K743" s="1" t="str">
        <f t="shared" si="34"/>
        <v>Biography</v>
      </c>
      <c r="L743" s="11">
        <f t="shared" si="35"/>
        <v>-28329069</v>
      </c>
      <c r="M743" s="1">
        <f t="shared" si="36"/>
        <v>9.3887336584344602E-2</v>
      </c>
    </row>
    <row r="744" spans="1:13" x14ac:dyDescent="0.25">
      <c r="A744" s="1" t="s">
        <v>1382</v>
      </c>
      <c r="B744" s="1">
        <v>126</v>
      </c>
      <c r="C744" s="1">
        <v>30695227</v>
      </c>
      <c r="D744" s="1" t="s">
        <v>1470</v>
      </c>
      <c r="E744" s="1" t="s">
        <v>1471</v>
      </c>
      <c r="F744" s="1" t="s">
        <v>13</v>
      </c>
      <c r="G744" s="1" t="s">
        <v>14</v>
      </c>
      <c r="H744" s="1">
        <v>60000000</v>
      </c>
      <c r="I744" s="1">
        <v>2000</v>
      </c>
      <c r="J744" s="1">
        <v>6.7</v>
      </c>
      <c r="K744" s="1" t="str">
        <f t="shared" si="34"/>
        <v>Drama</v>
      </c>
      <c r="L744" s="11">
        <f t="shared" si="35"/>
        <v>-29304773</v>
      </c>
      <c r="M744" s="1">
        <f t="shared" si="36"/>
        <v>9.3887336584344602E-2</v>
      </c>
    </row>
    <row r="745" spans="1:13" x14ac:dyDescent="0.25">
      <c r="A745" s="1" t="s">
        <v>1152</v>
      </c>
      <c r="B745" s="1">
        <v>152</v>
      </c>
      <c r="C745" s="1">
        <v>32522352</v>
      </c>
      <c r="D745" s="1" t="s">
        <v>1472</v>
      </c>
      <c r="E745" s="1" t="s">
        <v>1473</v>
      </c>
      <c r="F745" s="1" t="s">
        <v>13</v>
      </c>
      <c r="G745" s="1" t="s">
        <v>14</v>
      </c>
      <c r="H745" s="1">
        <v>60000000</v>
      </c>
      <c r="I745" s="1">
        <v>2000</v>
      </c>
      <c r="J745" s="1">
        <v>7.9</v>
      </c>
      <c r="K745" s="1" t="str">
        <f t="shared" si="34"/>
        <v>Adventure</v>
      </c>
      <c r="L745" s="11">
        <f t="shared" si="35"/>
        <v>-27477648</v>
      </c>
      <c r="M745" s="1">
        <f t="shared" si="36"/>
        <v>9.3887336584344602E-2</v>
      </c>
    </row>
    <row r="746" spans="1:13" x14ac:dyDescent="0.25">
      <c r="A746" s="1" t="s">
        <v>332</v>
      </c>
      <c r="B746" s="1">
        <v>101</v>
      </c>
      <c r="C746" s="1">
        <v>26082914</v>
      </c>
      <c r="D746" s="1" t="s">
        <v>1150</v>
      </c>
      <c r="E746" s="1" t="s">
        <v>1475</v>
      </c>
      <c r="F746" s="1" t="s">
        <v>13</v>
      </c>
      <c r="G746" s="1" t="s">
        <v>14</v>
      </c>
      <c r="H746" s="1">
        <v>87000000</v>
      </c>
      <c r="I746" s="1">
        <v>2005</v>
      </c>
      <c r="J746" s="1">
        <v>4.3</v>
      </c>
      <c r="K746" s="1" t="str">
        <f t="shared" si="34"/>
        <v>Action</v>
      </c>
      <c r="L746" s="11">
        <f t="shared" si="35"/>
        <v>-60917086</v>
      </c>
      <c r="M746" s="1">
        <f t="shared" si="36"/>
        <v>9.3887336584344602E-2</v>
      </c>
    </row>
    <row r="747" spans="1:13" x14ac:dyDescent="0.25">
      <c r="A747" s="1" t="s">
        <v>1476</v>
      </c>
      <c r="B747" s="1">
        <v>87</v>
      </c>
      <c r="C747" s="1">
        <v>29136626</v>
      </c>
      <c r="D747" s="1" t="s">
        <v>1477</v>
      </c>
      <c r="E747" s="1" t="s">
        <v>1478</v>
      </c>
      <c r="F747" s="1" t="s">
        <v>13</v>
      </c>
      <c r="G747" s="1" t="s">
        <v>14</v>
      </c>
      <c r="H747" s="1">
        <v>60000000</v>
      </c>
      <c r="I747" s="1">
        <v>2011</v>
      </c>
      <c r="J747" s="1">
        <v>5.7</v>
      </c>
      <c r="K747" s="1" t="str">
        <f t="shared" si="34"/>
        <v>Action</v>
      </c>
      <c r="L747" s="11">
        <f t="shared" si="35"/>
        <v>-30863374</v>
      </c>
      <c r="M747" s="1">
        <f t="shared" si="36"/>
        <v>9.3887336584344602E-2</v>
      </c>
    </row>
    <row r="748" spans="1:13" x14ac:dyDescent="0.25">
      <c r="A748" s="1" t="s">
        <v>1479</v>
      </c>
      <c r="B748" s="1">
        <v>85</v>
      </c>
      <c r="C748" s="1">
        <v>26288320</v>
      </c>
      <c r="D748" s="1" t="s">
        <v>1480</v>
      </c>
      <c r="E748" s="1" t="s">
        <v>1481</v>
      </c>
      <c r="F748" s="1" t="s">
        <v>13</v>
      </c>
      <c r="G748" s="1" t="s">
        <v>14</v>
      </c>
      <c r="H748" s="1">
        <v>60000000</v>
      </c>
      <c r="I748" s="1">
        <v>2003</v>
      </c>
      <c r="J748" s="1">
        <v>6.7</v>
      </c>
      <c r="K748" s="1" t="str">
        <f t="shared" si="34"/>
        <v>Adventure</v>
      </c>
      <c r="L748" s="11">
        <f t="shared" si="35"/>
        <v>-33711680</v>
      </c>
      <c r="M748" s="1">
        <f t="shared" si="36"/>
        <v>9.3887336584344602E-2</v>
      </c>
    </row>
    <row r="749" spans="1:13" x14ac:dyDescent="0.25">
      <c r="A749" s="1" t="s">
        <v>821</v>
      </c>
      <c r="B749" s="1">
        <v>130</v>
      </c>
      <c r="C749" s="1">
        <v>26616590</v>
      </c>
      <c r="D749" s="1" t="s">
        <v>1482</v>
      </c>
      <c r="E749" s="1" t="s">
        <v>1483</v>
      </c>
      <c r="F749" s="1" t="s">
        <v>13</v>
      </c>
      <c r="G749" s="1" t="s">
        <v>21</v>
      </c>
      <c r="H749" s="1">
        <v>60000000</v>
      </c>
      <c r="I749" s="1">
        <v>1997</v>
      </c>
      <c r="J749" s="1">
        <v>6.7</v>
      </c>
      <c r="K749" s="1" t="str">
        <f t="shared" si="34"/>
        <v>Horror</v>
      </c>
      <c r="L749" s="11">
        <f t="shared" si="35"/>
        <v>-33383410</v>
      </c>
      <c r="M749" s="1">
        <f t="shared" si="36"/>
        <v>9.3887336584344602E-2</v>
      </c>
    </row>
    <row r="750" spans="1:13" x14ac:dyDescent="0.25">
      <c r="A750" s="1" t="s">
        <v>178</v>
      </c>
      <c r="B750" s="1">
        <v>104</v>
      </c>
      <c r="C750" s="1">
        <v>30063805</v>
      </c>
      <c r="D750" s="1" t="s">
        <v>1484</v>
      </c>
      <c r="E750" s="1" t="s">
        <v>1485</v>
      </c>
      <c r="F750" s="1" t="s">
        <v>13</v>
      </c>
      <c r="G750" s="1" t="s">
        <v>14</v>
      </c>
      <c r="H750" s="1">
        <v>60000000</v>
      </c>
      <c r="I750" s="1">
        <v>2002</v>
      </c>
      <c r="J750" s="1">
        <v>6.1</v>
      </c>
      <c r="K750" s="1" t="str">
        <f t="shared" si="34"/>
        <v>Drama</v>
      </c>
      <c r="L750" s="11">
        <f t="shared" si="35"/>
        <v>-29936195</v>
      </c>
      <c r="M750" s="1">
        <f t="shared" si="36"/>
        <v>9.3887336584344602E-2</v>
      </c>
    </row>
    <row r="751" spans="1:13" x14ac:dyDescent="0.25">
      <c r="A751" s="1" t="s">
        <v>792</v>
      </c>
      <c r="B751" s="1">
        <v>121</v>
      </c>
      <c r="C751" s="1">
        <v>22518325</v>
      </c>
      <c r="D751" s="1" t="s">
        <v>757</v>
      </c>
      <c r="E751" s="1" t="s">
        <v>1486</v>
      </c>
      <c r="F751" s="1" t="s">
        <v>13</v>
      </c>
      <c r="G751" s="1" t="s">
        <v>264</v>
      </c>
      <c r="H751" s="1">
        <v>50000000</v>
      </c>
      <c r="I751" s="1">
        <v>2006</v>
      </c>
      <c r="J751" s="1">
        <v>5.6</v>
      </c>
      <c r="K751" s="1" t="str">
        <f t="shared" si="34"/>
        <v>Crime</v>
      </c>
      <c r="L751" s="11">
        <f t="shared" si="35"/>
        <v>-27481675</v>
      </c>
      <c r="M751" s="1">
        <f t="shared" si="36"/>
        <v>9.3887336584344602E-2</v>
      </c>
    </row>
    <row r="752" spans="1:13" x14ac:dyDescent="0.25">
      <c r="A752" s="1" t="s">
        <v>1487</v>
      </c>
      <c r="B752" s="1">
        <v>140</v>
      </c>
      <c r="C752" s="1">
        <v>13082288</v>
      </c>
      <c r="D752" s="1" t="s">
        <v>1488</v>
      </c>
      <c r="E752" s="1" t="s">
        <v>1489</v>
      </c>
      <c r="F752" s="1" t="s">
        <v>13</v>
      </c>
      <c r="G752" s="1" t="s">
        <v>21</v>
      </c>
      <c r="H752" s="1">
        <v>60000000</v>
      </c>
      <c r="I752" s="1">
        <v>2006</v>
      </c>
      <c r="J752" s="1">
        <v>6.6</v>
      </c>
      <c r="K752" s="1" t="str">
        <f t="shared" si="34"/>
        <v>Action</v>
      </c>
      <c r="L752" s="11">
        <f t="shared" si="35"/>
        <v>-46917712</v>
      </c>
      <c r="M752" s="1">
        <f t="shared" si="36"/>
        <v>9.3887336584344602E-2</v>
      </c>
    </row>
    <row r="753" spans="1:13" x14ac:dyDescent="0.25">
      <c r="A753" s="1" t="s">
        <v>1490</v>
      </c>
      <c r="B753" s="1">
        <v>131</v>
      </c>
      <c r="C753" s="1">
        <v>18208078</v>
      </c>
      <c r="D753" s="1" t="s">
        <v>319</v>
      </c>
      <c r="E753" s="1" t="s">
        <v>1491</v>
      </c>
      <c r="F753" s="1" t="s">
        <v>13</v>
      </c>
      <c r="G753" s="1" t="s">
        <v>14</v>
      </c>
      <c r="H753" s="1">
        <v>60000000</v>
      </c>
      <c r="I753" s="1">
        <v>2001</v>
      </c>
      <c r="J753" s="1">
        <v>6.9</v>
      </c>
      <c r="K753" s="1" t="str">
        <f t="shared" si="34"/>
        <v>Action</v>
      </c>
      <c r="L753" s="11">
        <f t="shared" si="35"/>
        <v>-41791922</v>
      </c>
      <c r="M753" s="1">
        <f t="shared" si="36"/>
        <v>9.3887336584344602E-2</v>
      </c>
    </row>
    <row r="754" spans="1:13" x14ac:dyDescent="0.25">
      <c r="A754" s="1" t="s">
        <v>1492</v>
      </c>
      <c r="B754" s="1">
        <v>91</v>
      </c>
      <c r="C754" s="1">
        <v>14218868</v>
      </c>
      <c r="D754" s="1" t="s">
        <v>1482</v>
      </c>
      <c r="E754" s="1" t="s">
        <v>1493</v>
      </c>
      <c r="F754" s="1" t="s">
        <v>13</v>
      </c>
      <c r="G754" s="1" t="s">
        <v>14</v>
      </c>
      <c r="H754" s="1">
        <v>65000000</v>
      </c>
      <c r="I754" s="1">
        <v>2000</v>
      </c>
      <c r="J754" s="1">
        <v>4.8</v>
      </c>
      <c r="K754" s="1" t="str">
        <f t="shared" si="34"/>
        <v>Horror</v>
      </c>
      <c r="L754" s="11">
        <f t="shared" si="35"/>
        <v>-50781132</v>
      </c>
      <c r="M754" s="1">
        <f t="shared" si="36"/>
        <v>9.3887336584344602E-2</v>
      </c>
    </row>
    <row r="755" spans="1:13" x14ac:dyDescent="0.25">
      <c r="A755" s="1" t="s">
        <v>1494</v>
      </c>
      <c r="B755" s="1">
        <v>118</v>
      </c>
      <c r="C755" s="1">
        <v>22451</v>
      </c>
      <c r="D755" s="1" t="s">
        <v>1495</v>
      </c>
      <c r="E755" s="1" t="s">
        <v>1496</v>
      </c>
      <c r="F755" s="1" t="s">
        <v>13</v>
      </c>
      <c r="G755" s="1" t="s">
        <v>14</v>
      </c>
      <c r="H755" s="1">
        <v>60000000</v>
      </c>
      <c r="I755" s="1">
        <v>2014</v>
      </c>
      <c r="J755" s="1">
        <v>6.2</v>
      </c>
      <c r="K755" s="1" t="str">
        <f t="shared" si="34"/>
        <v>Drama</v>
      </c>
      <c r="L755" s="11">
        <f t="shared" si="35"/>
        <v>-59977549</v>
      </c>
      <c r="M755" s="1">
        <f t="shared" si="36"/>
        <v>9.3887336584344602E-2</v>
      </c>
    </row>
    <row r="756" spans="1:13" x14ac:dyDescent="0.25">
      <c r="A756" s="1" t="s">
        <v>1497</v>
      </c>
      <c r="B756" s="1">
        <v>130</v>
      </c>
      <c r="C756" s="1">
        <v>31165421</v>
      </c>
      <c r="D756" s="1" t="s">
        <v>1498</v>
      </c>
      <c r="E756" s="1" t="s">
        <v>1499</v>
      </c>
      <c r="F756" s="1" t="s">
        <v>13</v>
      </c>
      <c r="G756" s="1" t="s">
        <v>14</v>
      </c>
      <c r="H756" s="1">
        <v>60000000</v>
      </c>
      <c r="I756" s="1">
        <v>2013</v>
      </c>
      <c r="J756" s="1">
        <v>6</v>
      </c>
      <c r="K756" s="1" t="str">
        <f t="shared" si="34"/>
        <v>Fantasy</v>
      </c>
      <c r="L756" s="11">
        <f t="shared" si="35"/>
        <v>-28834579</v>
      </c>
      <c r="M756" s="1">
        <f t="shared" si="36"/>
        <v>9.3887336584344602E-2</v>
      </c>
    </row>
    <row r="757" spans="1:13" x14ac:dyDescent="0.25">
      <c r="A757" s="1" t="s">
        <v>1402</v>
      </c>
      <c r="B757" s="1">
        <v>90</v>
      </c>
      <c r="C757" s="1">
        <v>11802056</v>
      </c>
      <c r="D757" s="1" t="s">
        <v>1500</v>
      </c>
      <c r="E757" s="1" t="s">
        <v>1501</v>
      </c>
      <c r="F757" s="1" t="s">
        <v>13</v>
      </c>
      <c r="G757" s="1" t="s">
        <v>14</v>
      </c>
      <c r="H757" s="1">
        <v>60000000</v>
      </c>
      <c r="I757" s="1">
        <v>2008</v>
      </c>
      <c r="J757" s="1">
        <v>4.9000000000000004</v>
      </c>
      <c r="K757" s="1" t="str">
        <f t="shared" si="34"/>
        <v>Adventure</v>
      </c>
      <c r="L757" s="11">
        <f t="shared" si="35"/>
        <v>-48197944</v>
      </c>
      <c r="M757" s="1">
        <f t="shared" si="36"/>
        <v>9.3887336584344602E-2</v>
      </c>
    </row>
    <row r="758" spans="1:13" x14ac:dyDescent="0.25">
      <c r="A758" s="1" t="s">
        <v>1502</v>
      </c>
      <c r="B758" s="1">
        <v>103</v>
      </c>
      <c r="C758" s="1">
        <v>25472967</v>
      </c>
      <c r="D758" s="1" t="s">
        <v>1503</v>
      </c>
      <c r="E758" s="1" t="s">
        <v>1504</v>
      </c>
      <c r="F758" s="1" t="s">
        <v>13</v>
      </c>
      <c r="G758" s="1" t="s">
        <v>14</v>
      </c>
      <c r="H758" s="1">
        <v>30000000</v>
      </c>
      <c r="I758" s="1">
        <v>2005</v>
      </c>
      <c r="J758" s="1">
        <v>5.6</v>
      </c>
      <c r="K758" s="1" t="str">
        <f t="shared" si="34"/>
        <v>Drama</v>
      </c>
      <c r="L758" s="11">
        <f t="shared" si="35"/>
        <v>-4527033</v>
      </c>
      <c r="M758" s="1">
        <f t="shared" si="36"/>
        <v>9.3887336584344602E-2</v>
      </c>
    </row>
    <row r="759" spans="1:13" x14ac:dyDescent="0.25">
      <c r="A759" s="1" t="s">
        <v>291</v>
      </c>
      <c r="B759" s="1">
        <v>122</v>
      </c>
      <c r="C759" s="1">
        <v>22362500</v>
      </c>
      <c r="D759" s="1" t="s">
        <v>883</v>
      </c>
      <c r="E759" s="1" t="s">
        <v>1505</v>
      </c>
      <c r="F759" s="1" t="s">
        <v>13</v>
      </c>
      <c r="G759" s="1" t="s">
        <v>14</v>
      </c>
      <c r="H759" s="1">
        <v>55000000</v>
      </c>
      <c r="I759" s="1">
        <v>1999</v>
      </c>
      <c r="J759" s="1">
        <v>6.1</v>
      </c>
      <c r="K759" s="1" t="str">
        <f t="shared" si="34"/>
        <v>Comedy</v>
      </c>
      <c r="L759" s="11">
        <f t="shared" si="35"/>
        <v>-32637500</v>
      </c>
      <c r="M759" s="1">
        <f t="shared" si="36"/>
        <v>9.3887336584344602E-2</v>
      </c>
    </row>
    <row r="760" spans="1:13" x14ac:dyDescent="0.25">
      <c r="A760" s="1" t="s">
        <v>1506</v>
      </c>
      <c r="B760" s="1">
        <v>106</v>
      </c>
      <c r="C760" s="1">
        <v>17281832</v>
      </c>
      <c r="D760" s="1" t="s">
        <v>73</v>
      </c>
      <c r="E760" s="1" t="s">
        <v>1507</v>
      </c>
      <c r="F760" s="1" t="s">
        <v>13</v>
      </c>
      <c r="G760" s="1" t="s">
        <v>264</v>
      </c>
      <c r="H760" s="1">
        <v>60000000</v>
      </c>
      <c r="I760" s="1">
        <v>2008</v>
      </c>
      <c r="J760" s="1">
        <v>6.1</v>
      </c>
      <c r="K760" s="1" t="str">
        <f t="shared" si="34"/>
        <v>Adventure</v>
      </c>
      <c r="L760" s="11">
        <f t="shared" si="35"/>
        <v>-42718168</v>
      </c>
      <c r="M760" s="1">
        <f t="shared" si="36"/>
        <v>9.3887336584344602E-2</v>
      </c>
    </row>
    <row r="761" spans="1:13" x14ac:dyDescent="0.25">
      <c r="A761" s="1" t="s">
        <v>1311</v>
      </c>
      <c r="B761" s="1">
        <v>103</v>
      </c>
      <c r="C761" s="1">
        <v>19781879</v>
      </c>
      <c r="D761" s="1" t="s">
        <v>1036</v>
      </c>
      <c r="E761" s="1" t="s">
        <v>1508</v>
      </c>
      <c r="F761" s="1" t="s">
        <v>13</v>
      </c>
      <c r="G761" s="1" t="s">
        <v>14</v>
      </c>
      <c r="H761" s="1">
        <v>60000000</v>
      </c>
      <c r="I761" s="1">
        <v>2008</v>
      </c>
      <c r="J761" s="1">
        <v>4.8</v>
      </c>
      <c r="K761" s="1" t="str">
        <f t="shared" si="34"/>
        <v>Action</v>
      </c>
      <c r="L761" s="11">
        <f t="shared" si="35"/>
        <v>-40218121</v>
      </c>
      <c r="M761" s="1">
        <f t="shared" si="36"/>
        <v>9.3887336584344602E-2</v>
      </c>
    </row>
    <row r="762" spans="1:13" x14ac:dyDescent="0.25">
      <c r="A762" s="1" t="s">
        <v>1509</v>
      </c>
      <c r="B762" s="1">
        <v>107</v>
      </c>
      <c r="C762" s="1">
        <v>7605668</v>
      </c>
      <c r="D762" s="1" t="s">
        <v>1510</v>
      </c>
      <c r="E762" s="1" t="s">
        <v>1511</v>
      </c>
      <c r="F762" s="1" t="s">
        <v>13</v>
      </c>
      <c r="G762" s="1" t="s">
        <v>21</v>
      </c>
      <c r="H762" s="1">
        <v>60000000</v>
      </c>
      <c r="I762" s="1">
        <v>2015</v>
      </c>
      <c r="J762" s="1">
        <v>5.5</v>
      </c>
      <c r="K762" s="1" t="str">
        <f t="shared" si="34"/>
        <v>Action</v>
      </c>
      <c r="L762" s="11">
        <f t="shared" si="35"/>
        <v>-52394332</v>
      </c>
      <c r="M762" s="1">
        <f t="shared" si="36"/>
        <v>9.3887336584344602E-2</v>
      </c>
    </row>
    <row r="763" spans="1:13" x14ac:dyDescent="0.25">
      <c r="A763" s="1" t="s">
        <v>1512</v>
      </c>
      <c r="B763" s="1">
        <v>156</v>
      </c>
      <c r="C763" s="1">
        <v>4535117</v>
      </c>
      <c r="D763" s="1" t="s">
        <v>680</v>
      </c>
      <c r="E763" s="1" t="s">
        <v>1513</v>
      </c>
      <c r="F763" s="1" t="s">
        <v>13</v>
      </c>
      <c r="G763" s="1" t="s">
        <v>264</v>
      </c>
      <c r="H763" s="1">
        <v>60000000</v>
      </c>
      <c r="I763" s="1">
        <v>2007</v>
      </c>
      <c r="J763" s="1">
        <v>3.8</v>
      </c>
      <c r="K763" s="1" t="str">
        <f t="shared" si="34"/>
        <v>Action</v>
      </c>
      <c r="L763" s="11">
        <f t="shared" si="35"/>
        <v>-55464883</v>
      </c>
      <c r="M763" s="1">
        <f t="shared" si="36"/>
        <v>9.3887336584344602E-2</v>
      </c>
    </row>
    <row r="764" spans="1:13" x14ac:dyDescent="0.25">
      <c r="A764" s="1" t="s">
        <v>112</v>
      </c>
      <c r="B764" s="1">
        <v>127</v>
      </c>
      <c r="C764" s="1">
        <v>4426297</v>
      </c>
      <c r="D764" s="1" t="s">
        <v>424</v>
      </c>
      <c r="E764" s="1" t="s">
        <v>1514</v>
      </c>
      <c r="F764" s="1" t="s">
        <v>13</v>
      </c>
      <c r="G764" s="1" t="s">
        <v>14</v>
      </c>
      <c r="H764" s="1">
        <v>35000000</v>
      </c>
      <c r="I764" s="1">
        <v>2003</v>
      </c>
      <c r="J764" s="1">
        <v>6.5</v>
      </c>
      <c r="K764" s="1" t="str">
        <f t="shared" si="34"/>
        <v>Adventure</v>
      </c>
      <c r="L764" s="11">
        <f t="shared" si="35"/>
        <v>-30573703</v>
      </c>
      <c r="M764" s="1">
        <f t="shared" si="36"/>
        <v>9.3887336584344602E-2</v>
      </c>
    </row>
    <row r="765" spans="1:13" x14ac:dyDescent="0.25">
      <c r="A765" s="1" t="s">
        <v>1515</v>
      </c>
      <c r="B765" s="1">
        <v>132</v>
      </c>
      <c r="C765" s="1">
        <v>10166502</v>
      </c>
      <c r="D765" s="1" t="s">
        <v>509</v>
      </c>
      <c r="E765" s="1" t="s">
        <v>1516</v>
      </c>
      <c r="F765" s="1" t="s">
        <v>1517</v>
      </c>
      <c r="G765" s="1" t="s">
        <v>14</v>
      </c>
      <c r="H765" s="1">
        <v>80000000</v>
      </c>
      <c r="I765" s="1">
        <v>2005</v>
      </c>
      <c r="J765" s="1">
        <v>6.7</v>
      </c>
      <c r="K765" s="1" t="str">
        <f t="shared" si="34"/>
        <v>Action</v>
      </c>
      <c r="L765" s="11">
        <f t="shared" si="35"/>
        <v>-69833498</v>
      </c>
      <c r="M765" s="1">
        <f t="shared" si="36"/>
        <v>9.3887336584344602E-2</v>
      </c>
    </row>
    <row r="766" spans="1:13" x14ac:dyDescent="0.25">
      <c r="A766" s="1" t="s">
        <v>1518</v>
      </c>
      <c r="B766" s="1">
        <v>108</v>
      </c>
      <c r="C766" s="1">
        <v>363024263</v>
      </c>
      <c r="D766" s="1" t="s">
        <v>1519</v>
      </c>
      <c r="E766" s="1" t="s">
        <v>1520</v>
      </c>
      <c r="F766" s="1" t="s">
        <v>13</v>
      </c>
      <c r="G766" s="1" t="s">
        <v>14</v>
      </c>
      <c r="H766" s="1">
        <v>58000000</v>
      </c>
      <c r="I766" s="1">
        <v>2016</v>
      </c>
      <c r="J766" s="1">
        <v>8.1</v>
      </c>
      <c r="K766" s="1" t="str">
        <f t="shared" si="34"/>
        <v>Action</v>
      </c>
      <c r="L766" s="11">
        <f t="shared" si="35"/>
        <v>305024263</v>
      </c>
      <c r="M766" s="1">
        <f t="shared" si="36"/>
        <v>9.3887336584344602E-2</v>
      </c>
    </row>
    <row r="767" spans="1:13" x14ac:dyDescent="0.25">
      <c r="A767" s="1" t="s">
        <v>1521</v>
      </c>
      <c r="B767" s="1">
        <v>114</v>
      </c>
      <c r="C767" s="1">
        <v>12065985</v>
      </c>
      <c r="D767" s="1" t="s">
        <v>883</v>
      </c>
      <c r="E767" s="1" t="s">
        <v>1522</v>
      </c>
      <c r="F767" s="1" t="s">
        <v>13</v>
      </c>
      <c r="G767" s="1" t="s">
        <v>14</v>
      </c>
      <c r="H767" s="1">
        <v>60000000</v>
      </c>
      <c r="I767" s="1">
        <v>1998</v>
      </c>
      <c r="J767" s="1">
        <v>4.9000000000000004</v>
      </c>
      <c r="K767" s="1" t="str">
        <f t="shared" si="34"/>
        <v>Comedy</v>
      </c>
      <c r="L767" s="11">
        <f t="shared" si="35"/>
        <v>-47934015</v>
      </c>
      <c r="M767" s="1">
        <f t="shared" si="36"/>
        <v>9.3887336584344602E-2</v>
      </c>
    </row>
    <row r="768" spans="1:13" x14ac:dyDescent="0.25">
      <c r="A768" s="1" t="s">
        <v>1271</v>
      </c>
      <c r="B768" s="1">
        <v>133</v>
      </c>
      <c r="C768" s="1">
        <v>350123553</v>
      </c>
      <c r="D768" s="1" t="s">
        <v>1523</v>
      </c>
      <c r="E768" s="1" t="s">
        <v>1524</v>
      </c>
      <c r="F768" s="1" t="s">
        <v>13</v>
      </c>
      <c r="G768" s="1" t="s">
        <v>14</v>
      </c>
      <c r="H768" s="1">
        <v>58800000</v>
      </c>
      <c r="I768" s="1">
        <v>2014</v>
      </c>
      <c r="J768" s="1">
        <v>7.3</v>
      </c>
      <c r="K768" s="1" t="str">
        <f t="shared" si="34"/>
        <v>Action</v>
      </c>
      <c r="L768" s="11">
        <f t="shared" si="35"/>
        <v>291323553</v>
      </c>
      <c r="M768" s="1">
        <f t="shared" si="36"/>
        <v>9.3887336584344602E-2</v>
      </c>
    </row>
    <row r="769" spans="1:13" x14ac:dyDescent="0.25">
      <c r="A769" s="1" t="s">
        <v>163</v>
      </c>
      <c r="B769" s="1">
        <v>103</v>
      </c>
      <c r="C769" s="1">
        <v>80021740</v>
      </c>
      <c r="D769" s="1" t="s">
        <v>1525</v>
      </c>
      <c r="E769" s="1" t="s">
        <v>1526</v>
      </c>
      <c r="F769" s="1" t="s">
        <v>13</v>
      </c>
      <c r="G769" s="1" t="s">
        <v>14</v>
      </c>
      <c r="H769" s="1">
        <v>58000000</v>
      </c>
      <c r="I769" s="1">
        <v>2015</v>
      </c>
      <c r="J769" s="1">
        <v>6.4</v>
      </c>
      <c r="K769" s="1" t="str">
        <f t="shared" si="34"/>
        <v>Adventure</v>
      </c>
      <c r="L769" s="11">
        <f t="shared" si="35"/>
        <v>22021740</v>
      </c>
      <c r="M769" s="1">
        <f t="shared" si="36"/>
        <v>9.3887336584344602E-2</v>
      </c>
    </row>
    <row r="770" spans="1:13" x14ac:dyDescent="0.25">
      <c r="A770" s="1" t="s">
        <v>722</v>
      </c>
      <c r="B770" s="1">
        <v>95</v>
      </c>
      <c r="C770" s="1">
        <v>48291624</v>
      </c>
      <c r="D770" s="1" t="s">
        <v>1251</v>
      </c>
      <c r="E770" s="1" t="s">
        <v>1527</v>
      </c>
      <c r="F770" s="1" t="s">
        <v>13</v>
      </c>
      <c r="G770" s="1" t="s">
        <v>14</v>
      </c>
      <c r="H770" s="1">
        <v>58000000</v>
      </c>
      <c r="I770" s="1">
        <v>2005</v>
      </c>
      <c r="J770" s="1">
        <v>6.7</v>
      </c>
      <c r="K770" s="1" t="str">
        <f t="shared" si="34"/>
        <v>Comedy</v>
      </c>
      <c r="L770" s="11">
        <f t="shared" si="35"/>
        <v>-9708376</v>
      </c>
      <c r="M770" s="1">
        <f t="shared" si="36"/>
        <v>9.3887336584344602E-2</v>
      </c>
    </row>
    <row r="771" spans="1:13" x14ac:dyDescent="0.25">
      <c r="A771" s="1" t="s">
        <v>1405</v>
      </c>
      <c r="B771" s="1">
        <v>90</v>
      </c>
      <c r="C771" s="1">
        <v>35231365</v>
      </c>
      <c r="D771" s="1" t="s">
        <v>1528</v>
      </c>
      <c r="E771" s="1" t="s">
        <v>1529</v>
      </c>
      <c r="F771" s="1" t="s">
        <v>13</v>
      </c>
      <c r="G771" s="1" t="s">
        <v>14</v>
      </c>
      <c r="H771" s="1">
        <v>60000000</v>
      </c>
      <c r="I771" s="1">
        <v>2000</v>
      </c>
      <c r="J771" s="1">
        <v>3.6</v>
      </c>
      <c r="K771" s="1" t="str">
        <f t="shared" ref="K771:K834" si="37">IFERROR(LEFT(D771,SEARCH("|",D771)-1),D771)</f>
        <v>Comedy</v>
      </c>
      <c r="L771" s="11">
        <f t="shared" ref="L771:L834" si="38">C771-H771</f>
        <v>-24768635</v>
      </c>
      <c r="M771" s="1">
        <f t="shared" ref="M771:M834" si="39">CORREL(H$2:H$3657,C$2:C$3657)</f>
        <v>9.3887336584344602E-2</v>
      </c>
    </row>
    <row r="772" spans="1:13" x14ac:dyDescent="0.25">
      <c r="A772" s="1" t="s">
        <v>1530</v>
      </c>
      <c r="B772" s="1">
        <v>87</v>
      </c>
      <c r="C772" s="1">
        <v>53715611</v>
      </c>
      <c r="D772" s="1" t="s">
        <v>1531</v>
      </c>
      <c r="E772" s="1" t="s">
        <v>1532</v>
      </c>
      <c r="F772" s="1" t="s">
        <v>13</v>
      </c>
      <c r="G772" s="1" t="s">
        <v>14</v>
      </c>
      <c r="H772" s="1">
        <v>63000000</v>
      </c>
      <c r="I772" s="1">
        <v>1988</v>
      </c>
      <c r="J772" s="1">
        <v>5.7</v>
      </c>
      <c r="K772" s="1" t="str">
        <f t="shared" si="37"/>
        <v>Action</v>
      </c>
      <c r="L772" s="11">
        <f t="shared" si="38"/>
        <v>-9284389</v>
      </c>
      <c r="M772" s="1">
        <f t="shared" si="39"/>
        <v>9.3887336584344602E-2</v>
      </c>
    </row>
    <row r="773" spans="1:13" x14ac:dyDescent="0.25">
      <c r="A773" s="1" t="s">
        <v>1171</v>
      </c>
      <c r="B773" s="1">
        <v>114</v>
      </c>
      <c r="C773" s="1">
        <v>31199215</v>
      </c>
      <c r="D773" s="1" t="s">
        <v>1533</v>
      </c>
      <c r="E773" s="1" t="s">
        <v>1534</v>
      </c>
      <c r="F773" s="1" t="s">
        <v>13</v>
      </c>
      <c r="G773" s="1" t="s">
        <v>14</v>
      </c>
      <c r="H773" s="1">
        <v>58000000</v>
      </c>
      <c r="I773" s="1">
        <v>2008</v>
      </c>
      <c r="J773" s="1">
        <v>6</v>
      </c>
      <c r="K773" s="1" t="str">
        <f t="shared" si="37"/>
        <v>Comedy</v>
      </c>
      <c r="L773" s="11">
        <f t="shared" si="38"/>
        <v>-26800785</v>
      </c>
      <c r="M773" s="1">
        <f t="shared" si="39"/>
        <v>9.3887336584344602E-2</v>
      </c>
    </row>
    <row r="774" spans="1:13" x14ac:dyDescent="0.25">
      <c r="A774" s="1" t="s">
        <v>1367</v>
      </c>
      <c r="B774" s="1">
        <v>103</v>
      </c>
      <c r="C774" s="1">
        <v>29580087</v>
      </c>
      <c r="D774" s="1" t="s">
        <v>492</v>
      </c>
      <c r="E774" s="1" t="s">
        <v>1536</v>
      </c>
      <c r="F774" s="1" t="s">
        <v>13</v>
      </c>
      <c r="G774" s="1" t="s">
        <v>14</v>
      </c>
      <c r="H774" s="1">
        <v>58000000</v>
      </c>
      <c r="I774" s="1">
        <v>2009</v>
      </c>
      <c r="J774" s="1">
        <v>4.7</v>
      </c>
      <c r="K774" s="1" t="str">
        <f t="shared" si="37"/>
        <v>Comedy</v>
      </c>
      <c r="L774" s="11">
        <f t="shared" si="38"/>
        <v>-28419913</v>
      </c>
      <c r="M774" s="1">
        <f t="shared" si="39"/>
        <v>9.3887336584344602E-2</v>
      </c>
    </row>
    <row r="775" spans="1:13" x14ac:dyDescent="0.25">
      <c r="A775" s="1" t="s">
        <v>279</v>
      </c>
      <c r="B775" s="1">
        <v>125</v>
      </c>
      <c r="C775" s="1">
        <v>44665963</v>
      </c>
      <c r="D775" s="1" t="s">
        <v>579</v>
      </c>
      <c r="E775" s="1" t="s">
        <v>1537</v>
      </c>
      <c r="F775" s="1" t="s">
        <v>13</v>
      </c>
      <c r="G775" s="1" t="s">
        <v>14</v>
      </c>
      <c r="H775" s="1">
        <v>58000000</v>
      </c>
      <c r="I775" s="1">
        <v>2013</v>
      </c>
      <c r="J775" s="1">
        <v>6.3</v>
      </c>
      <c r="K775" s="1" t="str">
        <f t="shared" si="37"/>
        <v>Comedy</v>
      </c>
      <c r="L775" s="11">
        <f t="shared" si="38"/>
        <v>-13334037</v>
      </c>
      <c r="M775" s="1">
        <f t="shared" si="39"/>
        <v>9.3887336584344602E-2</v>
      </c>
    </row>
    <row r="776" spans="1:13" x14ac:dyDescent="0.25">
      <c r="A776" s="1" t="s">
        <v>821</v>
      </c>
      <c r="B776" s="1">
        <v>97</v>
      </c>
      <c r="C776" s="1">
        <v>60128566</v>
      </c>
      <c r="D776" s="1" t="s">
        <v>1188</v>
      </c>
      <c r="E776" s="1" t="s">
        <v>1538</v>
      </c>
      <c r="F776" s="1" t="s">
        <v>13</v>
      </c>
      <c r="G776" s="1" t="s">
        <v>264</v>
      </c>
      <c r="H776" s="1">
        <v>60000000</v>
      </c>
      <c r="I776" s="1">
        <v>2010</v>
      </c>
      <c r="J776" s="1">
        <v>5.9</v>
      </c>
      <c r="K776" s="1" t="str">
        <f t="shared" si="37"/>
        <v>Action</v>
      </c>
      <c r="L776" s="11">
        <f t="shared" si="38"/>
        <v>128566</v>
      </c>
      <c r="M776" s="1">
        <f t="shared" si="39"/>
        <v>9.3887336584344602E-2</v>
      </c>
    </row>
    <row r="777" spans="1:13" x14ac:dyDescent="0.25">
      <c r="A777" s="1" t="s">
        <v>1539</v>
      </c>
      <c r="B777" s="1">
        <v>125</v>
      </c>
      <c r="C777" s="1">
        <v>49875589</v>
      </c>
      <c r="D777" s="1" t="s">
        <v>381</v>
      </c>
      <c r="E777" s="1" t="s">
        <v>1540</v>
      </c>
      <c r="F777" s="1" t="s">
        <v>13</v>
      </c>
      <c r="G777" s="1" t="s">
        <v>14</v>
      </c>
      <c r="H777" s="1">
        <v>58000000</v>
      </c>
      <c r="I777" s="1">
        <v>2012</v>
      </c>
      <c r="J777" s="1">
        <v>5.9</v>
      </c>
      <c r="K777" s="1" t="str">
        <f t="shared" si="37"/>
        <v>Action</v>
      </c>
      <c r="L777" s="11">
        <f t="shared" si="38"/>
        <v>-8124411</v>
      </c>
      <c r="M777" s="1">
        <f t="shared" si="39"/>
        <v>9.3887336584344602E-2</v>
      </c>
    </row>
    <row r="778" spans="1:13" x14ac:dyDescent="0.25">
      <c r="A778" s="1" t="s">
        <v>1295</v>
      </c>
      <c r="B778" s="1">
        <v>136</v>
      </c>
      <c r="C778" s="1">
        <v>60984028</v>
      </c>
      <c r="D778" s="1" t="s">
        <v>678</v>
      </c>
      <c r="E778" s="1" t="s">
        <v>1541</v>
      </c>
      <c r="F778" s="1" t="s">
        <v>13</v>
      </c>
      <c r="G778" s="1" t="s">
        <v>14</v>
      </c>
      <c r="H778" s="1">
        <v>57000000</v>
      </c>
      <c r="I778" s="1">
        <v>1997</v>
      </c>
      <c r="J778" s="1">
        <v>7.5</v>
      </c>
      <c r="K778" s="1" t="str">
        <f t="shared" si="37"/>
        <v>Drama</v>
      </c>
      <c r="L778" s="11">
        <f t="shared" si="38"/>
        <v>3984028</v>
      </c>
      <c r="M778" s="1">
        <f t="shared" si="39"/>
        <v>9.3887336584344602E-2</v>
      </c>
    </row>
    <row r="779" spans="1:13" x14ac:dyDescent="0.25">
      <c r="A779" s="1" t="s">
        <v>1542</v>
      </c>
      <c r="B779" s="1">
        <v>116</v>
      </c>
      <c r="C779" s="1">
        <v>36931089</v>
      </c>
      <c r="D779" s="1" t="s">
        <v>579</v>
      </c>
      <c r="E779" s="1" t="s">
        <v>1543</v>
      </c>
      <c r="F779" s="1" t="s">
        <v>13</v>
      </c>
      <c r="G779" s="1" t="s">
        <v>14</v>
      </c>
      <c r="H779" s="1">
        <v>70000000</v>
      </c>
      <c r="I779" s="1">
        <v>2012</v>
      </c>
      <c r="J779" s="1">
        <v>5.6</v>
      </c>
      <c r="K779" s="1" t="str">
        <f t="shared" si="37"/>
        <v>Comedy</v>
      </c>
      <c r="L779" s="11">
        <f t="shared" si="38"/>
        <v>-33068911</v>
      </c>
      <c r="M779" s="1">
        <f t="shared" si="39"/>
        <v>9.3887336584344602E-2</v>
      </c>
    </row>
    <row r="780" spans="1:13" x14ac:dyDescent="0.25">
      <c r="A780" s="1" t="s">
        <v>172</v>
      </c>
      <c r="B780" s="1">
        <v>103</v>
      </c>
      <c r="C780" s="1">
        <v>51317350</v>
      </c>
      <c r="D780" s="1" t="s">
        <v>16</v>
      </c>
      <c r="E780" s="1" t="s">
        <v>1544</v>
      </c>
      <c r="F780" s="1" t="s">
        <v>13</v>
      </c>
      <c r="G780" s="1" t="s">
        <v>14</v>
      </c>
      <c r="H780" s="1">
        <v>57000000</v>
      </c>
      <c r="I780" s="1">
        <v>1996</v>
      </c>
      <c r="J780" s="1">
        <v>6.4</v>
      </c>
      <c r="K780" s="1" t="str">
        <f t="shared" si="37"/>
        <v>Action</v>
      </c>
      <c r="L780" s="11">
        <f t="shared" si="38"/>
        <v>-5682650</v>
      </c>
      <c r="M780" s="1">
        <f t="shared" si="39"/>
        <v>9.3887336584344602E-2</v>
      </c>
    </row>
    <row r="781" spans="1:13" x14ac:dyDescent="0.25">
      <c r="A781" s="1" t="s">
        <v>94</v>
      </c>
      <c r="B781" s="1">
        <v>97</v>
      </c>
      <c r="C781" s="1">
        <v>28328132</v>
      </c>
      <c r="D781" s="1" t="s">
        <v>1545</v>
      </c>
      <c r="E781" s="1" t="s">
        <v>1546</v>
      </c>
      <c r="F781" s="1" t="s">
        <v>13</v>
      </c>
      <c r="G781" s="1" t="s">
        <v>14</v>
      </c>
      <c r="H781" s="1">
        <v>58000000</v>
      </c>
      <c r="I781" s="1">
        <v>2004</v>
      </c>
      <c r="J781" s="1">
        <v>6.3</v>
      </c>
      <c r="K781" s="1" t="str">
        <f t="shared" si="37"/>
        <v>Action</v>
      </c>
      <c r="L781" s="11">
        <f t="shared" si="38"/>
        <v>-29671868</v>
      </c>
      <c r="M781" s="1">
        <f t="shared" si="39"/>
        <v>9.3887336584344602E-2</v>
      </c>
    </row>
    <row r="782" spans="1:13" x14ac:dyDescent="0.25">
      <c r="A782" s="1" t="s">
        <v>1547</v>
      </c>
      <c r="B782" s="1">
        <v>96</v>
      </c>
      <c r="C782" s="1">
        <v>51774002</v>
      </c>
      <c r="D782" s="1" t="s">
        <v>473</v>
      </c>
      <c r="E782" s="1" t="s">
        <v>1548</v>
      </c>
      <c r="F782" s="1" t="s">
        <v>13</v>
      </c>
      <c r="G782" s="1" t="s">
        <v>14</v>
      </c>
      <c r="H782" s="1">
        <v>57000000</v>
      </c>
      <c r="I782" s="1">
        <v>2011</v>
      </c>
      <c r="J782" s="1">
        <v>4.3</v>
      </c>
      <c r="K782" s="1" t="str">
        <f t="shared" si="37"/>
        <v>Action</v>
      </c>
      <c r="L782" s="11">
        <f t="shared" si="38"/>
        <v>-5225998</v>
      </c>
      <c r="M782" s="1">
        <f t="shared" si="39"/>
        <v>9.3887336584344602E-2</v>
      </c>
    </row>
    <row r="783" spans="1:13" x14ac:dyDescent="0.25">
      <c r="A783" s="1" t="s">
        <v>1549</v>
      </c>
      <c r="B783" s="1">
        <v>131</v>
      </c>
      <c r="C783" s="1">
        <v>25528495</v>
      </c>
      <c r="D783" s="1" t="s">
        <v>1550</v>
      </c>
      <c r="E783" s="1" t="s">
        <v>1551</v>
      </c>
      <c r="F783" s="1" t="s">
        <v>13</v>
      </c>
      <c r="G783" s="1" t="s">
        <v>21</v>
      </c>
      <c r="H783" s="1">
        <v>57000000</v>
      </c>
      <c r="I783" s="1">
        <v>2001</v>
      </c>
      <c r="J783" s="1">
        <v>5.9</v>
      </c>
      <c r="K783" s="1" t="str">
        <f t="shared" si="37"/>
        <v>Drama</v>
      </c>
      <c r="L783" s="11">
        <f t="shared" si="38"/>
        <v>-31471505</v>
      </c>
      <c r="M783" s="1">
        <f t="shared" si="39"/>
        <v>9.3887336584344602E-2</v>
      </c>
    </row>
    <row r="784" spans="1:13" x14ac:dyDescent="0.25">
      <c r="A784" s="1" t="s">
        <v>911</v>
      </c>
      <c r="B784" s="1">
        <v>95</v>
      </c>
      <c r="C784" s="1">
        <v>113006880</v>
      </c>
      <c r="D784" s="1" t="s">
        <v>1552</v>
      </c>
      <c r="E784" s="1" t="s">
        <v>1553</v>
      </c>
      <c r="F784" s="1" t="s">
        <v>13</v>
      </c>
      <c r="G784" s="1" t="s">
        <v>97</v>
      </c>
      <c r="H784" s="1">
        <v>56000000</v>
      </c>
      <c r="I784" s="1">
        <v>2005</v>
      </c>
      <c r="J784" s="1">
        <v>5.5</v>
      </c>
      <c r="K784" s="1" t="str">
        <f t="shared" si="37"/>
        <v>Action</v>
      </c>
      <c r="L784" s="11">
        <f t="shared" si="38"/>
        <v>57006880</v>
      </c>
      <c r="M784" s="1">
        <f t="shared" si="39"/>
        <v>9.3887336584344602E-2</v>
      </c>
    </row>
    <row r="785" spans="1:13" x14ac:dyDescent="0.25">
      <c r="A785" s="1" t="s">
        <v>1554</v>
      </c>
      <c r="B785" s="1">
        <v>86</v>
      </c>
      <c r="C785" s="1">
        <v>45860039</v>
      </c>
      <c r="D785" s="1" t="s">
        <v>1555</v>
      </c>
      <c r="E785" s="1" t="s">
        <v>1556</v>
      </c>
      <c r="F785" s="1" t="s">
        <v>13</v>
      </c>
      <c r="G785" s="1" t="s">
        <v>14</v>
      </c>
      <c r="H785" s="1">
        <v>56000000</v>
      </c>
      <c r="I785" s="1">
        <v>2004</v>
      </c>
      <c r="J785" s="1">
        <v>6.2</v>
      </c>
      <c r="K785" s="1" t="str">
        <f t="shared" si="37"/>
        <v>Action</v>
      </c>
      <c r="L785" s="11">
        <f t="shared" si="38"/>
        <v>-10139961</v>
      </c>
      <c r="M785" s="1">
        <f t="shared" si="39"/>
        <v>9.3887336584344602E-2</v>
      </c>
    </row>
    <row r="786" spans="1:13" x14ac:dyDescent="0.25">
      <c r="A786" s="1" t="s">
        <v>150</v>
      </c>
      <c r="B786" s="1">
        <v>142</v>
      </c>
      <c r="C786" s="1">
        <v>329691196</v>
      </c>
      <c r="D786" s="1" t="s">
        <v>883</v>
      </c>
      <c r="E786" s="1" t="s">
        <v>1557</v>
      </c>
      <c r="F786" s="1" t="s">
        <v>13</v>
      </c>
      <c r="G786" s="1" t="s">
        <v>14</v>
      </c>
      <c r="H786" s="1">
        <v>55000000</v>
      </c>
      <c r="I786" s="1">
        <v>1994</v>
      </c>
      <c r="J786" s="1">
        <v>8.8000000000000007</v>
      </c>
      <c r="K786" s="1" t="str">
        <f t="shared" si="37"/>
        <v>Comedy</v>
      </c>
      <c r="L786" s="11">
        <f t="shared" si="38"/>
        <v>274691196</v>
      </c>
      <c r="M786" s="1">
        <f t="shared" si="39"/>
        <v>9.3887336584344602E-2</v>
      </c>
    </row>
    <row r="787" spans="1:13" x14ac:dyDescent="0.25">
      <c r="A787" s="1" t="s">
        <v>1345</v>
      </c>
      <c r="B787" s="1">
        <v>92</v>
      </c>
      <c r="C787" s="1">
        <v>217326336</v>
      </c>
      <c r="D787" s="1" t="s">
        <v>1158</v>
      </c>
      <c r="E787" s="1" t="s">
        <v>1558</v>
      </c>
      <c r="F787" s="1" t="s">
        <v>13</v>
      </c>
      <c r="G787" s="1" t="s">
        <v>14</v>
      </c>
      <c r="H787" s="1">
        <v>60000000</v>
      </c>
      <c r="I787" s="1">
        <v>2007</v>
      </c>
      <c r="J787" s="1">
        <v>5.2</v>
      </c>
      <c r="K787" s="1" t="str">
        <f t="shared" si="37"/>
        <v>Animation</v>
      </c>
      <c r="L787" s="11">
        <f t="shared" si="38"/>
        <v>157326336</v>
      </c>
      <c r="M787" s="1">
        <f t="shared" si="39"/>
        <v>9.3887336584344602E-2</v>
      </c>
    </row>
    <row r="788" spans="1:13" x14ac:dyDescent="0.25">
      <c r="A788" s="1" t="s">
        <v>696</v>
      </c>
      <c r="B788" s="1">
        <v>108</v>
      </c>
      <c r="C788" s="1">
        <v>166225040</v>
      </c>
      <c r="D788" s="1" t="s">
        <v>579</v>
      </c>
      <c r="E788" s="1" t="s">
        <v>1559</v>
      </c>
      <c r="F788" s="1" t="s">
        <v>13</v>
      </c>
      <c r="G788" s="1" t="s">
        <v>14</v>
      </c>
      <c r="H788" s="1">
        <v>55000000</v>
      </c>
      <c r="I788" s="1">
        <v>2000</v>
      </c>
      <c r="J788" s="1">
        <v>7</v>
      </c>
      <c r="K788" s="1" t="str">
        <f t="shared" si="37"/>
        <v>Comedy</v>
      </c>
      <c r="L788" s="11">
        <f t="shared" si="38"/>
        <v>111225040</v>
      </c>
      <c r="M788" s="1">
        <f t="shared" si="39"/>
        <v>9.3887336584344602E-2</v>
      </c>
    </row>
    <row r="789" spans="1:13" x14ac:dyDescent="0.25">
      <c r="A789" s="1" t="s">
        <v>1560</v>
      </c>
      <c r="B789" s="1">
        <v>84</v>
      </c>
      <c r="C789" s="1">
        <v>141600000</v>
      </c>
      <c r="D789" s="1" t="s">
        <v>1561</v>
      </c>
      <c r="E789" s="1" t="s">
        <v>1562</v>
      </c>
      <c r="F789" s="1" t="s">
        <v>13</v>
      </c>
      <c r="G789" s="1" t="s">
        <v>14</v>
      </c>
      <c r="H789" s="1">
        <v>55000000</v>
      </c>
      <c r="I789" s="1">
        <v>1995</v>
      </c>
      <c r="J789" s="1">
        <v>6.6</v>
      </c>
      <c r="K789" s="1" t="str">
        <f t="shared" si="37"/>
        <v>Adventure</v>
      </c>
      <c r="L789" s="11">
        <f t="shared" si="38"/>
        <v>86600000</v>
      </c>
      <c r="M789" s="1">
        <f t="shared" si="39"/>
        <v>9.3887336584344602E-2</v>
      </c>
    </row>
    <row r="790" spans="1:13" x14ac:dyDescent="0.25">
      <c r="A790" s="1" t="s">
        <v>366</v>
      </c>
      <c r="B790" s="1">
        <v>188</v>
      </c>
      <c r="C790" s="1">
        <v>134218018</v>
      </c>
      <c r="D790" s="1" t="s">
        <v>1563</v>
      </c>
      <c r="E790" s="1" t="s">
        <v>1564</v>
      </c>
      <c r="F790" s="1" t="s">
        <v>13</v>
      </c>
      <c r="G790" s="1" t="s">
        <v>14</v>
      </c>
      <c r="H790" s="1">
        <v>55000000</v>
      </c>
      <c r="I790" s="1">
        <v>1978</v>
      </c>
      <c r="J790" s="1">
        <v>7.3</v>
      </c>
      <c r="K790" s="1" t="str">
        <f t="shared" si="37"/>
        <v>Action</v>
      </c>
      <c r="L790" s="11">
        <f t="shared" si="38"/>
        <v>79218018</v>
      </c>
      <c r="M790" s="1">
        <f t="shared" si="39"/>
        <v>9.3887336584344602E-2</v>
      </c>
    </row>
    <row r="791" spans="1:13" x14ac:dyDescent="0.25">
      <c r="A791" s="1" t="s">
        <v>178</v>
      </c>
      <c r="B791" s="1">
        <v>95</v>
      </c>
      <c r="C791" s="1">
        <v>128769345</v>
      </c>
      <c r="D791" s="1" t="s">
        <v>865</v>
      </c>
      <c r="E791" s="1" t="s">
        <v>1565</v>
      </c>
      <c r="F791" s="1" t="s">
        <v>13</v>
      </c>
      <c r="G791" s="1" t="s">
        <v>14</v>
      </c>
      <c r="H791" s="1">
        <v>54000000</v>
      </c>
      <c r="I791" s="1">
        <v>1996</v>
      </c>
      <c r="J791" s="1">
        <v>5.6</v>
      </c>
      <c r="K791" s="1" t="str">
        <f t="shared" si="37"/>
        <v>Comedy</v>
      </c>
      <c r="L791" s="11">
        <f t="shared" si="38"/>
        <v>74769345</v>
      </c>
      <c r="M791" s="1">
        <f t="shared" si="39"/>
        <v>9.3887336584344602E-2</v>
      </c>
    </row>
    <row r="792" spans="1:13" x14ac:dyDescent="0.25">
      <c r="A792" s="1" t="s">
        <v>1081</v>
      </c>
      <c r="B792" s="1">
        <v>118</v>
      </c>
      <c r="C792" s="1">
        <v>177575142</v>
      </c>
      <c r="D792" s="1" t="s">
        <v>584</v>
      </c>
      <c r="E792" s="1" t="s">
        <v>1566</v>
      </c>
      <c r="F792" s="1" t="s">
        <v>13</v>
      </c>
      <c r="G792" s="1" t="s">
        <v>14</v>
      </c>
      <c r="H792" s="1">
        <v>70000000</v>
      </c>
      <c r="I792" s="1">
        <v>2005</v>
      </c>
      <c r="J792" s="1">
        <v>6.6</v>
      </c>
      <c r="K792" s="1" t="str">
        <f t="shared" si="37"/>
        <v>Comedy</v>
      </c>
      <c r="L792" s="11">
        <f t="shared" si="38"/>
        <v>107575142</v>
      </c>
      <c r="M792" s="1">
        <f t="shared" si="39"/>
        <v>9.3887336584344602E-2</v>
      </c>
    </row>
    <row r="793" spans="1:13" x14ac:dyDescent="0.25">
      <c r="A793" s="1" t="s">
        <v>1567</v>
      </c>
      <c r="B793" s="1">
        <v>92</v>
      </c>
      <c r="C793" s="1">
        <v>105263257</v>
      </c>
      <c r="D793" s="1" t="s">
        <v>1568</v>
      </c>
      <c r="E793" s="1" t="s">
        <v>1569</v>
      </c>
      <c r="F793" s="1" t="s">
        <v>13</v>
      </c>
      <c r="G793" s="1" t="s">
        <v>14</v>
      </c>
      <c r="H793" s="1">
        <v>55000000</v>
      </c>
      <c r="I793" s="1">
        <v>1997</v>
      </c>
      <c r="J793" s="1">
        <v>5.4</v>
      </c>
      <c r="K793" s="1" t="str">
        <f t="shared" si="37"/>
        <v>Action</v>
      </c>
      <c r="L793" s="11">
        <f t="shared" si="38"/>
        <v>50263257</v>
      </c>
      <c r="M793" s="1">
        <f t="shared" si="39"/>
        <v>9.3887336584344602E-2</v>
      </c>
    </row>
    <row r="794" spans="1:13" x14ac:dyDescent="0.25">
      <c r="A794" s="1" t="s">
        <v>1570</v>
      </c>
      <c r="B794" s="1">
        <v>74</v>
      </c>
      <c r="C794" s="1">
        <v>104354205</v>
      </c>
      <c r="D794" s="1" t="s">
        <v>584</v>
      </c>
      <c r="E794" s="1" t="s">
        <v>1571</v>
      </c>
      <c r="F794" s="1" t="s">
        <v>13</v>
      </c>
      <c r="G794" s="1" t="s">
        <v>14</v>
      </c>
      <c r="H794" s="1">
        <v>55000000</v>
      </c>
      <c r="I794" s="1">
        <v>2003</v>
      </c>
      <c r="J794" s="1">
        <v>6.3</v>
      </c>
      <c r="K794" s="1" t="str">
        <f t="shared" si="37"/>
        <v>Comedy</v>
      </c>
      <c r="L794" s="11">
        <f t="shared" si="38"/>
        <v>49354205</v>
      </c>
      <c r="M794" s="1">
        <f t="shared" si="39"/>
        <v>9.3887336584344602E-2</v>
      </c>
    </row>
    <row r="795" spans="1:13" x14ac:dyDescent="0.25">
      <c r="A795" s="1" t="s">
        <v>400</v>
      </c>
      <c r="B795" s="1">
        <v>134</v>
      </c>
      <c r="C795" s="1">
        <v>107100855</v>
      </c>
      <c r="D795" s="1" t="s">
        <v>1237</v>
      </c>
      <c r="E795" s="1" t="s">
        <v>1572</v>
      </c>
      <c r="F795" s="1" t="s">
        <v>13</v>
      </c>
      <c r="G795" s="1" t="s">
        <v>14</v>
      </c>
      <c r="H795" s="1">
        <v>55000000</v>
      </c>
      <c r="I795" s="1">
        <v>2013</v>
      </c>
      <c r="J795" s="1">
        <v>7.9</v>
      </c>
      <c r="K795" s="1" t="str">
        <f t="shared" si="37"/>
        <v>Biography</v>
      </c>
      <c r="L795" s="11">
        <f t="shared" si="38"/>
        <v>52100855</v>
      </c>
      <c r="M795" s="1">
        <f t="shared" si="39"/>
        <v>9.3887336584344602E-2</v>
      </c>
    </row>
    <row r="796" spans="1:13" x14ac:dyDescent="0.25">
      <c r="A796" s="1" t="s">
        <v>279</v>
      </c>
      <c r="B796" s="1">
        <v>101</v>
      </c>
      <c r="C796" s="1">
        <v>98711404</v>
      </c>
      <c r="D796" s="1" t="s">
        <v>1449</v>
      </c>
      <c r="E796" s="1" t="s">
        <v>1573</v>
      </c>
      <c r="F796" s="1" t="s">
        <v>13</v>
      </c>
      <c r="G796" s="1" t="s">
        <v>14</v>
      </c>
      <c r="H796" s="1">
        <v>55000000</v>
      </c>
      <c r="I796" s="1">
        <v>2010</v>
      </c>
      <c r="J796" s="1">
        <v>6.3</v>
      </c>
      <c r="K796" s="1" t="str">
        <f t="shared" si="37"/>
        <v>Comedy</v>
      </c>
      <c r="L796" s="11">
        <f t="shared" si="38"/>
        <v>43711404</v>
      </c>
      <c r="M796" s="1">
        <f t="shared" si="39"/>
        <v>9.3887336584344602E-2</v>
      </c>
    </row>
    <row r="797" spans="1:13" x14ac:dyDescent="0.25">
      <c r="A797" s="1" t="s">
        <v>658</v>
      </c>
      <c r="B797" s="1">
        <v>100</v>
      </c>
      <c r="C797" s="1">
        <v>100328194</v>
      </c>
      <c r="D797" s="1" t="s">
        <v>179</v>
      </c>
      <c r="E797" s="1" t="s">
        <v>1574</v>
      </c>
      <c r="F797" s="1" t="s">
        <v>13</v>
      </c>
      <c r="G797" s="1" t="s">
        <v>14</v>
      </c>
      <c r="H797" s="1">
        <v>50000000</v>
      </c>
      <c r="I797" s="1">
        <v>1995</v>
      </c>
      <c r="J797" s="1">
        <v>6</v>
      </c>
      <c r="K797" s="1" t="str">
        <f t="shared" si="37"/>
        <v>Comedy</v>
      </c>
      <c r="L797" s="11">
        <f t="shared" si="38"/>
        <v>50328194</v>
      </c>
      <c r="M797" s="1">
        <f t="shared" si="39"/>
        <v>9.3887336584344602E-2</v>
      </c>
    </row>
    <row r="798" spans="1:13" x14ac:dyDescent="0.25">
      <c r="A798" s="1" t="s">
        <v>1065</v>
      </c>
      <c r="B798" s="1">
        <v>132</v>
      </c>
      <c r="C798" s="1">
        <v>101530738</v>
      </c>
      <c r="D798" s="1" t="s">
        <v>120</v>
      </c>
      <c r="E798" s="1" t="s">
        <v>1575</v>
      </c>
      <c r="F798" s="1" t="s">
        <v>13</v>
      </c>
      <c r="G798" s="1" t="s">
        <v>14</v>
      </c>
      <c r="H798" s="1">
        <v>55000000</v>
      </c>
      <c r="I798" s="1">
        <v>2014</v>
      </c>
      <c r="J798" s="1">
        <v>7.2</v>
      </c>
      <c r="K798" s="1" t="str">
        <f t="shared" si="37"/>
        <v>Action</v>
      </c>
      <c r="L798" s="11">
        <f t="shared" si="38"/>
        <v>46530738</v>
      </c>
      <c r="M798" s="1">
        <f t="shared" si="39"/>
        <v>9.3887336584344602E-2</v>
      </c>
    </row>
    <row r="799" spans="1:13" x14ac:dyDescent="0.25">
      <c r="A799" s="1" t="s">
        <v>1576</v>
      </c>
      <c r="B799" s="1">
        <v>105</v>
      </c>
      <c r="C799" s="1">
        <v>93815117</v>
      </c>
      <c r="D799" s="1" t="s">
        <v>492</v>
      </c>
      <c r="E799" s="1" t="s">
        <v>1577</v>
      </c>
      <c r="F799" s="1" t="s">
        <v>13</v>
      </c>
      <c r="G799" s="1" t="s">
        <v>14</v>
      </c>
      <c r="H799" s="1">
        <v>55000000</v>
      </c>
      <c r="I799" s="1">
        <v>2002</v>
      </c>
      <c r="J799" s="1">
        <v>5.0999999999999996</v>
      </c>
      <c r="K799" s="1" t="str">
        <f t="shared" si="37"/>
        <v>Comedy</v>
      </c>
      <c r="L799" s="11">
        <f t="shared" si="38"/>
        <v>38815117</v>
      </c>
      <c r="M799" s="1">
        <f t="shared" si="39"/>
        <v>9.3887336584344602E-2</v>
      </c>
    </row>
    <row r="800" spans="1:13" x14ac:dyDescent="0.25">
      <c r="A800" s="1" t="s">
        <v>605</v>
      </c>
      <c r="B800" s="1">
        <v>123</v>
      </c>
      <c r="C800" s="1">
        <v>91400000</v>
      </c>
      <c r="D800" s="1" t="s">
        <v>673</v>
      </c>
      <c r="E800" s="1" t="s">
        <v>1578</v>
      </c>
      <c r="F800" s="1" t="s">
        <v>13</v>
      </c>
      <c r="G800" s="1" t="s">
        <v>14</v>
      </c>
      <c r="H800" s="1">
        <v>53000000</v>
      </c>
      <c r="I800" s="1">
        <v>1995</v>
      </c>
      <c r="J800" s="1">
        <v>7.3</v>
      </c>
      <c r="K800" s="1" t="str">
        <f t="shared" si="37"/>
        <v>Action</v>
      </c>
      <c r="L800" s="11">
        <f t="shared" si="38"/>
        <v>38400000</v>
      </c>
      <c r="M800" s="1">
        <f t="shared" si="39"/>
        <v>9.3887336584344602E-2</v>
      </c>
    </row>
    <row r="801" spans="1:13" x14ac:dyDescent="0.25">
      <c r="A801" s="1" t="s">
        <v>1579</v>
      </c>
      <c r="B801" s="1">
        <v>117</v>
      </c>
      <c r="C801" s="1">
        <v>162586036</v>
      </c>
      <c r="D801" s="1" t="s">
        <v>537</v>
      </c>
      <c r="E801" s="1" t="s">
        <v>1580</v>
      </c>
      <c r="F801" s="1" t="s">
        <v>13</v>
      </c>
      <c r="G801" s="1" t="s">
        <v>14</v>
      </c>
      <c r="H801" s="1">
        <v>55000000</v>
      </c>
      <c r="I801" s="1">
        <v>2006</v>
      </c>
      <c r="J801" s="1">
        <v>8</v>
      </c>
      <c r="K801" s="1" t="str">
        <f t="shared" si="37"/>
        <v>Biography</v>
      </c>
      <c r="L801" s="11">
        <f t="shared" si="38"/>
        <v>107586036</v>
      </c>
      <c r="M801" s="1">
        <f t="shared" si="39"/>
        <v>9.3887336584344602E-2</v>
      </c>
    </row>
    <row r="802" spans="1:13" x14ac:dyDescent="0.25">
      <c r="A802" s="1" t="s">
        <v>437</v>
      </c>
      <c r="B802" s="1">
        <v>98</v>
      </c>
      <c r="C802" s="1">
        <v>89706988</v>
      </c>
      <c r="D802" s="1" t="s">
        <v>678</v>
      </c>
      <c r="E802" s="1" t="s">
        <v>1581</v>
      </c>
      <c r="F802" s="1" t="s">
        <v>13</v>
      </c>
      <c r="G802" s="1" t="s">
        <v>14</v>
      </c>
      <c r="H802" s="1">
        <v>55000000</v>
      </c>
      <c r="I802" s="1">
        <v>2005</v>
      </c>
      <c r="J802" s="1">
        <v>6.2</v>
      </c>
      <c r="K802" s="1" t="str">
        <f t="shared" si="37"/>
        <v>Drama</v>
      </c>
      <c r="L802" s="11">
        <f t="shared" si="38"/>
        <v>34706988</v>
      </c>
      <c r="M802" s="1">
        <f t="shared" si="39"/>
        <v>9.3887336584344602E-2</v>
      </c>
    </row>
    <row r="803" spans="1:13" x14ac:dyDescent="0.25">
      <c r="A803" s="1" t="s">
        <v>1075</v>
      </c>
      <c r="B803" s="1">
        <v>128</v>
      </c>
      <c r="C803" s="1">
        <v>83000000</v>
      </c>
      <c r="D803" s="1" t="s">
        <v>1394</v>
      </c>
      <c r="E803" s="1" t="s">
        <v>1582</v>
      </c>
      <c r="F803" s="1" t="s">
        <v>13</v>
      </c>
      <c r="G803" s="1" t="s">
        <v>14</v>
      </c>
      <c r="H803" s="1">
        <v>55000000</v>
      </c>
      <c r="I803" s="1">
        <v>1994</v>
      </c>
      <c r="J803" s="1">
        <v>6</v>
      </c>
      <c r="K803" s="1" t="str">
        <f t="shared" si="37"/>
        <v>Drama</v>
      </c>
      <c r="L803" s="11">
        <f t="shared" si="38"/>
        <v>28000000</v>
      </c>
      <c r="M803" s="1">
        <f t="shared" si="39"/>
        <v>9.3887336584344602E-2</v>
      </c>
    </row>
    <row r="804" spans="1:13" x14ac:dyDescent="0.25">
      <c r="A804" s="1" t="s">
        <v>658</v>
      </c>
      <c r="B804" s="1">
        <v>114</v>
      </c>
      <c r="C804" s="1">
        <v>78745923</v>
      </c>
      <c r="D804" s="1" t="s">
        <v>236</v>
      </c>
      <c r="E804" s="1" t="s">
        <v>1583</v>
      </c>
      <c r="F804" s="1" t="s">
        <v>13</v>
      </c>
      <c r="G804" s="1" t="s">
        <v>264</v>
      </c>
      <c r="H804" s="1">
        <v>55000000</v>
      </c>
      <c r="I804" s="1">
        <v>1998</v>
      </c>
      <c r="J804" s="1">
        <v>6.7</v>
      </c>
      <c r="K804" s="1" t="str">
        <f t="shared" si="37"/>
        <v>Drama</v>
      </c>
      <c r="L804" s="11">
        <f t="shared" si="38"/>
        <v>23745923</v>
      </c>
      <c r="M804" s="1">
        <f t="shared" si="39"/>
        <v>9.3887336584344602E-2</v>
      </c>
    </row>
    <row r="805" spans="1:13" x14ac:dyDescent="0.25">
      <c r="A805" s="1" t="s">
        <v>615</v>
      </c>
      <c r="B805" s="1">
        <v>111</v>
      </c>
      <c r="C805" s="1">
        <v>70098138</v>
      </c>
      <c r="D805" s="1" t="s">
        <v>461</v>
      </c>
      <c r="E805" s="1" t="s">
        <v>1584</v>
      </c>
      <c r="F805" s="1" t="s">
        <v>13</v>
      </c>
      <c r="G805" s="1" t="s">
        <v>14</v>
      </c>
      <c r="H805" s="1">
        <v>30000000</v>
      </c>
      <c r="I805" s="1">
        <v>2003</v>
      </c>
      <c r="J805" s="1">
        <v>8.1</v>
      </c>
      <c r="K805" s="1" t="str">
        <f t="shared" si="37"/>
        <v>Action</v>
      </c>
      <c r="L805" s="11">
        <f t="shared" si="38"/>
        <v>40098138</v>
      </c>
      <c r="M805" s="1">
        <f t="shared" si="39"/>
        <v>9.3887336584344602E-2</v>
      </c>
    </row>
    <row r="806" spans="1:13" x14ac:dyDescent="0.25">
      <c r="A806" s="1" t="s">
        <v>691</v>
      </c>
      <c r="B806" s="1">
        <v>85</v>
      </c>
      <c r="C806" s="1">
        <v>66365290</v>
      </c>
      <c r="D806" s="1" t="s">
        <v>579</v>
      </c>
      <c r="E806" s="1" t="s">
        <v>1585</v>
      </c>
      <c r="F806" s="1" t="s">
        <v>13</v>
      </c>
      <c r="G806" s="1" t="s">
        <v>14</v>
      </c>
      <c r="H806" s="1">
        <v>55000000</v>
      </c>
      <c r="I806" s="1">
        <v>1999</v>
      </c>
      <c r="J806" s="1">
        <v>6.4</v>
      </c>
      <c r="K806" s="1" t="str">
        <f t="shared" si="37"/>
        <v>Comedy</v>
      </c>
      <c r="L806" s="11">
        <f t="shared" si="38"/>
        <v>11365290</v>
      </c>
      <c r="M806" s="1">
        <f t="shared" si="39"/>
        <v>9.3887336584344602E-2</v>
      </c>
    </row>
    <row r="807" spans="1:13" x14ac:dyDescent="0.25">
      <c r="A807" s="1" t="s">
        <v>615</v>
      </c>
      <c r="B807" s="1">
        <v>137</v>
      </c>
      <c r="C807" s="1">
        <v>66207920</v>
      </c>
      <c r="D807" s="1" t="s">
        <v>158</v>
      </c>
      <c r="E807" s="1" t="s">
        <v>1586</v>
      </c>
      <c r="F807" s="1" t="s">
        <v>13</v>
      </c>
      <c r="G807" s="1" t="s">
        <v>14</v>
      </c>
      <c r="H807" s="1">
        <v>30000000</v>
      </c>
      <c r="I807" s="1">
        <v>2004</v>
      </c>
      <c r="J807" s="1">
        <v>8</v>
      </c>
      <c r="K807" s="1" t="str">
        <f t="shared" si="37"/>
        <v>Action</v>
      </c>
      <c r="L807" s="11">
        <f t="shared" si="38"/>
        <v>36207920</v>
      </c>
      <c r="M807" s="1">
        <f t="shared" si="39"/>
        <v>9.3887336584344602E-2</v>
      </c>
    </row>
    <row r="808" spans="1:13" x14ac:dyDescent="0.25">
      <c r="A808" s="1" t="s">
        <v>806</v>
      </c>
      <c r="B808" s="1">
        <v>97</v>
      </c>
      <c r="C808" s="1">
        <v>63408614</v>
      </c>
      <c r="D808" s="1" t="s">
        <v>145</v>
      </c>
      <c r="E808" s="1" t="s">
        <v>1587</v>
      </c>
      <c r="F808" s="1" t="s">
        <v>13</v>
      </c>
      <c r="G808" s="1" t="s">
        <v>14</v>
      </c>
      <c r="H808" s="1">
        <v>55000000</v>
      </c>
      <c r="I808" s="1">
        <v>1989</v>
      </c>
      <c r="J808" s="1">
        <v>6.3</v>
      </c>
      <c r="K808" s="1" t="str">
        <f t="shared" si="37"/>
        <v>Action</v>
      </c>
      <c r="L808" s="11">
        <f t="shared" si="38"/>
        <v>8408614</v>
      </c>
      <c r="M808" s="1">
        <f t="shared" si="39"/>
        <v>9.3887336584344602E-2</v>
      </c>
    </row>
    <row r="809" spans="1:13" x14ac:dyDescent="0.25">
      <c r="A809" s="1" t="s">
        <v>150</v>
      </c>
      <c r="B809" s="1">
        <v>104</v>
      </c>
      <c r="C809" s="1">
        <v>58422650</v>
      </c>
      <c r="D809" s="1" t="s">
        <v>304</v>
      </c>
      <c r="E809" s="1" t="s">
        <v>1588</v>
      </c>
      <c r="F809" s="1" t="s">
        <v>13</v>
      </c>
      <c r="G809" s="1" t="s">
        <v>14</v>
      </c>
      <c r="H809" s="1">
        <v>55000000</v>
      </c>
      <c r="I809" s="1">
        <v>1992</v>
      </c>
      <c r="J809" s="1">
        <v>6.4</v>
      </c>
      <c r="K809" s="1" t="str">
        <f t="shared" si="37"/>
        <v>Comedy</v>
      </c>
      <c r="L809" s="11">
        <f t="shared" si="38"/>
        <v>3422650</v>
      </c>
      <c r="M809" s="1">
        <f t="shared" si="39"/>
        <v>9.3887336584344602E-2</v>
      </c>
    </row>
    <row r="810" spans="1:13" x14ac:dyDescent="0.25">
      <c r="A810" s="1" t="s">
        <v>1589</v>
      </c>
      <c r="B810" s="1">
        <v>110</v>
      </c>
      <c r="C810" s="1">
        <v>56932305</v>
      </c>
      <c r="D810" s="1" t="s">
        <v>1590</v>
      </c>
      <c r="E810" s="1" t="s">
        <v>1591</v>
      </c>
      <c r="F810" s="1" t="s">
        <v>13</v>
      </c>
      <c r="G810" s="1" t="s">
        <v>14</v>
      </c>
      <c r="H810" s="1">
        <v>55000000</v>
      </c>
      <c r="I810" s="1">
        <v>2000</v>
      </c>
      <c r="J810" s="1">
        <v>6.6</v>
      </c>
      <c r="K810" s="1" t="str">
        <f t="shared" si="37"/>
        <v>Action</v>
      </c>
      <c r="L810" s="11">
        <f t="shared" si="38"/>
        <v>1932305</v>
      </c>
      <c r="M810" s="1">
        <f t="shared" si="39"/>
        <v>9.3887336584344602E-2</v>
      </c>
    </row>
    <row r="811" spans="1:13" x14ac:dyDescent="0.25">
      <c r="A811" s="1" t="s">
        <v>1456</v>
      </c>
      <c r="B811" s="1">
        <v>133</v>
      </c>
      <c r="C811" s="1">
        <v>68750000</v>
      </c>
      <c r="D811" s="1" t="s">
        <v>19</v>
      </c>
      <c r="E811" s="1" t="s">
        <v>1592</v>
      </c>
      <c r="F811" s="1" t="s">
        <v>13</v>
      </c>
      <c r="G811" s="1" t="s">
        <v>14</v>
      </c>
      <c r="H811" s="1">
        <v>55000000</v>
      </c>
      <c r="I811" s="1">
        <v>1996</v>
      </c>
      <c r="J811" s="1">
        <v>6.4</v>
      </c>
      <c r="K811" s="1" t="str">
        <f t="shared" si="37"/>
        <v>Action</v>
      </c>
      <c r="L811" s="11">
        <f t="shared" si="38"/>
        <v>13750000</v>
      </c>
      <c r="M811" s="1">
        <f t="shared" si="39"/>
        <v>9.3887336584344602E-2</v>
      </c>
    </row>
    <row r="812" spans="1:13" x14ac:dyDescent="0.25">
      <c r="A812" s="1" t="s">
        <v>722</v>
      </c>
      <c r="B812" s="1">
        <v>94</v>
      </c>
      <c r="C812" s="1">
        <v>68218041</v>
      </c>
      <c r="D812" s="1" t="s">
        <v>179</v>
      </c>
      <c r="E812" s="1" t="s">
        <v>1593</v>
      </c>
      <c r="F812" s="1" t="s">
        <v>13</v>
      </c>
      <c r="G812" s="1" t="s">
        <v>14</v>
      </c>
      <c r="H812" s="1">
        <v>55000000</v>
      </c>
      <c r="I812" s="1">
        <v>2011</v>
      </c>
      <c r="J812" s="1">
        <v>6</v>
      </c>
      <c r="K812" s="1" t="str">
        <f t="shared" si="37"/>
        <v>Comedy</v>
      </c>
      <c r="L812" s="11">
        <f t="shared" si="38"/>
        <v>13218041</v>
      </c>
      <c r="M812" s="1">
        <f t="shared" si="39"/>
        <v>9.3887336584344602E-2</v>
      </c>
    </row>
    <row r="813" spans="1:13" x14ac:dyDescent="0.25">
      <c r="A813" s="1" t="s">
        <v>327</v>
      </c>
      <c r="B813" s="1">
        <v>104</v>
      </c>
      <c r="C813" s="1">
        <v>25040293</v>
      </c>
      <c r="D813" s="1" t="s">
        <v>16</v>
      </c>
      <c r="E813" s="1" t="s">
        <v>1594</v>
      </c>
      <c r="F813" s="1" t="s">
        <v>13</v>
      </c>
      <c r="G813" s="1" t="s">
        <v>14</v>
      </c>
      <c r="H813" s="1">
        <v>55000000</v>
      </c>
      <c r="I813" s="1">
        <v>2008</v>
      </c>
      <c r="J813" s="1">
        <v>6.6</v>
      </c>
      <c r="K813" s="1" t="str">
        <f t="shared" si="37"/>
        <v>Action</v>
      </c>
      <c r="L813" s="11">
        <f t="shared" si="38"/>
        <v>-29959707</v>
      </c>
      <c r="M813" s="1">
        <f t="shared" si="39"/>
        <v>9.3887336584344602E-2</v>
      </c>
    </row>
    <row r="814" spans="1:13" x14ac:dyDescent="0.25">
      <c r="A814" s="1" t="s">
        <v>1595</v>
      </c>
      <c r="B814" s="1">
        <v>91</v>
      </c>
      <c r="C814" s="1">
        <v>55747724</v>
      </c>
      <c r="D814" s="1" t="s">
        <v>161</v>
      </c>
      <c r="E814" s="1" t="s">
        <v>1596</v>
      </c>
      <c r="F814" s="1" t="s">
        <v>13</v>
      </c>
      <c r="G814" s="1" t="s">
        <v>14</v>
      </c>
      <c r="H814" s="1">
        <v>55000000</v>
      </c>
      <c r="I814" s="1">
        <v>2013</v>
      </c>
      <c r="J814" s="1">
        <v>5.9</v>
      </c>
      <c r="K814" s="1" t="str">
        <f t="shared" si="37"/>
        <v>Adventure</v>
      </c>
      <c r="L814" s="11">
        <f t="shared" si="38"/>
        <v>747724</v>
      </c>
      <c r="M814" s="1">
        <f t="shared" si="39"/>
        <v>9.3887336584344602E-2</v>
      </c>
    </row>
    <row r="815" spans="1:13" x14ac:dyDescent="0.25">
      <c r="A815" s="1" t="s">
        <v>235</v>
      </c>
      <c r="B815" s="1">
        <v>145</v>
      </c>
      <c r="C815" s="1">
        <v>55473600</v>
      </c>
      <c r="D815" s="1" t="s">
        <v>1430</v>
      </c>
      <c r="E815" s="1" t="s">
        <v>1598</v>
      </c>
      <c r="F815" s="1" t="s">
        <v>13</v>
      </c>
      <c r="G815" s="1" t="s">
        <v>14</v>
      </c>
      <c r="H815" s="1">
        <v>50000000</v>
      </c>
      <c r="I815" s="1">
        <v>1992</v>
      </c>
      <c r="J815" s="1">
        <v>6.4</v>
      </c>
      <c r="K815" s="1" t="str">
        <f t="shared" si="37"/>
        <v>Action</v>
      </c>
      <c r="L815" s="11">
        <f t="shared" si="38"/>
        <v>5473600</v>
      </c>
      <c r="M815" s="1">
        <f t="shared" si="39"/>
        <v>9.3887336584344602E-2</v>
      </c>
    </row>
    <row r="816" spans="1:13" x14ac:dyDescent="0.25">
      <c r="A816" s="1" t="s">
        <v>1599</v>
      </c>
      <c r="B816" s="1">
        <v>135</v>
      </c>
      <c r="C816" s="1">
        <v>49994804</v>
      </c>
      <c r="D816" s="1" t="s">
        <v>1600</v>
      </c>
      <c r="E816" s="1" t="s">
        <v>1601</v>
      </c>
      <c r="F816" s="1" t="s">
        <v>13</v>
      </c>
      <c r="G816" s="1" t="s">
        <v>14</v>
      </c>
      <c r="H816" s="1">
        <v>55000000</v>
      </c>
      <c r="I816" s="1">
        <v>1996</v>
      </c>
      <c r="J816" s="1">
        <v>6.3</v>
      </c>
      <c r="K816" s="1" t="str">
        <f t="shared" si="37"/>
        <v>Biography</v>
      </c>
      <c r="L816" s="11">
        <f t="shared" si="38"/>
        <v>-5005196</v>
      </c>
      <c r="M816" s="1">
        <f t="shared" si="39"/>
        <v>9.3887336584344602E-2</v>
      </c>
    </row>
    <row r="817" spans="1:13" x14ac:dyDescent="0.25">
      <c r="A817" s="1" t="s">
        <v>1602</v>
      </c>
      <c r="B817" s="1">
        <v>122</v>
      </c>
      <c r="C817" s="1">
        <v>41609593</v>
      </c>
      <c r="D817" s="1" t="s">
        <v>1150</v>
      </c>
      <c r="E817" s="1" t="s">
        <v>1603</v>
      </c>
      <c r="F817" s="1" t="s">
        <v>13</v>
      </c>
      <c r="G817" s="1" t="s">
        <v>21</v>
      </c>
      <c r="H817" s="1">
        <v>55000000</v>
      </c>
      <c r="I817" s="1">
        <v>1998</v>
      </c>
      <c r="J817" s="1">
        <v>7.3</v>
      </c>
      <c r="K817" s="1" t="str">
        <f t="shared" si="37"/>
        <v>Action</v>
      </c>
      <c r="L817" s="11">
        <f t="shared" si="38"/>
        <v>-13390407</v>
      </c>
      <c r="M817" s="1">
        <f t="shared" si="39"/>
        <v>9.3887336584344602E-2</v>
      </c>
    </row>
    <row r="818" spans="1:13" x14ac:dyDescent="0.25">
      <c r="A818" s="1" t="s">
        <v>950</v>
      </c>
      <c r="B818" s="1">
        <v>110</v>
      </c>
      <c r="C818" s="1">
        <v>38553833</v>
      </c>
      <c r="D818" s="1" t="s">
        <v>1604</v>
      </c>
      <c r="E818" s="1" t="s">
        <v>1605</v>
      </c>
      <c r="F818" s="1" t="s">
        <v>13</v>
      </c>
      <c r="G818" s="1" t="s">
        <v>14</v>
      </c>
      <c r="H818" s="1">
        <v>55000000</v>
      </c>
      <c r="I818" s="1">
        <v>1996</v>
      </c>
      <c r="J818" s="1">
        <v>6.8</v>
      </c>
      <c r="K818" s="1" t="str">
        <f t="shared" si="37"/>
        <v>Adventure</v>
      </c>
      <c r="L818" s="11">
        <f t="shared" si="38"/>
        <v>-16446167</v>
      </c>
      <c r="M818" s="1">
        <f t="shared" si="39"/>
        <v>9.3887336584344602E-2</v>
      </c>
    </row>
    <row r="819" spans="1:13" x14ac:dyDescent="0.25">
      <c r="A819" s="1" t="s">
        <v>1606</v>
      </c>
      <c r="B819" s="1">
        <v>95</v>
      </c>
      <c r="C819" s="1">
        <v>76137505</v>
      </c>
      <c r="D819" s="1" t="s">
        <v>273</v>
      </c>
      <c r="E819" s="1" t="s">
        <v>1607</v>
      </c>
      <c r="F819" s="1" t="s">
        <v>13</v>
      </c>
      <c r="G819" s="1" t="s">
        <v>21</v>
      </c>
      <c r="H819" s="1">
        <v>55000000</v>
      </c>
      <c r="I819" s="1">
        <v>2014</v>
      </c>
      <c r="J819" s="1">
        <v>7.2</v>
      </c>
      <c r="K819" s="1" t="str">
        <f t="shared" si="37"/>
        <v>Animation</v>
      </c>
      <c r="L819" s="11">
        <f t="shared" si="38"/>
        <v>21137505</v>
      </c>
      <c r="M819" s="1">
        <f t="shared" si="39"/>
        <v>9.3887336584344602E-2</v>
      </c>
    </row>
    <row r="820" spans="1:13" x14ac:dyDescent="0.25">
      <c r="A820" s="1" t="s">
        <v>1608</v>
      </c>
      <c r="B820" s="1">
        <v>102</v>
      </c>
      <c r="C820" s="1">
        <v>34350553</v>
      </c>
      <c r="D820" s="1" t="s">
        <v>671</v>
      </c>
      <c r="E820" s="1" t="s">
        <v>1609</v>
      </c>
      <c r="F820" s="1" t="s">
        <v>13</v>
      </c>
      <c r="G820" s="1" t="s">
        <v>14</v>
      </c>
      <c r="H820" s="1">
        <v>68000000</v>
      </c>
      <c r="I820" s="1">
        <v>2012</v>
      </c>
      <c r="J820" s="1">
        <v>5.7</v>
      </c>
      <c r="K820" s="1" t="str">
        <f t="shared" si="37"/>
        <v>Action</v>
      </c>
      <c r="L820" s="11">
        <f t="shared" si="38"/>
        <v>-33649447</v>
      </c>
      <c r="M820" s="1">
        <f t="shared" si="39"/>
        <v>9.3887336584344602E-2</v>
      </c>
    </row>
    <row r="821" spans="1:13" x14ac:dyDescent="0.25">
      <c r="A821" s="1" t="s">
        <v>1610</v>
      </c>
      <c r="B821" s="1">
        <v>94</v>
      </c>
      <c r="C821" s="1">
        <v>34238611</v>
      </c>
      <c r="D821" s="1" t="s">
        <v>158</v>
      </c>
      <c r="E821" s="1" t="s">
        <v>1611</v>
      </c>
      <c r="F821" s="1" t="s">
        <v>13</v>
      </c>
      <c r="G821" s="1" t="s">
        <v>14</v>
      </c>
      <c r="H821" s="1">
        <v>55000000</v>
      </c>
      <c r="I821" s="1">
        <v>2003</v>
      </c>
      <c r="J821" s="1">
        <v>6</v>
      </c>
      <c r="K821" s="1" t="str">
        <f t="shared" si="37"/>
        <v>Action</v>
      </c>
      <c r="L821" s="11">
        <f t="shared" si="38"/>
        <v>-20761389</v>
      </c>
      <c r="M821" s="1">
        <f t="shared" si="39"/>
        <v>9.3887336584344602E-2</v>
      </c>
    </row>
    <row r="822" spans="1:13" x14ac:dyDescent="0.25">
      <c r="A822" s="1" t="s">
        <v>243</v>
      </c>
      <c r="B822" s="1">
        <v>126</v>
      </c>
      <c r="C822" s="1">
        <v>34098563</v>
      </c>
      <c r="D822" s="1" t="s">
        <v>1394</v>
      </c>
      <c r="E822" s="1" t="s">
        <v>1612</v>
      </c>
      <c r="F822" s="1" t="s">
        <v>13</v>
      </c>
      <c r="G822" s="1" t="s">
        <v>14</v>
      </c>
      <c r="H822" s="1">
        <v>55000000</v>
      </c>
      <c r="I822" s="1">
        <v>1999</v>
      </c>
      <c r="J822" s="1">
        <v>6.5</v>
      </c>
      <c r="K822" s="1" t="str">
        <f t="shared" si="37"/>
        <v>Drama</v>
      </c>
      <c r="L822" s="11">
        <f t="shared" si="38"/>
        <v>-20901437</v>
      </c>
      <c r="M822" s="1">
        <f t="shared" si="39"/>
        <v>9.3887336584344602E-2</v>
      </c>
    </row>
    <row r="823" spans="1:13" x14ac:dyDescent="0.25">
      <c r="A823" s="1" t="s">
        <v>1208</v>
      </c>
      <c r="B823" s="1">
        <v>118</v>
      </c>
      <c r="C823" s="1">
        <v>33828318</v>
      </c>
      <c r="D823" s="1" t="s">
        <v>579</v>
      </c>
      <c r="E823" s="1" t="s">
        <v>1613</v>
      </c>
      <c r="F823" s="1" t="s">
        <v>13</v>
      </c>
      <c r="G823" s="1" t="s">
        <v>14</v>
      </c>
      <c r="H823" s="1">
        <v>55000000</v>
      </c>
      <c r="I823" s="1">
        <v>2003</v>
      </c>
      <c r="J823" s="1">
        <v>5.8</v>
      </c>
      <c r="K823" s="1" t="str">
        <f t="shared" si="37"/>
        <v>Comedy</v>
      </c>
      <c r="L823" s="11">
        <f t="shared" si="38"/>
        <v>-21171682</v>
      </c>
      <c r="M823" s="1">
        <f t="shared" si="39"/>
        <v>9.3887336584344602E-2</v>
      </c>
    </row>
    <row r="824" spans="1:13" x14ac:dyDescent="0.25">
      <c r="A824" s="1" t="s">
        <v>1614</v>
      </c>
      <c r="B824" s="1">
        <v>99</v>
      </c>
      <c r="C824" s="1">
        <v>33472850</v>
      </c>
      <c r="D824" s="1" t="s">
        <v>1343</v>
      </c>
      <c r="E824" s="1" t="s">
        <v>1615</v>
      </c>
      <c r="F824" s="1" t="s">
        <v>13</v>
      </c>
      <c r="G824" s="1" t="s">
        <v>14</v>
      </c>
      <c r="H824" s="1">
        <v>55000000</v>
      </c>
      <c r="I824" s="1">
        <v>2008</v>
      </c>
      <c r="J824" s="1">
        <v>5.8</v>
      </c>
      <c r="K824" s="1" t="str">
        <f t="shared" si="37"/>
        <v>Comedy</v>
      </c>
      <c r="L824" s="11">
        <f t="shared" si="38"/>
        <v>-21527150</v>
      </c>
      <c r="M824" s="1">
        <f t="shared" si="39"/>
        <v>9.3887336584344602E-2</v>
      </c>
    </row>
    <row r="825" spans="1:13" x14ac:dyDescent="0.25">
      <c r="A825" s="1" t="s">
        <v>1616</v>
      </c>
      <c r="B825" s="1">
        <v>88</v>
      </c>
      <c r="C825" s="1">
        <v>31051126</v>
      </c>
      <c r="D825" s="1" t="s">
        <v>161</v>
      </c>
      <c r="E825" s="1" t="s">
        <v>1617</v>
      </c>
      <c r="F825" s="1" t="s">
        <v>13</v>
      </c>
      <c r="G825" s="1" t="s">
        <v>21</v>
      </c>
      <c r="H825" s="1">
        <v>55000000</v>
      </c>
      <c r="I825" s="1">
        <v>2012</v>
      </c>
      <c r="J825" s="1">
        <v>6.7</v>
      </c>
      <c r="K825" s="1" t="str">
        <f t="shared" si="37"/>
        <v>Adventure</v>
      </c>
      <c r="L825" s="11">
        <f t="shared" si="38"/>
        <v>-23948874</v>
      </c>
      <c r="M825" s="1">
        <f t="shared" si="39"/>
        <v>9.3887336584344602E-2</v>
      </c>
    </row>
    <row r="826" spans="1:13" x14ac:dyDescent="0.25">
      <c r="A826" s="1" t="s">
        <v>1271</v>
      </c>
      <c r="B826" s="1">
        <v>141</v>
      </c>
      <c r="C826" s="1">
        <v>35707327</v>
      </c>
      <c r="D826" s="1" t="s">
        <v>757</v>
      </c>
      <c r="E826" s="1" t="s">
        <v>1618</v>
      </c>
      <c r="F826" s="1" t="s">
        <v>13</v>
      </c>
      <c r="G826" s="1" t="s">
        <v>14</v>
      </c>
      <c r="H826" s="1">
        <v>55000000</v>
      </c>
      <c r="I826" s="1">
        <v>2008</v>
      </c>
      <c r="J826" s="1">
        <v>7.8</v>
      </c>
      <c r="K826" s="1" t="str">
        <f t="shared" si="37"/>
        <v>Crime</v>
      </c>
      <c r="L826" s="11">
        <f t="shared" si="38"/>
        <v>-19292673</v>
      </c>
      <c r="M826" s="1">
        <f t="shared" si="39"/>
        <v>9.3887336584344602E-2</v>
      </c>
    </row>
    <row r="827" spans="1:13" x14ac:dyDescent="0.25">
      <c r="A827" s="1" t="s">
        <v>853</v>
      </c>
      <c r="B827" s="1">
        <v>107</v>
      </c>
      <c r="C827" s="1">
        <v>20550712</v>
      </c>
      <c r="D827" s="1" t="s">
        <v>482</v>
      </c>
      <c r="E827" s="1" t="s">
        <v>1619</v>
      </c>
      <c r="F827" s="1" t="s">
        <v>13</v>
      </c>
      <c r="G827" s="1" t="s">
        <v>14</v>
      </c>
      <c r="H827" s="1">
        <v>50000000</v>
      </c>
      <c r="I827" s="1">
        <v>1996</v>
      </c>
      <c r="J827" s="1">
        <v>5.6</v>
      </c>
      <c r="K827" s="1" t="str">
        <f t="shared" si="37"/>
        <v>Action</v>
      </c>
      <c r="L827" s="11">
        <f t="shared" si="38"/>
        <v>-29449288</v>
      </c>
      <c r="M827" s="1">
        <f t="shared" si="39"/>
        <v>9.3887336584344602E-2</v>
      </c>
    </row>
    <row r="828" spans="1:13" x14ac:dyDescent="0.25">
      <c r="A828" s="1" t="s">
        <v>605</v>
      </c>
      <c r="B828" s="1">
        <v>116</v>
      </c>
      <c r="C828" s="1">
        <v>18573791</v>
      </c>
      <c r="D828" s="1" t="s">
        <v>1620</v>
      </c>
      <c r="E828" s="1" t="s">
        <v>1621</v>
      </c>
      <c r="F828" s="1" t="s">
        <v>13</v>
      </c>
      <c r="G828" s="1" t="s">
        <v>14</v>
      </c>
      <c r="H828" s="1">
        <v>55000000</v>
      </c>
      <c r="I828" s="1">
        <v>1996</v>
      </c>
      <c r="J828" s="1">
        <v>5.8</v>
      </c>
      <c r="K828" s="1" t="str">
        <f t="shared" si="37"/>
        <v>Action</v>
      </c>
      <c r="L828" s="11">
        <f t="shared" si="38"/>
        <v>-36426209</v>
      </c>
      <c r="M828" s="1">
        <f t="shared" si="39"/>
        <v>9.3887336584344602E-2</v>
      </c>
    </row>
    <row r="829" spans="1:13" x14ac:dyDescent="0.25">
      <c r="A829" s="1" t="s">
        <v>460</v>
      </c>
      <c r="B829" s="1">
        <v>143</v>
      </c>
      <c r="C829" s="1">
        <v>51225796</v>
      </c>
      <c r="D829" s="1" t="s">
        <v>1622</v>
      </c>
      <c r="E829" s="1" t="s">
        <v>1623</v>
      </c>
      <c r="F829" s="1" t="s">
        <v>13</v>
      </c>
      <c r="G829" s="1" t="s">
        <v>21</v>
      </c>
      <c r="H829" s="1">
        <v>70000000</v>
      </c>
      <c r="I829" s="1">
        <v>2004</v>
      </c>
      <c r="J829" s="1">
        <v>7.4</v>
      </c>
      <c r="K829" s="1" t="str">
        <f t="shared" si="37"/>
        <v>Drama</v>
      </c>
      <c r="L829" s="11">
        <f t="shared" si="38"/>
        <v>-18774204</v>
      </c>
      <c r="M829" s="1">
        <f t="shared" si="39"/>
        <v>9.3887336584344602E-2</v>
      </c>
    </row>
    <row r="830" spans="1:13" x14ac:dyDescent="0.25">
      <c r="A830" s="1" t="s">
        <v>1624</v>
      </c>
      <c r="B830" s="1">
        <v>114</v>
      </c>
      <c r="C830" s="1">
        <v>16264475</v>
      </c>
      <c r="D830" s="1" t="s">
        <v>1119</v>
      </c>
      <c r="E830" s="1" t="s">
        <v>1625</v>
      </c>
      <c r="F830" s="1" t="s">
        <v>13</v>
      </c>
      <c r="G830" s="1" t="s">
        <v>21</v>
      </c>
      <c r="H830" s="1">
        <v>55000000</v>
      </c>
      <c r="I830" s="1">
        <v>2007</v>
      </c>
      <c r="J830" s="1">
        <v>6.9</v>
      </c>
      <c r="K830" s="1" t="str">
        <f t="shared" si="37"/>
        <v>Biography</v>
      </c>
      <c r="L830" s="11">
        <f t="shared" si="38"/>
        <v>-38735525</v>
      </c>
      <c r="M830" s="1">
        <f t="shared" si="39"/>
        <v>9.3887336584344602E-2</v>
      </c>
    </row>
    <row r="831" spans="1:13" x14ac:dyDescent="0.25">
      <c r="A831" s="1" t="s">
        <v>1626</v>
      </c>
      <c r="B831" s="1">
        <v>93</v>
      </c>
      <c r="C831" s="1">
        <v>25857987</v>
      </c>
      <c r="D831" s="1" t="s">
        <v>225</v>
      </c>
      <c r="E831" s="1" t="s">
        <v>1627</v>
      </c>
      <c r="F831" s="1" t="s">
        <v>13</v>
      </c>
      <c r="G831" s="1" t="s">
        <v>14</v>
      </c>
      <c r="H831" s="1">
        <v>62000000</v>
      </c>
      <c r="I831" s="1">
        <v>2005</v>
      </c>
      <c r="J831" s="1">
        <v>5.5</v>
      </c>
      <c r="K831" s="1" t="str">
        <f t="shared" si="37"/>
        <v>Action</v>
      </c>
      <c r="L831" s="11">
        <f t="shared" si="38"/>
        <v>-36142013</v>
      </c>
      <c r="M831" s="1">
        <f t="shared" si="39"/>
        <v>9.3887336584344602E-2</v>
      </c>
    </row>
    <row r="832" spans="1:13" x14ac:dyDescent="0.25">
      <c r="A832" s="1" t="s">
        <v>1628</v>
      </c>
      <c r="B832" s="1">
        <v>280</v>
      </c>
      <c r="C832" s="1">
        <v>12870569</v>
      </c>
      <c r="D832" s="1" t="s">
        <v>694</v>
      </c>
      <c r="E832" s="1" t="s">
        <v>1629</v>
      </c>
      <c r="F832" s="1" t="s">
        <v>13</v>
      </c>
      <c r="G832" s="1" t="s">
        <v>14</v>
      </c>
      <c r="H832" s="1">
        <v>56000000</v>
      </c>
      <c r="I832" s="1">
        <v>2003</v>
      </c>
      <c r="J832" s="1">
        <v>6.3</v>
      </c>
      <c r="K832" s="1" t="str">
        <f t="shared" si="37"/>
        <v>Drama</v>
      </c>
      <c r="L832" s="11">
        <f t="shared" si="38"/>
        <v>-43129431</v>
      </c>
      <c r="M832" s="1">
        <f t="shared" si="39"/>
        <v>9.3887336584344602E-2</v>
      </c>
    </row>
    <row r="833" spans="1:13" x14ac:dyDescent="0.25">
      <c r="A833" s="1" t="s">
        <v>1630</v>
      </c>
      <c r="B833" s="1">
        <v>100</v>
      </c>
      <c r="C833" s="1">
        <v>11466088</v>
      </c>
      <c r="D833" s="1" t="s">
        <v>23</v>
      </c>
      <c r="E833" s="1" t="s">
        <v>1631</v>
      </c>
      <c r="F833" s="1" t="s">
        <v>13</v>
      </c>
      <c r="G833" s="1" t="s">
        <v>14</v>
      </c>
      <c r="H833" s="1">
        <v>71000000</v>
      </c>
      <c r="I833" s="1">
        <v>1997</v>
      </c>
      <c r="J833" s="1">
        <v>4.7</v>
      </c>
      <c r="K833" s="1" t="str">
        <f t="shared" si="37"/>
        <v>Action</v>
      </c>
      <c r="L833" s="11">
        <f t="shared" si="38"/>
        <v>-59533912</v>
      </c>
      <c r="M833" s="1">
        <f t="shared" si="39"/>
        <v>9.3887336584344602E-2</v>
      </c>
    </row>
    <row r="834" spans="1:13" x14ac:dyDescent="0.25">
      <c r="A834" s="1" t="s">
        <v>1632</v>
      </c>
      <c r="B834" s="1">
        <v>107</v>
      </c>
      <c r="C834" s="1">
        <v>16088610</v>
      </c>
      <c r="D834" s="1" t="s">
        <v>1633</v>
      </c>
      <c r="E834" s="1" t="s">
        <v>1634</v>
      </c>
      <c r="F834" s="1" t="s">
        <v>13</v>
      </c>
      <c r="G834" s="1" t="s">
        <v>14</v>
      </c>
      <c r="H834" s="1">
        <v>55000000</v>
      </c>
      <c r="I834" s="1">
        <v>2009</v>
      </c>
      <c r="J834" s="1">
        <v>5.6</v>
      </c>
      <c r="K834" s="1" t="str">
        <f t="shared" si="37"/>
        <v>Comedy</v>
      </c>
      <c r="L834" s="11">
        <f t="shared" si="38"/>
        <v>-38911390</v>
      </c>
      <c r="M834" s="1">
        <f t="shared" si="39"/>
        <v>9.3887336584344602E-2</v>
      </c>
    </row>
    <row r="835" spans="1:13" x14ac:dyDescent="0.25">
      <c r="A835" s="1" t="s">
        <v>248</v>
      </c>
      <c r="B835" s="1">
        <v>119</v>
      </c>
      <c r="C835" s="1">
        <v>51178893</v>
      </c>
      <c r="D835" s="1" t="s">
        <v>1635</v>
      </c>
      <c r="E835" s="1" t="s">
        <v>1636</v>
      </c>
      <c r="F835" s="1" t="s">
        <v>13</v>
      </c>
      <c r="G835" s="1" t="s">
        <v>14</v>
      </c>
      <c r="H835" s="1">
        <v>50000000</v>
      </c>
      <c r="I835" s="1">
        <v>2014</v>
      </c>
      <c r="J835" s="1">
        <v>6.4</v>
      </c>
      <c r="K835" s="1" t="str">
        <f t="shared" ref="K835:K898" si="40">IFERROR(LEFT(D835,SEARCH("|",D835)-1),D835)</f>
        <v>Adventure</v>
      </c>
      <c r="L835" s="11">
        <f t="shared" ref="L835:L898" si="41">C835-H835</f>
        <v>1178893</v>
      </c>
      <c r="M835" s="1">
        <f t="shared" ref="M835:M898" si="42">CORREL(H$2:H$3657,C$2:C$3657)</f>
        <v>9.3887336584344602E-2</v>
      </c>
    </row>
    <row r="836" spans="1:13" x14ac:dyDescent="0.25">
      <c r="A836" s="1" t="s">
        <v>1163</v>
      </c>
      <c r="B836" s="1">
        <v>95</v>
      </c>
      <c r="C836" s="1">
        <v>6768055</v>
      </c>
      <c r="D836" s="1" t="s">
        <v>1046</v>
      </c>
      <c r="E836" s="1" t="s">
        <v>1637</v>
      </c>
      <c r="F836" s="1" t="s">
        <v>13</v>
      </c>
      <c r="G836" s="1" t="s">
        <v>21</v>
      </c>
      <c r="H836" s="1">
        <v>57000000</v>
      </c>
      <c r="I836" s="1">
        <v>2004</v>
      </c>
      <c r="J836" s="1">
        <v>4.2</v>
      </c>
      <c r="K836" s="1" t="str">
        <f t="shared" si="40"/>
        <v>Action</v>
      </c>
      <c r="L836" s="11">
        <f t="shared" si="41"/>
        <v>-50231945</v>
      </c>
      <c r="M836" s="1">
        <f t="shared" si="42"/>
        <v>9.3887336584344602E-2</v>
      </c>
    </row>
    <row r="837" spans="1:13" x14ac:dyDescent="0.25">
      <c r="A837" s="1" t="s">
        <v>1638</v>
      </c>
      <c r="B837" s="1">
        <v>119</v>
      </c>
      <c r="C837" s="1">
        <v>39440655</v>
      </c>
      <c r="D837" s="1" t="s">
        <v>1639</v>
      </c>
      <c r="E837" s="1" t="s">
        <v>1640</v>
      </c>
      <c r="F837" s="1" t="s">
        <v>13</v>
      </c>
      <c r="G837" s="1" t="s">
        <v>14</v>
      </c>
      <c r="H837" s="1">
        <v>55000000</v>
      </c>
      <c r="I837" s="1">
        <v>2010</v>
      </c>
      <c r="J837" s="1">
        <v>6.4</v>
      </c>
      <c r="K837" s="1" t="str">
        <f t="shared" si="40"/>
        <v>Drama</v>
      </c>
      <c r="L837" s="11">
        <f t="shared" si="41"/>
        <v>-15559345</v>
      </c>
      <c r="M837" s="1">
        <f t="shared" si="42"/>
        <v>9.3887336584344602E-2</v>
      </c>
    </row>
    <row r="838" spans="1:13" x14ac:dyDescent="0.25">
      <c r="A838" s="1" t="s">
        <v>1429</v>
      </c>
      <c r="B838" s="1">
        <v>133</v>
      </c>
      <c r="C838" s="1">
        <v>6167817</v>
      </c>
      <c r="D838" s="1" t="s">
        <v>1641</v>
      </c>
      <c r="E838" s="1" t="s">
        <v>1642</v>
      </c>
      <c r="F838" s="1" t="s">
        <v>507</v>
      </c>
      <c r="G838" s="1" t="s">
        <v>508</v>
      </c>
      <c r="H838" s="1">
        <v>47000000</v>
      </c>
      <c r="I838" s="1">
        <v>2004</v>
      </c>
      <c r="J838" s="1">
        <v>7.7</v>
      </c>
      <c r="K838" s="1" t="str">
        <f t="shared" si="40"/>
        <v>Drama</v>
      </c>
      <c r="L838" s="11">
        <f t="shared" si="41"/>
        <v>-40832183</v>
      </c>
      <c r="M838" s="1">
        <f t="shared" si="42"/>
        <v>9.3887336584344602E-2</v>
      </c>
    </row>
    <row r="839" spans="1:13" x14ac:dyDescent="0.25">
      <c r="A839" s="1" t="s">
        <v>133</v>
      </c>
      <c r="B839" s="1">
        <v>117</v>
      </c>
      <c r="C839" s="1">
        <v>81645152</v>
      </c>
      <c r="D839" s="1" t="s">
        <v>779</v>
      </c>
      <c r="E839" s="1" t="s">
        <v>1646</v>
      </c>
      <c r="F839" s="1" t="s">
        <v>13</v>
      </c>
      <c r="G839" s="1" t="s">
        <v>14</v>
      </c>
      <c r="H839" s="1">
        <v>54000000</v>
      </c>
      <c r="I839" s="1">
        <v>2002</v>
      </c>
      <c r="J839" s="1">
        <v>6.7</v>
      </c>
      <c r="K839" s="1" t="str">
        <f t="shared" si="40"/>
        <v>Action</v>
      </c>
      <c r="L839" s="11">
        <f t="shared" si="41"/>
        <v>27645152</v>
      </c>
      <c r="M839" s="1">
        <f t="shared" si="42"/>
        <v>9.3887336584344602E-2</v>
      </c>
    </row>
    <row r="840" spans="1:13" x14ac:dyDescent="0.25">
      <c r="A840" s="1" t="s">
        <v>1579</v>
      </c>
      <c r="B840" s="1">
        <v>123</v>
      </c>
      <c r="C840" s="1">
        <v>69951824</v>
      </c>
      <c r="D840" s="1" t="s">
        <v>77</v>
      </c>
      <c r="E840" s="1" t="s">
        <v>1647</v>
      </c>
      <c r="F840" s="1" t="s">
        <v>13</v>
      </c>
      <c r="G840" s="1" t="s">
        <v>14</v>
      </c>
      <c r="H840" s="1">
        <v>55000000</v>
      </c>
      <c r="I840" s="1">
        <v>2008</v>
      </c>
      <c r="J840" s="1">
        <v>7.7</v>
      </c>
      <c r="K840" s="1" t="str">
        <f t="shared" si="40"/>
        <v>Drama</v>
      </c>
      <c r="L840" s="11">
        <f t="shared" si="41"/>
        <v>14951824</v>
      </c>
      <c r="M840" s="1">
        <f t="shared" si="42"/>
        <v>9.3887336584344602E-2</v>
      </c>
    </row>
    <row r="841" spans="1:13" x14ac:dyDescent="0.25">
      <c r="A841" s="1" t="s">
        <v>1492</v>
      </c>
      <c r="B841" s="1">
        <v>92</v>
      </c>
      <c r="C841" s="1">
        <v>9483821</v>
      </c>
      <c r="D841" s="1" t="s">
        <v>23</v>
      </c>
      <c r="E841" s="1" t="s">
        <v>1648</v>
      </c>
      <c r="F841" s="1" t="s">
        <v>13</v>
      </c>
      <c r="G841" s="1" t="s">
        <v>14</v>
      </c>
      <c r="H841" s="1">
        <v>55000000</v>
      </c>
      <c r="I841" s="1">
        <v>2012</v>
      </c>
      <c r="J841" s="1">
        <v>5.7</v>
      </c>
      <c r="K841" s="1" t="str">
        <f t="shared" si="40"/>
        <v>Action</v>
      </c>
      <c r="L841" s="11">
        <f t="shared" si="41"/>
        <v>-45516179</v>
      </c>
      <c r="M841" s="1">
        <f t="shared" si="42"/>
        <v>9.3887336584344602E-2</v>
      </c>
    </row>
    <row r="842" spans="1:13" x14ac:dyDescent="0.25">
      <c r="A842" s="1" t="s">
        <v>1649</v>
      </c>
      <c r="B842" s="1">
        <v>170</v>
      </c>
      <c r="C842" s="1">
        <v>66676062</v>
      </c>
      <c r="D842" s="1" t="s">
        <v>682</v>
      </c>
      <c r="E842" s="1" t="s">
        <v>1650</v>
      </c>
      <c r="F842" s="1" t="s">
        <v>13</v>
      </c>
      <c r="G842" s="1" t="s">
        <v>14</v>
      </c>
      <c r="H842" s="1">
        <v>54000000</v>
      </c>
      <c r="I842" s="1">
        <v>1990</v>
      </c>
      <c r="J842" s="1">
        <v>7.6</v>
      </c>
      <c r="K842" s="1" t="str">
        <f t="shared" si="40"/>
        <v>Crime</v>
      </c>
      <c r="L842" s="11">
        <f t="shared" si="41"/>
        <v>12676062</v>
      </c>
      <c r="M842" s="1">
        <f t="shared" si="42"/>
        <v>9.3887336584344602E-2</v>
      </c>
    </row>
    <row r="843" spans="1:13" x14ac:dyDescent="0.25">
      <c r="A843" s="1" t="s">
        <v>1152</v>
      </c>
      <c r="B843" s="1">
        <v>123</v>
      </c>
      <c r="C843" s="1">
        <v>26838389</v>
      </c>
      <c r="D843" s="1" t="s">
        <v>492</v>
      </c>
      <c r="E843" s="1" t="s">
        <v>1651</v>
      </c>
      <c r="F843" s="1" t="s">
        <v>13</v>
      </c>
      <c r="G843" s="1" t="s">
        <v>14</v>
      </c>
      <c r="H843" s="1">
        <v>57000000</v>
      </c>
      <c r="I843" s="1">
        <v>2005</v>
      </c>
      <c r="J843" s="1">
        <v>6.4</v>
      </c>
      <c r="K843" s="1" t="str">
        <f t="shared" si="40"/>
        <v>Comedy</v>
      </c>
      <c r="L843" s="11">
        <f t="shared" si="41"/>
        <v>-30161611</v>
      </c>
      <c r="M843" s="1">
        <f t="shared" si="42"/>
        <v>9.3887336584344602E-2</v>
      </c>
    </row>
    <row r="844" spans="1:13" x14ac:dyDescent="0.25">
      <c r="A844" s="1" t="s">
        <v>79</v>
      </c>
      <c r="B844" s="1">
        <v>110</v>
      </c>
      <c r="C844" s="1">
        <v>75604320</v>
      </c>
      <c r="D844" s="1" t="s">
        <v>584</v>
      </c>
      <c r="E844" s="1" t="s">
        <v>1652</v>
      </c>
      <c r="F844" s="1" t="s">
        <v>13</v>
      </c>
      <c r="G844" s="1" t="s">
        <v>14</v>
      </c>
      <c r="H844" s="1">
        <v>54000000</v>
      </c>
      <c r="I844" s="1">
        <v>2006</v>
      </c>
      <c r="J844" s="1">
        <v>5.6</v>
      </c>
      <c r="K844" s="1" t="str">
        <f t="shared" si="40"/>
        <v>Comedy</v>
      </c>
      <c r="L844" s="11">
        <f t="shared" si="41"/>
        <v>21604320</v>
      </c>
      <c r="M844" s="1">
        <f t="shared" si="42"/>
        <v>9.3887336584344602E-2</v>
      </c>
    </row>
    <row r="845" spans="1:13" x14ac:dyDescent="0.25">
      <c r="A845" s="1" t="s">
        <v>1653</v>
      </c>
      <c r="B845" s="1">
        <v>116</v>
      </c>
      <c r="C845" s="1">
        <v>108200000</v>
      </c>
      <c r="D845" s="1" t="s">
        <v>203</v>
      </c>
      <c r="E845" s="1" t="s">
        <v>1654</v>
      </c>
      <c r="F845" s="1" t="s">
        <v>13</v>
      </c>
      <c r="G845" s="1" t="s">
        <v>14</v>
      </c>
      <c r="H845" s="1">
        <v>54000000</v>
      </c>
      <c r="I845" s="1">
        <v>1980</v>
      </c>
      <c r="J845" s="1">
        <v>6.8</v>
      </c>
      <c r="K845" s="1" t="str">
        <f t="shared" si="40"/>
        <v>Action</v>
      </c>
      <c r="L845" s="11">
        <f t="shared" si="41"/>
        <v>54200000</v>
      </c>
      <c r="M845" s="1">
        <f t="shared" si="42"/>
        <v>9.3887336584344602E-2</v>
      </c>
    </row>
    <row r="846" spans="1:13" x14ac:dyDescent="0.25">
      <c r="A846" s="1" t="s">
        <v>851</v>
      </c>
      <c r="B846" s="1">
        <v>121</v>
      </c>
      <c r="C846" s="1">
        <v>5660084</v>
      </c>
      <c r="D846" s="1" t="s">
        <v>1459</v>
      </c>
      <c r="E846" s="1" t="s">
        <v>1655</v>
      </c>
      <c r="F846" s="1" t="s">
        <v>13</v>
      </c>
      <c r="G846" s="1" t="s">
        <v>14</v>
      </c>
      <c r="H846" s="1">
        <v>54000000</v>
      </c>
      <c r="I846" s="1">
        <v>2003</v>
      </c>
      <c r="J846" s="1">
        <v>2.4</v>
      </c>
      <c r="K846" s="1" t="str">
        <f t="shared" si="40"/>
        <v>Comedy</v>
      </c>
      <c r="L846" s="11">
        <f t="shared" si="41"/>
        <v>-48339916</v>
      </c>
      <c r="M846" s="1">
        <f t="shared" si="42"/>
        <v>9.3887336584344602E-2</v>
      </c>
    </row>
    <row r="847" spans="1:13" x14ac:dyDescent="0.25">
      <c r="A847" s="1" t="s">
        <v>1409</v>
      </c>
      <c r="B847" s="1">
        <v>128</v>
      </c>
      <c r="C847" s="1">
        <v>7221458</v>
      </c>
      <c r="D847" s="1" t="s">
        <v>1394</v>
      </c>
      <c r="E847" s="1" t="s">
        <v>1656</v>
      </c>
      <c r="F847" s="1" t="s">
        <v>13</v>
      </c>
      <c r="G847" s="1" t="s">
        <v>264</v>
      </c>
      <c r="H847" s="1">
        <v>55000000</v>
      </c>
      <c r="I847" s="1">
        <v>2006</v>
      </c>
      <c r="J847" s="1">
        <v>6.2</v>
      </c>
      <c r="K847" s="1" t="str">
        <f t="shared" si="40"/>
        <v>Drama</v>
      </c>
      <c r="L847" s="11">
        <f t="shared" si="41"/>
        <v>-47778542</v>
      </c>
      <c r="M847" s="1">
        <f t="shared" si="42"/>
        <v>9.3887336584344602E-2</v>
      </c>
    </row>
    <row r="848" spans="1:13" x14ac:dyDescent="0.25">
      <c r="A848" s="1" t="s">
        <v>1014</v>
      </c>
      <c r="B848" s="1">
        <v>99</v>
      </c>
      <c r="C848" s="1">
        <v>70327868</v>
      </c>
      <c r="D848" s="1" t="s">
        <v>120</v>
      </c>
      <c r="E848" s="1" t="s">
        <v>1657</v>
      </c>
      <c r="F848" s="1" t="s">
        <v>13</v>
      </c>
      <c r="G848" s="1" t="s">
        <v>264</v>
      </c>
      <c r="H848" s="1">
        <v>46000000</v>
      </c>
      <c r="I848" s="1">
        <v>2000</v>
      </c>
      <c r="J848" s="1">
        <v>5.9</v>
      </c>
      <c r="K848" s="1" t="str">
        <f t="shared" si="40"/>
        <v>Action</v>
      </c>
      <c r="L848" s="11">
        <f t="shared" si="41"/>
        <v>24327868</v>
      </c>
      <c r="M848" s="1">
        <f t="shared" si="42"/>
        <v>9.3887336584344602E-2</v>
      </c>
    </row>
    <row r="849" spans="1:13" x14ac:dyDescent="0.25">
      <c r="A849" s="1" t="s">
        <v>1088</v>
      </c>
      <c r="B849" s="1">
        <v>94</v>
      </c>
      <c r="C849" s="1">
        <v>58297830</v>
      </c>
      <c r="D849" s="1" t="s">
        <v>1658</v>
      </c>
      <c r="E849" s="1" t="s">
        <v>1659</v>
      </c>
      <c r="F849" s="1" t="s">
        <v>13</v>
      </c>
      <c r="G849" s="1" t="s">
        <v>14</v>
      </c>
      <c r="H849" s="1">
        <v>50000000</v>
      </c>
      <c r="I849" s="1">
        <v>1997</v>
      </c>
      <c r="J849" s="1">
        <v>7.1</v>
      </c>
      <c r="K849" s="1" t="str">
        <f t="shared" si="40"/>
        <v>Adventure</v>
      </c>
      <c r="L849" s="11">
        <f t="shared" si="41"/>
        <v>8297830</v>
      </c>
      <c r="M849" s="1">
        <f t="shared" si="42"/>
        <v>9.3887336584344602E-2</v>
      </c>
    </row>
    <row r="850" spans="1:13" x14ac:dyDescent="0.25">
      <c r="A850" s="1" t="s">
        <v>128</v>
      </c>
      <c r="B850" s="1">
        <v>127</v>
      </c>
      <c r="C850" s="1">
        <v>57386369</v>
      </c>
      <c r="D850" s="1" t="s">
        <v>986</v>
      </c>
      <c r="E850" s="1" t="s">
        <v>1660</v>
      </c>
      <c r="F850" s="1" t="s">
        <v>13</v>
      </c>
      <c r="G850" s="1" t="s">
        <v>14</v>
      </c>
      <c r="H850" s="1">
        <v>52500000</v>
      </c>
      <c r="I850" s="1">
        <v>2001</v>
      </c>
      <c r="J850" s="1">
        <v>7.6</v>
      </c>
      <c r="K850" s="1" t="str">
        <f t="shared" si="40"/>
        <v>Drama</v>
      </c>
      <c r="L850" s="11">
        <f t="shared" si="41"/>
        <v>4886369</v>
      </c>
      <c r="M850" s="1">
        <f t="shared" si="42"/>
        <v>9.3887336584344602E-2</v>
      </c>
    </row>
    <row r="851" spans="1:13" x14ac:dyDescent="0.25">
      <c r="A851" s="1" t="s">
        <v>1466</v>
      </c>
      <c r="B851" s="1">
        <v>89</v>
      </c>
      <c r="C851" s="1">
        <v>45207112</v>
      </c>
      <c r="D851" s="1" t="s">
        <v>782</v>
      </c>
      <c r="E851" s="1" t="s">
        <v>1661</v>
      </c>
      <c r="F851" s="1" t="s">
        <v>13</v>
      </c>
      <c r="G851" s="1" t="s">
        <v>14</v>
      </c>
      <c r="H851" s="1">
        <v>53000000</v>
      </c>
      <c r="I851" s="1">
        <v>2001</v>
      </c>
      <c r="J851" s="1">
        <v>5.5</v>
      </c>
      <c r="K851" s="1" t="str">
        <f t="shared" si="40"/>
        <v>Crime</v>
      </c>
      <c r="L851" s="11">
        <f t="shared" si="41"/>
        <v>-7792888</v>
      </c>
      <c r="M851" s="1">
        <f t="shared" si="42"/>
        <v>9.3887336584344602E-2</v>
      </c>
    </row>
    <row r="852" spans="1:13" x14ac:dyDescent="0.25">
      <c r="A852" s="1" t="s">
        <v>1662</v>
      </c>
      <c r="B852" s="1">
        <v>123</v>
      </c>
      <c r="C852" s="1">
        <v>62563543</v>
      </c>
      <c r="D852" s="1" t="s">
        <v>599</v>
      </c>
      <c r="E852" s="1" t="s">
        <v>1663</v>
      </c>
      <c r="F852" s="1" t="s">
        <v>13</v>
      </c>
      <c r="G852" s="1" t="s">
        <v>14</v>
      </c>
      <c r="H852" s="1">
        <v>53000000</v>
      </c>
      <c r="I852" s="1">
        <v>2015</v>
      </c>
      <c r="J852" s="1">
        <v>7</v>
      </c>
      <c r="K852" s="1" t="str">
        <f t="shared" si="40"/>
        <v>Biography</v>
      </c>
      <c r="L852" s="11">
        <f t="shared" si="41"/>
        <v>9563543</v>
      </c>
      <c r="M852" s="1">
        <f t="shared" si="42"/>
        <v>9.3887336584344602E-2</v>
      </c>
    </row>
    <row r="853" spans="1:13" x14ac:dyDescent="0.25">
      <c r="A853" s="1" t="s">
        <v>1271</v>
      </c>
      <c r="B853" s="1">
        <v>135</v>
      </c>
      <c r="C853" s="1">
        <v>33574332</v>
      </c>
      <c r="D853" s="1" t="s">
        <v>694</v>
      </c>
      <c r="E853" s="1" t="s">
        <v>1664</v>
      </c>
      <c r="F853" s="1" t="s">
        <v>13</v>
      </c>
      <c r="G853" s="1" t="s">
        <v>14</v>
      </c>
      <c r="H853" s="1">
        <v>90000000</v>
      </c>
      <c r="I853" s="1">
        <v>2006</v>
      </c>
      <c r="J853" s="1">
        <v>7.1</v>
      </c>
      <c r="K853" s="1" t="str">
        <f t="shared" si="40"/>
        <v>Drama</v>
      </c>
      <c r="L853" s="11">
        <f t="shared" si="41"/>
        <v>-56425668</v>
      </c>
      <c r="M853" s="1">
        <f t="shared" si="42"/>
        <v>9.3887336584344602E-2</v>
      </c>
    </row>
    <row r="854" spans="1:13" x14ac:dyDescent="0.25">
      <c r="A854" s="1" t="s">
        <v>1061</v>
      </c>
      <c r="B854" s="1">
        <v>118</v>
      </c>
      <c r="C854" s="1">
        <v>73343413</v>
      </c>
      <c r="D854" s="1" t="s">
        <v>750</v>
      </c>
      <c r="E854" s="1" t="s">
        <v>1665</v>
      </c>
      <c r="F854" s="1" t="s">
        <v>13</v>
      </c>
      <c r="G854" s="1" t="s">
        <v>14</v>
      </c>
      <c r="H854" s="1">
        <v>50000000</v>
      </c>
      <c r="I854" s="1">
        <v>2009</v>
      </c>
      <c r="J854" s="1">
        <v>7.4</v>
      </c>
      <c r="K854" s="1" t="str">
        <f t="shared" si="40"/>
        <v>Crime</v>
      </c>
      <c r="L854" s="11">
        <f t="shared" si="41"/>
        <v>23343413</v>
      </c>
      <c r="M854" s="1">
        <f t="shared" si="42"/>
        <v>9.3887336584344602E-2</v>
      </c>
    </row>
    <row r="855" spans="1:13" x14ac:dyDescent="0.25">
      <c r="A855" s="1" t="s">
        <v>1666</v>
      </c>
      <c r="B855" s="1">
        <v>189</v>
      </c>
      <c r="C855" s="1">
        <v>25031037</v>
      </c>
      <c r="D855" s="1" t="s">
        <v>1667</v>
      </c>
      <c r="E855" s="1" t="s">
        <v>1668</v>
      </c>
      <c r="F855" s="1" t="s">
        <v>13</v>
      </c>
      <c r="G855" s="1" t="s">
        <v>14</v>
      </c>
      <c r="H855" s="1">
        <v>53000000</v>
      </c>
      <c r="I855" s="1">
        <v>2007</v>
      </c>
      <c r="J855" s="1">
        <v>7.6</v>
      </c>
      <c r="K855" s="1" t="str">
        <f t="shared" si="40"/>
        <v>Action</v>
      </c>
      <c r="L855" s="11">
        <f t="shared" si="41"/>
        <v>-27968963</v>
      </c>
      <c r="M855" s="1">
        <f t="shared" si="42"/>
        <v>9.3887336584344602E-2</v>
      </c>
    </row>
    <row r="856" spans="1:13" x14ac:dyDescent="0.25">
      <c r="A856" s="1" t="s">
        <v>953</v>
      </c>
      <c r="B856" s="1">
        <v>172</v>
      </c>
      <c r="C856" s="1">
        <v>22843047</v>
      </c>
      <c r="D856" s="1" t="s">
        <v>1669</v>
      </c>
      <c r="E856" s="1" t="s">
        <v>1670</v>
      </c>
      <c r="F856" s="1" t="s">
        <v>13</v>
      </c>
      <c r="G856" s="1" t="s">
        <v>14</v>
      </c>
      <c r="H856" s="1">
        <v>55000000</v>
      </c>
      <c r="I856" s="1">
        <v>1998</v>
      </c>
      <c r="J856" s="1">
        <v>5.9</v>
      </c>
      <c r="K856" s="1" t="str">
        <f t="shared" si="40"/>
        <v>Drama</v>
      </c>
      <c r="L856" s="11">
        <f t="shared" si="41"/>
        <v>-32156953</v>
      </c>
      <c r="M856" s="1">
        <f t="shared" si="42"/>
        <v>9.3887336584344602E-2</v>
      </c>
    </row>
    <row r="857" spans="1:13" x14ac:dyDescent="0.25">
      <c r="A857" s="1" t="s">
        <v>1671</v>
      </c>
      <c r="B857" s="1">
        <v>124</v>
      </c>
      <c r="C857" s="1">
        <v>5755286</v>
      </c>
      <c r="D857" s="1" t="s">
        <v>1672</v>
      </c>
      <c r="E857" s="1" t="s">
        <v>1673</v>
      </c>
      <c r="F857" s="1" t="s">
        <v>13</v>
      </c>
      <c r="G857" s="1" t="s">
        <v>14</v>
      </c>
      <c r="H857" s="1">
        <v>55000000</v>
      </c>
      <c r="I857" s="1">
        <v>2007</v>
      </c>
      <c r="J857" s="1">
        <v>5.9</v>
      </c>
      <c r="K857" s="1" t="str">
        <f t="shared" si="40"/>
        <v>Drama</v>
      </c>
      <c r="L857" s="11">
        <f t="shared" si="41"/>
        <v>-49244714</v>
      </c>
      <c r="M857" s="1">
        <f t="shared" si="42"/>
        <v>9.3887336584344602E-2</v>
      </c>
    </row>
    <row r="858" spans="1:13" x14ac:dyDescent="0.25">
      <c r="A858" s="1" t="s">
        <v>136</v>
      </c>
      <c r="B858" s="1">
        <v>141</v>
      </c>
      <c r="C858" s="1">
        <v>164435221</v>
      </c>
      <c r="D858" s="1" t="s">
        <v>599</v>
      </c>
      <c r="E858" s="1" t="s">
        <v>1674</v>
      </c>
      <c r="F858" s="1" t="s">
        <v>13</v>
      </c>
      <c r="G858" s="1" t="s">
        <v>14</v>
      </c>
      <c r="H858" s="1">
        <v>52000000</v>
      </c>
      <c r="I858" s="1">
        <v>2002</v>
      </c>
      <c r="J858" s="1">
        <v>8</v>
      </c>
      <c r="K858" s="1" t="str">
        <f t="shared" si="40"/>
        <v>Biography</v>
      </c>
      <c r="L858" s="11">
        <f t="shared" si="41"/>
        <v>112435221</v>
      </c>
      <c r="M858" s="1">
        <f t="shared" si="42"/>
        <v>9.3887336584344602E-2</v>
      </c>
    </row>
    <row r="859" spans="1:13" x14ac:dyDescent="0.25">
      <c r="A859" s="1" t="s">
        <v>801</v>
      </c>
      <c r="B859" s="1">
        <v>157</v>
      </c>
      <c r="C859" s="1">
        <v>95720716</v>
      </c>
      <c r="D859" s="1" t="s">
        <v>976</v>
      </c>
      <c r="E859" s="1" t="s">
        <v>1675</v>
      </c>
      <c r="F859" s="1" t="s">
        <v>13</v>
      </c>
      <c r="G859" s="1" t="s">
        <v>14</v>
      </c>
      <c r="H859" s="1">
        <v>40000000</v>
      </c>
      <c r="I859" s="1">
        <v>2012</v>
      </c>
      <c r="J859" s="1">
        <v>7.4</v>
      </c>
      <c r="K859" s="1" t="str">
        <f t="shared" si="40"/>
        <v>Drama</v>
      </c>
      <c r="L859" s="11">
        <f t="shared" si="41"/>
        <v>55720716</v>
      </c>
      <c r="M859" s="1">
        <f t="shared" si="42"/>
        <v>9.3887336584344602E-2</v>
      </c>
    </row>
    <row r="860" spans="1:13" x14ac:dyDescent="0.25">
      <c r="A860" s="1" t="s">
        <v>405</v>
      </c>
      <c r="B860" s="1">
        <v>106</v>
      </c>
      <c r="C860" s="1">
        <v>118683135</v>
      </c>
      <c r="D860" s="1" t="s">
        <v>492</v>
      </c>
      <c r="E860" s="1" t="s">
        <v>1676</v>
      </c>
      <c r="F860" s="1" t="s">
        <v>13</v>
      </c>
      <c r="G860" s="1" t="s">
        <v>14</v>
      </c>
      <c r="H860" s="1">
        <v>52000000</v>
      </c>
      <c r="I860" s="1">
        <v>2006</v>
      </c>
      <c r="J860" s="1">
        <v>5.8</v>
      </c>
      <c r="K860" s="1" t="str">
        <f t="shared" si="40"/>
        <v>Comedy</v>
      </c>
      <c r="L860" s="11">
        <f t="shared" si="41"/>
        <v>66683135</v>
      </c>
      <c r="M860" s="1">
        <f t="shared" si="42"/>
        <v>9.3887336584344602E-2</v>
      </c>
    </row>
    <row r="861" spans="1:13" x14ac:dyDescent="0.25">
      <c r="A861" s="1" t="s">
        <v>1677</v>
      </c>
      <c r="B861" s="1">
        <v>108</v>
      </c>
      <c r="C861" s="1">
        <v>143704210</v>
      </c>
      <c r="D861" s="1" t="s">
        <v>1678</v>
      </c>
      <c r="E861" s="1" t="s">
        <v>1679</v>
      </c>
      <c r="F861" s="1" t="s">
        <v>13</v>
      </c>
      <c r="G861" s="1" t="s">
        <v>14</v>
      </c>
      <c r="H861" s="1">
        <v>52000000</v>
      </c>
      <c r="I861" s="1">
        <v>2008</v>
      </c>
      <c r="J861" s="1">
        <v>6.3</v>
      </c>
      <c r="K861" s="1" t="str">
        <f t="shared" si="40"/>
        <v>Comedy</v>
      </c>
      <c r="L861" s="11">
        <f t="shared" si="41"/>
        <v>91704210</v>
      </c>
      <c r="M861" s="1">
        <f t="shared" si="42"/>
        <v>9.3887336584344602E-2</v>
      </c>
    </row>
    <row r="862" spans="1:13" x14ac:dyDescent="0.25">
      <c r="A862" s="1" t="s">
        <v>1139</v>
      </c>
      <c r="B862" s="1">
        <v>125</v>
      </c>
      <c r="C862" s="1">
        <v>110476776</v>
      </c>
      <c r="D862" s="1" t="s">
        <v>584</v>
      </c>
      <c r="E862" s="1" t="s">
        <v>1680</v>
      </c>
      <c r="F862" s="1" t="s">
        <v>13</v>
      </c>
      <c r="G862" s="1" t="s">
        <v>14</v>
      </c>
      <c r="H862" s="1">
        <v>52000000</v>
      </c>
      <c r="I862" s="1">
        <v>2010</v>
      </c>
      <c r="J862" s="1">
        <v>5.7</v>
      </c>
      <c r="K862" s="1" t="str">
        <f t="shared" si="40"/>
        <v>Comedy</v>
      </c>
      <c r="L862" s="11">
        <f t="shared" si="41"/>
        <v>58476776</v>
      </c>
      <c r="M862" s="1">
        <f t="shared" si="42"/>
        <v>9.3887336584344602E-2</v>
      </c>
    </row>
    <row r="863" spans="1:13" x14ac:dyDescent="0.25">
      <c r="A863" s="1" t="s">
        <v>1681</v>
      </c>
      <c r="B863" s="1">
        <v>107</v>
      </c>
      <c r="C863" s="1">
        <v>80270227</v>
      </c>
      <c r="D863" s="1" t="s">
        <v>564</v>
      </c>
      <c r="E863" s="1" t="s">
        <v>1682</v>
      </c>
      <c r="F863" s="1" t="s">
        <v>13</v>
      </c>
      <c r="G863" s="1" t="s">
        <v>14</v>
      </c>
      <c r="H863" s="1">
        <v>50000000</v>
      </c>
      <c r="I863" s="1">
        <v>2005</v>
      </c>
      <c r="J863" s="1">
        <v>5.0999999999999996</v>
      </c>
      <c r="K863" s="1" t="str">
        <f t="shared" si="40"/>
        <v>Action</v>
      </c>
      <c r="L863" s="11">
        <f t="shared" si="41"/>
        <v>30270227</v>
      </c>
      <c r="M863" s="1">
        <f t="shared" si="42"/>
        <v>9.3887336584344602E-2</v>
      </c>
    </row>
    <row r="864" spans="1:13" x14ac:dyDescent="0.25">
      <c r="A864" s="1" t="s">
        <v>1683</v>
      </c>
      <c r="B864" s="1">
        <v>215</v>
      </c>
      <c r="C864" s="1">
        <v>36385763</v>
      </c>
      <c r="D864" s="1" t="s">
        <v>1169</v>
      </c>
      <c r="E864" s="1" t="s">
        <v>1684</v>
      </c>
      <c r="F864" s="1" t="s">
        <v>13</v>
      </c>
      <c r="G864" s="1" t="s">
        <v>14</v>
      </c>
      <c r="H864" s="1">
        <v>52000000</v>
      </c>
      <c r="I864" s="1">
        <v>1998</v>
      </c>
      <c r="J864" s="1">
        <v>7.6</v>
      </c>
      <c r="K864" s="1" t="str">
        <f t="shared" si="40"/>
        <v>Drama</v>
      </c>
      <c r="L864" s="11">
        <f t="shared" si="41"/>
        <v>-15614237</v>
      </c>
      <c r="M864" s="1">
        <f t="shared" si="42"/>
        <v>9.3887336584344602E-2</v>
      </c>
    </row>
    <row r="865" spans="1:13" x14ac:dyDescent="0.25">
      <c r="A865" s="1" t="s">
        <v>1685</v>
      </c>
      <c r="B865" s="1">
        <v>118</v>
      </c>
      <c r="C865" s="1">
        <v>37035845</v>
      </c>
      <c r="D865" s="1" t="s">
        <v>968</v>
      </c>
      <c r="E865" s="1" t="s">
        <v>1686</v>
      </c>
      <c r="F865" s="1" t="s">
        <v>13</v>
      </c>
      <c r="G865" s="1" t="s">
        <v>14</v>
      </c>
      <c r="H865" s="1">
        <v>52000000</v>
      </c>
      <c r="I865" s="1">
        <v>2011</v>
      </c>
      <c r="J865" s="1">
        <v>6.4</v>
      </c>
      <c r="K865" s="1" t="str">
        <f t="shared" si="40"/>
        <v>Comedy</v>
      </c>
      <c r="L865" s="11">
        <f t="shared" si="41"/>
        <v>-14964155</v>
      </c>
      <c r="M865" s="1">
        <f t="shared" si="42"/>
        <v>9.3887336584344602E-2</v>
      </c>
    </row>
    <row r="866" spans="1:13" x14ac:dyDescent="0.25">
      <c r="A866" s="1" t="s">
        <v>1687</v>
      </c>
      <c r="B866" s="1">
        <v>118</v>
      </c>
      <c r="C866" s="1">
        <v>34580635</v>
      </c>
      <c r="D866" s="1" t="s">
        <v>1425</v>
      </c>
      <c r="E866" s="1" t="s">
        <v>1688</v>
      </c>
      <c r="F866" s="1" t="s">
        <v>13</v>
      </c>
      <c r="G866" s="1" t="s">
        <v>21</v>
      </c>
      <c r="H866" s="1">
        <v>52000000</v>
      </c>
      <c r="I866" s="1">
        <v>1999</v>
      </c>
      <c r="J866" s="1">
        <v>7.4</v>
      </c>
      <c r="K866" s="1" t="str">
        <f t="shared" si="40"/>
        <v>Biography</v>
      </c>
      <c r="L866" s="11">
        <f t="shared" si="41"/>
        <v>-17419365</v>
      </c>
      <c r="M866" s="1">
        <f t="shared" si="42"/>
        <v>9.3887336584344602E-2</v>
      </c>
    </row>
    <row r="867" spans="1:13" x14ac:dyDescent="0.25">
      <c r="A867" s="1" t="s">
        <v>167</v>
      </c>
      <c r="B867" s="1">
        <v>178</v>
      </c>
      <c r="C867" s="1">
        <v>42438300</v>
      </c>
      <c r="D867" s="1" t="s">
        <v>599</v>
      </c>
      <c r="E867" s="1" t="s">
        <v>1689</v>
      </c>
      <c r="F867" s="1" t="s">
        <v>13</v>
      </c>
      <c r="G867" s="1" t="s">
        <v>14</v>
      </c>
      <c r="H867" s="1">
        <v>52000000</v>
      </c>
      <c r="I867" s="1">
        <v>1995</v>
      </c>
      <c r="J867" s="1">
        <v>8.1999999999999993</v>
      </c>
      <c r="K867" s="1" t="str">
        <f t="shared" si="40"/>
        <v>Biography</v>
      </c>
      <c r="L867" s="11">
        <f t="shared" si="41"/>
        <v>-9561700</v>
      </c>
      <c r="M867" s="1">
        <f t="shared" si="42"/>
        <v>9.3887336584344602E-2</v>
      </c>
    </row>
    <row r="868" spans="1:13" x14ac:dyDescent="0.25">
      <c r="A868" s="1" t="s">
        <v>1690</v>
      </c>
      <c r="B868" s="1">
        <v>92</v>
      </c>
      <c r="C868" s="1">
        <v>23324666</v>
      </c>
      <c r="D868" s="1" t="s">
        <v>23</v>
      </c>
      <c r="E868" s="1" t="s">
        <v>1691</v>
      </c>
      <c r="F868" s="1" t="s">
        <v>13</v>
      </c>
      <c r="G868" s="1" t="s">
        <v>508</v>
      </c>
      <c r="H868" s="1">
        <v>52000000</v>
      </c>
      <c r="I868" s="1">
        <v>2010</v>
      </c>
      <c r="J868" s="1">
        <v>6.5</v>
      </c>
      <c r="K868" s="1" t="str">
        <f t="shared" si="40"/>
        <v>Action</v>
      </c>
      <c r="L868" s="11">
        <f t="shared" si="41"/>
        <v>-28675334</v>
      </c>
      <c r="M868" s="1">
        <f t="shared" si="42"/>
        <v>9.3887336584344602E-2</v>
      </c>
    </row>
    <row r="869" spans="1:13" x14ac:dyDescent="0.25">
      <c r="A869" s="1" t="s">
        <v>1692</v>
      </c>
      <c r="B869" s="1">
        <v>104</v>
      </c>
      <c r="C869" s="1">
        <v>23020488</v>
      </c>
      <c r="D869" s="1" t="s">
        <v>438</v>
      </c>
      <c r="E869" s="1" t="s">
        <v>1693</v>
      </c>
      <c r="F869" s="1" t="s">
        <v>13</v>
      </c>
      <c r="G869" s="1" t="s">
        <v>14</v>
      </c>
      <c r="H869" s="1">
        <v>52000000</v>
      </c>
      <c r="I869" s="1">
        <v>2003</v>
      </c>
      <c r="J869" s="1">
        <v>5.5</v>
      </c>
      <c r="K869" s="1" t="str">
        <f t="shared" si="40"/>
        <v>Action</v>
      </c>
      <c r="L869" s="11">
        <f t="shared" si="41"/>
        <v>-28979512</v>
      </c>
      <c r="M869" s="1">
        <f t="shared" si="42"/>
        <v>9.3887336584344602E-2</v>
      </c>
    </row>
    <row r="870" spans="1:13" x14ac:dyDescent="0.25">
      <c r="A870" s="1" t="s">
        <v>1208</v>
      </c>
      <c r="B870" s="1">
        <v>116</v>
      </c>
      <c r="C870" s="1">
        <v>90567722</v>
      </c>
      <c r="D870" s="1" t="s">
        <v>579</v>
      </c>
      <c r="E870" s="1" t="s">
        <v>1694</v>
      </c>
      <c r="F870" s="1" t="s">
        <v>13</v>
      </c>
      <c r="G870" s="1" t="s">
        <v>14</v>
      </c>
      <c r="H870" s="1">
        <v>51000000</v>
      </c>
      <c r="I870" s="1">
        <v>2000</v>
      </c>
      <c r="J870" s="1">
        <v>6.5</v>
      </c>
      <c r="K870" s="1" t="str">
        <f t="shared" si="40"/>
        <v>Comedy</v>
      </c>
      <c r="L870" s="11">
        <f t="shared" si="41"/>
        <v>39567722</v>
      </c>
      <c r="M870" s="1">
        <f t="shared" si="42"/>
        <v>9.3887336584344602E-2</v>
      </c>
    </row>
    <row r="871" spans="1:13" x14ac:dyDescent="0.25">
      <c r="A871" s="1" t="s">
        <v>1695</v>
      </c>
      <c r="B871" s="1">
        <v>90</v>
      </c>
      <c r="C871" s="1">
        <v>72601713</v>
      </c>
      <c r="D871" s="1" t="s">
        <v>1024</v>
      </c>
      <c r="E871" s="1" t="s">
        <v>1696</v>
      </c>
      <c r="F871" s="1" t="s">
        <v>13</v>
      </c>
      <c r="G871" s="1" t="s">
        <v>264</v>
      </c>
      <c r="H871" s="1">
        <v>51000000</v>
      </c>
      <c r="I871" s="1">
        <v>2006</v>
      </c>
      <c r="J871" s="1">
        <v>5.6</v>
      </c>
      <c r="K871" s="1" t="str">
        <f t="shared" si="40"/>
        <v>Animation</v>
      </c>
      <c r="L871" s="11">
        <f t="shared" si="41"/>
        <v>21601713</v>
      </c>
      <c r="M871" s="1">
        <f t="shared" si="42"/>
        <v>9.3887336584344602E-2</v>
      </c>
    </row>
    <row r="872" spans="1:13" x14ac:dyDescent="0.25">
      <c r="A872" s="1" t="s">
        <v>72</v>
      </c>
      <c r="B872" s="1">
        <v>130</v>
      </c>
      <c r="C872" s="1">
        <v>296623634</v>
      </c>
      <c r="D872" s="1" t="s">
        <v>384</v>
      </c>
      <c r="E872" s="1" t="s">
        <v>1698</v>
      </c>
      <c r="F872" s="1" t="s">
        <v>13</v>
      </c>
      <c r="G872" s="1" t="s">
        <v>14</v>
      </c>
      <c r="H872" s="1">
        <v>50000000</v>
      </c>
      <c r="I872" s="1">
        <v>2009</v>
      </c>
      <c r="J872" s="1">
        <v>4.5999999999999996</v>
      </c>
      <c r="K872" s="1" t="str">
        <f t="shared" si="40"/>
        <v>Adventure</v>
      </c>
      <c r="L872" s="11">
        <f t="shared" si="41"/>
        <v>246623634</v>
      </c>
      <c r="M872" s="1">
        <f t="shared" si="42"/>
        <v>9.3887336584344602E-2</v>
      </c>
    </row>
    <row r="873" spans="1:13" x14ac:dyDescent="0.25">
      <c r="A873" s="1" t="s">
        <v>53</v>
      </c>
      <c r="B873" s="1">
        <v>90</v>
      </c>
      <c r="C873" s="1">
        <v>267652016</v>
      </c>
      <c r="D873" s="1" t="s">
        <v>99</v>
      </c>
      <c r="E873" s="1" t="s">
        <v>1699</v>
      </c>
      <c r="F873" s="1" t="s">
        <v>13</v>
      </c>
      <c r="G873" s="1" t="s">
        <v>14</v>
      </c>
      <c r="H873" s="1">
        <v>60000000</v>
      </c>
      <c r="I873" s="1">
        <v>2001</v>
      </c>
      <c r="J873" s="1">
        <v>7.9</v>
      </c>
      <c r="K873" s="1" t="str">
        <f t="shared" si="40"/>
        <v>Adventure</v>
      </c>
      <c r="L873" s="11">
        <f t="shared" si="41"/>
        <v>207652016</v>
      </c>
      <c r="M873" s="1">
        <f t="shared" si="42"/>
        <v>9.3887336584344602E-2</v>
      </c>
    </row>
    <row r="874" spans="1:13" x14ac:dyDescent="0.25">
      <c r="A874" s="1" t="s">
        <v>1700</v>
      </c>
      <c r="B874" s="1">
        <v>106</v>
      </c>
      <c r="C874" s="1">
        <v>62453315</v>
      </c>
      <c r="D874" s="1" t="s">
        <v>1701</v>
      </c>
      <c r="E874" s="1" t="s">
        <v>1702</v>
      </c>
      <c r="F874" s="1" t="s">
        <v>13</v>
      </c>
      <c r="G874" s="1" t="s">
        <v>14</v>
      </c>
      <c r="H874" s="1">
        <v>50200000</v>
      </c>
      <c r="I874" s="1">
        <v>2011</v>
      </c>
      <c r="J874" s="1">
        <v>7.1</v>
      </c>
      <c r="K874" s="1" t="str">
        <f t="shared" si="40"/>
        <v>Romance</v>
      </c>
      <c r="L874" s="11">
        <f t="shared" si="41"/>
        <v>12253315</v>
      </c>
      <c r="M874" s="1">
        <f t="shared" si="42"/>
        <v>9.3887336584344602E-2</v>
      </c>
    </row>
    <row r="875" spans="1:13" x14ac:dyDescent="0.25">
      <c r="A875" s="1" t="s">
        <v>183</v>
      </c>
      <c r="B875" s="1">
        <v>155</v>
      </c>
      <c r="C875" s="1">
        <v>165500000</v>
      </c>
      <c r="D875" s="1" t="s">
        <v>75</v>
      </c>
      <c r="E875" s="1" t="s">
        <v>1704</v>
      </c>
      <c r="F875" s="1" t="s">
        <v>13</v>
      </c>
      <c r="G875" s="1" t="s">
        <v>14</v>
      </c>
      <c r="H875" s="1">
        <v>48000000</v>
      </c>
      <c r="I875" s="1">
        <v>1991</v>
      </c>
      <c r="J875" s="1">
        <v>6.9</v>
      </c>
      <c r="K875" s="1" t="str">
        <f t="shared" si="40"/>
        <v>Action</v>
      </c>
      <c r="L875" s="11">
        <f t="shared" si="41"/>
        <v>117500000</v>
      </c>
      <c r="M875" s="1">
        <f t="shared" si="42"/>
        <v>9.3887336584344602E-2</v>
      </c>
    </row>
    <row r="876" spans="1:13" x14ac:dyDescent="0.25">
      <c r="A876" s="1" t="s">
        <v>1152</v>
      </c>
      <c r="B876" s="1">
        <v>139</v>
      </c>
      <c r="C876" s="1">
        <v>153620822</v>
      </c>
      <c r="D876" s="1" t="s">
        <v>1533</v>
      </c>
      <c r="E876" s="1" t="s">
        <v>1705</v>
      </c>
      <c r="F876" s="1" t="s">
        <v>13</v>
      </c>
      <c r="G876" s="1" t="s">
        <v>14</v>
      </c>
      <c r="H876" s="1">
        <v>50000000</v>
      </c>
      <c r="I876" s="1">
        <v>1996</v>
      </c>
      <c r="J876" s="1">
        <v>7.3</v>
      </c>
      <c r="K876" s="1" t="str">
        <f t="shared" si="40"/>
        <v>Comedy</v>
      </c>
      <c r="L876" s="11">
        <f t="shared" si="41"/>
        <v>103620822</v>
      </c>
      <c r="M876" s="1">
        <f t="shared" si="42"/>
        <v>9.3887336584344602E-2</v>
      </c>
    </row>
    <row r="877" spans="1:13" x14ac:dyDescent="0.25">
      <c r="A877" s="1" t="s">
        <v>878</v>
      </c>
      <c r="B877" s="1">
        <v>112</v>
      </c>
      <c r="C877" s="1">
        <v>218628680</v>
      </c>
      <c r="D877" s="1" t="s">
        <v>968</v>
      </c>
      <c r="E877" s="1" t="s">
        <v>1707</v>
      </c>
      <c r="F877" s="1" t="s">
        <v>13</v>
      </c>
      <c r="G877" s="1" t="s">
        <v>14</v>
      </c>
      <c r="H877" s="1">
        <v>50000000</v>
      </c>
      <c r="I877" s="1">
        <v>2012</v>
      </c>
      <c r="J877" s="1">
        <v>7</v>
      </c>
      <c r="K877" s="1" t="str">
        <f t="shared" si="40"/>
        <v>Comedy</v>
      </c>
      <c r="L877" s="11">
        <f t="shared" si="41"/>
        <v>168628680</v>
      </c>
      <c r="M877" s="1">
        <f t="shared" si="42"/>
        <v>9.3887336584344602E-2</v>
      </c>
    </row>
    <row r="878" spans="1:13" x14ac:dyDescent="0.25">
      <c r="A878" s="1" t="s">
        <v>491</v>
      </c>
      <c r="B878" s="1">
        <v>139</v>
      </c>
      <c r="C878" s="1">
        <v>147637474</v>
      </c>
      <c r="D878" s="1" t="s">
        <v>492</v>
      </c>
      <c r="E878" s="1" t="s">
        <v>1708</v>
      </c>
      <c r="F878" s="1" t="s">
        <v>13</v>
      </c>
      <c r="G878" s="1" t="s">
        <v>14</v>
      </c>
      <c r="H878" s="1">
        <v>50000000</v>
      </c>
      <c r="I878" s="1">
        <v>1997</v>
      </c>
      <c r="J878" s="1">
        <v>7.7</v>
      </c>
      <c r="K878" s="1" t="str">
        <f t="shared" si="40"/>
        <v>Comedy</v>
      </c>
      <c r="L878" s="11">
        <f t="shared" si="41"/>
        <v>97637474</v>
      </c>
      <c r="M878" s="1">
        <f t="shared" si="42"/>
        <v>9.3887336584344602E-2</v>
      </c>
    </row>
    <row r="879" spans="1:13" x14ac:dyDescent="0.25">
      <c r="A879" s="1" t="s">
        <v>178</v>
      </c>
      <c r="B879" s="1">
        <v>115</v>
      </c>
      <c r="C879" s="1">
        <v>135014968</v>
      </c>
      <c r="D879" s="1" t="s">
        <v>1709</v>
      </c>
      <c r="E879" s="1" t="s">
        <v>1710</v>
      </c>
      <c r="F879" s="1" t="s">
        <v>13</v>
      </c>
      <c r="G879" s="1" t="s">
        <v>14</v>
      </c>
      <c r="H879" s="1">
        <v>50000000</v>
      </c>
      <c r="I879" s="1">
        <v>1998</v>
      </c>
      <c r="J879" s="1">
        <v>6.7</v>
      </c>
      <c r="K879" s="1" t="str">
        <f t="shared" si="40"/>
        <v>Biography</v>
      </c>
      <c r="L879" s="11">
        <f t="shared" si="41"/>
        <v>85014968</v>
      </c>
      <c r="M879" s="1">
        <f t="shared" si="42"/>
        <v>9.3887336584344602E-2</v>
      </c>
    </row>
    <row r="880" spans="1:13" x14ac:dyDescent="0.25">
      <c r="A880" s="1" t="s">
        <v>609</v>
      </c>
      <c r="B880" s="1">
        <v>143</v>
      </c>
      <c r="C880" s="1">
        <v>2175312</v>
      </c>
      <c r="D880" s="1" t="s">
        <v>579</v>
      </c>
      <c r="E880" s="1" t="s">
        <v>1711</v>
      </c>
      <c r="F880" s="1" t="s">
        <v>13</v>
      </c>
      <c r="G880" s="1" t="s">
        <v>14</v>
      </c>
      <c r="H880" s="1">
        <v>50000000</v>
      </c>
      <c r="I880" s="1">
        <v>2013</v>
      </c>
      <c r="J880" s="1">
        <v>6.3</v>
      </c>
      <c r="K880" s="1" t="str">
        <f t="shared" si="40"/>
        <v>Comedy</v>
      </c>
      <c r="L880" s="11">
        <f t="shared" si="41"/>
        <v>-47824688</v>
      </c>
      <c r="M880" s="1">
        <f t="shared" si="42"/>
        <v>9.3887336584344602E-2</v>
      </c>
    </row>
    <row r="881" spans="1:13" x14ac:dyDescent="0.25">
      <c r="A881" s="1" t="s">
        <v>967</v>
      </c>
      <c r="B881" s="1">
        <v>96</v>
      </c>
      <c r="C881" s="1">
        <v>126203320</v>
      </c>
      <c r="D881" s="1" t="s">
        <v>584</v>
      </c>
      <c r="E881" s="1" t="s">
        <v>1712</v>
      </c>
      <c r="F881" s="1" t="s">
        <v>13</v>
      </c>
      <c r="G881" s="1" t="s">
        <v>14</v>
      </c>
      <c r="H881" s="1">
        <v>50000000</v>
      </c>
      <c r="I881" s="1">
        <v>2002</v>
      </c>
      <c r="J881" s="1">
        <v>5.8</v>
      </c>
      <c r="K881" s="1" t="str">
        <f t="shared" si="40"/>
        <v>Comedy</v>
      </c>
      <c r="L881" s="11">
        <f t="shared" si="41"/>
        <v>76203320</v>
      </c>
      <c r="M881" s="1">
        <f t="shared" si="42"/>
        <v>9.3887336584344602E-2</v>
      </c>
    </row>
    <row r="882" spans="1:13" x14ac:dyDescent="0.25">
      <c r="A882" s="1" t="s">
        <v>125</v>
      </c>
      <c r="B882" s="1">
        <v>112</v>
      </c>
      <c r="C882" s="1">
        <v>126975169</v>
      </c>
      <c r="D882" s="1" t="s">
        <v>1713</v>
      </c>
      <c r="E882" s="1" t="s">
        <v>1714</v>
      </c>
      <c r="F882" s="1" t="s">
        <v>13</v>
      </c>
      <c r="G882" s="1" t="s">
        <v>14</v>
      </c>
      <c r="H882" s="1">
        <v>50000000</v>
      </c>
      <c r="I882" s="1">
        <v>2011</v>
      </c>
      <c r="J882" s="1">
        <v>7.1</v>
      </c>
      <c r="K882" s="1" t="str">
        <f t="shared" si="40"/>
        <v>Mystery</v>
      </c>
      <c r="L882" s="11">
        <f t="shared" si="41"/>
        <v>76975169</v>
      </c>
      <c r="M882" s="1">
        <f t="shared" si="42"/>
        <v>9.3887336584344602E-2</v>
      </c>
    </row>
    <row r="883" spans="1:13" x14ac:dyDescent="0.25">
      <c r="A883" s="1" t="s">
        <v>531</v>
      </c>
      <c r="B883" s="1">
        <v>131</v>
      </c>
      <c r="C883" s="1">
        <v>125548685</v>
      </c>
      <c r="D883" s="1" t="s">
        <v>537</v>
      </c>
      <c r="E883" s="1" t="s">
        <v>1715</v>
      </c>
      <c r="F883" s="1" t="s">
        <v>13</v>
      </c>
      <c r="G883" s="1" t="s">
        <v>14</v>
      </c>
      <c r="H883" s="1">
        <v>52000000</v>
      </c>
      <c r="I883" s="1">
        <v>2000</v>
      </c>
      <c r="J883" s="1">
        <v>7.3</v>
      </c>
      <c r="K883" s="1" t="str">
        <f t="shared" si="40"/>
        <v>Biography</v>
      </c>
      <c r="L883" s="11">
        <f t="shared" si="41"/>
        <v>73548685</v>
      </c>
      <c r="M883" s="1">
        <f t="shared" si="42"/>
        <v>9.3887336584344602E-2</v>
      </c>
    </row>
    <row r="884" spans="1:13" x14ac:dyDescent="0.25">
      <c r="A884" s="1" t="s">
        <v>1451</v>
      </c>
      <c r="B884" s="1">
        <v>116</v>
      </c>
      <c r="C884" s="1">
        <v>105807520</v>
      </c>
      <c r="D884" s="1" t="s">
        <v>584</v>
      </c>
      <c r="E884" s="1" t="s">
        <v>1716</v>
      </c>
      <c r="F884" s="1" t="s">
        <v>13</v>
      </c>
      <c r="G884" s="1" t="s">
        <v>14</v>
      </c>
      <c r="H884" s="1">
        <v>50000000</v>
      </c>
      <c r="I884" s="1">
        <v>2003</v>
      </c>
      <c r="J884" s="1">
        <v>6.4</v>
      </c>
      <c r="K884" s="1" t="str">
        <f t="shared" si="40"/>
        <v>Comedy</v>
      </c>
      <c r="L884" s="11">
        <f t="shared" si="41"/>
        <v>55807520</v>
      </c>
      <c r="M884" s="1">
        <f t="shared" si="42"/>
        <v>9.3887336584344602E-2</v>
      </c>
    </row>
    <row r="885" spans="1:13" x14ac:dyDescent="0.25">
      <c r="A885" s="1" t="s">
        <v>741</v>
      </c>
      <c r="B885" s="1">
        <v>112</v>
      </c>
      <c r="C885" s="1">
        <v>191616238</v>
      </c>
      <c r="D885" s="1" t="s">
        <v>610</v>
      </c>
      <c r="E885" s="1" t="s">
        <v>1717</v>
      </c>
      <c r="F885" s="1" t="s">
        <v>13</v>
      </c>
      <c r="G885" s="1" t="s">
        <v>14</v>
      </c>
      <c r="H885" s="1">
        <v>50000000</v>
      </c>
      <c r="I885" s="1">
        <v>2014</v>
      </c>
      <c r="J885" s="1">
        <v>7.1</v>
      </c>
      <c r="K885" s="1" t="str">
        <f t="shared" si="40"/>
        <v>Action</v>
      </c>
      <c r="L885" s="11">
        <f t="shared" si="41"/>
        <v>141616238</v>
      </c>
      <c r="M885" s="1">
        <f t="shared" si="42"/>
        <v>9.3887336584344602E-2</v>
      </c>
    </row>
    <row r="886" spans="1:13" x14ac:dyDescent="0.25">
      <c r="A886" s="1" t="s">
        <v>1718</v>
      </c>
      <c r="B886" s="1">
        <v>123</v>
      </c>
      <c r="C886" s="1">
        <v>105264608</v>
      </c>
      <c r="D886" s="1" t="s">
        <v>1719</v>
      </c>
      <c r="E886" s="1" t="s">
        <v>1720</v>
      </c>
      <c r="F886" s="1" t="s">
        <v>13</v>
      </c>
      <c r="G886" s="1" t="s">
        <v>14</v>
      </c>
      <c r="H886" s="1">
        <v>60000000</v>
      </c>
      <c r="I886" s="1">
        <v>1994</v>
      </c>
      <c r="J886" s="1">
        <v>7.6</v>
      </c>
      <c r="K886" s="1" t="str">
        <f t="shared" si="40"/>
        <v>Drama</v>
      </c>
      <c r="L886" s="11">
        <f t="shared" si="41"/>
        <v>45264608</v>
      </c>
      <c r="M886" s="1">
        <f t="shared" si="42"/>
        <v>9.3887336584344602E-2</v>
      </c>
    </row>
    <row r="887" spans="1:13" x14ac:dyDescent="0.25">
      <c r="A887" s="1" t="s">
        <v>405</v>
      </c>
      <c r="B887" s="1">
        <v>104</v>
      </c>
      <c r="C887" s="1">
        <v>97680195</v>
      </c>
      <c r="D887" s="1" t="s">
        <v>584</v>
      </c>
      <c r="E887" s="1" t="s">
        <v>1721</v>
      </c>
      <c r="F887" s="1" t="s">
        <v>13</v>
      </c>
      <c r="G887" s="1" t="s">
        <v>14</v>
      </c>
      <c r="H887" s="1">
        <v>70000000</v>
      </c>
      <c r="I887" s="1">
        <v>2008</v>
      </c>
      <c r="J887" s="1">
        <v>6.8</v>
      </c>
      <c r="K887" s="1" t="str">
        <f t="shared" si="40"/>
        <v>Comedy</v>
      </c>
      <c r="L887" s="11">
        <f t="shared" si="41"/>
        <v>27680195</v>
      </c>
      <c r="M887" s="1">
        <f t="shared" si="42"/>
        <v>9.3887336584344602E-2</v>
      </c>
    </row>
    <row r="888" spans="1:13" x14ac:dyDescent="0.25">
      <c r="A888" s="1" t="s">
        <v>1722</v>
      </c>
      <c r="B888" s="1">
        <v>107</v>
      </c>
      <c r="C888" s="1">
        <v>126088877</v>
      </c>
      <c r="D888" s="1" t="s">
        <v>610</v>
      </c>
      <c r="E888" s="1" t="s">
        <v>1723</v>
      </c>
      <c r="F888" s="1" t="s">
        <v>13</v>
      </c>
      <c r="G888" s="1" t="s">
        <v>14</v>
      </c>
      <c r="H888" s="1">
        <v>50000000</v>
      </c>
      <c r="I888" s="1">
        <v>2016</v>
      </c>
      <c r="J888" s="1">
        <v>6.6</v>
      </c>
      <c r="K888" s="1" t="str">
        <f t="shared" si="40"/>
        <v>Action</v>
      </c>
      <c r="L888" s="11">
        <f t="shared" si="41"/>
        <v>76088877</v>
      </c>
      <c r="M888" s="1">
        <f t="shared" si="42"/>
        <v>9.3887336584344602E-2</v>
      </c>
    </row>
    <row r="889" spans="1:13" x14ac:dyDescent="0.25">
      <c r="A889" s="1" t="s">
        <v>435</v>
      </c>
      <c r="B889" s="1">
        <v>124</v>
      </c>
      <c r="C889" s="1">
        <v>91030827</v>
      </c>
      <c r="D889" s="1" t="s">
        <v>883</v>
      </c>
      <c r="E889" s="1" t="s">
        <v>1724</v>
      </c>
      <c r="F889" s="1" t="s">
        <v>13</v>
      </c>
      <c r="G889" s="1" t="s">
        <v>14</v>
      </c>
      <c r="H889" s="1">
        <v>50000000</v>
      </c>
      <c r="I889" s="1">
        <v>1998</v>
      </c>
      <c r="J889" s="1">
        <v>6.7</v>
      </c>
      <c r="K889" s="1" t="str">
        <f t="shared" si="40"/>
        <v>Comedy</v>
      </c>
      <c r="L889" s="11">
        <f t="shared" si="41"/>
        <v>41030827</v>
      </c>
      <c r="M889" s="1">
        <f t="shared" si="42"/>
        <v>9.3887336584344602E-2</v>
      </c>
    </row>
    <row r="890" spans="1:13" x14ac:dyDescent="0.25">
      <c r="A890" s="1" t="s">
        <v>1542</v>
      </c>
      <c r="B890" s="1">
        <v>96</v>
      </c>
      <c r="C890" s="1">
        <v>150315155</v>
      </c>
      <c r="D890" s="1" t="s">
        <v>1051</v>
      </c>
      <c r="E890" s="1" t="s">
        <v>1725</v>
      </c>
      <c r="F890" s="1" t="s">
        <v>13</v>
      </c>
      <c r="G890" s="1" t="s">
        <v>14</v>
      </c>
      <c r="H890" s="1">
        <v>50000000</v>
      </c>
      <c r="I890" s="1">
        <v>2015</v>
      </c>
      <c r="J890" s="1">
        <v>6.1</v>
      </c>
      <c r="K890" s="1" t="str">
        <f t="shared" si="40"/>
        <v>Comedy</v>
      </c>
      <c r="L890" s="11">
        <f t="shared" si="41"/>
        <v>100315155</v>
      </c>
      <c r="M890" s="1">
        <f t="shared" si="42"/>
        <v>9.3887336584344602E-2</v>
      </c>
    </row>
    <row r="891" spans="1:13" x14ac:dyDescent="0.25">
      <c r="A891" s="1" t="s">
        <v>57</v>
      </c>
      <c r="B891" s="1">
        <v>125</v>
      </c>
      <c r="C891" s="1">
        <v>127997349</v>
      </c>
      <c r="D891" s="1" t="s">
        <v>1726</v>
      </c>
      <c r="E891" s="1" t="s">
        <v>1727</v>
      </c>
      <c r="F891" s="1" t="s">
        <v>13</v>
      </c>
      <c r="G891" s="1" t="s">
        <v>14</v>
      </c>
      <c r="H891" s="1">
        <v>50000000</v>
      </c>
      <c r="I891" s="1">
        <v>2014</v>
      </c>
      <c r="J891" s="1">
        <v>6</v>
      </c>
      <c r="K891" s="1" t="str">
        <f t="shared" si="40"/>
        <v>Adventure</v>
      </c>
      <c r="L891" s="11">
        <f t="shared" si="41"/>
        <v>77997349</v>
      </c>
      <c r="M891" s="1">
        <f t="shared" si="42"/>
        <v>9.3887336584344602E-2</v>
      </c>
    </row>
    <row r="892" spans="1:13" x14ac:dyDescent="0.25">
      <c r="A892" s="1" t="s">
        <v>1728</v>
      </c>
      <c r="B892" s="1">
        <v>129</v>
      </c>
      <c r="C892" s="1">
        <v>88504640</v>
      </c>
      <c r="D892" s="1" t="s">
        <v>757</v>
      </c>
      <c r="E892" s="1" t="s">
        <v>1729</v>
      </c>
      <c r="F892" s="1" t="s">
        <v>13</v>
      </c>
      <c r="G892" s="1" t="s">
        <v>14</v>
      </c>
      <c r="H892" s="1">
        <v>45000000</v>
      </c>
      <c r="I892" s="1">
        <v>2006</v>
      </c>
      <c r="J892" s="1">
        <v>7.6</v>
      </c>
      <c r="K892" s="1" t="str">
        <f t="shared" si="40"/>
        <v>Crime</v>
      </c>
      <c r="L892" s="11">
        <f t="shared" si="41"/>
        <v>43504640</v>
      </c>
      <c r="M892" s="1">
        <f t="shared" si="42"/>
        <v>9.3887336584344602E-2</v>
      </c>
    </row>
    <row r="893" spans="1:13" x14ac:dyDescent="0.25">
      <c r="A893" s="1" t="s">
        <v>1730</v>
      </c>
      <c r="B893" s="1">
        <v>90</v>
      </c>
      <c r="C893" s="1">
        <v>81517441</v>
      </c>
      <c r="D893" s="1" t="s">
        <v>158</v>
      </c>
      <c r="E893" s="1" t="s">
        <v>1732</v>
      </c>
      <c r="F893" s="1" t="s">
        <v>13</v>
      </c>
      <c r="G893" s="1" t="s">
        <v>14</v>
      </c>
      <c r="H893" s="1">
        <v>50000000</v>
      </c>
      <c r="I893" s="1">
        <v>1999</v>
      </c>
      <c r="J893" s="1">
        <v>7.1</v>
      </c>
      <c r="K893" s="1" t="str">
        <f t="shared" si="40"/>
        <v>Action</v>
      </c>
      <c r="L893" s="11">
        <f t="shared" si="41"/>
        <v>31517441</v>
      </c>
      <c r="M893" s="1">
        <f t="shared" si="42"/>
        <v>9.3887336584344602E-2</v>
      </c>
    </row>
    <row r="894" spans="1:13" x14ac:dyDescent="0.25">
      <c r="A894" s="1" t="s">
        <v>1733</v>
      </c>
      <c r="B894" s="1">
        <v>109</v>
      </c>
      <c r="C894" s="1">
        <v>81022333</v>
      </c>
      <c r="D894" s="1" t="s">
        <v>497</v>
      </c>
      <c r="E894" s="1" t="s">
        <v>1734</v>
      </c>
      <c r="F894" s="1" t="s">
        <v>13</v>
      </c>
      <c r="G894" s="1" t="s">
        <v>14</v>
      </c>
      <c r="H894" s="1">
        <v>50000000</v>
      </c>
      <c r="I894" s="1">
        <v>1995</v>
      </c>
      <c r="J894" s="1">
        <v>5</v>
      </c>
      <c r="K894" s="1" t="str">
        <f t="shared" si="40"/>
        <v>Action</v>
      </c>
      <c r="L894" s="11">
        <f t="shared" si="41"/>
        <v>31022333</v>
      </c>
      <c r="M894" s="1">
        <f t="shared" si="42"/>
        <v>9.3887336584344602E-2</v>
      </c>
    </row>
    <row r="895" spans="1:13" x14ac:dyDescent="0.25">
      <c r="A895" s="1" t="s">
        <v>361</v>
      </c>
      <c r="B895" s="1">
        <v>121</v>
      </c>
      <c r="C895" s="1">
        <v>79948113</v>
      </c>
      <c r="D895" s="1" t="s">
        <v>777</v>
      </c>
      <c r="E895" s="1" t="s">
        <v>1735</v>
      </c>
      <c r="F895" s="1" t="s">
        <v>13</v>
      </c>
      <c r="G895" s="1" t="s">
        <v>14</v>
      </c>
      <c r="H895" s="1">
        <v>50000000</v>
      </c>
      <c r="I895" s="1">
        <v>2009</v>
      </c>
      <c r="J895" s="1">
        <v>6.2</v>
      </c>
      <c r="K895" s="1" t="str">
        <f t="shared" si="40"/>
        <v>Drama</v>
      </c>
      <c r="L895" s="11">
        <f t="shared" si="41"/>
        <v>29948113</v>
      </c>
      <c r="M895" s="1">
        <f t="shared" si="42"/>
        <v>9.3887336584344602E-2</v>
      </c>
    </row>
    <row r="896" spans="1:13" x14ac:dyDescent="0.25">
      <c r="A896" s="1" t="s">
        <v>1589</v>
      </c>
      <c r="B896" s="1">
        <v>95</v>
      </c>
      <c r="C896" s="1">
        <v>88658172</v>
      </c>
      <c r="D896" s="1" t="s">
        <v>584</v>
      </c>
      <c r="E896" s="1" t="s">
        <v>1736</v>
      </c>
      <c r="F896" s="1" t="s">
        <v>13</v>
      </c>
      <c r="G896" s="1" t="s">
        <v>14</v>
      </c>
      <c r="H896" s="1">
        <v>50000000</v>
      </c>
      <c r="I896" s="1">
        <v>2006</v>
      </c>
      <c r="J896" s="1">
        <v>5.6</v>
      </c>
      <c r="K896" s="1" t="str">
        <f t="shared" si="40"/>
        <v>Comedy</v>
      </c>
      <c r="L896" s="11">
        <f t="shared" si="41"/>
        <v>38658172</v>
      </c>
      <c r="M896" s="1">
        <f t="shared" si="42"/>
        <v>9.3887336584344602E-2</v>
      </c>
    </row>
    <row r="897" spans="1:13" x14ac:dyDescent="0.25">
      <c r="A897" s="1" t="s">
        <v>1285</v>
      </c>
      <c r="B897" s="1">
        <v>118</v>
      </c>
      <c r="C897" s="1">
        <v>84244877</v>
      </c>
      <c r="D897" s="1" t="s">
        <v>492</v>
      </c>
      <c r="E897" s="1" t="s">
        <v>1738</v>
      </c>
      <c r="F897" s="1" t="s">
        <v>13</v>
      </c>
      <c r="G897" s="1" t="s">
        <v>14</v>
      </c>
      <c r="H897" s="1">
        <v>50000000</v>
      </c>
      <c r="I897" s="1">
        <v>2011</v>
      </c>
      <c r="J897" s="1">
        <v>7.4</v>
      </c>
      <c r="K897" s="1" t="str">
        <f t="shared" si="40"/>
        <v>Comedy</v>
      </c>
      <c r="L897" s="11">
        <f t="shared" si="41"/>
        <v>34244877</v>
      </c>
      <c r="M897" s="1">
        <f t="shared" si="42"/>
        <v>9.3887336584344602E-2</v>
      </c>
    </row>
    <row r="898" spans="1:13" x14ac:dyDescent="0.25">
      <c r="A898" s="1" t="s">
        <v>1739</v>
      </c>
      <c r="B898" s="1">
        <v>80</v>
      </c>
      <c r="C898" s="1">
        <v>75367693</v>
      </c>
      <c r="D898" s="1" t="s">
        <v>273</v>
      </c>
      <c r="E898" s="1" t="s">
        <v>1740</v>
      </c>
      <c r="F898" s="1" t="s">
        <v>13</v>
      </c>
      <c r="G898" s="1" t="s">
        <v>14</v>
      </c>
      <c r="H898" s="1">
        <v>35000000</v>
      </c>
      <c r="I898" s="1">
        <v>2004</v>
      </c>
      <c r="J898" s="1">
        <v>5</v>
      </c>
      <c r="K898" s="1" t="str">
        <f t="shared" si="40"/>
        <v>Animation</v>
      </c>
      <c r="L898" s="11">
        <f t="shared" si="41"/>
        <v>40367693</v>
      </c>
      <c r="M898" s="1">
        <f t="shared" si="42"/>
        <v>9.3887336584344602E-2</v>
      </c>
    </row>
    <row r="899" spans="1:13" x14ac:dyDescent="0.25">
      <c r="A899" s="1" t="s">
        <v>1741</v>
      </c>
      <c r="B899" s="1">
        <v>99</v>
      </c>
      <c r="C899" s="1">
        <v>73701902</v>
      </c>
      <c r="D899" s="1" t="s">
        <v>1051</v>
      </c>
      <c r="E899" s="1" t="s">
        <v>1742</v>
      </c>
      <c r="F899" s="1" t="s">
        <v>13</v>
      </c>
      <c r="G899" s="1" t="s">
        <v>14</v>
      </c>
      <c r="H899" s="1">
        <v>60000000</v>
      </c>
      <c r="I899" s="1">
        <v>2004</v>
      </c>
      <c r="J899" s="1">
        <v>5.2</v>
      </c>
      <c r="K899" s="1" t="str">
        <f t="shared" ref="K899:K962" si="43">IFERROR(LEFT(D899,SEARCH("|",D899)-1),D899)</f>
        <v>Comedy</v>
      </c>
      <c r="L899" s="11">
        <f t="shared" ref="L899:L962" si="44">C899-H899</f>
        <v>13701902</v>
      </c>
      <c r="M899" s="1">
        <f t="shared" ref="M899:M962" si="45">CORREL(H$2:H$3657,C$2:C$3657)</f>
        <v>9.3887336584344602E-2</v>
      </c>
    </row>
    <row r="900" spans="1:13" x14ac:dyDescent="0.25">
      <c r="A900" s="1" t="s">
        <v>1743</v>
      </c>
      <c r="B900" s="1">
        <v>133</v>
      </c>
      <c r="C900" s="1">
        <v>75605492</v>
      </c>
      <c r="D900" s="1" t="s">
        <v>567</v>
      </c>
      <c r="E900" s="1" t="s">
        <v>1744</v>
      </c>
      <c r="F900" s="1" t="s">
        <v>13</v>
      </c>
      <c r="G900" s="1" t="s">
        <v>14</v>
      </c>
      <c r="H900" s="1">
        <v>50000000</v>
      </c>
      <c r="I900" s="1">
        <v>2011</v>
      </c>
      <c r="J900" s="1">
        <v>7.6</v>
      </c>
      <c r="K900" s="1" t="str">
        <f t="shared" si="43"/>
        <v>Biography</v>
      </c>
      <c r="L900" s="11">
        <f t="shared" si="44"/>
        <v>25605492</v>
      </c>
      <c r="M900" s="1">
        <f t="shared" si="45"/>
        <v>9.3887336584344602E-2</v>
      </c>
    </row>
    <row r="901" spans="1:13" x14ac:dyDescent="0.25">
      <c r="A901" s="1" t="s">
        <v>245</v>
      </c>
      <c r="B901" s="1">
        <v>127</v>
      </c>
      <c r="C901" s="1">
        <v>67823573</v>
      </c>
      <c r="D901" s="1" t="s">
        <v>319</v>
      </c>
      <c r="E901" s="1" t="s">
        <v>1745</v>
      </c>
      <c r="F901" s="1" t="s">
        <v>13</v>
      </c>
      <c r="G901" s="1" t="s">
        <v>14</v>
      </c>
      <c r="H901" s="1">
        <v>50000000</v>
      </c>
      <c r="I901" s="1">
        <v>1995</v>
      </c>
      <c r="J901" s="1">
        <v>6.6</v>
      </c>
      <c r="K901" s="1" t="str">
        <f t="shared" si="43"/>
        <v>Action</v>
      </c>
      <c r="L901" s="11">
        <f t="shared" si="44"/>
        <v>17823573</v>
      </c>
      <c r="M901" s="1">
        <f t="shared" si="45"/>
        <v>9.3887336584344602E-2</v>
      </c>
    </row>
    <row r="902" spans="1:13" x14ac:dyDescent="0.25">
      <c r="A902" s="1" t="s">
        <v>1746</v>
      </c>
      <c r="B902" s="1">
        <v>106</v>
      </c>
      <c r="C902" s="1">
        <v>91439400</v>
      </c>
      <c r="D902" s="1" t="s">
        <v>401</v>
      </c>
      <c r="E902" s="1" t="s">
        <v>1747</v>
      </c>
      <c r="F902" s="1" t="s">
        <v>13</v>
      </c>
      <c r="G902" s="1" t="s">
        <v>21</v>
      </c>
      <c r="H902" s="1">
        <v>50000000</v>
      </c>
      <c r="I902" s="1">
        <v>2014</v>
      </c>
      <c r="J902" s="1">
        <v>7</v>
      </c>
      <c r="K902" s="1" t="str">
        <f t="shared" si="43"/>
        <v>Action</v>
      </c>
      <c r="L902" s="11">
        <f t="shared" si="44"/>
        <v>41439400</v>
      </c>
      <c r="M902" s="1">
        <f t="shared" si="45"/>
        <v>9.3887336584344602E-2</v>
      </c>
    </row>
    <row r="903" spans="1:13" x14ac:dyDescent="0.25">
      <c r="A903" s="1" t="s">
        <v>1748</v>
      </c>
      <c r="B903" s="1">
        <v>98</v>
      </c>
      <c r="C903" s="1">
        <v>67128202</v>
      </c>
      <c r="D903" s="1" t="s">
        <v>1749</v>
      </c>
      <c r="E903" s="1" t="s">
        <v>1750</v>
      </c>
      <c r="F903" s="1" t="s">
        <v>13</v>
      </c>
      <c r="G903" s="1" t="s">
        <v>14</v>
      </c>
      <c r="H903" s="1">
        <v>65000000</v>
      </c>
      <c r="I903" s="1">
        <v>2009</v>
      </c>
      <c r="J903" s="1">
        <v>5.7</v>
      </c>
      <c r="K903" s="1" t="str">
        <f t="shared" si="43"/>
        <v>Action</v>
      </c>
      <c r="L903" s="11">
        <f t="shared" si="44"/>
        <v>2128202</v>
      </c>
      <c r="M903" s="1">
        <f t="shared" si="45"/>
        <v>9.3887336584344602E-2</v>
      </c>
    </row>
    <row r="904" spans="1:13" x14ac:dyDescent="0.25">
      <c r="A904" s="1" t="s">
        <v>1751</v>
      </c>
      <c r="B904" s="1">
        <v>132</v>
      </c>
      <c r="C904" s="1">
        <v>70496802</v>
      </c>
      <c r="D904" s="1" t="s">
        <v>319</v>
      </c>
      <c r="E904" s="1" t="s">
        <v>1752</v>
      </c>
      <c r="F904" s="1" t="s">
        <v>13</v>
      </c>
      <c r="G904" s="1" t="s">
        <v>14</v>
      </c>
      <c r="H904" s="1">
        <v>54000000</v>
      </c>
      <c r="I904" s="1">
        <v>2005</v>
      </c>
      <c r="J904" s="1">
        <v>8.1999999999999993</v>
      </c>
      <c r="K904" s="1" t="str">
        <f t="shared" si="43"/>
        <v>Action</v>
      </c>
      <c r="L904" s="11">
        <f t="shared" si="44"/>
        <v>16496802</v>
      </c>
      <c r="M904" s="1">
        <f t="shared" si="45"/>
        <v>9.3887336584344602E-2</v>
      </c>
    </row>
    <row r="905" spans="1:13" x14ac:dyDescent="0.25">
      <c r="A905" s="1" t="s">
        <v>1685</v>
      </c>
      <c r="B905" s="1">
        <v>114</v>
      </c>
      <c r="C905" s="1">
        <v>60470220</v>
      </c>
      <c r="D905" s="1" t="s">
        <v>564</v>
      </c>
      <c r="E905" s="1" t="s">
        <v>1753</v>
      </c>
      <c r="F905" s="1" t="s">
        <v>13</v>
      </c>
      <c r="G905" s="1" t="s">
        <v>14</v>
      </c>
      <c r="H905" s="1">
        <v>50000000</v>
      </c>
      <c r="I905" s="1">
        <v>2003</v>
      </c>
      <c r="J905" s="1">
        <v>6.2</v>
      </c>
      <c r="K905" s="1" t="str">
        <f t="shared" si="43"/>
        <v>Action</v>
      </c>
      <c r="L905" s="11">
        <f t="shared" si="44"/>
        <v>10470220</v>
      </c>
      <c r="M905" s="1">
        <f t="shared" si="45"/>
        <v>9.3887336584344602E-2</v>
      </c>
    </row>
    <row r="906" spans="1:13" x14ac:dyDescent="0.25">
      <c r="A906" s="1" t="s">
        <v>1754</v>
      </c>
      <c r="B906" s="1">
        <v>78</v>
      </c>
      <c r="C906" s="1">
        <v>58336565</v>
      </c>
      <c r="D906" s="1" t="s">
        <v>161</v>
      </c>
      <c r="E906" s="1" t="s">
        <v>1755</v>
      </c>
      <c r="F906" s="1" t="s">
        <v>13</v>
      </c>
      <c r="G906" s="1" t="s">
        <v>14</v>
      </c>
      <c r="H906" s="1">
        <v>50000000</v>
      </c>
      <c r="I906" s="1">
        <v>2006</v>
      </c>
      <c r="J906" s="1">
        <v>6.6</v>
      </c>
      <c r="K906" s="1" t="str">
        <f t="shared" si="43"/>
        <v>Adventure</v>
      </c>
      <c r="L906" s="11">
        <f t="shared" si="44"/>
        <v>8336565</v>
      </c>
      <c r="M906" s="1">
        <f t="shared" si="45"/>
        <v>9.3887336584344602E-2</v>
      </c>
    </row>
    <row r="907" spans="1:13" x14ac:dyDescent="0.25">
      <c r="A907" s="1" t="s">
        <v>1756</v>
      </c>
      <c r="B907" s="1">
        <v>101</v>
      </c>
      <c r="C907" s="1">
        <v>66002004</v>
      </c>
      <c r="D907" s="1" t="s">
        <v>1757</v>
      </c>
      <c r="E907" s="1" t="s">
        <v>1758</v>
      </c>
      <c r="F907" s="1" t="s">
        <v>13</v>
      </c>
      <c r="G907" s="1" t="s">
        <v>14</v>
      </c>
      <c r="H907" s="1">
        <v>50000000</v>
      </c>
      <c r="I907" s="1">
        <v>2005</v>
      </c>
      <c r="J907" s="1">
        <v>4.7</v>
      </c>
      <c r="K907" s="1" t="str">
        <f t="shared" si="43"/>
        <v>Adventure</v>
      </c>
      <c r="L907" s="11">
        <f t="shared" si="44"/>
        <v>16002004</v>
      </c>
      <c r="M907" s="1">
        <f t="shared" si="45"/>
        <v>9.3887336584344602E-2</v>
      </c>
    </row>
    <row r="908" spans="1:13" x14ac:dyDescent="0.25">
      <c r="A908" s="1" t="s">
        <v>1759</v>
      </c>
      <c r="B908" s="1">
        <v>113</v>
      </c>
      <c r="C908" s="1">
        <v>54997476</v>
      </c>
      <c r="D908" s="1" t="s">
        <v>757</v>
      </c>
      <c r="E908" s="1" t="s">
        <v>1760</v>
      </c>
      <c r="F908" s="1" t="s">
        <v>13</v>
      </c>
      <c r="G908" s="1" t="s">
        <v>14</v>
      </c>
      <c r="H908" s="1">
        <v>50000000</v>
      </c>
      <c r="I908" s="1">
        <v>2001</v>
      </c>
      <c r="J908" s="1">
        <v>6.3</v>
      </c>
      <c r="K908" s="1" t="str">
        <f t="shared" si="43"/>
        <v>Crime</v>
      </c>
      <c r="L908" s="11">
        <f t="shared" si="44"/>
        <v>4997476</v>
      </c>
      <c r="M908" s="1">
        <f t="shared" si="45"/>
        <v>9.3887336584344602E-2</v>
      </c>
    </row>
    <row r="909" spans="1:13" x14ac:dyDescent="0.25">
      <c r="A909" s="1" t="s">
        <v>1761</v>
      </c>
      <c r="B909" s="1">
        <v>98</v>
      </c>
      <c r="C909" s="1">
        <v>55682070</v>
      </c>
      <c r="D909" s="1" t="s">
        <v>1194</v>
      </c>
      <c r="E909" s="1" t="s">
        <v>1762</v>
      </c>
      <c r="F909" s="1" t="s">
        <v>13</v>
      </c>
      <c r="G909" s="1" t="s">
        <v>264</v>
      </c>
      <c r="H909" s="1">
        <v>50000000</v>
      </c>
      <c r="I909" s="1">
        <v>2013</v>
      </c>
      <c r="J909" s="1">
        <v>6.1</v>
      </c>
      <c r="K909" s="1" t="str">
        <f t="shared" si="43"/>
        <v>Action</v>
      </c>
      <c r="L909" s="11">
        <f t="shared" si="44"/>
        <v>5682070</v>
      </c>
      <c r="M909" s="1">
        <f t="shared" si="45"/>
        <v>9.3887336584344602E-2</v>
      </c>
    </row>
    <row r="910" spans="1:13" x14ac:dyDescent="0.25">
      <c r="A910" s="1" t="s">
        <v>1763</v>
      </c>
      <c r="B910" s="1">
        <v>124</v>
      </c>
      <c r="C910" s="1">
        <v>52752475</v>
      </c>
      <c r="D910" s="1" t="s">
        <v>1394</v>
      </c>
      <c r="E910" s="1" t="s">
        <v>1764</v>
      </c>
      <c r="F910" s="1" t="s">
        <v>13</v>
      </c>
      <c r="G910" s="1" t="s">
        <v>14</v>
      </c>
      <c r="H910" s="1">
        <v>50000000</v>
      </c>
      <c r="I910" s="1">
        <v>2002</v>
      </c>
      <c r="J910" s="1">
        <v>6.7</v>
      </c>
      <c r="K910" s="1" t="str">
        <f t="shared" si="43"/>
        <v>Drama</v>
      </c>
      <c r="L910" s="11">
        <f t="shared" si="44"/>
        <v>2752475</v>
      </c>
      <c r="M910" s="1">
        <f t="shared" si="45"/>
        <v>9.3887336584344602E-2</v>
      </c>
    </row>
    <row r="911" spans="1:13" x14ac:dyDescent="0.25">
      <c r="A911" s="1" t="s">
        <v>917</v>
      </c>
      <c r="B911" s="1">
        <v>109</v>
      </c>
      <c r="C911" s="1">
        <v>55092830</v>
      </c>
      <c r="D911" s="1" t="s">
        <v>82</v>
      </c>
      <c r="E911" s="1" t="s">
        <v>1765</v>
      </c>
      <c r="F911" s="1" t="s">
        <v>13</v>
      </c>
      <c r="G911" s="1" t="s">
        <v>14</v>
      </c>
      <c r="H911" s="1">
        <v>60000000</v>
      </c>
      <c r="I911" s="1">
        <v>2011</v>
      </c>
      <c r="J911" s="1">
        <v>6.1</v>
      </c>
      <c r="K911" s="1" t="str">
        <f t="shared" si="43"/>
        <v>Action</v>
      </c>
      <c r="L911" s="11">
        <f t="shared" si="44"/>
        <v>-4907170</v>
      </c>
      <c r="M911" s="1">
        <f t="shared" si="45"/>
        <v>9.3887336584344602E-2</v>
      </c>
    </row>
    <row r="912" spans="1:13" x14ac:dyDescent="0.25">
      <c r="A912" s="1" t="s">
        <v>1766</v>
      </c>
      <c r="B912" s="1">
        <v>128</v>
      </c>
      <c r="C912" s="1">
        <v>50815288</v>
      </c>
      <c r="D912" s="1" t="s">
        <v>1394</v>
      </c>
      <c r="E912" s="1" t="s">
        <v>1767</v>
      </c>
      <c r="F912" s="1" t="s">
        <v>13</v>
      </c>
      <c r="G912" s="1" t="s">
        <v>14</v>
      </c>
      <c r="H912" s="1">
        <v>50000000</v>
      </c>
      <c r="I912" s="1">
        <v>2005</v>
      </c>
      <c r="J912" s="1">
        <v>7</v>
      </c>
      <c r="K912" s="1" t="str">
        <f t="shared" si="43"/>
        <v>Drama</v>
      </c>
      <c r="L912" s="11">
        <f t="shared" si="44"/>
        <v>815288</v>
      </c>
      <c r="M912" s="1">
        <f t="shared" si="45"/>
        <v>9.3887336584344602E-2</v>
      </c>
    </row>
    <row r="913" spans="1:13" x14ac:dyDescent="0.25">
      <c r="A913" s="1" t="s">
        <v>102</v>
      </c>
      <c r="B913" s="1">
        <v>144</v>
      </c>
      <c r="C913" s="1">
        <v>52822418</v>
      </c>
      <c r="D913" s="1" t="s">
        <v>673</v>
      </c>
      <c r="E913" s="1" t="s">
        <v>1768</v>
      </c>
      <c r="F913" s="1" t="s">
        <v>13</v>
      </c>
      <c r="G913" s="1" t="s">
        <v>14</v>
      </c>
      <c r="H913" s="1">
        <v>50000000</v>
      </c>
      <c r="I913" s="1">
        <v>2016</v>
      </c>
      <c r="J913" s="1">
        <v>7.4</v>
      </c>
      <c r="K913" s="1" t="str">
        <f t="shared" si="43"/>
        <v>Action</v>
      </c>
      <c r="L913" s="11">
        <f t="shared" si="44"/>
        <v>2822418</v>
      </c>
      <c r="M913" s="1">
        <f t="shared" si="45"/>
        <v>9.3887336584344602E-2</v>
      </c>
    </row>
    <row r="914" spans="1:13" x14ac:dyDescent="0.25">
      <c r="A914" s="1" t="s">
        <v>1769</v>
      </c>
      <c r="B914" s="1">
        <v>95</v>
      </c>
      <c r="C914" s="1">
        <v>50150619</v>
      </c>
      <c r="D914" s="1" t="s">
        <v>1136</v>
      </c>
      <c r="E914" s="1" t="s">
        <v>1770</v>
      </c>
      <c r="F914" s="1" t="s">
        <v>13</v>
      </c>
      <c r="G914" s="1" t="s">
        <v>14</v>
      </c>
      <c r="H914" s="1">
        <v>50000000</v>
      </c>
      <c r="I914" s="1">
        <v>2014</v>
      </c>
      <c r="J914" s="1">
        <v>7.3</v>
      </c>
      <c r="K914" s="1" t="str">
        <f t="shared" si="43"/>
        <v>Adventure</v>
      </c>
      <c r="L914" s="11">
        <f t="shared" si="44"/>
        <v>150619</v>
      </c>
      <c r="M914" s="1">
        <f t="shared" si="45"/>
        <v>9.3887336584344602E-2</v>
      </c>
    </row>
    <row r="915" spans="1:13" x14ac:dyDescent="0.25">
      <c r="A915" s="1" t="s">
        <v>1771</v>
      </c>
      <c r="B915" s="1">
        <v>105</v>
      </c>
      <c r="C915" s="1">
        <v>48745150</v>
      </c>
      <c r="D915" s="1" t="s">
        <v>532</v>
      </c>
      <c r="E915" s="1" t="s">
        <v>1772</v>
      </c>
      <c r="F915" s="1" t="s">
        <v>13</v>
      </c>
      <c r="G915" s="1" t="s">
        <v>14</v>
      </c>
      <c r="H915" s="1">
        <v>50000000</v>
      </c>
      <c r="I915" s="1">
        <v>2006</v>
      </c>
      <c r="J915" s="1">
        <v>5.8</v>
      </c>
      <c r="K915" s="1" t="str">
        <f t="shared" si="43"/>
        <v>Crime</v>
      </c>
      <c r="L915" s="11">
        <f t="shared" si="44"/>
        <v>-1254850</v>
      </c>
      <c r="M915" s="1">
        <f t="shared" si="45"/>
        <v>9.3887336584344602E-2</v>
      </c>
    </row>
    <row r="916" spans="1:13" x14ac:dyDescent="0.25">
      <c r="A916" s="1" t="s">
        <v>1271</v>
      </c>
      <c r="B916" s="1">
        <v>121</v>
      </c>
      <c r="C916" s="1">
        <v>50007168</v>
      </c>
      <c r="D916" s="1" t="s">
        <v>158</v>
      </c>
      <c r="E916" s="1" t="s">
        <v>1773</v>
      </c>
      <c r="F916" s="1" t="s">
        <v>13</v>
      </c>
      <c r="G916" s="1" t="s">
        <v>14</v>
      </c>
      <c r="H916" s="1">
        <v>50000000</v>
      </c>
      <c r="I916" s="1">
        <v>1997</v>
      </c>
      <c r="J916" s="1">
        <v>6.7</v>
      </c>
      <c r="K916" s="1" t="str">
        <f t="shared" si="43"/>
        <v>Action</v>
      </c>
      <c r="L916" s="11">
        <f t="shared" si="44"/>
        <v>7168</v>
      </c>
      <c r="M916" s="1">
        <f t="shared" si="45"/>
        <v>9.3887336584344602E-2</v>
      </c>
    </row>
    <row r="917" spans="1:13" x14ac:dyDescent="0.25">
      <c r="A917" s="1" t="s">
        <v>68</v>
      </c>
      <c r="B917" s="1">
        <v>125</v>
      </c>
      <c r="C917" s="1">
        <v>48154732</v>
      </c>
      <c r="D917" s="1" t="s">
        <v>509</v>
      </c>
      <c r="E917" s="1" t="s">
        <v>1774</v>
      </c>
      <c r="F917" s="1" t="s">
        <v>13</v>
      </c>
      <c r="G917" s="1" t="s">
        <v>14</v>
      </c>
      <c r="H917" s="1">
        <v>50000000</v>
      </c>
      <c r="I917" s="1">
        <v>1997</v>
      </c>
      <c r="J917" s="1">
        <v>5.8</v>
      </c>
      <c r="K917" s="1" t="str">
        <f t="shared" si="43"/>
        <v>Action</v>
      </c>
      <c r="L917" s="11">
        <f t="shared" si="44"/>
        <v>-1845268</v>
      </c>
      <c r="M917" s="1">
        <f t="shared" si="45"/>
        <v>9.3887336584344602E-2</v>
      </c>
    </row>
    <row r="918" spans="1:13" x14ac:dyDescent="0.25">
      <c r="A918" s="1" t="s">
        <v>235</v>
      </c>
      <c r="B918" s="1">
        <v>129</v>
      </c>
      <c r="C918" s="1">
        <v>48265581</v>
      </c>
      <c r="D918" s="1" t="s">
        <v>678</v>
      </c>
      <c r="E918" s="1" t="s">
        <v>1775</v>
      </c>
      <c r="F918" s="1" t="s">
        <v>13</v>
      </c>
      <c r="G918" s="1" t="s">
        <v>14</v>
      </c>
      <c r="H918" s="1">
        <v>50000000</v>
      </c>
      <c r="I918" s="1">
        <v>1997</v>
      </c>
      <c r="J918" s="1">
        <v>7.8</v>
      </c>
      <c r="K918" s="1" t="str">
        <f t="shared" si="43"/>
        <v>Drama</v>
      </c>
      <c r="L918" s="11">
        <f t="shared" si="44"/>
        <v>-1734419</v>
      </c>
      <c r="M918" s="1">
        <f t="shared" si="45"/>
        <v>9.3887336584344602E-2</v>
      </c>
    </row>
    <row r="919" spans="1:13" x14ac:dyDescent="0.25">
      <c r="A919" s="1" t="s">
        <v>1776</v>
      </c>
      <c r="B919" s="1">
        <v>132</v>
      </c>
      <c r="C919" s="1">
        <v>46982632</v>
      </c>
      <c r="D919" s="1" t="s">
        <v>1777</v>
      </c>
      <c r="E919" s="1" t="s">
        <v>1778</v>
      </c>
      <c r="F919" s="1" t="s">
        <v>13</v>
      </c>
      <c r="G919" s="1" t="s">
        <v>97</v>
      </c>
      <c r="H919" s="1">
        <v>50000000</v>
      </c>
      <c r="I919" s="1">
        <v>2006</v>
      </c>
      <c r="J919" s="1">
        <v>6.6</v>
      </c>
      <c r="K919" s="1" t="str">
        <f t="shared" si="43"/>
        <v>Adventure</v>
      </c>
      <c r="L919" s="11">
        <f t="shared" si="44"/>
        <v>-3017368</v>
      </c>
      <c r="M919" s="1">
        <f t="shared" si="45"/>
        <v>9.3887336584344602E-2</v>
      </c>
    </row>
    <row r="920" spans="1:13" x14ac:dyDescent="0.25">
      <c r="A920" s="1" t="s">
        <v>1779</v>
      </c>
      <c r="B920" s="1">
        <v>118</v>
      </c>
      <c r="C920" s="1">
        <v>44737059</v>
      </c>
      <c r="D920" s="1" t="s">
        <v>1343</v>
      </c>
      <c r="E920" s="1" t="s">
        <v>1780</v>
      </c>
      <c r="F920" s="1" t="s">
        <v>13</v>
      </c>
      <c r="G920" s="1" t="s">
        <v>14</v>
      </c>
      <c r="H920" s="1">
        <v>50000000</v>
      </c>
      <c r="I920" s="1">
        <v>2000</v>
      </c>
      <c r="J920" s="1">
        <v>6.5</v>
      </c>
      <c r="K920" s="1" t="str">
        <f t="shared" si="43"/>
        <v>Comedy</v>
      </c>
      <c r="L920" s="11">
        <f t="shared" si="44"/>
        <v>-5262941</v>
      </c>
      <c r="M920" s="1">
        <f t="shared" si="45"/>
        <v>9.3887336584344602E-2</v>
      </c>
    </row>
    <row r="921" spans="1:13" x14ac:dyDescent="0.25">
      <c r="A921" s="1" t="s">
        <v>1781</v>
      </c>
      <c r="B921" s="1">
        <v>113</v>
      </c>
      <c r="C921" s="1">
        <v>56724080</v>
      </c>
      <c r="D921" s="1" t="s">
        <v>579</v>
      </c>
      <c r="E921" s="1" t="s">
        <v>1782</v>
      </c>
      <c r="F921" s="1" t="s">
        <v>13</v>
      </c>
      <c r="G921" s="1" t="s">
        <v>14</v>
      </c>
      <c r="H921" s="1">
        <v>50000000</v>
      </c>
      <c r="I921" s="1">
        <v>2012</v>
      </c>
      <c r="J921" s="1">
        <v>6.7</v>
      </c>
      <c r="K921" s="1" t="str">
        <f t="shared" si="43"/>
        <v>Comedy</v>
      </c>
      <c r="L921" s="11">
        <f t="shared" si="44"/>
        <v>6724080</v>
      </c>
      <c r="M921" s="1">
        <f t="shared" si="45"/>
        <v>9.3887336584344602E-2</v>
      </c>
    </row>
    <row r="922" spans="1:13" x14ac:dyDescent="0.25">
      <c r="A922" s="1" t="s">
        <v>1061</v>
      </c>
      <c r="B922" s="1">
        <v>140</v>
      </c>
      <c r="C922" s="1">
        <v>44484065</v>
      </c>
      <c r="D922" s="1" t="s">
        <v>390</v>
      </c>
      <c r="E922" s="1" t="s">
        <v>1783</v>
      </c>
      <c r="F922" s="1" t="s">
        <v>13</v>
      </c>
      <c r="G922" s="1" t="s">
        <v>264</v>
      </c>
      <c r="H922" s="1">
        <v>50000000</v>
      </c>
      <c r="I922" s="1">
        <v>1998</v>
      </c>
      <c r="J922" s="1">
        <v>7.3</v>
      </c>
      <c r="K922" s="1" t="str">
        <f t="shared" si="43"/>
        <v>Action</v>
      </c>
      <c r="L922" s="11">
        <f t="shared" si="44"/>
        <v>-5515935</v>
      </c>
      <c r="M922" s="1">
        <f t="shared" si="45"/>
        <v>9.3887336584344602E-2</v>
      </c>
    </row>
    <row r="923" spans="1:13" x14ac:dyDescent="0.25">
      <c r="A923" s="1" t="s">
        <v>1784</v>
      </c>
      <c r="B923" s="1">
        <v>89</v>
      </c>
      <c r="C923" s="1">
        <v>47553512</v>
      </c>
      <c r="D923" s="1" t="s">
        <v>23</v>
      </c>
      <c r="E923" s="1" t="s">
        <v>1785</v>
      </c>
      <c r="F923" s="1" t="s">
        <v>13</v>
      </c>
      <c r="G923" s="1" t="s">
        <v>14</v>
      </c>
      <c r="H923" s="1">
        <v>50000000</v>
      </c>
      <c r="I923" s="1">
        <v>2014</v>
      </c>
      <c r="J923" s="1">
        <v>5.8</v>
      </c>
      <c r="K923" s="1" t="str">
        <f t="shared" si="43"/>
        <v>Action</v>
      </c>
      <c r="L923" s="11">
        <f t="shared" si="44"/>
        <v>-2446488</v>
      </c>
      <c r="M923" s="1">
        <f t="shared" si="45"/>
        <v>9.3887336584344602E-2</v>
      </c>
    </row>
    <row r="924" spans="1:13" x14ac:dyDescent="0.25">
      <c r="A924" s="1" t="s">
        <v>1786</v>
      </c>
      <c r="B924" s="1">
        <v>104</v>
      </c>
      <c r="C924" s="1">
        <v>42610000</v>
      </c>
      <c r="D924" s="1" t="s">
        <v>145</v>
      </c>
      <c r="E924" s="1" t="s">
        <v>1787</v>
      </c>
      <c r="F924" s="1" t="s">
        <v>13</v>
      </c>
      <c r="G924" s="1" t="s">
        <v>14</v>
      </c>
      <c r="H924" s="1">
        <v>55000000</v>
      </c>
      <c r="I924" s="1">
        <v>1994</v>
      </c>
      <c r="J924" s="1">
        <v>5.5</v>
      </c>
      <c r="K924" s="1" t="str">
        <f t="shared" si="43"/>
        <v>Action</v>
      </c>
      <c r="L924" s="11">
        <f t="shared" si="44"/>
        <v>-12390000</v>
      </c>
      <c r="M924" s="1">
        <f t="shared" si="45"/>
        <v>9.3887336584344602E-2</v>
      </c>
    </row>
    <row r="925" spans="1:13" x14ac:dyDescent="0.25">
      <c r="A925" s="1" t="s">
        <v>984</v>
      </c>
      <c r="B925" s="1">
        <v>106</v>
      </c>
      <c r="C925" s="1">
        <v>41482207</v>
      </c>
      <c r="D925" s="1" t="s">
        <v>304</v>
      </c>
      <c r="E925" s="1" t="s">
        <v>1788</v>
      </c>
      <c r="F925" s="1" t="s">
        <v>13</v>
      </c>
      <c r="G925" s="1" t="s">
        <v>14</v>
      </c>
      <c r="H925" s="1">
        <v>50000000</v>
      </c>
      <c r="I925" s="1">
        <v>1990</v>
      </c>
      <c r="J925" s="1">
        <v>6.3</v>
      </c>
      <c r="K925" s="1" t="str">
        <f t="shared" si="43"/>
        <v>Comedy</v>
      </c>
      <c r="L925" s="11">
        <f t="shared" si="44"/>
        <v>-8517793</v>
      </c>
      <c r="M925" s="1">
        <f t="shared" si="45"/>
        <v>9.3887336584344602E-2</v>
      </c>
    </row>
    <row r="926" spans="1:13" x14ac:dyDescent="0.25">
      <c r="A926" s="1" t="s">
        <v>1685</v>
      </c>
      <c r="B926" s="1">
        <v>141</v>
      </c>
      <c r="C926" s="1">
        <v>47105085</v>
      </c>
      <c r="D926" s="1" t="s">
        <v>682</v>
      </c>
      <c r="E926" s="1" t="s">
        <v>1789</v>
      </c>
      <c r="F926" s="1" t="s">
        <v>13</v>
      </c>
      <c r="G926" s="1" t="s">
        <v>14</v>
      </c>
      <c r="H926" s="1">
        <v>50000000</v>
      </c>
      <c r="I926" s="1">
        <v>2014</v>
      </c>
      <c r="J926" s="1">
        <v>7.4</v>
      </c>
      <c r="K926" s="1" t="str">
        <f t="shared" si="43"/>
        <v>Crime</v>
      </c>
      <c r="L926" s="11">
        <f t="shared" si="44"/>
        <v>-2894915</v>
      </c>
      <c r="M926" s="1">
        <f t="shared" si="45"/>
        <v>9.3887336584344602E-2</v>
      </c>
    </row>
    <row r="927" spans="1:13" x14ac:dyDescent="0.25">
      <c r="A927" s="1" t="s">
        <v>895</v>
      </c>
      <c r="B927" s="1">
        <v>124</v>
      </c>
      <c r="C927" s="1">
        <v>41256277</v>
      </c>
      <c r="D927" s="1" t="s">
        <v>23</v>
      </c>
      <c r="E927" s="1" t="s">
        <v>1790</v>
      </c>
      <c r="F927" s="1" t="s">
        <v>13</v>
      </c>
      <c r="G927" s="1" t="s">
        <v>14</v>
      </c>
      <c r="H927" s="1">
        <v>50000000</v>
      </c>
      <c r="I927" s="1">
        <v>1997</v>
      </c>
      <c r="J927" s="1">
        <v>5.9</v>
      </c>
      <c r="K927" s="1" t="str">
        <f t="shared" si="43"/>
        <v>Action</v>
      </c>
      <c r="L927" s="11">
        <f t="shared" si="44"/>
        <v>-8743723</v>
      </c>
      <c r="M927" s="1">
        <f t="shared" si="45"/>
        <v>9.3887336584344602E-2</v>
      </c>
    </row>
    <row r="928" spans="1:13" x14ac:dyDescent="0.25">
      <c r="A928" s="1" t="s">
        <v>1791</v>
      </c>
      <c r="B928" s="1">
        <v>98</v>
      </c>
      <c r="C928" s="1">
        <v>50740078</v>
      </c>
      <c r="D928" s="1" t="s">
        <v>779</v>
      </c>
      <c r="E928" s="1" t="s">
        <v>1792</v>
      </c>
      <c r="F928" s="1" t="s">
        <v>13</v>
      </c>
      <c r="G928" s="1" t="s">
        <v>264</v>
      </c>
      <c r="H928" s="1">
        <v>45000000</v>
      </c>
      <c r="I928" s="1">
        <v>2004</v>
      </c>
      <c r="J928" s="1">
        <v>6.2</v>
      </c>
      <c r="K928" s="1" t="str">
        <f t="shared" si="43"/>
        <v>Action</v>
      </c>
      <c r="L928" s="11">
        <f t="shared" si="44"/>
        <v>5740078</v>
      </c>
      <c r="M928" s="1">
        <f t="shared" si="45"/>
        <v>9.3887336584344602E-2</v>
      </c>
    </row>
    <row r="929" spans="1:13" x14ac:dyDescent="0.25">
      <c r="A929" s="1" t="s">
        <v>1793</v>
      </c>
      <c r="B929" s="1">
        <v>108</v>
      </c>
      <c r="C929" s="1">
        <v>40203020</v>
      </c>
      <c r="D929" s="1" t="s">
        <v>492</v>
      </c>
      <c r="E929" s="1" t="s">
        <v>1794</v>
      </c>
      <c r="F929" s="1" t="s">
        <v>13</v>
      </c>
      <c r="G929" s="1" t="s">
        <v>21</v>
      </c>
      <c r="H929" s="1">
        <v>40000000</v>
      </c>
      <c r="I929" s="1">
        <v>2004</v>
      </c>
      <c r="J929" s="1">
        <v>5.9</v>
      </c>
      <c r="K929" s="1" t="str">
        <f t="shared" si="43"/>
        <v>Comedy</v>
      </c>
      <c r="L929" s="11">
        <f t="shared" si="44"/>
        <v>203020</v>
      </c>
      <c r="M929" s="1">
        <f t="shared" si="45"/>
        <v>9.3887336584344602E-2</v>
      </c>
    </row>
    <row r="930" spans="1:13" x14ac:dyDescent="0.25">
      <c r="A930" s="1" t="s">
        <v>1795</v>
      </c>
      <c r="B930" s="1">
        <v>114</v>
      </c>
      <c r="C930" s="1">
        <v>40905277</v>
      </c>
      <c r="D930" s="1" t="s">
        <v>1796</v>
      </c>
      <c r="E930" s="1" t="s">
        <v>1797</v>
      </c>
      <c r="F930" s="1" t="s">
        <v>13</v>
      </c>
      <c r="G930" s="1" t="s">
        <v>14</v>
      </c>
      <c r="H930" s="1">
        <v>50000000</v>
      </c>
      <c r="I930" s="1">
        <v>2003</v>
      </c>
      <c r="J930" s="1">
        <v>6.5</v>
      </c>
      <c r="K930" s="1" t="str">
        <f t="shared" si="43"/>
        <v>Crime</v>
      </c>
      <c r="L930" s="11">
        <f t="shared" si="44"/>
        <v>-9094723</v>
      </c>
      <c r="M930" s="1">
        <f t="shared" si="45"/>
        <v>9.3887336584344602E-2</v>
      </c>
    </row>
    <row r="931" spans="1:13" x14ac:dyDescent="0.25">
      <c r="A931" s="1" t="s">
        <v>1798</v>
      </c>
      <c r="B931" s="1">
        <v>101</v>
      </c>
      <c r="C931" s="1">
        <v>38590500</v>
      </c>
      <c r="D931" s="1" t="s">
        <v>19</v>
      </c>
      <c r="E931" s="1" t="s">
        <v>1800</v>
      </c>
      <c r="F931" s="1" t="s">
        <v>13</v>
      </c>
      <c r="G931" s="1" t="s">
        <v>14</v>
      </c>
      <c r="H931" s="1">
        <v>50000000</v>
      </c>
      <c r="I931" s="1">
        <v>1994</v>
      </c>
      <c r="J931" s="1">
        <v>4.4000000000000004</v>
      </c>
      <c r="K931" s="1" t="str">
        <f t="shared" si="43"/>
        <v>Action</v>
      </c>
      <c r="L931" s="11">
        <f t="shared" si="44"/>
        <v>-11409500</v>
      </c>
      <c r="M931" s="1">
        <f t="shared" si="45"/>
        <v>9.3887336584344602E-2</v>
      </c>
    </row>
    <row r="932" spans="1:13" x14ac:dyDescent="0.25">
      <c r="A932" s="1" t="s">
        <v>1666</v>
      </c>
      <c r="B932" s="1">
        <v>93</v>
      </c>
      <c r="C932" s="1">
        <v>39177541</v>
      </c>
      <c r="D932" s="1" t="s">
        <v>54</v>
      </c>
      <c r="E932" s="1" t="s">
        <v>1801</v>
      </c>
      <c r="F932" s="1" t="s">
        <v>13</v>
      </c>
      <c r="G932" s="1" t="s">
        <v>14</v>
      </c>
      <c r="H932" s="1">
        <v>50000000</v>
      </c>
      <c r="I932" s="1">
        <v>2005</v>
      </c>
      <c r="J932" s="1">
        <v>3.5</v>
      </c>
      <c r="K932" s="1" t="str">
        <f t="shared" si="43"/>
        <v>Action</v>
      </c>
      <c r="L932" s="11">
        <f t="shared" si="44"/>
        <v>-10822459</v>
      </c>
      <c r="M932" s="1">
        <f t="shared" si="45"/>
        <v>9.3887336584344602E-2</v>
      </c>
    </row>
    <row r="933" spans="1:13" x14ac:dyDescent="0.25">
      <c r="A933" s="1" t="s">
        <v>1802</v>
      </c>
      <c r="B933" s="1">
        <v>119</v>
      </c>
      <c r="C933" s="1">
        <v>39778599</v>
      </c>
      <c r="D933" s="1" t="s">
        <v>641</v>
      </c>
      <c r="E933" s="1" t="s">
        <v>1803</v>
      </c>
      <c r="F933" s="1" t="s">
        <v>13</v>
      </c>
      <c r="G933" s="1" t="s">
        <v>14</v>
      </c>
      <c r="H933" s="1">
        <v>50000000</v>
      </c>
      <c r="I933" s="1">
        <v>2000</v>
      </c>
      <c r="J933" s="1">
        <v>6.6</v>
      </c>
      <c r="K933" s="1" t="str">
        <f t="shared" si="43"/>
        <v>Adventure</v>
      </c>
      <c r="L933" s="11">
        <f t="shared" si="44"/>
        <v>-10221401</v>
      </c>
      <c r="M933" s="1">
        <f t="shared" si="45"/>
        <v>9.3887336584344602E-2</v>
      </c>
    </row>
    <row r="934" spans="1:13" x14ac:dyDescent="0.25">
      <c r="A934" s="1" t="s">
        <v>1139</v>
      </c>
      <c r="B934" s="1">
        <v>119</v>
      </c>
      <c r="C934" s="1">
        <v>37486138</v>
      </c>
      <c r="D934" s="1" t="s">
        <v>492</v>
      </c>
      <c r="E934" s="1" t="s">
        <v>1804</v>
      </c>
      <c r="F934" s="1" t="s">
        <v>13</v>
      </c>
      <c r="G934" s="1" t="s">
        <v>14</v>
      </c>
      <c r="H934" s="1">
        <v>50000000</v>
      </c>
      <c r="I934" s="1">
        <v>2004</v>
      </c>
      <c r="J934" s="1">
        <v>6</v>
      </c>
      <c r="K934" s="1" t="str">
        <f t="shared" si="43"/>
        <v>Comedy</v>
      </c>
      <c r="L934" s="11">
        <f t="shared" si="44"/>
        <v>-12513862</v>
      </c>
      <c r="M934" s="1">
        <f t="shared" si="45"/>
        <v>9.3887336584344602E-2</v>
      </c>
    </row>
    <row r="935" spans="1:13" x14ac:dyDescent="0.25">
      <c r="A935" s="1" t="s">
        <v>1751</v>
      </c>
      <c r="B935" s="1">
        <v>99</v>
      </c>
      <c r="C935" s="1">
        <v>38105077</v>
      </c>
      <c r="D935" s="1" t="s">
        <v>120</v>
      </c>
      <c r="E935" s="1" t="s">
        <v>1805</v>
      </c>
      <c r="F935" s="1" t="s">
        <v>13</v>
      </c>
      <c r="G935" s="1" t="s">
        <v>14</v>
      </c>
      <c r="H935" s="1">
        <v>40000000</v>
      </c>
      <c r="I935" s="1">
        <v>2009</v>
      </c>
      <c r="J935" s="1">
        <v>6.4</v>
      </c>
      <c r="K935" s="1" t="str">
        <f t="shared" si="43"/>
        <v>Action</v>
      </c>
      <c r="L935" s="11">
        <f t="shared" si="44"/>
        <v>-1894923</v>
      </c>
      <c r="M935" s="1">
        <f t="shared" si="45"/>
        <v>9.3887336584344602E-2</v>
      </c>
    </row>
    <row r="936" spans="1:13" x14ac:dyDescent="0.25">
      <c r="A936" s="1" t="s">
        <v>30</v>
      </c>
      <c r="B936" s="1">
        <v>137</v>
      </c>
      <c r="C936" s="1">
        <v>35168395</v>
      </c>
      <c r="D936" s="1" t="s">
        <v>1672</v>
      </c>
      <c r="E936" s="1" t="s">
        <v>1806</v>
      </c>
      <c r="F936" s="1" t="s">
        <v>13</v>
      </c>
      <c r="G936" s="1" t="s">
        <v>14</v>
      </c>
      <c r="H936" s="1">
        <v>50000000</v>
      </c>
      <c r="I936" s="1">
        <v>1999</v>
      </c>
      <c r="J936" s="1">
        <v>6.5</v>
      </c>
      <c r="K936" s="1" t="str">
        <f t="shared" si="43"/>
        <v>Drama</v>
      </c>
      <c r="L936" s="11">
        <f t="shared" si="44"/>
        <v>-14831605</v>
      </c>
      <c r="M936" s="1">
        <f t="shared" si="45"/>
        <v>9.3887336584344602E-2</v>
      </c>
    </row>
    <row r="937" spans="1:13" x14ac:dyDescent="0.25">
      <c r="A937" s="1" t="s">
        <v>1807</v>
      </c>
      <c r="B937" s="1">
        <v>117</v>
      </c>
      <c r="C937" s="1">
        <v>32800000</v>
      </c>
      <c r="D937" s="1" t="s">
        <v>1808</v>
      </c>
      <c r="E937" s="1" t="s">
        <v>1809</v>
      </c>
      <c r="F937" s="1" t="s">
        <v>13</v>
      </c>
      <c r="G937" s="1" t="s">
        <v>14</v>
      </c>
      <c r="H937" s="1">
        <v>40000000</v>
      </c>
      <c r="I937" s="1">
        <v>1996</v>
      </c>
      <c r="J937" s="1">
        <v>4.3</v>
      </c>
      <c r="K937" s="1" t="str">
        <f t="shared" si="43"/>
        <v>Comedy</v>
      </c>
      <c r="L937" s="11">
        <f t="shared" si="44"/>
        <v>-7200000</v>
      </c>
      <c r="M937" s="1">
        <f t="shared" si="45"/>
        <v>9.3887336584344602E-2</v>
      </c>
    </row>
    <row r="938" spans="1:13" x14ac:dyDescent="0.25">
      <c r="A938" s="1" t="s">
        <v>1589</v>
      </c>
      <c r="B938" s="1">
        <v>87</v>
      </c>
      <c r="C938" s="1">
        <v>33643461</v>
      </c>
      <c r="D938" s="1" t="s">
        <v>1051</v>
      </c>
      <c r="E938" s="1" t="s">
        <v>1810</v>
      </c>
      <c r="F938" s="1" t="s">
        <v>13</v>
      </c>
      <c r="G938" s="1" t="s">
        <v>14</v>
      </c>
      <c r="H938" s="1">
        <v>50000000</v>
      </c>
      <c r="I938" s="1">
        <v>2010</v>
      </c>
      <c r="J938" s="1">
        <v>4.2</v>
      </c>
      <c r="K938" s="1" t="str">
        <f t="shared" si="43"/>
        <v>Comedy</v>
      </c>
      <c r="L938" s="11">
        <f t="shared" si="44"/>
        <v>-16356539</v>
      </c>
      <c r="M938" s="1">
        <f t="shared" si="45"/>
        <v>9.3887336584344602E-2</v>
      </c>
    </row>
    <row r="939" spans="1:13" x14ac:dyDescent="0.25">
      <c r="A939" s="1" t="s">
        <v>1271</v>
      </c>
      <c r="B939" s="1">
        <v>129</v>
      </c>
      <c r="C939" s="1">
        <v>32741596</v>
      </c>
      <c r="D939" s="1" t="s">
        <v>1811</v>
      </c>
      <c r="E939" s="1" t="s">
        <v>1812</v>
      </c>
      <c r="F939" s="1" t="s">
        <v>13</v>
      </c>
      <c r="G939" s="1" t="s">
        <v>14</v>
      </c>
      <c r="H939" s="1">
        <v>50000000</v>
      </c>
      <c r="I939" s="1">
        <v>2010</v>
      </c>
      <c r="J939" s="1">
        <v>6.5</v>
      </c>
      <c r="K939" s="1" t="str">
        <f t="shared" si="43"/>
        <v>Drama</v>
      </c>
      <c r="L939" s="11">
        <f t="shared" si="44"/>
        <v>-17258404</v>
      </c>
      <c r="M939" s="1">
        <f t="shared" si="45"/>
        <v>9.3887336584344602E-2</v>
      </c>
    </row>
    <row r="940" spans="1:13" x14ac:dyDescent="0.25">
      <c r="A940" s="1" t="s">
        <v>1813</v>
      </c>
      <c r="B940" s="1">
        <v>115</v>
      </c>
      <c r="C940" s="1">
        <v>31874869</v>
      </c>
      <c r="D940" s="1" t="s">
        <v>782</v>
      </c>
      <c r="E940" s="1" t="s">
        <v>1814</v>
      </c>
      <c r="F940" s="1" t="s">
        <v>13</v>
      </c>
      <c r="G940" s="1" t="s">
        <v>14</v>
      </c>
      <c r="H940" s="1">
        <v>50000000</v>
      </c>
      <c r="I940" s="1">
        <v>2002</v>
      </c>
      <c r="J940" s="1">
        <v>6.1</v>
      </c>
      <c r="K940" s="1" t="str">
        <f t="shared" si="43"/>
        <v>Crime</v>
      </c>
      <c r="L940" s="11">
        <f t="shared" si="44"/>
        <v>-18125131</v>
      </c>
      <c r="M940" s="1">
        <f t="shared" si="45"/>
        <v>9.3887336584344602E-2</v>
      </c>
    </row>
    <row r="941" spans="1:13" x14ac:dyDescent="0.25">
      <c r="A941" s="1" t="s">
        <v>366</v>
      </c>
      <c r="B941" s="1">
        <v>132</v>
      </c>
      <c r="C941" s="1">
        <v>30306268</v>
      </c>
      <c r="D941" s="1" t="s">
        <v>120</v>
      </c>
      <c r="E941" s="1" t="s">
        <v>1815</v>
      </c>
      <c r="F941" s="1" t="s">
        <v>13</v>
      </c>
      <c r="G941" s="1" t="s">
        <v>508</v>
      </c>
      <c r="H941" s="1">
        <v>50000000</v>
      </c>
      <c r="I941" s="1">
        <v>1995</v>
      </c>
      <c r="J941" s="1">
        <v>6.3</v>
      </c>
      <c r="K941" s="1" t="str">
        <f t="shared" si="43"/>
        <v>Action</v>
      </c>
      <c r="L941" s="11">
        <f t="shared" si="44"/>
        <v>-19693732</v>
      </c>
      <c r="M941" s="1">
        <f t="shared" si="45"/>
        <v>9.3887336584344602E-2</v>
      </c>
    </row>
    <row r="942" spans="1:13" x14ac:dyDescent="0.25">
      <c r="A942" s="1" t="s">
        <v>1816</v>
      </c>
      <c r="B942" s="1">
        <v>131</v>
      </c>
      <c r="C942" s="1">
        <v>27667947</v>
      </c>
      <c r="D942" s="1" t="s">
        <v>750</v>
      </c>
      <c r="E942" s="1" t="s">
        <v>1817</v>
      </c>
      <c r="F942" s="1" t="s">
        <v>13</v>
      </c>
      <c r="G942" s="1" t="s">
        <v>21</v>
      </c>
      <c r="H942" s="1">
        <v>50000000</v>
      </c>
      <c r="I942" s="1">
        <v>2007</v>
      </c>
      <c r="J942" s="1">
        <v>6.2</v>
      </c>
      <c r="K942" s="1" t="str">
        <f t="shared" si="43"/>
        <v>Crime</v>
      </c>
      <c r="L942" s="11">
        <f t="shared" si="44"/>
        <v>-22332053</v>
      </c>
      <c r="M942" s="1">
        <f t="shared" si="45"/>
        <v>9.3887336584344602E-2</v>
      </c>
    </row>
    <row r="943" spans="1:13" x14ac:dyDescent="0.25">
      <c r="A943" s="1" t="s">
        <v>1333</v>
      </c>
      <c r="B943" s="1">
        <v>95</v>
      </c>
      <c r="C943" s="1">
        <v>27067160</v>
      </c>
      <c r="D943" s="1" t="s">
        <v>492</v>
      </c>
      <c r="E943" s="1" t="s">
        <v>1818</v>
      </c>
      <c r="F943" s="1" t="s">
        <v>13</v>
      </c>
      <c r="G943" s="1" t="s">
        <v>14</v>
      </c>
      <c r="H943" s="1">
        <v>50000000</v>
      </c>
      <c r="I943" s="1">
        <v>1999</v>
      </c>
      <c r="J943" s="1">
        <v>5.9</v>
      </c>
      <c r="K943" s="1" t="str">
        <f t="shared" si="43"/>
        <v>Comedy</v>
      </c>
      <c r="L943" s="11">
        <f t="shared" si="44"/>
        <v>-22932840</v>
      </c>
      <c r="M943" s="1">
        <f t="shared" si="45"/>
        <v>9.3887336584344602E-2</v>
      </c>
    </row>
    <row r="944" spans="1:13" x14ac:dyDescent="0.25">
      <c r="A944" s="1" t="s">
        <v>1819</v>
      </c>
      <c r="B944" s="1">
        <v>125</v>
      </c>
      <c r="C944" s="1">
        <v>26616999</v>
      </c>
      <c r="D944" s="1" t="s">
        <v>580</v>
      </c>
      <c r="E944" s="1" t="s">
        <v>1820</v>
      </c>
      <c r="F944" s="1" t="s">
        <v>13</v>
      </c>
      <c r="G944" s="1" t="s">
        <v>14</v>
      </c>
      <c r="H944" s="1">
        <v>40000000</v>
      </c>
      <c r="I944" s="1">
        <v>2013</v>
      </c>
      <c r="J944" s="1">
        <v>5.9</v>
      </c>
      <c r="K944" s="1" t="str">
        <f t="shared" si="43"/>
        <v>Action</v>
      </c>
      <c r="L944" s="11">
        <f t="shared" si="44"/>
        <v>-13383001</v>
      </c>
      <c r="M944" s="1">
        <f t="shared" si="45"/>
        <v>9.3887336584344602E-2</v>
      </c>
    </row>
    <row r="945" spans="1:13" x14ac:dyDescent="0.25">
      <c r="A945" s="1" t="s">
        <v>455</v>
      </c>
      <c r="B945" s="1">
        <v>98</v>
      </c>
      <c r="C945" s="1">
        <v>26536120</v>
      </c>
      <c r="D945" s="1" t="s">
        <v>390</v>
      </c>
      <c r="E945" s="1" t="s">
        <v>1821</v>
      </c>
      <c r="F945" s="1" t="s">
        <v>13</v>
      </c>
      <c r="G945" s="1" t="s">
        <v>264</v>
      </c>
      <c r="H945" s="1">
        <v>50000000</v>
      </c>
      <c r="I945" s="1">
        <v>2003</v>
      </c>
      <c r="J945" s="1">
        <v>6.5</v>
      </c>
      <c r="K945" s="1" t="str">
        <f t="shared" si="43"/>
        <v>Action</v>
      </c>
      <c r="L945" s="11">
        <f t="shared" si="44"/>
        <v>-23463880</v>
      </c>
      <c r="M945" s="1">
        <f t="shared" si="45"/>
        <v>9.3887336584344602E-2</v>
      </c>
    </row>
    <row r="946" spans="1:13" x14ac:dyDescent="0.25">
      <c r="A946" s="1" t="s">
        <v>1271</v>
      </c>
      <c r="B946" s="1">
        <v>110</v>
      </c>
      <c r="C946" s="1">
        <v>26199517</v>
      </c>
      <c r="D946" s="1" t="s">
        <v>390</v>
      </c>
      <c r="E946" s="1" t="s">
        <v>1822</v>
      </c>
      <c r="F946" s="1" t="s">
        <v>13</v>
      </c>
      <c r="G946" s="1" t="s">
        <v>14</v>
      </c>
      <c r="H946" s="1">
        <v>50000000</v>
      </c>
      <c r="I946" s="1">
        <v>2002</v>
      </c>
      <c r="J946" s="1">
        <v>6.4</v>
      </c>
      <c r="K946" s="1" t="str">
        <f t="shared" si="43"/>
        <v>Action</v>
      </c>
      <c r="L946" s="11">
        <f t="shared" si="44"/>
        <v>-23800483</v>
      </c>
      <c r="M946" s="1">
        <f t="shared" si="45"/>
        <v>9.3887336584344602E-2</v>
      </c>
    </row>
    <row r="947" spans="1:13" x14ac:dyDescent="0.25">
      <c r="A947" s="1" t="s">
        <v>648</v>
      </c>
      <c r="B947" s="1">
        <v>118</v>
      </c>
      <c r="C947" s="1">
        <v>25450527</v>
      </c>
      <c r="D947" s="1" t="s">
        <v>390</v>
      </c>
      <c r="E947" s="1" t="s">
        <v>1823</v>
      </c>
      <c r="F947" s="1" t="s">
        <v>13</v>
      </c>
      <c r="G947" s="1" t="s">
        <v>14</v>
      </c>
      <c r="H947" s="1">
        <v>50000000</v>
      </c>
      <c r="I947" s="1">
        <v>2009</v>
      </c>
      <c r="J947" s="1">
        <v>6.5</v>
      </c>
      <c r="K947" s="1" t="str">
        <f t="shared" si="43"/>
        <v>Action</v>
      </c>
      <c r="L947" s="11">
        <f t="shared" si="44"/>
        <v>-24549473</v>
      </c>
      <c r="M947" s="1">
        <f t="shared" si="45"/>
        <v>9.3887336584344602E-2</v>
      </c>
    </row>
    <row r="948" spans="1:13" x14ac:dyDescent="0.25">
      <c r="A948" s="1" t="s">
        <v>1824</v>
      </c>
      <c r="B948" s="1">
        <v>101</v>
      </c>
      <c r="C948" s="1">
        <v>25407250</v>
      </c>
      <c r="D948" s="1" t="s">
        <v>82</v>
      </c>
      <c r="E948" s="1" t="s">
        <v>1825</v>
      </c>
      <c r="F948" s="1" t="s">
        <v>13</v>
      </c>
      <c r="G948" s="1" t="s">
        <v>14</v>
      </c>
      <c r="H948" s="1">
        <v>50000000</v>
      </c>
      <c r="I948" s="1">
        <v>1996</v>
      </c>
      <c r="J948" s="1">
        <v>5.7</v>
      </c>
      <c r="K948" s="1" t="str">
        <f t="shared" si="43"/>
        <v>Action</v>
      </c>
      <c r="L948" s="11">
        <f t="shared" si="44"/>
        <v>-24592750</v>
      </c>
      <c r="M948" s="1">
        <f t="shared" si="45"/>
        <v>9.3887336584344602E-2</v>
      </c>
    </row>
    <row r="949" spans="1:13" x14ac:dyDescent="0.25">
      <c r="A949" s="1" t="s">
        <v>210</v>
      </c>
      <c r="B949" s="1">
        <v>90</v>
      </c>
      <c r="C949" s="1">
        <v>23159305</v>
      </c>
      <c r="D949" s="1" t="s">
        <v>214</v>
      </c>
      <c r="E949" s="1" t="s">
        <v>1826</v>
      </c>
      <c r="F949" s="1" t="s">
        <v>13</v>
      </c>
      <c r="G949" s="1" t="s">
        <v>14</v>
      </c>
      <c r="H949" s="1">
        <v>70000000</v>
      </c>
      <c r="I949" s="1">
        <v>1999</v>
      </c>
      <c r="J949" s="1">
        <v>8</v>
      </c>
      <c r="K949" s="1" t="str">
        <f t="shared" si="43"/>
        <v>Action</v>
      </c>
      <c r="L949" s="11">
        <f t="shared" si="44"/>
        <v>-46840695</v>
      </c>
      <c r="M949" s="1">
        <f t="shared" si="45"/>
        <v>9.3887336584344602E-2</v>
      </c>
    </row>
    <row r="950" spans="1:13" x14ac:dyDescent="0.25">
      <c r="A950" s="1" t="s">
        <v>1827</v>
      </c>
      <c r="B950" s="1">
        <v>119</v>
      </c>
      <c r="C950" s="1">
        <v>24006726</v>
      </c>
      <c r="D950" s="1" t="s">
        <v>1828</v>
      </c>
      <c r="E950" s="1" t="s">
        <v>1829</v>
      </c>
      <c r="F950" s="1" t="s">
        <v>13</v>
      </c>
      <c r="G950" s="1" t="s">
        <v>14</v>
      </c>
      <c r="H950" s="1">
        <v>50000000</v>
      </c>
      <c r="I950" s="1">
        <v>2004</v>
      </c>
      <c r="J950" s="1">
        <v>7.3</v>
      </c>
      <c r="K950" s="1" t="str">
        <f t="shared" si="43"/>
        <v>Adventure</v>
      </c>
      <c r="L950" s="11">
        <f t="shared" si="44"/>
        <v>-25993274</v>
      </c>
      <c r="M950" s="1">
        <f t="shared" si="45"/>
        <v>9.3887336584344602E-2</v>
      </c>
    </row>
    <row r="951" spans="1:13" x14ac:dyDescent="0.25">
      <c r="A951" s="1" t="s">
        <v>810</v>
      </c>
      <c r="B951" s="1">
        <v>139</v>
      </c>
      <c r="C951" s="1">
        <v>20389967</v>
      </c>
      <c r="D951" s="1" t="s">
        <v>1830</v>
      </c>
      <c r="E951" s="1" t="s">
        <v>1831</v>
      </c>
      <c r="F951" s="1" t="s">
        <v>13</v>
      </c>
      <c r="G951" s="1" t="s">
        <v>14</v>
      </c>
      <c r="H951" s="1">
        <v>50000000</v>
      </c>
      <c r="I951" s="1">
        <v>2016</v>
      </c>
      <c r="J951" s="1">
        <v>6.7</v>
      </c>
      <c r="K951" s="1" t="str">
        <f t="shared" si="43"/>
        <v>Action</v>
      </c>
      <c r="L951" s="11">
        <f t="shared" si="44"/>
        <v>-29610033</v>
      </c>
      <c r="M951" s="1">
        <f t="shared" si="45"/>
        <v>9.3887336584344602E-2</v>
      </c>
    </row>
    <row r="952" spans="1:13" x14ac:dyDescent="0.25">
      <c r="A952" s="1" t="s">
        <v>1599</v>
      </c>
      <c r="B952" s="1">
        <v>130</v>
      </c>
      <c r="C952" s="1">
        <v>19593740</v>
      </c>
      <c r="D952" s="1" t="s">
        <v>750</v>
      </c>
      <c r="E952" s="1" t="s">
        <v>1832</v>
      </c>
      <c r="F952" s="1" t="s">
        <v>13</v>
      </c>
      <c r="G952" s="1" t="s">
        <v>14</v>
      </c>
      <c r="H952" s="1">
        <v>50000000</v>
      </c>
      <c r="I952" s="1">
        <v>2003</v>
      </c>
      <c r="J952" s="1">
        <v>7.5</v>
      </c>
      <c r="K952" s="1" t="str">
        <f t="shared" si="43"/>
        <v>Crime</v>
      </c>
      <c r="L952" s="11">
        <f t="shared" si="44"/>
        <v>-30406260</v>
      </c>
      <c r="M952" s="1">
        <f t="shared" si="45"/>
        <v>9.3887336584344602E-2</v>
      </c>
    </row>
    <row r="953" spans="1:13" x14ac:dyDescent="0.25">
      <c r="A953" s="1" t="s">
        <v>1521</v>
      </c>
      <c r="B953" s="1">
        <v>100</v>
      </c>
      <c r="C953" s="1">
        <v>19118247</v>
      </c>
      <c r="D953" s="1" t="s">
        <v>755</v>
      </c>
      <c r="E953" s="1" t="s">
        <v>1833</v>
      </c>
      <c r="F953" s="1" t="s">
        <v>13</v>
      </c>
      <c r="G953" s="1" t="s">
        <v>14</v>
      </c>
      <c r="H953" s="1">
        <v>40000000</v>
      </c>
      <c r="I953" s="1">
        <v>2005</v>
      </c>
      <c r="J953" s="1">
        <v>5.4</v>
      </c>
      <c r="K953" s="1" t="str">
        <f t="shared" si="43"/>
        <v>Action</v>
      </c>
      <c r="L953" s="11">
        <f t="shared" si="44"/>
        <v>-20881753</v>
      </c>
      <c r="M953" s="1">
        <f t="shared" si="45"/>
        <v>9.3887336584344602E-2</v>
      </c>
    </row>
    <row r="954" spans="1:13" x14ac:dyDescent="0.25">
      <c r="A954" s="1" t="s">
        <v>1746</v>
      </c>
      <c r="B954" s="1">
        <v>114</v>
      </c>
      <c r="C954" s="1">
        <v>26442251</v>
      </c>
      <c r="D954" s="1" t="s">
        <v>158</v>
      </c>
      <c r="E954" s="1" t="s">
        <v>1834</v>
      </c>
      <c r="F954" s="1" t="s">
        <v>13</v>
      </c>
      <c r="G954" s="1" t="s">
        <v>14</v>
      </c>
      <c r="H954" s="1">
        <v>50000000</v>
      </c>
      <c r="I954" s="1">
        <v>2015</v>
      </c>
      <c r="J954" s="1">
        <v>6.6</v>
      </c>
      <c r="K954" s="1" t="str">
        <f t="shared" si="43"/>
        <v>Action</v>
      </c>
      <c r="L954" s="11">
        <f t="shared" si="44"/>
        <v>-23557749</v>
      </c>
      <c r="M954" s="1">
        <f t="shared" si="45"/>
        <v>9.3887336584344602E-2</v>
      </c>
    </row>
    <row r="955" spans="1:13" x14ac:dyDescent="0.25">
      <c r="A955" s="1" t="s">
        <v>1835</v>
      </c>
      <c r="B955" s="1">
        <v>96</v>
      </c>
      <c r="C955" s="1">
        <v>17114882</v>
      </c>
      <c r="D955" s="1" t="s">
        <v>782</v>
      </c>
      <c r="E955" s="1" t="s">
        <v>1836</v>
      </c>
      <c r="F955" s="1" t="s">
        <v>13</v>
      </c>
      <c r="G955" s="1" t="s">
        <v>14</v>
      </c>
      <c r="H955" s="1">
        <v>25000000</v>
      </c>
      <c r="I955" s="1">
        <v>2007</v>
      </c>
      <c r="J955" s="1">
        <v>7.7</v>
      </c>
      <c r="K955" s="1" t="str">
        <f t="shared" si="43"/>
        <v>Crime</v>
      </c>
      <c r="L955" s="11">
        <f t="shared" si="44"/>
        <v>-7885118</v>
      </c>
      <c r="M955" s="1">
        <f t="shared" si="45"/>
        <v>9.3887336584344602E-2</v>
      </c>
    </row>
    <row r="956" spans="1:13" x14ac:dyDescent="0.25">
      <c r="A956" s="1" t="s">
        <v>1837</v>
      </c>
      <c r="B956" s="1">
        <v>110</v>
      </c>
      <c r="C956" s="1">
        <v>18472363</v>
      </c>
      <c r="D956" s="1" t="s">
        <v>1150</v>
      </c>
      <c r="E956" s="1" t="s">
        <v>1838</v>
      </c>
      <c r="F956" s="1" t="s">
        <v>13</v>
      </c>
      <c r="G956" s="1" t="s">
        <v>14</v>
      </c>
      <c r="H956" s="1">
        <v>50000000</v>
      </c>
      <c r="I956" s="1">
        <v>2005</v>
      </c>
      <c r="J956" s="1">
        <v>5.8</v>
      </c>
      <c r="K956" s="1" t="str">
        <f t="shared" si="43"/>
        <v>Action</v>
      </c>
      <c r="L956" s="11">
        <f t="shared" si="44"/>
        <v>-31527637</v>
      </c>
      <c r="M956" s="1">
        <f t="shared" si="45"/>
        <v>9.3887336584344602E-2</v>
      </c>
    </row>
    <row r="957" spans="1:13" x14ac:dyDescent="0.25">
      <c r="A957" s="1" t="s">
        <v>698</v>
      </c>
      <c r="B957" s="1">
        <v>158</v>
      </c>
      <c r="C957" s="1">
        <v>14131298</v>
      </c>
      <c r="D957" s="1" t="s">
        <v>1183</v>
      </c>
      <c r="E957" s="1" t="s">
        <v>1839</v>
      </c>
      <c r="F957" s="1" t="s">
        <v>13</v>
      </c>
      <c r="G957" s="1" t="s">
        <v>508</v>
      </c>
      <c r="H957" s="1">
        <v>390000000</v>
      </c>
      <c r="I957" s="1">
        <v>1999</v>
      </c>
      <c r="J957" s="1">
        <v>6.4</v>
      </c>
      <c r="K957" s="1" t="str">
        <f t="shared" si="43"/>
        <v>Adventure</v>
      </c>
      <c r="L957" s="11">
        <f t="shared" si="44"/>
        <v>-375868702</v>
      </c>
      <c r="M957" s="1">
        <f t="shared" si="45"/>
        <v>9.3887336584344602E-2</v>
      </c>
    </row>
    <row r="958" spans="1:13" x14ac:dyDescent="0.25">
      <c r="A958" s="1" t="s">
        <v>1840</v>
      </c>
      <c r="B958" s="1">
        <v>102</v>
      </c>
      <c r="C958" s="1">
        <v>21557240</v>
      </c>
      <c r="D958" s="1" t="s">
        <v>1841</v>
      </c>
      <c r="E958" s="1" t="s">
        <v>1842</v>
      </c>
      <c r="F958" s="1" t="s">
        <v>13</v>
      </c>
      <c r="G958" s="1" t="s">
        <v>14</v>
      </c>
      <c r="H958" s="1">
        <v>49900000</v>
      </c>
      <c r="I958" s="1">
        <v>2011</v>
      </c>
      <c r="J958" s="1">
        <v>5.6</v>
      </c>
      <c r="K958" s="1" t="str">
        <f t="shared" si="43"/>
        <v>Adventure</v>
      </c>
      <c r="L958" s="11">
        <f t="shared" si="44"/>
        <v>-28342760</v>
      </c>
      <c r="M958" s="1">
        <f t="shared" si="45"/>
        <v>9.3887336584344602E-2</v>
      </c>
    </row>
    <row r="959" spans="1:13" x14ac:dyDescent="0.25">
      <c r="A959" s="1" t="s">
        <v>1843</v>
      </c>
      <c r="B959" s="1">
        <v>84</v>
      </c>
      <c r="C959" s="1">
        <v>21283440</v>
      </c>
      <c r="D959" s="1" t="s">
        <v>678</v>
      </c>
      <c r="E959" s="1" t="s">
        <v>1844</v>
      </c>
      <c r="F959" s="1" t="s">
        <v>13</v>
      </c>
      <c r="G959" s="1" t="s">
        <v>14</v>
      </c>
      <c r="H959" s="1">
        <v>55000000</v>
      </c>
      <c r="I959" s="1">
        <v>2011</v>
      </c>
      <c r="J959" s="1">
        <v>6</v>
      </c>
      <c r="K959" s="1" t="str">
        <f t="shared" si="43"/>
        <v>Drama</v>
      </c>
      <c r="L959" s="11">
        <f t="shared" si="44"/>
        <v>-33716560</v>
      </c>
      <c r="M959" s="1">
        <f t="shared" si="45"/>
        <v>9.3887336584344602E-2</v>
      </c>
    </row>
    <row r="960" spans="1:13" x14ac:dyDescent="0.25">
      <c r="A960" s="1" t="s">
        <v>1845</v>
      </c>
      <c r="B960" s="1">
        <v>115</v>
      </c>
      <c r="C960" s="1">
        <v>10556196</v>
      </c>
      <c r="D960" s="1" t="s">
        <v>750</v>
      </c>
      <c r="E960" s="1" t="s">
        <v>1846</v>
      </c>
      <c r="F960" s="1" t="s">
        <v>13</v>
      </c>
      <c r="G960" s="1" t="s">
        <v>14</v>
      </c>
      <c r="H960" s="1">
        <v>50000000</v>
      </c>
      <c r="I960" s="1">
        <v>1997</v>
      </c>
      <c r="J960" s="1">
        <v>6.2</v>
      </c>
      <c r="K960" s="1" t="str">
        <f t="shared" si="43"/>
        <v>Crime</v>
      </c>
      <c r="L960" s="11">
        <f t="shared" si="44"/>
        <v>-39443804</v>
      </c>
      <c r="M960" s="1">
        <f t="shared" si="45"/>
        <v>9.3887336584344602E-2</v>
      </c>
    </row>
    <row r="961" spans="1:13" x14ac:dyDescent="0.25">
      <c r="A961" s="1" t="s">
        <v>1847</v>
      </c>
      <c r="B961" s="1">
        <v>99</v>
      </c>
      <c r="C961" s="1">
        <v>16671505</v>
      </c>
      <c r="D961" s="1" t="s">
        <v>1848</v>
      </c>
      <c r="E961" s="1" t="s">
        <v>1849</v>
      </c>
      <c r="F961" s="1" t="s">
        <v>13</v>
      </c>
      <c r="G961" s="1" t="s">
        <v>14</v>
      </c>
      <c r="H961" s="1">
        <v>50000000</v>
      </c>
      <c r="I961" s="1">
        <v>1994</v>
      </c>
      <c r="J961" s="1">
        <v>5.9</v>
      </c>
      <c r="K961" s="1" t="str">
        <f t="shared" si="43"/>
        <v>Adventure</v>
      </c>
      <c r="L961" s="11">
        <f t="shared" si="44"/>
        <v>-33328495</v>
      </c>
      <c r="M961" s="1">
        <f t="shared" si="45"/>
        <v>9.3887336584344602E-2</v>
      </c>
    </row>
    <row r="962" spans="1:13" x14ac:dyDescent="0.25">
      <c r="A962" s="1" t="s">
        <v>202</v>
      </c>
      <c r="B962" s="1">
        <v>135</v>
      </c>
      <c r="C962" s="1">
        <v>10400000</v>
      </c>
      <c r="D962" s="1" t="s">
        <v>77</v>
      </c>
      <c r="E962" s="1" t="s">
        <v>1850</v>
      </c>
      <c r="F962" s="1" t="s">
        <v>13</v>
      </c>
      <c r="G962" s="1" t="s">
        <v>14</v>
      </c>
      <c r="H962" s="1">
        <v>50000000</v>
      </c>
      <c r="I962" s="1">
        <v>1995</v>
      </c>
      <c r="J962" s="1">
        <v>5.0999999999999996</v>
      </c>
      <c r="K962" s="1" t="str">
        <f t="shared" si="43"/>
        <v>Drama</v>
      </c>
      <c r="L962" s="11">
        <f t="shared" si="44"/>
        <v>-39600000</v>
      </c>
      <c r="M962" s="1">
        <f t="shared" si="45"/>
        <v>9.3887336584344602E-2</v>
      </c>
    </row>
    <row r="963" spans="1:13" x14ac:dyDescent="0.25">
      <c r="A963" s="1" t="s">
        <v>181</v>
      </c>
      <c r="B963" s="1">
        <v>108</v>
      </c>
      <c r="C963" s="1">
        <v>9528092</v>
      </c>
      <c r="D963" s="1" t="s">
        <v>1237</v>
      </c>
      <c r="E963" s="1" t="s">
        <v>1851</v>
      </c>
      <c r="F963" s="1" t="s">
        <v>13</v>
      </c>
      <c r="G963" s="1" t="s">
        <v>14</v>
      </c>
      <c r="H963" s="1">
        <v>22000000</v>
      </c>
      <c r="I963" s="1">
        <v>2010</v>
      </c>
      <c r="J963" s="1">
        <v>6.8</v>
      </c>
      <c r="K963" s="1" t="str">
        <f t="shared" ref="K963:K1026" si="46">IFERROR(LEFT(D963,SEARCH("|",D963)-1),D963)</f>
        <v>Biography</v>
      </c>
      <c r="L963" s="11">
        <f t="shared" ref="L963:L1026" si="47">C963-H963</f>
        <v>-12471908</v>
      </c>
      <c r="M963" s="1">
        <f t="shared" ref="M963:M1026" si="48">CORREL(H$2:H$3657,C$2:C$3657)</f>
        <v>9.3887336584344602E-2</v>
      </c>
    </row>
    <row r="964" spans="1:13" x14ac:dyDescent="0.25">
      <c r="A964" s="1" t="s">
        <v>605</v>
      </c>
      <c r="B964" s="1">
        <v>127</v>
      </c>
      <c r="C964" s="1">
        <v>10137232</v>
      </c>
      <c r="D964" s="1" t="s">
        <v>1852</v>
      </c>
      <c r="E964" s="1" t="s">
        <v>1853</v>
      </c>
      <c r="F964" s="1" t="s">
        <v>13</v>
      </c>
      <c r="G964" s="1" t="s">
        <v>508</v>
      </c>
      <c r="H964" s="1">
        <v>50000000</v>
      </c>
      <c r="I964" s="1">
        <v>2005</v>
      </c>
      <c r="J964" s="1">
        <v>6</v>
      </c>
      <c r="K964" s="1" t="str">
        <f t="shared" si="46"/>
        <v>Action</v>
      </c>
      <c r="L964" s="11">
        <f t="shared" si="47"/>
        <v>-39862768</v>
      </c>
      <c r="M964" s="1">
        <f t="shared" si="48"/>
        <v>9.3887336584344602E-2</v>
      </c>
    </row>
    <row r="965" spans="1:13" x14ac:dyDescent="0.25">
      <c r="A965" s="1" t="s">
        <v>1610</v>
      </c>
      <c r="B965" s="1">
        <v>107</v>
      </c>
      <c r="C965" s="1">
        <v>9795017</v>
      </c>
      <c r="D965" s="1" t="s">
        <v>750</v>
      </c>
      <c r="E965" s="1" t="s">
        <v>1854</v>
      </c>
      <c r="F965" s="1" t="s">
        <v>13</v>
      </c>
      <c r="G965" s="1" t="s">
        <v>14</v>
      </c>
      <c r="H965" s="1">
        <v>50000000</v>
      </c>
      <c r="I965" s="1">
        <v>1995</v>
      </c>
      <c r="J965" s="1">
        <v>5.0999999999999996</v>
      </c>
      <c r="K965" s="1" t="str">
        <f t="shared" si="46"/>
        <v>Crime</v>
      </c>
      <c r="L965" s="11">
        <f t="shared" si="47"/>
        <v>-40204983</v>
      </c>
      <c r="M965" s="1">
        <f t="shared" si="48"/>
        <v>9.3887336584344602E-2</v>
      </c>
    </row>
    <row r="966" spans="1:13" x14ac:dyDescent="0.25">
      <c r="A966" s="1" t="s">
        <v>1547</v>
      </c>
      <c r="B966" s="1">
        <v>95</v>
      </c>
      <c r="C966" s="1">
        <v>20488579</v>
      </c>
      <c r="D966" s="1" t="s">
        <v>974</v>
      </c>
      <c r="E966" s="1" t="s">
        <v>1855</v>
      </c>
      <c r="F966" s="1" t="s">
        <v>13</v>
      </c>
      <c r="G966" s="1" t="s">
        <v>14</v>
      </c>
      <c r="H966" s="1">
        <v>50000000</v>
      </c>
      <c r="I966" s="1">
        <v>2009</v>
      </c>
      <c r="J966" s="1">
        <v>5.8</v>
      </c>
      <c r="K966" s="1" t="str">
        <f t="shared" si="46"/>
        <v>Action</v>
      </c>
      <c r="L966" s="11">
        <f t="shared" si="47"/>
        <v>-29511421</v>
      </c>
      <c r="M966" s="1">
        <f t="shared" si="48"/>
        <v>9.3887336584344602E-2</v>
      </c>
    </row>
    <row r="967" spans="1:13" x14ac:dyDescent="0.25">
      <c r="A967" s="1" t="s">
        <v>1856</v>
      </c>
      <c r="B967" s="1">
        <v>124</v>
      </c>
      <c r="C967" s="1">
        <v>19445217</v>
      </c>
      <c r="D967" s="1" t="s">
        <v>236</v>
      </c>
      <c r="E967" s="1" t="s">
        <v>1857</v>
      </c>
      <c r="F967" s="1" t="s">
        <v>13</v>
      </c>
      <c r="G967" s="1" t="s">
        <v>14</v>
      </c>
      <c r="H967" s="1">
        <v>60000000</v>
      </c>
      <c r="I967" s="1">
        <v>2013</v>
      </c>
      <c r="J967" s="1">
        <v>6.2</v>
      </c>
      <c r="K967" s="1" t="str">
        <f t="shared" si="46"/>
        <v>Drama</v>
      </c>
      <c r="L967" s="11">
        <f t="shared" si="47"/>
        <v>-40554783</v>
      </c>
      <c r="M967" s="1">
        <f t="shared" si="48"/>
        <v>9.3887336584344602E-2</v>
      </c>
    </row>
    <row r="968" spans="1:13" x14ac:dyDescent="0.25">
      <c r="A968" s="1" t="s">
        <v>1858</v>
      </c>
      <c r="B968" s="1">
        <v>109</v>
      </c>
      <c r="C968" s="1">
        <v>8355815</v>
      </c>
      <c r="D968" s="1" t="s">
        <v>1808</v>
      </c>
      <c r="E968" s="1" t="s">
        <v>1859</v>
      </c>
      <c r="F968" s="1" t="s">
        <v>13</v>
      </c>
      <c r="G968" s="1" t="s">
        <v>21</v>
      </c>
      <c r="H968" s="1">
        <v>55000000</v>
      </c>
      <c r="I968" s="1">
        <v>2002</v>
      </c>
      <c r="J968" s="1">
        <v>6.4</v>
      </c>
      <c r="K968" s="1" t="str">
        <f t="shared" si="46"/>
        <v>Comedy</v>
      </c>
      <c r="L968" s="11">
        <f t="shared" si="47"/>
        <v>-46644185</v>
      </c>
      <c r="M968" s="1">
        <f t="shared" si="48"/>
        <v>9.3887336584344602E-2</v>
      </c>
    </row>
    <row r="969" spans="1:13" x14ac:dyDescent="0.25">
      <c r="A969" s="1" t="s">
        <v>745</v>
      </c>
      <c r="B969" s="1">
        <v>102</v>
      </c>
      <c r="C969" s="1">
        <v>28837115</v>
      </c>
      <c r="D969" s="1" t="s">
        <v>579</v>
      </c>
      <c r="E969" s="1" t="s">
        <v>1860</v>
      </c>
      <c r="F969" s="1" t="s">
        <v>13</v>
      </c>
      <c r="G969" s="1" t="s">
        <v>14</v>
      </c>
      <c r="H969" s="1">
        <v>50000000</v>
      </c>
      <c r="I969" s="1">
        <v>2016</v>
      </c>
      <c r="J969" s="1">
        <v>4.8</v>
      </c>
      <c r="K969" s="1" t="str">
        <f t="shared" si="46"/>
        <v>Comedy</v>
      </c>
      <c r="L969" s="11">
        <f t="shared" si="47"/>
        <v>-21162885</v>
      </c>
      <c r="M969" s="1">
        <f t="shared" si="48"/>
        <v>9.3887336584344602E-2</v>
      </c>
    </row>
    <row r="970" spans="1:13" x14ac:dyDescent="0.25">
      <c r="A970" s="1" t="s">
        <v>1861</v>
      </c>
      <c r="B970" s="1">
        <v>88</v>
      </c>
      <c r="C970" s="1">
        <v>6471394</v>
      </c>
      <c r="D970" s="1" t="s">
        <v>348</v>
      </c>
      <c r="E970" s="1" t="s">
        <v>1863</v>
      </c>
      <c r="F970" s="1" t="s">
        <v>13</v>
      </c>
      <c r="G970" s="1" t="s">
        <v>14</v>
      </c>
      <c r="H970" s="1">
        <v>50000000</v>
      </c>
      <c r="I970" s="1">
        <v>2004</v>
      </c>
      <c r="J970" s="1">
        <v>4.9000000000000004</v>
      </c>
      <c r="K970" s="1" t="str">
        <f t="shared" si="46"/>
        <v>Comedy</v>
      </c>
      <c r="L970" s="11">
        <f t="shared" si="47"/>
        <v>-43528606</v>
      </c>
      <c r="M970" s="1">
        <f t="shared" si="48"/>
        <v>9.3887336584344602E-2</v>
      </c>
    </row>
    <row r="971" spans="1:13" x14ac:dyDescent="0.25">
      <c r="A971" s="1" t="s">
        <v>1054</v>
      </c>
      <c r="B971" s="1">
        <v>87</v>
      </c>
      <c r="C971" s="1">
        <v>6291602</v>
      </c>
      <c r="D971" s="1" t="s">
        <v>1864</v>
      </c>
      <c r="E971" s="1" t="s">
        <v>1865</v>
      </c>
      <c r="F971" s="1" t="s">
        <v>13</v>
      </c>
      <c r="G971" s="1" t="s">
        <v>14</v>
      </c>
      <c r="H971" s="1">
        <v>50000000</v>
      </c>
      <c r="I971" s="1">
        <v>2000</v>
      </c>
      <c r="J971" s="1">
        <v>5.6</v>
      </c>
      <c r="K971" s="1" t="str">
        <f t="shared" si="46"/>
        <v>Comedy</v>
      </c>
      <c r="L971" s="11">
        <f t="shared" si="47"/>
        <v>-43708398</v>
      </c>
      <c r="M971" s="1">
        <f t="shared" si="48"/>
        <v>9.3887336584344602E-2</v>
      </c>
    </row>
    <row r="972" spans="1:13" x14ac:dyDescent="0.25">
      <c r="A972" s="1" t="s">
        <v>1866</v>
      </c>
      <c r="B972" s="1">
        <v>104</v>
      </c>
      <c r="C972" s="1">
        <v>10706786</v>
      </c>
      <c r="D972" s="1" t="s">
        <v>473</v>
      </c>
      <c r="E972" s="1" t="s">
        <v>1867</v>
      </c>
      <c r="F972" s="1" t="s">
        <v>13</v>
      </c>
      <c r="G972" s="1" t="s">
        <v>14</v>
      </c>
      <c r="H972" s="1">
        <v>50000000</v>
      </c>
      <c r="I972" s="1">
        <v>2011</v>
      </c>
      <c r="J972" s="1">
        <v>5.5</v>
      </c>
      <c r="K972" s="1" t="str">
        <f t="shared" si="46"/>
        <v>Action</v>
      </c>
      <c r="L972" s="11">
        <f t="shared" si="47"/>
        <v>-39293214</v>
      </c>
      <c r="M972" s="1">
        <f t="shared" si="48"/>
        <v>9.3887336584344602E-2</v>
      </c>
    </row>
    <row r="973" spans="1:13" x14ac:dyDescent="0.25">
      <c r="A973" s="1" t="s">
        <v>1187</v>
      </c>
      <c r="B973" s="1">
        <v>96</v>
      </c>
      <c r="C973" s="1">
        <v>8742261</v>
      </c>
      <c r="D973" s="1" t="s">
        <v>390</v>
      </c>
      <c r="E973" s="1" t="s">
        <v>1868</v>
      </c>
      <c r="F973" s="1" t="s">
        <v>13</v>
      </c>
      <c r="G973" s="1" t="s">
        <v>97</v>
      </c>
      <c r="H973" s="1">
        <v>18000000</v>
      </c>
      <c r="I973" s="1">
        <v>2009</v>
      </c>
      <c r="J973" s="1">
        <v>3.7</v>
      </c>
      <c r="K973" s="1" t="str">
        <f t="shared" si="46"/>
        <v>Action</v>
      </c>
      <c r="L973" s="11">
        <f t="shared" si="47"/>
        <v>-9257739</v>
      </c>
      <c r="M973" s="1">
        <f t="shared" si="48"/>
        <v>9.3887336584344602E-2</v>
      </c>
    </row>
    <row r="974" spans="1:13" x14ac:dyDescent="0.25">
      <c r="A974" s="1" t="s">
        <v>1869</v>
      </c>
      <c r="B974" s="1">
        <v>85</v>
      </c>
      <c r="C974" s="1">
        <v>43905746</v>
      </c>
      <c r="D974" s="1" t="s">
        <v>974</v>
      </c>
      <c r="E974" s="1" t="s">
        <v>1870</v>
      </c>
      <c r="F974" s="1" t="s">
        <v>13</v>
      </c>
      <c r="G974" s="1" t="s">
        <v>14</v>
      </c>
      <c r="H974" s="1">
        <v>49000000</v>
      </c>
      <c r="I974" s="1">
        <v>2001</v>
      </c>
      <c r="J974" s="1">
        <v>5.9</v>
      </c>
      <c r="K974" s="1" t="str">
        <f t="shared" si="46"/>
        <v>Action</v>
      </c>
      <c r="L974" s="11">
        <f t="shared" si="47"/>
        <v>-5094254</v>
      </c>
      <c r="M974" s="1">
        <f t="shared" si="48"/>
        <v>9.3887336584344602E-2</v>
      </c>
    </row>
    <row r="975" spans="1:13" x14ac:dyDescent="0.25">
      <c r="A975" s="1" t="s">
        <v>731</v>
      </c>
      <c r="B975" s="1">
        <v>104</v>
      </c>
      <c r="C975" s="1">
        <v>21413502</v>
      </c>
      <c r="D975" s="1" t="s">
        <v>1872</v>
      </c>
      <c r="E975" s="1" t="s">
        <v>1873</v>
      </c>
      <c r="F975" s="1" t="s">
        <v>13</v>
      </c>
      <c r="G975" s="1" t="s">
        <v>14</v>
      </c>
      <c r="H975" s="1">
        <v>40000000</v>
      </c>
      <c r="I975" s="1">
        <v>1990</v>
      </c>
      <c r="J975" s="1">
        <v>6.3</v>
      </c>
      <c r="K975" s="1" t="str">
        <f t="shared" si="46"/>
        <v>Action</v>
      </c>
      <c r="L975" s="11">
        <f t="shared" si="47"/>
        <v>-18586498</v>
      </c>
      <c r="M975" s="1">
        <f t="shared" si="48"/>
        <v>9.3887336584344602E-2</v>
      </c>
    </row>
    <row r="976" spans="1:13" x14ac:dyDescent="0.25">
      <c r="A976" s="1" t="s">
        <v>531</v>
      </c>
      <c r="B976" s="1">
        <v>190</v>
      </c>
      <c r="C976" s="1">
        <v>124107476</v>
      </c>
      <c r="D976" s="1" t="s">
        <v>750</v>
      </c>
      <c r="E976" s="1" t="s">
        <v>1876</v>
      </c>
      <c r="F976" s="1" t="s">
        <v>13</v>
      </c>
      <c r="G976" s="1" t="s">
        <v>14</v>
      </c>
      <c r="H976" s="1">
        <v>48000000</v>
      </c>
      <c r="I976" s="1">
        <v>2000</v>
      </c>
      <c r="J976" s="1">
        <v>7.6</v>
      </c>
      <c r="K976" s="1" t="str">
        <f t="shared" si="46"/>
        <v>Crime</v>
      </c>
      <c r="L976" s="11">
        <f t="shared" si="47"/>
        <v>76107476</v>
      </c>
      <c r="M976" s="1">
        <f t="shared" si="48"/>
        <v>9.3887336584344602E-2</v>
      </c>
    </row>
    <row r="977" spans="1:13" x14ac:dyDescent="0.25">
      <c r="A977" s="1" t="s">
        <v>136</v>
      </c>
      <c r="B977" s="1">
        <v>127</v>
      </c>
      <c r="C977" s="1">
        <v>197171806</v>
      </c>
      <c r="D977" s="1" t="s">
        <v>16</v>
      </c>
      <c r="E977" s="1" t="s">
        <v>1877</v>
      </c>
      <c r="F977" s="1" t="s">
        <v>13</v>
      </c>
      <c r="G977" s="1" t="s">
        <v>14</v>
      </c>
      <c r="H977" s="1">
        <v>48000000</v>
      </c>
      <c r="I977" s="1">
        <v>1989</v>
      </c>
      <c r="J977" s="1">
        <v>8.3000000000000007</v>
      </c>
      <c r="K977" s="1" t="str">
        <f t="shared" si="46"/>
        <v>Action</v>
      </c>
      <c r="L977" s="11">
        <f t="shared" si="47"/>
        <v>149171806</v>
      </c>
      <c r="M977" s="1">
        <f t="shared" si="48"/>
        <v>9.3887336584344602E-2</v>
      </c>
    </row>
    <row r="978" spans="1:13" x14ac:dyDescent="0.25">
      <c r="A978" s="1" t="s">
        <v>481</v>
      </c>
      <c r="B978" s="1">
        <v>120</v>
      </c>
      <c r="C978" s="1">
        <v>31569268</v>
      </c>
      <c r="D978" s="1" t="s">
        <v>1878</v>
      </c>
      <c r="E978" s="1" t="s">
        <v>1879</v>
      </c>
      <c r="F978" s="1" t="s">
        <v>13</v>
      </c>
      <c r="G978" s="1" t="s">
        <v>14</v>
      </c>
      <c r="H978" s="1">
        <v>49000000</v>
      </c>
      <c r="I978" s="1">
        <v>2015</v>
      </c>
      <c r="J978" s="1">
        <v>6.9</v>
      </c>
      <c r="K978" s="1" t="str">
        <f t="shared" si="46"/>
        <v>Action</v>
      </c>
      <c r="L978" s="11">
        <f t="shared" si="47"/>
        <v>-17430732</v>
      </c>
      <c r="M978" s="1">
        <f t="shared" si="48"/>
        <v>9.3887336584344602E-2</v>
      </c>
    </row>
    <row r="979" spans="1:13" x14ac:dyDescent="0.25">
      <c r="A979" s="1" t="s">
        <v>415</v>
      </c>
      <c r="B979" s="1">
        <v>118</v>
      </c>
      <c r="C979" s="1">
        <v>66488090</v>
      </c>
      <c r="D979" s="1" t="s">
        <v>757</v>
      </c>
      <c r="E979" s="1" t="s">
        <v>1880</v>
      </c>
      <c r="F979" s="1" t="s">
        <v>13</v>
      </c>
      <c r="G979" s="1" t="s">
        <v>14</v>
      </c>
      <c r="H979" s="1">
        <v>48000000</v>
      </c>
      <c r="I979" s="1">
        <v>1999</v>
      </c>
      <c r="J979" s="1">
        <v>6.7</v>
      </c>
      <c r="K979" s="1" t="str">
        <f t="shared" si="46"/>
        <v>Crime</v>
      </c>
      <c r="L979" s="11">
        <f t="shared" si="47"/>
        <v>18488090</v>
      </c>
      <c r="M979" s="1">
        <f t="shared" si="48"/>
        <v>9.3887336584344602E-2</v>
      </c>
    </row>
    <row r="980" spans="1:13" x14ac:dyDescent="0.25">
      <c r="A980" s="1" t="s">
        <v>235</v>
      </c>
      <c r="B980" s="1">
        <v>112</v>
      </c>
      <c r="C980" s="1">
        <v>95308367</v>
      </c>
      <c r="D980" s="1" t="s">
        <v>750</v>
      </c>
      <c r="E980" s="1" t="s">
        <v>1881</v>
      </c>
      <c r="F980" s="1" t="s">
        <v>13</v>
      </c>
      <c r="G980" s="1" t="s">
        <v>14</v>
      </c>
      <c r="H980" s="1">
        <v>48000000</v>
      </c>
      <c r="I980" s="1">
        <v>2002</v>
      </c>
      <c r="J980" s="1">
        <v>6.8</v>
      </c>
      <c r="K980" s="1" t="str">
        <f t="shared" si="46"/>
        <v>Crime</v>
      </c>
      <c r="L980" s="11">
        <f t="shared" si="47"/>
        <v>47308367</v>
      </c>
      <c r="M980" s="1">
        <f t="shared" si="48"/>
        <v>9.3887336584344602E-2</v>
      </c>
    </row>
    <row r="981" spans="1:13" x14ac:dyDescent="0.25">
      <c r="A981" s="1" t="s">
        <v>1424</v>
      </c>
      <c r="B981" s="1">
        <v>114</v>
      </c>
      <c r="C981" s="1">
        <v>60652036</v>
      </c>
      <c r="D981" s="1" t="s">
        <v>1883</v>
      </c>
      <c r="E981" s="1" t="s">
        <v>1884</v>
      </c>
      <c r="F981" s="1" t="s">
        <v>13</v>
      </c>
      <c r="G981" s="1" t="s">
        <v>14</v>
      </c>
      <c r="H981" s="1">
        <v>48000000</v>
      </c>
      <c r="I981" s="1">
        <v>1999</v>
      </c>
      <c r="J981" s="1">
        <v>7.1</v>
      </c>
      <c r="K981" s="1" t="str">
        <f t="shared" si="46"/>
        <v>Action</v>
      </c>
      <c r="L981" s="11">
        <f t="shared" si="47"/>
        <v>12652036</v>
      </c>
      <c r="M981" s="1">
        <f t="shared" si="48"/>
        <v>9.3887336584344602E-2</v>
      </c>
    </row>
    <row r="982" spans="1:13" x14ac:dyDescent="0.25">
      <c r="A982" s="1" t="s">
        <v>828</v>
      </c>
      <c r="B982" s="1">
        <v>137</v>
      </c>
      <c r="C982" s="1">
        <v>1206135</v>
      </c>
      <c r="D982" s="1" t="s">
        <v>750</v>
      </c>
      <c r="E982" s="1" t="s">
        <v>1885</v>
      </c>
      <c r="F982" s="1" t="s">
        <v>13</v>
      </c>
      <c r="G982" s="1" t="s">
        <v>1886</v>
      </c>
      <c r="H982" s="1">
        <v>50000000</v>
      </c>
      <c r="I982" s="1">
        <v>2015</v>
      </c>
      <c r="J982" s="1">
        <v>6.4</v>
      </c>
      <c r="K982" s="1" t="str">
        <f t="shared" si="46"/>
        <v>Crime</v>
      </c>
      <c r="L982" s="11">
        <f t="shared" si="47"/>
        <v>-48793865</v>
      </c>
      <c r="M982" s="1">
        <f t="shared" si="48"/>
        <v>9.3887336584344602E-2</v>
      </c>
    </row>
    <row r="983" spans="1:13" x14ac:dyDescent="0.25">
      <c r="A983" s="1" t="s">
        <v>1078</v>
      </c>
      <c r="B983" s="1">
        <v>112</v>
      </c>
      <c r="C983" s="1">
        <v>56607223</v>
      </c>
      <c r="D983" s="1" t="s">
        <v>1444</v>
      </c>
      <c r="E983" s="1" t="s">
        <v>1887</v>
      </c>
      <c r="F983" s="1" t="s">
        <v>13</v>
      </c>
      <c r="G983" s="1" t="s">
        <v>97</v>
      </c>
      <c r="H983" s="1">
        <v>48000000</v>
      </c>
      <c r="I983" s="1">
        <v>2001</v>
      </c>
      <c r="J983" s="1">
        <v>6.4</v>
      </c>
      <c r="K983" s="1" t="str">
        <f t="shared" si="46"/>
        <v>Adventure</v>
      </c>
      <c r="L983" s="11">
        <f t="shared" si="47"/>
        <v>8607223</v>
      </c>
      <c r="M983" s="1">
        <f t="shared" si="48"/>
        <v>9.3887336584344602E-2</v>
      </c>
    </row>
    <row r="984" spans="1:13" x14ac:dyDescent="0.25">
      <c r="A984" s="1" t="s">
        <v>1506</v>
      </c>
      <c r="B984" s="1">
        <v>120</v>
      </c>
      <c r="C984" s="1">
        <v>50173190</v>
      </c>
      <c r="D984" s="1" t="s">
        <v>1888</v>
      </c>
      <c r="E984" s="1" t="s">
        <v>1889</v>
      </c>
      <c r="F984" s="1" t="s">
        <v>13</v>
      </c>
      <c r="G984" s="1" t="s">
        <v>14</v>
      </c>
      <c r="H984" s="1">
        <v>48000000</v>
      </c>
      <c r="I984" s="1">
        <v>2001</v>
      </c>
      <c r="J984" s="1">
        <v>7.4</v>
      </c>
      <c r="K984" s="1" t="str">
        <f t="shared" si="46"/>
        <v>Drama</v>
      </c>
      <c r="L984" s="11">
        <f t="shared" si="47"/>
        <v>2173190</v>
      </c>
      <c r="M984" s="1">
        <f t="shared" si="48"/>
        <v>9.3887336584344602E-2</v>
      </c>
    </row>
    <row r="985" spans="1:13" x14ac:dyDescent="0.25">
      <c r="A985" s="1" t="s">
        <v>494</v>
      </c>
      <c r="B985" s="1">
        <v>123</v>
      </c>
      <c r="C985" s="1">
        <v>47095453</v>
      </c>
      <c r="D985" s="1" t="s">
        <v>1251</v>
      </c>
      <c r="E985" s="1" t="s">
        <v>1890</v>
      </c>
      <c r="F985" s="1" t="s">
        <v>13</v>
      </c>
      <c r="G985" s="1" t="s">
        <v>14</v>
      </c>
      <c r="H985" s="1">
        <v>48000000</v>
      </c>
      <c r="I985" s="1">
        <v>2001</v>
      </c>
      <c r="J985" s="1">
        <v>6.4</v>
      </c>
      <c r="K985" s="1" t="str">
        <f t="shared" si="46"/>
        <v>Comedy</v>
      </c>
      <c r="L985" s="11">
        <f t="shared" si="47"/>
        <v>-904547</v>
      </c>
      <c r="M985" s="1">
        <f t="shared" si="48"/>
        <v>9.3887336584344602E-2</v>
      </c>
    </row>
    <row r="986" spans="1:13" x14ac:dyDescent="0.25">
      <c r="A986" s="1" t="s">
        <v>1443</v>
      </c>
      <c r="B986" s="1">
        <v>93</v>
      </c>
      <c r="C986" s="1">
        <v>37879996</v>
      </c>
      <c r="D986" s="1" t="s">
        <v>1251</v>
      </c>
      <c r="E986" s="1" t="s">
        <v>1891</v>
      </c>
      <c r="F986" s="1" t="s">
        <v>13</v>
      </c>
      <c r="G986" s="1" t="s">
        <v>14</v>
      </c>
      <c r="H986" s="1">
        <v>48000000</v>
      </c>
      <c r="I986" s="1">
        <v>2000</v>
      </c>
      <c r="J986" s="1">
        <v>6</v>
      </c>
      <c r="K986" s="1" t="str">
        <f t="shared" si="46"/>
        <v>Comedy</v>
      </c>
      <c r="L986" s="11">
        <f t="shared" si="47"/>
        <v>-10120004</v>
      </c>
      <c r="M986" s="1">
        <f t="shared" si="48"/>
        <v>9.3887336584344602E-2</v>
      </c>
    </row>
    <row r="987" spans="1:13" x14ac:dyDescent="0.25">
      <c r="A987" s="1" t="s">
        <v>1649</v>
      </c>
      <c r="B987" s="1">
        <v>123</v>
      </c>
      <c r="C987" s="1">
        <v>25900000</v>
      </c>
      <c r="D987" s="1" t="s">
        <v>1892</v>
      </c>
      <c r="E987" s="1" t="s">
        <v>1893</v>
      </c>
      <c r="F987" s="1" t="s">
        <v>13</v>
      </c>
      <c r="G987" s="1" t="s">
        <v>14</v>
      </c>
      <c r="H987" s="1">
        <v>58000000</v>
      </c>
      <c r="I987" s="1">
        <v>1984</v>
      </c>
      <c r="J987" s="1">
        <v>6.5</v>
      </c>
      <c r="K987" s="1" t="str">
        <f t="shared" si="46"/>
        <v>Crime</v>
      </c>
      <c r="L987" s="11">
        <f t="shared" si="47"/>
        <v>-32100000</v>
      </c>
      <c r="M987" s="1">
        <f t="shared" si="48"/>
        <v>9.3887336584344602E-2</v>
      </c>
    </row>
    <row r="988" spans="1:13" x14ac:dyDescent="0.25">
      <c r="A988" s="1" t="s">
        <v>494</v>
      </c>
      <c r="B988" s="1">
        <v>122</v>
      </c>
      <c r="C988" s="1">
        <v>53574088</v>
      </c>
      <c r="D988" s="1" t="s">
        <v>1894</v>
      </c>
      <c r="E988" s="1" t="s">
        <v>1895</v>
      </c>
      <c r="F988" s="1" t="s">
        <v>13</v>
      </c>
      <c r="G988" s="1" t="s">
        <v>14</v>
      </c>
      <c r="H988" s="1">
        <v>55000000</v>
      </c>
      <c r="I988" s="1">
        <v>2007</v>
      </c>
      <c r="J988" s="1">
        <v>7.8</v>
      </c>
      <c r="K988" s="1" t="str">
        <f t="shared" si="46"/>
        <v>Adventure</v>
      </c>
      <c r="L988" s="11">
        <f t="shared" si="47"/>
        <v>-1425912</v>
      </c>
      <c r="M988" s="1">
        <f t="shared" si="48"/>
        <v>9.3887336584344602E-2</v>
      </c>
    </row>
    <row r="989" spans="1:13" x14ac:dyDescent="0.25">
      <c r="A989" s="1" t="s">
        <v>1896</v>
      </c>
      <c r="B989" s="1">
        <v>115</v>
      </c>
      <c r="C989" s="1">
        <v>89253340</v>
      </c>
      <c r="D989" s="1" t="s">
        <v>23</v>
      </c>
      <c r="E989" s="1" t="s">
        <v>1897</v>
      </c>
      <c r="F989" s="1" t="s">
        <v>13</v>
      </c>
      <c r="G989" s="1" t="s">
        <v>508</v>
      </c>
      <c r="H989" s="1">
        <v>48000000</v>
      </c>
      <c r="I989" s="1">
        <v>2014</v>
      </c>
      <c r="J989" s="1">
        <v>6</v>
      </c>
      <c r="K989" s="1" t="str">
        <f t="shared" si="46"/>
        <v>Action</v>
      </c>
      <c r="L989" s="11">
        <f t="shared" si="47"/>
        <v>41253340</v>
      </c>
      <c r="M989" s="1">
        <f t="shared" si="48"/>
        <v>9.3887336584344602E-2</v>
      </c>
    </row>
    <row r="990" spans="1:13" x14ac:dyDescent="0.25">
      <c r="A990" s="1" t="s">
        <v>531</v>
      </c>
      <c r="B990" s="1">
        <v>123</v>
      </c>
      <c r="C990" s="1">
        <v>37339525</v>
      </c>
      <c r="D990" s="1" t="s">
        <v>1796</v>
      </c>
      <c r="E990" s="1" t="s">
        <v>1898</v>
      </c>
      <c r="F990" s="1" t="s">
        <v>13</v>
      </c>
      <c r="G990" s="1" t="s">
        <v>14</v>
      </c>
      <c r="H990" s="1">
        <v>48000000</v>
      </c>
      <c r="I990" s="1">
        <v>1998</v>
      </c>
      <c r="J990" s="1">
        <v>7</v>
      </c>
      <c r="K990" s="1" t="str">
        <f t="shared" si="46"/>
        <v>Crime</v>
      </c>
      <c r="L990" s="11">
        <f t="shared" si="47"/>
        <v>-10660475</v>
      </c>
      <c r="M990" s="1">
        <f t="shared" si="48"/>
        <v>9.3887336584344602E-2</v>
      </c>
    </row>
    <row r="991" spans="1:13" x14ac:dyDescent="0.25">
      <c r="A991" s="1" t="s">
        <v>745</v>
      </c>
      <c r="B991" s="1">
        <v>96</v>
      </c>
      <c r="C991" s="1">
        <v>60154431</v>
      </c>
      <c r="D991" s="1" t="s">
        <v>1899</v>
      </c>
      <c r="E991" s="1" t="s">
        <v>1900</v>
      </c>
      <c r="F991" s="1" t="s">
        <v>13</v>
      </c>
      <c r="G991" s="1" t="s">
        <v>14</v>
      </c>
      <c r="H991" s="1">
        <v>47000000</v>
      </c>
      <c r="I991" s="1">
        <v>1996</v>
      </c>
      <c r="J991" s="1">
        <v>6</v>
      </c>
      <c r="K991" s="1" t="str">
        <f t="shared" si="46"/>
        <v>Comedy</v>
      </c>
      <c r="L991" s="11">
        <f t="shared" si="47"/>
        <v>13154431</v>
      </c>
      <c r="M991" s="1">
        <f t="shared" si="48"/>
        <v>9.3887336584344602E-2</v>
      </c>
    </row>
    <row r="992" spans="1:13" x14ac:dyDescent="0.25">
      <c r="A992" s="1" t="s">
        <v>583</v>
      </c>
      <c r="B992" s="1">
        <v>105</v>
      </c>
      <c r="C992" s="1">
        <v>103738726</v>
      </c>
      <c r="D992" s="1" t="s">
        <v>1904</v>
      </c>
      <c r="E992" s="1" t="s">
        <v>1905</v>
      </c>
      <c r="F992" s="1" t="s">
        <v>13</v>
      </c>
      <c r="G992" s="1" t="s">
        <v>14</v>
      </c>
      <c r="H992" s="1">
        <v>100000000</v>
      </c>
      <c r="I992" s="1">
        <v>1990</v>
      </c>
      <c r="J992" s="1">
        <v>6.1</v>
      </c>
      <c r="K992" s="1" t="str">
        <f t="shared" si="46"/>
        <v>Action</v>
      </c>
      <c r="L992" s="11">
        <f t="shared" si="47"/>
        <v>3738726</v>
      </c>
      <c r="M992" s="1">
        <f t="shared" si="48"/>
        <v>9.3887336584344602E-2</v>
      </c>
    </row>
    <row r="993" spans="1:13" x14ac:dyDescent="0.25">
      <c r="A993" s="1" t="s">
        <v>455</v>
      </c>
      <c r="B993" s="1">
        <v>113</v>
      </c>
      <c r="C993" s="1">
        <v>69304264</v>
      </c>
      <c r="D993" s="1" t="s">
        <v>1906</v>
      </c>
      <c r="E993" s="1" t="s">
        <v>1907</v>
      </c>
      <c r="F993" s="1" t="s">
        <v>13</v>
      </c>
      <c r="G993" s="1" t="s">
        <v>14</v>
      </c>
      <c r="H993" s="1">
        <v>48000000</v>
      </c>
      <c r="I993" s="1">
        <v>1999</v>
      </c>
      <c r="J993" s="1">
        <v>6.8</v>
      </c>
      <c r="K993" s="1" t="str">
        <f t="shared" si="46"/>
        <v>Crime</v>
      </c>
      <c r="L993" s="11">
        <f t="shared" si="47"/>
        <v>21304264</v>
      </c>
      <c r="M993" s="1">
        <f t="shared" si="48"/>
        <v>9.3887336584344602E-2</v>
      </c>
    </row>
    <row r="994" spans="1:13" x14ac:dyDescent="0.25">
      <c r="A994" s="1" t="s">
        <v>1908</v>
      </c>
      <c r="B994" s="1">
        <v>132</v>
      </c>
      <c r="C994" s="1">
        <v>29781453</v>
      </c>
      <c r="D994" s="1" t="s">
        <v>1425</v>
      </c>
      <c r="E994" s="1" t="s">
        <v>1909</v>
      </c>
      <c r="F994" s="1" t="s">
        <v>13</v>
      </c>
      <c r="G994" s="1" t="s">
        <v>14</v>
      </c>
      <c r="H994" s="1">
        <v>48000000</v>
      </c>
      <c r="I994" s="1">
        <v>2001</v>
      </c>
      <c r="J994" s="1">
        <v>6.4</v>
      </c>
      <c r="K994" s="1" t="str">
        <f t="shared" si="46"/>
        <v>Biography</v>
      </c>
      <c r="L994" s="11">
        <f t="shared" si="47"/>
        <v>-18218547</v>
      </c>
      <c r="M994" s="1">
        <f t="shared" si="48"/>
        <v>9.3887336584344602E-2</v>
      </c>
    </row>
    <row r="995" spans="1:13" x14ac:dyDescent="0.25">
      <c r="A995" s="1" t="s">
        <v>1911</v>
      </c>
      <c r="B995" s="1">
        <v>75</v>
      </c>
      <c r="C995" s="1">
        <v>15519841</v>
      </c>
      <c r="D995" s="1" t="s">
        <v>99</v>
      </c>
      <c r="E995" s="1" t="s">
        <v>1912</v>
      </c>
      <c r="F995" s="1" t="s">
        <v>13</v>
      </c>
      <c r="G995" s="1" t="s">
        <v>14</v>
      </c>
      <c r="H995" s="1">
        <v>47000000</v>
      </c>
      <c r="I995" s="1">
        <v>2006</v>
      </c>
      <c r="J995" s="1">
        <v>4.5</v>
      </c>
      <c r="K995" s="1" t="str">
        <f t="shared" si="46"/>
        <v>Adventure</v>
      </c>
      <c r="L995" s="11">
        <f t="shared" si="47"/>
        <v>-31480159</v>
      </c>
      <c r="M995" s="1">
        <f t="shared" si="48"/>
        <v>9.3887336584344602E-2</v>
      </c>
    </row>
    <row r="996" spans="1:13" x14ac:dyDescent="0.25">
      <c r="A996" s="1" t="s">
        <v>1913</v>
      </c>
      <c r="B996" s="1">
        <v>108</v>
      </c>
      <c r="C996" s="1">
        <v>5600000</v>
      </c>
      <c r="D996" s="1" t="s">
        <v>1167</v>
      </c>
      <c r="E996" s="1" t="s">
        <v>1914</v>
      </c>
      <c r="F996" s="1" t="s">
        <v>13</v>
      </c>
      <c r="G996" s="1" t="s">
        <v>14</v>
      </c>
      <c r="H996" s="1">
        <v>47000000</v>
      </c>
      <c r="I996" s="1">
        <v>1996</v>
      </c>
      <c r="J996" s="1">
        <v>5.8</v>
      </c>
      <c r="K996" s="1" t="str">
        <f t="shared" si="46"/>
        <v>Drama</v>
      </c>
      <c r="L996" s="11">
        <f t="shared" si="47"/>
        <v>-41400000</v>
      </c>
      <c r="M996" s="1">
        <f t="shared" si="48"/>
        <v>9.3887336584344602E-2</v>
      </c>
    </row>
    <row r="997" spans="1:13" x14ac:dyDescent="0.25">
      <c r="A997" s="1" t="s">
        <v>1915</v>
      </c>
      <c r="B997" s="1">
        <v>105</v>
      </c>
      <c r="C997" s="1">
        <v>126805112</v>
      </c>
      <c r="D997" s="1" t="s">
        <v>584</v>
      </c>
      <c r="E997" s="1" t="s">
        <v>1916</v>
      </c>
      <c r="F997" s="1" t="s">
        <v>13</v>
      </c>
      <c r="G997" s="1" t="s">
        <v>14</v>
      </c>
      <c r="H997" s="1">
        <v>46000000</v>
      </c>
      <c r="I997" s="1">
        <v>1997</v>
      </c>
      <c r="J997" s="1">
        <v>6.3</v>
      </c>
      <c r="K997" s="1" t="str">
        <f t="shared" si="46"/>
        <v>Comedy</v>
      </c>
      <c r="L997" s="11">
        <f t="shared" si="47"/>
        <v>80805112</v>
      </c>
      <c r="M997" s="1">
        <f t="shared" si="48"/>
        <v>9.3887336584344602E-2</v>
      </c>
    </row>
    <row r="998" spans="1:13" x14ac:dyDescent="0.25">
      <c r="A998" s="1" t="s">
        <v>1741</v>
      </c>
      <c r="B998" s="1">
        <v>102</v>
      </c>
      <c r="C998" s="1">
        <v>93607673</v>
      </c>
      <c r="D998" s="1" t="s">
        <v>584</v>
      </c>
      <c r="E998" s="1" t="s">
        <v>1917</v>
      </c>
      <c r="F998" s="1" t="s">
        <v>13</v>
      </c>
      <c r="G998" s="1" t="s">
        <v>14</v>
      </c>
      <c r="H998" s="1">
        <v>48000000</v>
      </c>
      <c r="I998" s="1">
        <v>2001</v>
      </c>
      <c r="J998" s="1">
        <v>5.7</v>
      </c>
      <c r="K998" s="1" t="str">
        <f t="shared" si="46"/>
        <v>Comedy</v>
      </c>
      <c r="L998" s="11">
        <f t="shared" si="47"/>
        <v>45607673</v>
      </c>
      <c r="M998" s="1">
        <f t="shared" si="48"/>
        <v>9.3887336584344602E-2</v>
      </c>
    </row>
    <row r="999" spans="1:13" x14ac:dyDescent="0.25">
      <c r="A999" s="1" t="s">
        <v>22</v>
      </c>
      <c r="B999" s="1">
        <v>118</v>
      </c>
      <c r="C999" s="1">
        <v>67263182</v>
      </c>
      <c r="D999" s="1" t="s">
        <v>678</v>
      </c>
      <c r="E999" s="1" t="s">
        <v>1918</v>
      </c>
      <c r="F999" s="1" t="s">
        <v>13</v>
      </c>
      <c r="G999" s="1" t="s">
        <v>14</v>
      </c>
      <c r="H999" s="1">
        <v>46000000</v>
      </c>
      <c r="I999" s="1">
        <v>2002</v>
      </c>
      <c r="J999" s="1">
        <v>7.2</v>
      </c>
      <c r="K999" s="1" t="str">
        <f t="shared" si="46"/>
        <v>Drama</v>
      </c>
      <c r="L999" s="11">
        <f t="shared" si="47"/>
        <v>21263182</v>
      </c>
      <c r="M999" s="1">
        <f t="shared" si="48"/>
        <v>9.3887336584344602E-2</v>
      </c>
    </row>
    <row r="1000" spans="1:13" x14ac:dyDescent="0.25">
      <c r="A1000" s="1" t="s">
        <v>1163</v>
      </c>
      <c r="B1000" s="1">
        <v>111</v>
      </c>
      <c r="C1000" s="1">
        <v>92001027</v>
      </c>
      <c r="D1000" s="1" t="s">
        <v>1919</v>
      </c>
      <c r="E1000" s="1" t="s">
        <v>1920</v>
      </c>
      <c r="F1000" s="1" t="s">
        <v>13</v>
      </c>
      <c r="G1000" s="1" t="s">
        <v>14</v>
      </c>
      <c r="H1000" s="1">
        <v>45000000</v>
      </c>
      <c r="I1000" s="1">
        <v>1996</v>
      </c>
      <c r="J1000" s="1">
        <v>7.6</v>
      </c>
      <c r="K1000" s="1" t="str">
        <f t="shared" si="46"/>
        <v>Action</v>
      </c>
      <c r="L1000" s="11">
        <f t="shared" si="47"/>
        <v>47001027</v>
      </c>
      <c r="M1000" s="1">
        <f t="shared" si="48"/>
        <v>9.3887336584344602E-2</v>
      </c>
    </row>
    <row r="1001" spans="1:13" x14ac:dyDescent="0.25">
      <c r="A1001" s="1" t="s">
        <v>1595</v>
      </c>
      <c r="B1001" s="1">
        <v>81</v>
      </c>
      <c r="C1001" s="1">
        <v>10539414</v>
      </c>
      <c r="D1001" s="1" t="s">
        <v>1921</v>
      </c>
      <c r="E1001" s="1" t="s">
        <v>1922</v>
      </c>
      <c r="F1001" s="1" t="s">
        <v>13</v>
      </c>
      <c r="G1001" s="1" t="s">
        <v>14</v>
      </c>
      <c r="H1001" s="1">
        <v>47000000</v>
      </c>
      <c r="I1001" s="1">
        <v>2010</v>
      </c>
      <c r="J1001" s="1">
        <v>4.7</v>
      </c>
      <c r="K1001" s="1" t="str">
        <f t="shared" si="46"/>
        <v>Action</v>
      </c>
      <c r="L1001" s="11">
        <f t="shared" si="47"/>
        <v>-36460586</v>
      </c>
      <c r="M1001" s="1">
        <f t="shared" si="48"/>
        <v>9.3887336584344602E-2</v>
      </c>
    </row>
    <row r="1002" spans="1:13" x14ac:dyDescent="0.25">
      <c r="A1002" s="1" t="s">
        <v>350</v>
      </c>
      <c r="B1002" s="1">
        <v>116</v>
      </c>
      <c r="C1002" s="1">
        <v>58918501</v>
      </c>
      <c r="D1002" s="1" t="s">
        <v>1923</v>
      </c>
      <c r="E1002" s="1" t="s">
        <v>1924</v>
      </c>
      <c r="F1002" s="1" t="s">
        <v>13</v>
      </c>
      <c r="G1002" s="1" t="s">
        <v>14</v>
      </c>
      <c r="H1002" s="1">
        <v>46000000</v>
      </c>
      <c r="I1002" s="1">
        <v>1996</v>
      </c>
      <c r="J1002" s="1">
        <v>6.6</v>
      </c>
      <c r="K1002" s="1" t="str">
        <f t="shared" si="46"/>
        <v>Action</v>
      </c>
      <c r="L1002" s="11">
        <f t="shared" si="47"/>
        <v>12918501</v>
      </c>
      <c r="M1002" s="1">
        <f t="shared" si="48"/>
        <v>9.3887336584344602E-2</v>
      </c>
    </row>
    <row r="1003" spans="1:13" x14ac:dyDescent="0.25">
      <c r="A1003" s="1" t="s">
        <v>178</v>
      </c>
      <c r="B1003" s="1">
        <v>86</v>
      </c>
      <c r="C1003" s="1">
        <v>181395380</v>
      </c>
      <c r="D1003" s="1" t="s">
        <v>1251</v>
      </c>
      <c r="E1003" s="1" t="s">
        <v>1925</v>
      </c>
      <c r="F1003" s="1" t="s">
        <v>13</v>
      </c>
      <c r="G1003" s="1" t="s">
        <v>14</v>
      </c>
      <c r="H1003" s="1">
        <v>45000000</v>
      </c>
      <c r="I1003" s="1">
        <v>1997</v>
      </c>
      <c r="J1003" s="1">
        <v>6.8</v>
      </c>
      <c r="K1003" s="1" t="str">
        <f t="shared" si="46"/>
        <v>Comedy</v>
      </c>
      <c r="L1003" s="11">
        <f t="shared" si="47"/>
        <v>136395380</v>
      </c>
      <c r="M1003" s="1">
        <f t="shared" si="48"/>
        <v>9.3887336584344602E-2</v>
      </c>
    </row>
    <row r="1004" spans="1:13" x14ac:dyDescent="0.25">
      <c r="A1004" s="1" t="s">
        <v>1405</v>
      </c>
      <c r="B1004" s="1">
        <v>91</v>
      </c>
      <c r="C1004" s="1">
        <v>130512915</v>
      </c>
      <c r="D1004" s="1" t="s">
        <v>179</v>
      </c>
      <c r="E1004" s="1" t="s">
        <v>1930</v>
      </c>
      <c r="F1004" s="1" t="s">
        <v>13</v>
      </c>
      <c r="G1004" s="1" t="s">
        <v>14</v>
      </c>
      <c r="H1004" s="1">
        <v>45000000</v>
      </c>
      <c r="I1004" s="1">
        <v>1994</v>
      </c>
      <c r="J1004" s="1">
        <v>4.8</v>
      </c>
      <c r="K1004" s="1" t="str">
        <f t="shared" si="46"/>
        <v>Comedy</v>
      </c>
      <c r="L1004" s="11">
        <f t="shared" si="47"/>
        <v>85512915</v>
      </c>
      <c r="M1004" s="1">
        <f t="shared" si="48"/>
        <v>9.3887336584344602E-2</v>
      </c>
    </row>
    <row r="1005" spans="1:13" x14ac:dyDescent="0.25">
      <c r="A1005" s="1" t="s">
        <v>1896</v>
      </c>
      <c r="B1005" s="1">
        <v>98</v>
      </c>
      <c r="C1005" s="1">
        <v>139852971</v>
      </c>
      <c r="D1005" s="1" t="s">
        <v>120</v>
      </c>
      <c r="E1005" s="1" t="s">
        <v>1931</v>
      </c>
      <c r="F1005" s="1" t="s">
        <v>13</v>
      </c>
      <c r="G1005" s="1" t="s">
        <v>508</v>
      </c>
      <c r="H1005" s="1">
        <v>45000000</v>
      </c>
      <c r="I1005" s="1">
        <v>2012</v>
      </c>
      <c r="J1005" s="1">
        <v>6.3</v>
      </c>
      <c r="K1005" s="1" t="str">
        <f t="shared" si="46"/>
        <v>Action</v>
      </c>
      <c r="L1005" s="11">
        <f t="shared" si="47"/>
        <v>94852971</v>
      </c>
      <c r="M1005" s="1">
        <f t="shared" si="48"/>
        <v>9.3887336584344602E-2</v>
      </c>
    </row>
    <row r="1006" spans="1:13" x14ac:dyDescent="0.25">
      <c r="A1006" s="1" t="s">
        <v>1932</v>
      </c>
      <c r="B1006" s="1">
        <v>84</v>
      </c>
      <c r="C1006" s="1">
        <v>110000082</v>
      </c>
      <c r="D1006" s="1" t="s">
        <v>579</v>
      </c>
      <c r="E1006" s="1" t="s">
        <v>1933</v>
      </c>
      <c r="F1006" s="1" t="s">
        <v>13</v>
      </c>
      <c r="G1006" s="1" t="s">
        <v>14</v>
      </c>
      <c r="H1006" s="1">
        <v>48000000</v>
      </c>
      <c r="I1006" s="1">
        <v>2003</v>
      </c>
      <c r="J1006" s="1">
        <v>5.5</v>
      </c>
      <c r="K1006" s="1" t="str">
        <f t="shared" si="46"/>
        <v>Comedy</v>
      </c>
      <c r="L1006" s="11">
        <f t="shared" si="47"/>
        <v>62000082</v>
      </c>
      <c r="M1006" s="1">
        <f t="shared" si="48"/>
        <v>9.3887336584344602E-2</v>
      </c>
    </row>
    <row r="1007" spans="1:13" x14ac:dyDescent="0.25">
      <c r="A1007" s="1" t="s">
        <v>1451</v>
      </c>
      <c r="B1007" s="1">
        <v>109</v>
      </c>
      <c r="C1007" s="1">
        <v>106807667</v>
      </c>
      <c r="D1007" s="1" t="s">
        <v>1934</v>
      </c>
      <c r="E1007" s="1" t="s">
        <v>1935</v>
      </c>
      <c r="F1007" s="1" t="s">
        <v>13</v>
      </c>
      <c r="G1007" s="1" t="s">
        <v>14</v>
      </c>
      <c r="H1007" s="1">
        <v>45000000</v>
      </c>
      <c r="I1007" s="1">
        <v>2000</v>
      </c>
      <c r="J1007" s="1">
        <v>6.2</v>
      </c>
      <c r="K1007" s="1" t="str">
        <f t="shared" si="46"/>
        <v>Action</v>
      </c>
      <c r="L1007" s="11">
        <f t="shared" si="47"/>
        <v>61807667</v>
      </c>
      <c r="M1007" s="1">
        <f t="shared" si="48"/>
        <v>9.3887336584344602E-2</v>
      </c>
    </row>
    <row r="1008" spans="1:13" x14ac:dyDescent="0.25">
      <c r="A1008" s="1" t="s">
        <v>943</v>
      </c>
      <c r="B1008" s="1">
        <v>93</v>
      </c>
      <c r="C1008" s="1">
        <v>101702060</v>
      </c>
      <c r="D1008" s="1" t="s">
        <v>1936</v>
      </c>
      <c r="E1008" s="1" t="s">
        <v>1937</v>
      </c>
      <c r="F1008" s="1" t="s">
        <v>13</v>
      </c>
      <c r="G1008" s="1" t="s">
        <v>14</v>
      </c>
      <c r="H1008" s="1">
        <v>45000000</v>
      </c>
      <c r="I1008" s="1">
        <v>2008</v>
      </c>
      <c r="J1008" s="1">
        <v>5.8</v>
      </c>
      <c r="K1008" s="1" t="str">
        <f t="shared" si="46"/>
        <v>Action</v>
      </c>
      <c r="L1008" s="11">
        <f t="shared" si="47"/>
        <v>56702060</v>
      </c>
      <c r="M1008" s="1">
        <f t="shared" si="48"/>
        <v>9.3887336584344602E-2</v>
      </c>
    </row>
    <row r="1009" spans="1:13" x14ac:dyDescent="0.25">
      <c r="A1009" s="1" t="s">
        <v>1139</v>
      </c>
      <c r="B1009" s="1">
        <v>113</v>
      </c>
      <c r="C1009" s="1">
        <v>95149435</v>
      </c>
      <c r="D1009" s="1" t="s">
        <v>948</v>
      </c>
      <c r="E1009" s="1" t="s">
        <v>1938</v>
      </c>
      <c r="F1009" s="1" t="s">
        <v>13</v>
      </c>
      <c r="G1009" s="1" t="s">
        <v>14</v>
      </c>
      <c r="H1009" s="1">
        <v>40000000</v>
      </c>
      <c r="I1009" s="1">
        <v>2004</v>
      </c>
      <c r="J1009" s="1">
        <v>5.7</v>
      </c>
      <c r="K1009" s="1" t="str">
        <f t="shared" si="46"/>
        <v>Comedy</v>
      </c>
      <c r="L1009" s="11">
        <f t="shared" si="47"/>
        <v>55149435</v>
      </c>
      <c r="M1009" s="1">
        <f t="shared" si="48"/>
        <v>9.3887336584344602E-2</v>
      </c>
    </row>
    <row r="1010" spans="1:13" x14ac:dyDescent="0.25">
      <c r="A1010" s="1" t="s">
        <v>799</v>
      </c>
      <c r="B1010" s="1">
        <v>141</v>
      </c>
      <c r="C1010" s="1">
        <v>100768056</v>
      </c>
      <c r="D1010" s="1" t="s">
        <v>757</v>
      </c>
      <c r="E1010" s="1" t="s">
        <v>1939</v>
      </c>
      <c r="F1010" s="1" t="s">
        <v>13</v>
      </c>
      <c r="G1010" s="1" t="s">
        <v>14</v>
      </c>
      <c r="H1010" s="1">
        <v>45000000</v>
      </c>
      <c r="I1010" s="1">
        <v>1993</v>
      </c>
      <c r="J1010" s="1">
        <v>6.5</v>
      </c>
      <c r="K1010" s="1" t="str">
        <f t="shared" si="46"/>
        <v>Crime</v>
      </c>
      <c r="L1010" s="11">
        <f t="shared" si="47"/>
        <v>55768056</v>
      </c>
      <c r="M1010" s="1">
        <f t="shared" si="48"/>
        <v>9.3887336584344602E-2</v>
      </c>
    </row>
    <row r="1011" spans="1:13" x14ac:dyDescent="0.25">
      <c r="A1011" s="1" t="s">
        <v>460</v>
      </c>
      <c r="B1011" s="1">
        <v>119</v>
      </c>
      <c r="C1011" s="1">
        <v>92115211</v>
      </c>
      <c r="D1011" s="1" t="s">
        <v>757</v>
      </c>
      <c r="E1011" s="1" t="s">
        <v>1940</v>
      </c>
      <c r="F1011" s="1" t="s">
        <v>13</v>
      </c>
      <c r="G1011" s="1" t="s">
        <v>14</v>
      </c>
      <c r="H1011" s="1">
        <v>45000000</v>
      </c>
      <c r="I1011" s="1">
        <v>1994</v>
      </c>
      <c r="J1011" s="1">
        <v>6.7</v>
      </c>
      <c r="K1011" s="1" t="str">
        <f t="shared" si="46"/>
        <v>Crime</v>
      </c>
      <c r="L1011" s="11">
        <f t="shared" si="47"/>
        <v>47115211</v>
      </c>
      <c r="M1011" s="1">
        <f t="shared" si="48"/>
        <v>9.3887336584344602E-2</v>
      </c>
    </row>
    <row r="1012" spans="1:13" x14ac:dyDescent="0.25">
      <c r="A1012" s="1" t="s">
        <v>1333</v>
      </c>
      <c r="B1012" s="1">
        <v>97</v>
      </c>
      <c r="C1012" s="1">
        <v>93452056</v>
      </c>
      <c r="D1012" s="1" t="s">
        <v>1828</v>
      </c>
      <c r="E1012" s="1" t="s">
        <v>1941</v>
      </c>
      <c r="F1012" s="1" t="s">
        <v>13</v>
      </c>
      <c r="G1012" s="1" t="s">
        <v>14</v>
      </c>
      <c r="H1012" s="1">
        <v>45000000</v>
      </c>
      <c r="I1012" s="1">
        <v>2007</v>
      </c>
      <c r="J1012" s="1">
        <v>7.4</v>
      </c>
      <c r="K1012" s="1" t="str">
        <f t="shared" si="46"/>
        <v>Adventure</v>
      </c>
      <c r="L1012" s="11">
        <f t="shared" si="47"/>
        <v>48452056</v>
      </c>
      <c r="M1012" s="1">
        <f t="shared" si="48"/>
        <v>9.3887336584344602E-2</v>
      </c>
    </row>
    <row r="1013" spans="1:13" x14ac:dyDescent="0.25">
      <c r="A1013" s="1" t="s">
        <v>415</v>
      </c>
      <c r="B1013" s="1">
        <v>117</v>
      </c>
      <c r="C1013" s="1">
        <v>83287363</v>
      </c>
      <c r="D1013" s="1" t="s">
        <v>23</v>
      </c>
      <c r="E1013" s="1" t="s">
        <v>1942</v>
      </c>
      <c r="F1013" s="1" t="s">
        <v>13</v>
      </c>
      <c r="G1013" s="1" t="s">
        <v>14</v>
      </c>
      <c r="H1013" s="1">
        <v>45000000</v>
      </c>
      <c r="I1013" s="1">
        <v>1992</v>
      </c>
      <c r="J1013" s="1">
        <v>6.9</v>
      </c>
      <c r="K1013" s="1" t="str">
        <f t="shared" si="46"/>
        <v>Action</v>
      </c>
      <c r="L1013" s="11">
        <f t="shared" si="47"/>
        <v>38287363</v>
      </c>
      <c r="M1013" s="1">
        <f t="shared" si="48"/>
        <v>9.3887336584344602E-2</v>
      </c>
    </row>
    <row r="1014" spans="1:13" x14ac:dyDescent="0.25">
      <c r="A1014" s="1" t="s">
        <v>1067</v>
      </c>
      <c r="B1014" s="1">
        <v>101</v>
      </c>
      <c r="C1014" s="1">
        <v>82931301</v>
      </c>
      <c r="D1014" s="1" t="s">
        <v>584</v>
      </c>
      <c r="E1014" s="1" t="s">
        <v>1943</v>
      </c>
      <c r="F1014" s="1" t="s">
        <v>13</v>
      </c>
      <c r="G1014" s="1" t="s">
        <v>264</v>
      </c>
      <c r="H1014" s="1">
        <v>60000000</v>
      </c>
      <c r="I1014" s="1">
        <v>2005</v>
      </c>
      <c r="J1014" s="1">
        <v>5.5</v>
      </c>
      <c r="K1014" s="1" t="str">
        <f t="shared" si="46"/>
        <v>Comedy</v>
      </c>
      <c r="L1014" s="11">
        <f t="shared" si="47"/>
        <v>22931301</v>
      </c>
      <c r="M1014" s="1">
        <f t="shared" si="48"/>
        <v>9.3887336584344602E-2</v>
      </c>
    </row>
    <row r="1015" spans="1:13" x14ac:dyDescent="0.25">
      <c r="A1015" s="1" t="s">
        <v>1944</v>
      </c>
      <c r="B1015" s="1">
        <v>153</v>
      </c>
      <c r="C1015" s="1">
        <v>60962878</v>
      </c>
      <c r="D1015" s="1" t="s">
        <v>757</v>
      </c>
      <c r="E1015" s="1" t="s">
        <v>1945</v>
      </c>
      <c r="F1015" s="1" t="s">
        <v>13</v>
      </c>
      <c r="G1015" s="1" t="s">
        <v>14</v>
      </c>
      <c r="H1015" s="1">
        <v>46000000</v>
      </c>
      <c r="I1015" s="1">
        <v>2013</v>
      </c>
      <c r="J1015" s="1">
        <v>8.1</v>
      </c>
      <c r="K1015" s="1" t="str">
        <f t="shared" si="46"/>
        <v>Crime</v>
      </c>
      <c r="L1015" s="11">
        <f t="shared" si="47"/>
        <v>14962878</v>
      </c>
      <c r="M1015" s="1">
        <f t="shared" si="48"/>
        <v>9.3887336584344602E-2</v>
      </c>
    </row>
    <row r="1016" spans="1:13" x14ac:dyDescent="0.25">
      <c r="A1016" s="1" t="s">
        <v>1065</v>
      </c>
      <c r="B1016" s="1">
        <v>122</v>
      </c>
      <c r="C1016" s="1">
        <v>76261036</v>
      </c>
      <c r="D1016" s="1" t="s">
        <v>750</v>
      </c>
      <c r="E1016" s="1" t="s">
        <v>1946</v>
      </c>
      <c r="F1016" s="1" t="s">
        <v>13</v>
      </c>
      <c r="G1016" s="1" t="s">
        <v>14</v>
      </c>
      <c r="H1016" s="1">
        <v>45000000</v>
      </c>
      <c r="I1016" s="1">
        <v>2001</v>
      </c>
      <c r="J1016" s="1">
        <v>7.7</v>
      </c>
      <c r="K1016" s="1" t="str">
        <f t="shared" si="46"/>
        <v>Crime</v>
      </c>
      <c r="L1016" s="11">
        <f t="shared" si="47"/>
        <v>31261036</v>
      </c>
      <c r="M1016" s="1">
        <f t="shared" si="48"/>
        <v>9.3887336584344602E-2</v>
      </c>
    </row>
    <row r="1017" spans="1:13" x14ac:dyDescent="0.25">
      <c r="A1017" s="1" t="s">
        <v>347</v>
      </c>
      <c r="B1017" s="1">
        <v>102</v>
      </c>
      <c r="C1017" s="1">
        <v>71423726</v>
      </c>
      <c r="D1017" s="1" t="s">
        <v>659</v>
      </c>
      <c r="E1017" s="1" t="s">
        <v>1947</v>
      </c>
      <c r="F1017" s="1" t="s">
        <v>13</v>
      </c>
      <c r="G1017" s="1" t="s">
        <v>14</v>
      </c>
      <c r="H1017" s="1">
        <v>45000000</v>
      </c>
      <c r="I1017" s="1">
        <v>1999</v>
      </c>
      <c r="J1017" s="1">
        <v>7.3</v>
      </c>
      <c r="K1017" s="1" t="str">
        <f t="shared" si="46"/>
        <v>Adventure</v>
      </c>
      <c r="L1017" s="11">
        <f t="shared" si="47"/>
        <v>26423726</v>
      </c>
      <c r="M1017" s="1">
        <f t="shared" si="48"/>
        <v>9.3887336584344602E-2</v>
      </c>
    </row>
    <row r="1018" spans="1:13" x14ac:dyDescent="0.25">
      <c r="A1018" s="1" t="s">
        <v>1329</v>
      </c>
      <c r="B1018" s="1">
        <v>83</v>
      </c>
      <c r="C1018" s="1">
        <v>71277420</v>
      </c>
      <c r="D1018" s="1" t="s">
        <v>579</v>
      </c>
      <c r="E1018" s="1" t="s">
        <v>1948</v>
      </c>
      <c r="F1018" s="1" t="s">
        <v>13</v>
      </c>
      <c r="G1018" s="1" t="s">
        <v>14</v>
      </c>
      <c r="H1018" s="1">
        <v>45000000</v>
      </c>
      <c r="I1018" s="1">
        <v>2001</v>
      </c>
      <c r="J1018" s="1">
        <v>5.2</v>
      </c>
      <c r="K1018" s="1" t="str">
        <f t="shared" si="46"/>
        <v>Comedy</v>
      </c>
      <c r="L1018" s="11">
        <f t="shared" si="47"/>
        <v>26277420</v>
      </c>
      <c r="M1018" s="1">
        <f t="shared" si="48"/>
        <v>9.3887336584344602E-2</v>
      </c>
    </row>
    <row r="1019" spans="1:13" x14ac:dyDescent="0.25">
      <c r="A1019" s="1" t="s">
        <v>248</v>
      </c>
      <c r="B1019" s="1">
        <v>103</v>
      </c>
      <c r="C1019" s="1">
        <v>88625922</v>
      </c>
      <c r="D1019" s="1" t="s">
        <v>1949</v>
      </c>
      <c r="E1019" s="1" t="s">
        <v>1950</v>
      </c>
      <c r="F1019" s="1" t="s">
        <v>13</v>
      </c>
      <c r="G1019" s="1" t="s">
        <v>14</v>
      </c>
      <c r="H1019" s="1">
        <v>45000000</v>
      </c>
      <c r="I1019" s="1">
        <v>2011</v>
      </c>
      <c r="J1019" s="1">
        <v>7.1</v>
      </c>
      <c r="K1019" s="1" t="str">
        <f t="shared" si="46"/>
        <v>Adventure</v>
      </c>
      <c r="L1019" s="11">
        <f t="shared" si="47"/>
        <v>43625922</v>
      </c>
      <c r="M1019" s="1">
        <f t="shared" si="48"/>
        <v>9.3887336584344602E-2</v>
      </c>
    </row>
    <row r="1020" spans="1:13" x14ac:dyDescent="0.25">
      <c r="A1020" s="1" t="s">
        <v>1027</v>
      </c>
      <c r="B1020" s="1">
        <v>110</v>
      </c>
      <c r="C1020" s="1">
        <v>70001065</v>
      </c>
      <c r="D1020" s="1" t="s">
        <v>1951</v>
      </c>
      <c r="E1020" s="1" t="s">
        <v>1952</v>
      </c>
      <c r="F1020" s="1" t="s">
        <v>13</v>
      </c>
      <c r="G1020" s="1" t="s">
        <v>14</v>
      </c>
      <c r="H1020" s="1">
        <v>45000000</v>
      </c>
      <c r="I1020" s="1">
        <v>1998</v>
      </c>
      <c r="J1020" s="1">
        <v>7.1</v>
      </c>
      <c r="K1020" s="1" t="str">
        <f t="shared" si="46"/>
        <v>Action</v>
      </c>
      <c r="L1020" s="11">
        <f t="shared" si="47"/>
        <v>25001065</v>
      </c>
      <c r="M1020" s="1">
        <f t="shared" si="48"/>
        <v>9.3887336584344602E-2</v>
      </c>
    </row>
    <row r="1021" spans="1:13" x14ac:dyDescent="0.25">
      <c r="A1021" s="1" t="s">
        <v>1953</v>
      </c>
      <c r="B1021" s="1">
        <v>136</v>
      </c>
      <c r="C1021" s="1">
        <v>67253092</v>
      </c>
      <c r="D1021" s="1" t="s">
        <v>1299</v>
      </c>
      <c r="E1021" s="1" t="s">
        <v>1954</v>
      </c>
      <c r="F1021" s="1" t="s">
        <v>13</v>
      </c>
      <c r="G1021" s="1" t="s">
        <v>14</v>
      </c>
      <c r="H1021" s="1">
        <v>30000000</v>
      </c>
      <c r="I1021" s="1">
        <v>2005</v>
      </c>
      <c r="J1021" s="1">
        <v>7.2</v>
      </c>
      <c r="K1021" s="1" t="str">
        <f t="shared" si="46"/>
        <v>Drama</v>
      </c>
      <c r="L1021" s="11">
        <f t="shared" si="47"/>
        <v>37253092</v>
      </c>
      <c r="M1021" s="1">
        <f t="shared" si="48"/>
        <v>9.3887336584344602E-2</v>
      </c>
    </row>
    <row r="1022" spans="1:13" x14ac:dyDescent="0.25">
      <c r="A1022" s="1" t="s">
        <v>1955</v>
      </c>
      <c r="B1022" s="1">
        <v>91</v>
      </c>
      <c r="C1022" s="1">
        <v>66790248</v>
      </c>
      <c r="D1022" s="1" t="s">
        <v>1394</v>
      </c>
      <c r="E1022" s="1" t="s">
        <v>1956</v>
      </c>
      <c r="F1022" s="1" t="s">
        <v>13</v>
      </c>
      <c r="G1022" s="1" t="s">
        <v>14</v>
      </c>
      <c r="H1022" s="1">
        <v>45000000</v>
      </c>
      <c r="I1022" s="1">
        <v>2002</v>
      </c>
      <c r="J1022" s="1">
        <v>6.5</v>
      </c>
      <c r="K1022" s="1" t="str">
        <f t="shared" si="46"/>
        <v>Drama</v>
      </c>
      <c r="L1022" s="11">
        <f t="shared" si="47"/>
        <v>21790248</v>
      </c>
      <c r="M1022" s="1">
        <f t="shared" si="48"/>
        <v>9.3887336584344602E-2</v>
      </c>
    </row>
    <row r="1023" spans="1:13" x14ac:dyDescent="0.25">
      <c r="A1023" s="1" t="s">
        <v>1957</v>
      </c>
      <c r="B1023" s="1">
        <v>89</v>
      </c>
      <c r="C1023" s="1">
        <v>65557989</v>
      </c>
      <c r="D1023" s="1" t="s">
        <v>1958</v>
      </c>
      <c r="E1023" s="1" t="s">
        <v>1959</v>
      </c>
      <c r="F1023" s="1" t="s">
        <v>13</v>
      </c>
      <c r="G1023" s="1" t="s">
        <v>14</v>
      </c>
      <c r="H1023" s="1">
        <v>45000000</v>
      </c>
      <c r="I1023" s="1">
        <v>1997</v>
      </c>
      <c r="J1023" s="1">
        <v>4.5999999999999996</v>
      </c>
      <c r="K1023" s="1" t="str">
        <f t="shared" si="46"/>
        <v>Action</v>
      </c>
      <c r="L1023" s="11">
        <f t="shared" si="47"/>
        <v>20557989</v>
      </c>
      <c r="M1023" s="1">
        <f t="shared" si="48"/>
        <v>9.3887336584344602E-2</v>
      </c>
    </row>
    <row r="1024" spans="1:13" x14ac:dyDescent="0.25">
      <c r="A1024" s="1" t="s">
        <v>1396</v>
      </c>
      <c r="B1024" s="1">
        <v>107</v>
      </c>
      <c r="C1024" s="1">
        <v>60786269</v>
      </c>
      <c r="D1024" s="1" t="s">
        <v>1960</v>
      </c>
      <c r="E1024" s="1" t="s">
        <v>1961</v>
      </c>
      <c r="F1024" s="1" t="s">
        <v>13</v>
      </c>
      <c r="G1024" s="1" t="s">
        <v>14</v>
      </c>
      <c r="H1024" s="1">
        <v>45000000</v>
      </c>
      <c r="I1024" s="1">
        <v>2000</v>
      </c>
      <c r="J1024" s="1">
        <v>5.6</v>
      </c>
      <c r="K1024" s="1" t="str">
        <f t="shared" si="46"/>
        <v>Comedy</v>
      </c>
      <c r="L1024" s="11">
        <f t="shared" si="47"/>
        <v>15786269</v>
      </c>
      <c r="M1024" s="1">
        <f t="shared" si="48"/>
        <v>9.3887336584344602E-2</v>
      </c>
    </row>
    <row r="1025" spans="1:13" x14ac:dyDescent="0.25">
      <c r="A1025" s="1" t="s">
        <v>1874</v>
      </c>
      <c r="B1025" s="1">
        <v>129</v>
      </c>
      <c r="C1025" s="1">
        <v>59365105</v>
      </c>
      <c r="D1025" s="1" t="s">
        <v>492</v>
      </c>
      <c r="E1025" s="1" t="s">
        <v>1962</v>
      </c>
      <c r="F1025" s="1" t="s">
        <v>13</v>
      </c>
      <c r="G1025" s="1" t="s">
        <v>21</v>
      </c>
      <c r="H1025" s="1">
        <v>45000000</v>
      </c>
      <c r="I1025" s="1">
        <v>2003</v>
      </c>
      <c r="J1025" s="1">
        <v>7.7</v>
      </c>
      <c r="K1025" s="1" t="str">
        <f t="shared" si="46"/>
        <v>Comedy</v>
      </c>
      <c r="L1025" s="11">
        <f t="shared" si="47"/>
        <v>14365105</v>
      </c>
      <c r="M1025" s="1">
        <f t="shared" si="48"/>
        <v>9.3887336584344602E-2</v>
      </c>
    </row>
    <row r="1026" spans="1:13" x14ac:dyDescent="0.25">
      <c r="A1026" s="1" t="s">
        <v>109</v>
      </c>
      <c r="B1026" s="1">
        <v>95</v>
      </c>
      <c r="C1026" s="1">
        <v>162792677</v>
      </c>
      <c r="D1026" s="1" t="s">
        <v>99</v>
      </c>
      <c r="E1026" s="1" t="s">
        <v>1963</v>
      </c>
      <c r="F1026" s="1" t="s">
        <v>13</v>
      </c>
      <c r="G1026" s="1" t="s">
        <v>14</v>
      </c>
      <c r="H1026" s="1">
        <v>120000000</v>
      </c>
      <c r="I1026" s="1">
        <v>1998</v>
      </c>
      <c r="J1026" s="1">
        <v>7.2</v>
      </c>
      <c r="K1026" s="1" t="str">
        <f t="shared" si="46"/>
        <v>Adventure</v>
      </c>
      <c r="L1026" s="11">
        <f t="shared" si="47"/>
        <v>42792677</v>
      </c>
      <c r="M1026" s="1">
        <f t="shared" si="48"/>
        <v>9.3887336584344602E-2</v>
      </c>
    </row>
    <row r="1027" spans="1:13" x14ac:dyDescent="0.25">
      <c r="A1027" s="1" t="s">
        <v>922</v>
      </c>
      <c r="B1027" s="1">
        <v>122</v>
      </c>
      <c r="C1027" s="1">
        <v>31598308</v>
      </c>
      <c r="D1027" s="1" t="s">
        <v>1043</v>
      </c>
      <c r="E1027" s="1" t="s">
        <v>1964</v>
      </c>
      <c r="F1027" s="1" t="s">
        <v>13</v>
      </c>
      <c r="G1027" s="1" t="s">
        <v>14</v>
      </c>
      <c r="H1027" s="1">
        <v>35000000</v>
      </c>
      <c r="I1027" s="1">
        <v>2001</v>
      </c>
      <c r="J1027" s="1">
        <v>6.8</v>
      </c>
      <c r="K1027" s="1" t="str">
        <f t="shared" ref="K1027:K1090" si="49">IFERROR(LEFT(D1027,SEARCH("|",D1027)-1),D1027)</f>
        <v>Horror</v>
      </c>
      <c r="L1027" s="11">
        <f t="shared" ref="L1027:L1090" si="50">C1027-H1027</f>
        <v>-3401692</v>
      </c>
      <c r="M1027" s="1">
        <f t="shared" ref="M1027:M1090" si="51">CORREL(H$2:H$3657,C$2:C$3657)</f>
        <v>9.3887336584344602E-2</v>
      </c>
    </row>
    <row r="1028" spans="1:13" x14ac:dyDescent="0.25">
      <c r="A1028" s="1" t="s">
        <v>1957</v>
      </c>
      <c r="B1028" s="1">
        <v>110</v>
      </c>
      <c r="C1028" s="1">
        <v>57362581</v>
      </c>
      <c r="D1028" s="1" t="s">
        <v>1965</v>
      </c>
      <c r="E1028" s="1" t="s">
        <v>1966</v>
      </c>
      <c r="F1028" s="1" t="s">
        <v>13</v>
      </c>
      <c r="G1028" s="1" t="s">
        <v>1967</v>
      </c>
      <c r="H1028" s="1">
        <v>45000000</v>
      </c>
      <c r="I1028" s="1">
        <v>1994</v>
      </c>
      <c r="J1028" s="1">
        <v>5.4</v>
      </c>
      <c r="K1028" s="1" t="str">
        <f t="shared" si="49"/>
        <v>Action</v>
      </c>
      <c r="L1028" s="11">
        <f t="shared" si="50"/>
        <v>12362581</v>
      </c>
      <c r="M1028" s="1">
        <f t="shared" si="51"/>
        <v>9.3887336584344602E-2</v>
      </c>
    </row>
    <row r="1029" spans="1:13" x14ac:dyDescent="0.25">
      <c r="A1029" s="1" t="s">
        <v>1091</v>
      </c>
      <c r="B1029" s="1">
        <v>135</v>
      </c>
      <c r="C1029" s="1">
        <v>53854588</v>
      </c>
      <c r="D1029" s="1" t="s">
        <v>1533</v>
      </c>
      <c r="E1029" s="1" t="s">
        <v>1968</v>
      </c>
      <c r="F1029" s="1" t="s">
        <v>13</v>
      </c>
      <c r="G1029" s="1" t="s">
        <v>14</v>
      </c>
      <c r="H1029" s="1">
        <v>45000000</v>
      </c>
      <c r="I1029" s="1">
        <v>1996</v>
      </c>
      <c r="J1029" s="1">
        <v>6.3</v>
      </c>
      <c r="K1029" s="1" t="str">
        <f t="shared" si="49"/>
        <v>Comedy</v>
      </c>
      <c r="L1029" s="11">
        <f t="shared" si="50"/>
        <v>8854588</v>
      </c>
      <c r="M1029" s="1">
        <f t="shared" si="51"/>
        <v>9.3887336584344602E-2</v>
      </c>
    </row>
    <row r="1030" spans="1:13" x14ac:dyDescent="0.25">
      <c r="A1030" s="1" t="s">
        <v>1570</v>
      </c>
      <c r="B1030" s="1">
        <v>95</v>
      </c>
      <c r="C1030" s="1">
        <v>52580895</v>
      </c>
      <c r="D1030" s="1" t="s">
        <v>1969</v>
      </c>
      <c r="E1030" s="1" t="s">
        <v>1970</v>
      </c>
      <c r="F1030" s="1" t="s">
        <v>13</v>
      </c>
      <c r="G1030" s="1" t="s">
        <v>14</v>
      </c>
      <c r="H1030" s="1">
        <v>45000000</v>
      </c>
      <c r="I1030" s="1">
        <v>2005</v>
      </c>
      <c r="J1030" s="1">
        <v>5.6</v>
      </c>
      <c r="K1030" s="1" t="str">
        <f t="shared" si="49"/>
        <v>Comedy</v>
      </c>
      <c r="L1030" s="11">
        <f t="shared" si="50"/>
        <v>7580895</v>
      </c>
      <c r="M1030" s="1">
        <f t="shared" si="51"/>
        <v>9.3887336584344602E-2</v>
      </c>
    </row>
    <row r="1031" spans="1:13" x14ac:dyDescent="0.25">
      <c r="A1031" s="1" t="s">
        <v>1971</v>
      </c>
      <c r="B1031" s="1">
        <v>109</v>
      </c>
      <c r="C1031" s="1">
        <v>51019112</v>
      </c>
      <c r="D1031" s="1" t="s">
        <v>659</v>
      </c>
      <c r="E1031" s="1" t="s">
        <v>1972</v>
      </c>
      <c r="F1031" s="1" t="s">
        <v>13</v>
      </c>
      <c r="G1031" s="1" t="s">
        <v>14</v>
      </c>
      <c r="H1031" s="1">
        <v>50000000</v>
      </c>
      <c r="I1031" s="1">
        <v>2005</v>
      </c>
      <c r="J1031" s="1">
        <v>6.8</v>
      </c>
      <c r="K1031" s="1" t="str">
        <f t="shared" si="49"/>
        <v>Adventure</v>
      </c>
      <c r="L1031" s="11">
        <f t="shared" si="50"/>
        <v>1019112</v>
      </c>
      <c r="M1031" s="1">
        <f t="shared" si="51"/>
        <v>9.3887336584344602E-2</v>
      </c>
    </row>
    <row r="1032" spans="1:13" x14ac:dyDescent="0.25">
      <c r="A1032" s="1" t="s">
        <v>1973</v>
      </c>
      <c r="B1032" s="1">
        <v>93</v>
      </c>
      <c r="C1032" s="1">
        <v>48114556</v>
      </c>
      <c r="D1032" s="1" t="s">
        <v>912</v>
      </c>
      <c r="E1032" s="1" t="s">
        <v>1974</v>
      </c>
      <c r="F1032" s="1" t="s">
        <v>13</v>
      </c>
      <c r="G1032" s="1" t="s">
        <v>14</v>
      </c>
      <c r="H1032" s="1">
        <v>26000000</v>
      </c>
      <c r="I1032" s="1">
        <v>2004</v>
      </c>
      <c r="J1032" s="1">
        <v>4.3</v>
      </c>
      <c r="K1032" s="1" t="str">
        <f t="shared" si="49"/>
        <v>Comedy</v>
      </c>
      <c r="L1032" s="11">
        <f t="shared" si="50"/>
        <v>22114556</v>
      </c>
      <c r="M1032" s="1">
        <f t="shared" si="51"/>
        <v>9.3887336584344602E-2</v>
      </c>
    </row>
    <row r="1033" spans="1:13" x14ac:dyDescent="0.25">
      <c r="A1033" s="1" t="s">
        <v>1975</v>
      </c>
      <c r="B1033" s="1">
        <v>94</v>
      </c>
      <c r="C1033" s="1">
        <v>50648679</v>
      </c>
      <c r="D1033" s="1" t="s">
        <v>779</v>
      </c>
      <c r="E1033" s="1" t="s">
        <v>1976</v>
      </c>
      <c r="F1033" s="1" t="s">
        <v>13</v>
      </c>
      <c r="G1033" s="1" t="s">
        <v>508</v>
      </c>
      <c r="H1033" s="1">
        <v>45000000</v>
      </c>
      <c r="I1033" s="1">
        <v>2007</v>
      </c>
      <c r="J1033" s="1">
        <v>6.3</v>
      </c>
      <c r="K1033" s="1" t="str">
        <f t="shared" si="49"/>
        <v>Action</v>
      </c>
      <c r="L1033" s="11">
        <f t="shared" si="50"/>
        <v>5648679</v>
      </c>
      <c r="M1033" s="1">
        <f t="shared" si="51"/>
        <v>9.3887336584344602E-2</v>
      </c>
    </row>
    <row r="1034" spans="1:13" x14ac:dyDescent="0.25">
      <c r="A1034" s="1" t="s">
        <v>563</v>
      </c>
      <c r="B1034" s="1">
        <v>117</v>
      </c>
      <c r="C1034" s="1">
        <v>46280507</v>
      </c>
      <c r="D1034" s="1" t="s">
        <v>584</v>
      </c>
      <c r="E1034" s="1" t="s">
        <v>1977</v>
      </c>
      <c r="F1034" s="1" t="s">
        <v>13</v>
      </c>
      <c r="G1034" s="1" t="s">
        <v>14</v>
      </c>
      <c r="H1034" s="1">
        <v>40000000</v>
      </c>
      <c r="I1034" s="1">
        <v>2014</v>
      </c>
      <c r="J1034" s="1">
        <v>6.5</v>
      </c>
      <c r="K1034" s="1" t="str">
        <f t="shared" si="49"/>
        <v>Comedy</v>
      </c>
      <c r="L1034" s="11">
        <f t="shared" si="50"/>
        <v>6280507</v>
      </c>
      <c r="M1034" s="1">
        <f t="shared" si="51"/>
        <v>9.3887336584344602E-2</v>
      </c>
    </row>
    <row r="1035" spans="1:13" x14ac:dyDescent="0.25">
      <c r="A1035" s="1" t="s">
        <v>1576</v>
      </c>
      <c r="B1035" s="1">
        <v>112</v>
      </c>
      <c r="C1035" s="1">
        <v>38360195</v>
      </c>
      <c r="D1035" s="1" t="s">
        <v>1828</v>
      </c>
      <c r="E1035" s="1" t="s">
        <v>1978</v>
      </c>
      <c r="F1035" s="1" t="s">
        <v>13</v>
      </c>
      <c r="G1035" s="1" t="s">
        <v>14</v>
      </c>
      <c r="H1035" s="1">
        <v>45000000</v>
      </c>
      <c r="I1035" s="1">
        <v>2006</v>
      </c>
      <c r="J1035" s="1">
        <v>6.4</v>
      </c>
      <c r="K1035" s="1" t="str">
        <f t="shared" si="49"/>
        <v>Adventure</v>
      </c>
      <c r="L1035" s="11">
        <f t="shared" si="50"/>
        <v>-6639805</v>
      </c>
      <c r="M1035" s="1">
        <f t="shared" si="51"/>
        <v>9.3887336584344602E-2</v>
      </c>
    </row>
    <row r="1036" spans="1:13" x14ac:dyDescent="0.25">
      <c r="A1036" s="1" t="s">
        <v>1671</v>
      </c>
      <c r="B1036" s="1">
        <v>111</v>
      </c>
      <c r="C1036" s="1">
        <v>46815748</v>
      </c>
      <c r="D1036" s="1" t="s">
        <v>1150</v>
      </c>
      <c r="E1036" s="1" t="s">
        <v>1979</v>
      </c>
      <c r="F1036" s="1" t="s">
        <v>13</v>
      </c>
      <c r="G1036" s="1" t="s">
        <v>14</v>
      </c>
      <c r="H1036" s="1">
        <v>45000000</v>
      </c>
      <c r="I1036" s="1">
        <v>1994</v>
      </c>
      <c r="J1036" s="1">
        <v>6.3</v>
      </c>
      <c r="K1036" s="1" t="str">
        <f t="shared" si="49"/>
        <v>Action</v>
      </c>
      <c r="L1036" s="11">
        <f t="shared" si="50"/>
        <v>1815748</v>
      </c>
      <c r="M1036" s="1">
        <f t="shared" si="51"/>
        <v>9.3887336584344602E-2</v>
      </c>
    </row>
    <row r="1037" spans="1:13" x14ac:dyDescent="0.25">
      <c r="A1037" s="1" t="s">
        <v>691</v>
      </c>
      <c r="B1037" s="1">
        <v>96</v>
      </c>
      <c r="C1037" s="1">
        <v>35617599</v>
      </c>
      <c r="D1037" s="1" t="s">
        <v>1980</v>
      </c>
      <c r="E1037" s="1" t="s">
        <v>1981</v>
      </c>
      <c r="F1037" s="1" t="s">
        <v>13</v>
      </c>
      <c r="G1037" s="1" t="s">
        <v>14</v>
      </c>
      <c r="H1037" s="1">
        <v>45000000</v>
      </c>
      <c r="I1037" s="1">
        <v>1995</v>
      </c>
      <c r="J1037" s="1">
        <v>5.9</v>
      </c>
      <c r="K1037" s="1" t="str">
        <f t="shared" si="49"/>
        <v>Drama</v>
      </c>
      <c r="L1037" s="11">
        <f t="shared" si="50"/>
        <v>-9382401</v>
      </c>
      <c r="M1037" s="1">
        <f t="shared" si="51"/>
        <v>9.3887336584344602E-2</v>
      </c>
    </row>
    <row r="1038" spans="1:13" x14ac:dyDescent="0.25">
      <c r="A1038" s="1" t="s">
        <v>261</v>
      </c>
      <c r="B1038" s="1">
        <v>141</v>
      </c>
      <c r="C1038" s="1">
        <v>47307550</v>
      </c>
      <c r="D1038" s="1" t="s">
        <v>750</v>
      </c>
      <c r="E1038" s="1" t="s">
        <v>1982</v>
      </c>
      <c r="F1038" s="1" t="s">
        <v>13</v>
      </c>
      <c r="G1038" s="1" t="s">
        <v>14</v>
      </c>
      <c r="H1038" s="1">
        <v>45000000</v>
      </c>
      <c r="I1038" s="1">
        <v>2012</v>
      </c>
      <c r="J1038" s="1">
        <v>6.5</v>
      </c>
      <c r="K1038" s="1" t="str">
        <f t="shared" si="49"/>
        <v>Crime</v>
      </c>
      <c r="L1038" s="11">
        <f t="shared" si="50"/>
        <v>2307550</v>
      </c>
      <c r="M1038" s="1">
        <f t="shared" si="51"/>
        <v>9.3887336584344602E-2</v>
      </c>
    </row>
    <row r="1039" spans="1:13" x14ac:dyDescent="0.25">
      <c r="A1039" s="1" t="s">
        <v>1983</v>
      </c>
      <c r="B1039" s="1">
        <v>94</v>
      </c>
      <c r="C1039" s="1">
        <v>32003620</v>
      </c>
      <c r="D1039" s="1" t="s">
        <v>120</v>
      </c>
      <c r="E1039" s="1" t="s">
        <v>1984</v>
      </c>
      <c r="F1039" s="1" t="s">
        <v>13</v>
      </c>
      <c r="G1039" s="1" t="s">
        <v>14</v>
      </c>
      <c r="H1039" s="1">
        <v>25000000</v>
      </c>
      <c r="I1039" s="1">
        <v>2004</v>
      </c>
      <c r="J1039" s="1">
        <v>6.5</v>
      </c>
      <c r="K1039" s="1" t="str">
        <f t="shared" si="49"/>
        <v>Action</v>
      </c>
      <c r="L1039" s="11">
        <f t="shared" si="50"/>
        <v>7003620</v>
      </c>
      <c r="M1039" s="1">
        <f t="shared" si="51"/>
        <v>9.3887336584344602E-2</v>
      </c>
    </row>
    <row r="1040" spans="1:13" x14ac:dyDescent="0.25">
      <c r="A1040" s="1" t="s">
        <v>1985</v>
      </c>
      <c r="B1040" s="1">
        <v>87</v>
      </c>
      <c r="C1040" s="1">
        <v>27972410</v>
      </c>
      <c r="D1040" s="1" t="s">
        <v>564</v>
      </c>
      <c r="E1040" s="1" t="s">
        <v>1986</v>
      </c>
      <c r="F1040" s="1" t="s">
        <v>13</v>
      </c>
      <c r="G1040" s="1" t="s">
        <v>21</v>
      </c>
      <c r="H1040" s="1">
        <v>35000000</v>
      </c>
      <c r="I1040" s="1">
        <v>2003</v>
      </c>
      <c r="J1040" s="1">
        <v>6.1</v>
      </c>
      <c r="K1040" s="1" t="str">
        <f t="shared" si="49"/>
        <v>Action</v>
      </c>
      <c r="L1040" s="11">
        <f t="shared" si="50"/>
        <v>-7027590</v>
      </c>
      <c r="M1040" s="1">
        <f t="shared" si="51"/>
        <v>9.3887336584344602E-2</v>
      </c>
    </row>
    <row r="1041" spans="1:13" x14ac:dyDescent="0.25">
      <c r="A1041" s="1" t="s">
        <v>1987</v>
      </c>
      <c r="B1041" s="1">
        <v>88</v>
      </c>
      <c r="C1041" s="1">
        <v>28133159</v>
      </c>
      <c r="D1041" s="1" t="s">
        <v>99</v>
      </c>
      <c r="E1041" s="1" t="s">
        <v>1988</v>
      </c>
      <c r="F1041" s="1" t="s">
        <v>13</v>
      </c>
      <c r="G1041" s="1" t="s">
        <v>14</v>
      </c>
      <c r="H1041" s="1">
        <v>50000000</v>
      </c>
      <c r="I1041" s="1">
        <v>2006</v>
      </c>
      <c r="J1041" s="1">
        <v>5.9</v>
      </c>
      <c r="K1041" s="1" t="str">
        <f t="shared" si="49"/>
        <v>Adventure</v>
      </c>
      <c r="L1041" s="11">
        <f t="shared" si="50"/>
        <v>-21866841</v>
      </c>
      <c r="M1041" s="1">
        <f t="shared" si="51"/>
        <v>9.3887336584344602E-2</v>
      </c>
    </row>
    <row r="1042" spans="1:13" x14ac:dyDescent="0.25">
      <c r="A1042" s="1" t="s">
        <v>1989</v>
      </c>
      <c r="B1042" s="1">
        <v>177</v>
      </c>
      <c r="C1042" s="1">
        <v>27400000</v>
      </c>
      <c r="D1042" s="1" t="s">
        <v>28</v>
      </c>
      <c r="E1042" s="1" t="s">
        <v>1990</v>
      </c>
      <c r="F1042" s="1" t="s">
        <v>13</v>
      </c>
      <c r="G1042" s="1" t="s">
        <v>14</v>
      </c>
      <c r="H1042" s="1">
        <v>40000000</v>
      </c>
      <c r="I1042" s="1">
        <v>1984</v>
      </c>
      <c r="J1042" s="1">
        <v>6.6</v>
      </c>
      <c r="K1042" s="1" t="str">
        <f t="shared" si="49"/>
        <v>Action</v>
      </c>
      <c r="L1042" s="11">
        <f t="shared" si="50"/>
        <v>-12600000</v>
      </c>
      <c r="M1042" s="1">
        <f t="shared" si="51"/>
        <v>9.3887336584344602E-2</v>
      </c>
    </row>
    <row r="1043" spans="1:13" x14ac:dyDescent="0.25">
      <c r="A1043" s="1" t="s">
        <v>1991</v>
      </c>
      <c r="B1043" s="1">
        <v>133</v>
      </c>
      <c r="C1043" s="1">
        <v>24343673</v>
      </c>
      <c r="D1043" s="1" t="s">
        <v>1992</v>
      </c>
      <c r="E1043" s="1" t="s">
        <v>1993</v>
      </c>
      <c r="F1043" s="1" t="s">
        <v>13</v>
      </c>
      <c r="G1043" s="1" t="s">
        <v>14</v>
      </c>
      <c r="H1043" s="1">
        <v>45000000</v>
      </c>
      <c r="I1043" s="1">
        <v>2007</v>
      </c>
      <c r="J1043" s="1">
        <v>7.4</v>
      </c>
      <c r="K1043" s="1" t="str">
        <f t="shared" si="49"/>
        <v>Drama</v>
      </c>
      <c r="L1043" s="11">
        <f t="shared" si="50"/>
        <v>-20656327</v>
      </c>
      <c r="M1043" s="1">
        <f t="shared" si="51"/>
        <v>9.3887336584344602E-2</v>
      </c>
    </row>
    <row r="1044" spans="1:13" x14ac:dyDescent="0.25">
      <c r="A1044" s="1" t="s">
        <v>18</v>
      </c>
      <c r="B1044" s="1">
        <v>119</v>
      </c>
      <c r="C1044" s="1">
        <v>22877808</v>
      </c>
      <c r="D1044" s="1" t="s">
        <v>77</v>
      </c>
      <c r="E1044" s="1" t="s">
        <v>1994</v>
      </c>
      <c r="F1044" s="1" t="s">
        <v>13</v>
      </c>
      <c r="G1044" s="1" t="s">
        <v>14</v>
      </c>
      <c r="H1044" s="1">
        <v>35000000</v>
      </c>
      <c r="I1044" s="1">
        <v>2008</v>
      </c>
      <c r="J1044" s="1">
        <v>7.3</v>
      </c>
      <c r="K1044" s="1" t="str">
        <f t="shared" si="49"/>
        <v>Drama</v>
      </c>
      <c r="L1044" s="11">
        <f t="shared" si="50"/>
        <v>-12122192</v>
      </c>
      <c r="M1044" s="1">
        <f t="shared" si="51"/>
        <v>9.3887336584344602E-2</v>
      </c>
    </row>
    <row r="1045" spans="1:13" x14ac:dyDescent="0.25">
      <c r="A1045" s="1" t="s">
        <v>366</v>
      </c>
      <c r="B1045" s="1">
        <v>102</v>
      </c>
      <c r="C1045" s="1">
        <v>36883539</v>
      </c>
      <c r="D1045" s="1" t="s">
        <v>158</v>
      </c>
      <c r="E1045" s="1" t="s">
        <v>1995</v>
      </c>
      <c r="F1045" s="1" t="s">
        <v>13</v>
      </c>
      <c r="G1045" s="1" t="s">
        <v>264</v>
      </c>
      <c r="H1045" s="1">
        <v>52000000</v>
      </c>
      <c r="I1045" s="1">
        <v>2006</v>
      </c>
      <c r="J1045" s="1">
        <v>6.6</v>
      </c>
      <c r="K1045" s="1" t="str">
        <f t="shared" si="49"/>
        <v>Action</v>
      </c>
      <c r="L1045" s="11">
        <f t="shared" si="50"/>
        <v>-15116461</v>
      </c>
      <c r="M1045" s="1">
        <f t="shared" si="51"/>
        <v>9.3887336584344602E-2</v>
      </c>
    </row>
    <row r="1046" spans="1:13" x14ac:dyDescent="0.25">
      <c r="A1046" s="1" t="s">
        <v>1996</v>
      </c>
      <c r="B1046" s="1">
        <v>101</v>
      </c>
      <c r="C1046" s="1">
        <v>22531698</v>
      </c>
      <c r="D1046" s="1" t="s">
        <v>82</v>
      </c>
      <c r="E1046" s="1" t="s">
        <v>1997</v>
      </c>
      <c r="F1046" s="1" t="s">
        <v>13</v>
      </c>
      <c r="G1046" s="1" t="s">
        <v>508</v>
      </c>
      <c r="H1046" s="1">
        <v>70000000</v>
      </c>
      <c r="I1046" s="1">
        <v>2008</v>
      </c>
      <c r="J1046" s="1">
        <v>5.6</v>
      </c>
      <c r="K1046" s="1" t="str">
        <f t="shared" si="49"/>
        <v>Action</v>
      </c>
      <c r="L1046" s="11">
        <f t="shared" si="50"/>
        <v>-47468302</v>
      </c>
      <c r="M1046" s="1">
        <f t="shared" si="51"/>
        <v>9.3887336584344602E-2</v>
      </c>
    </row>
    <row r="1047" spans="1:13" x14ac:dyDescent="0.25">
      <c r="A1047" s="1" t="s">
        <v>1998</v>
      </c>
      <c r="B1047" s="1">
        <v>91</v>
      </c>
      <c r="C1047" s="1">
        <v>20400913</v>
      </c>
      <c r="D1047" s="1" t="s">
        <v>1227</v>
      </c>
      <c r="E1047" s="1" t="s">
        <v>1999</v>
      </c>
      <c r="F1047" s="1" t="s">
        <v>13</v>
      </c>
      <c r="G1047" s="1" t="s">
        <v>14</v>
      </c>
      <c r="H1047" s="1">
        <v>45000000</v>
      </c>
      <c r="I1047" s="1">
        <v>1996</v>
      </c>
      <c r="J1047" s="1">
        <v>5.3</v>
      </c>
      <c r="K1047" s="1" t="str">
        <f t="shared" si="49"/>
        <v>Action</v>
      </c>
      <c r="L1047" s="11">
        <f t="shared" si="50"/>
        <v>-24599087</v>
      </c>
      <c r="M1047" s="1">
        <f t="shared" si="51"/>
        <v>9.3887336584344602E-2</v>
      </c>
    </row>
    <row r="1048" spans="1:13" x14ac:dyDescent="0.25">
      <c r="A1048" s="1" t="s">
        <v>1443</v>
      </c>
      <c r="B1048" s="1">
        <v>117</v>
      </c>
      <c r="C1048" s="1">
        <v>20101861</v>
      </c>
      <c r="D1048" s="1" t="s">
        <v>865</v>
      </c>
      <c r="E1048" s="1" t="s">
        <v>2000</v>
      </c>
      <c r="F1048" s="1" t="s">
        <v>13</v>
      </c>
      <c r="G1048" s="1" t="s">
        <v>14</v>
      </c>
      <c r="H1048" s="1">
        <v>45000000</v>
      </c>
      <c r="I1048" s="1">
        <v>1996</v>
      </c>
      <c r="J1048" s="1">
        <v>6</v>
      </c>
      <c r="K1048" s="1" t="str">
        <f t="shared" si="49"/>
        <v>Comedy</v>
      </c>
      <c r="L1048" s="11">
        <f t="shared" si="50"/>
        <v>-24898139</v>
      </c>
      <c r="M1048" s="1">
        <f t="shared" si="51"/>
        <v>9.3887336584344602E-2</v>
      </c>
    </row>
    <row r="1049" spans="1:13" x14ac:dyDescent="0.25">
      <c r="A1049" s="1" t="s">
        <v>2001</v>
      </c>
      <c r="B1049" s="1">
        <v>86</v>
      </c>
      <c r="C1049" s="1">
        <v>25200412</v>
      </c>
      <c r="D1049" s="1" t="s">
        <v>2002</v>
      </c>
      <c r="E1049" s="1" t="s">
        <v>2003</v>
      </c>
      <c r="F1049" s="1" t="s">
        <v>13</v>
      </c>
      <c r="G1049" s="1" t="s">
        <v>14</v>
      </c>
      <c r="H1049" s="1">
        <v>45000000</v>
      </c>
      <c r="I1049" s="1">
        <v>2009</v>
      </c>
      <c r="J1049" s="1">
        <v>5.4</v>
      </c>
      <c r="K1049" s="1" t="str">
        <f t="shared" si="49"/>
        <v>Adventure</v>
      </c>
      <c r="L1049" s="11">
        <f t="shared" si="50"/>
        <v>-19799588</v>
      </c>
      <c r="M1049" s="1">
        <f t="shared" si="51"/>
        <v>9.3887336584344602E-2</v>
      </c>
    </row>
    <row r="1050" spans="1:13" x14ac:dyDescent="0.25">
      <c r="A1050" s="1" t="s">
        <v>2004</v>
      </c>
      <c r="B1050" s="1">
        <v>124</v>
      </c>
      <c r="C1050" s="1">
        <v>19719930</v>
      </c>
      <c r="D1050" s="1" t="s">
        <v>757</v>
      </c>
      <c r="E1050" s="1" t="s">
        <v>2005</v>
      </c>
      <c r="F1050" s="1" t="s">
        <v>13</v>
      </c>
      <c r="G1050" s="1" t="s">
        <v>14</v>
      </c>
      <c r="H1050" s="1">
        <v>45000000</v>
      </c>
      <c r="I1050" s="1">
        <v>2001</v>
      </c>
      <c r="J1050" s="1">
        <v>6.8</v>
      </c>
      <c r="K1050" s="1" t="str">
        <f t="shared" si="49"/>
        <v>Crime</v>
      </c>
      <c r="L1050" s="11">
        <f t="shared" si="50"/>
        <v>-25280070</v>
      </c>
      <c r="M1050" s="1">
        <f t="shared" si="51"/>
        <v>9.3887336584344602E-2</v>
      </c>
    </row>
    <row r="1051" spans="1:13" x14ac:dyDescent="0.25">
      <c r="A1051" s="1" t="s">
        <v>2006</v>
      </c>
      <c r="B1051" s="1">
        <v>134</v>
      </c>
      <c r="C1051" s="1">
        <v>19377727</v>
      </c>
      <c r="D1051" s="1" t="s">
        <v>2007</v>
      </c>
      <c r="E1051" s="1" t="s">
        <v>2008</v>
      </c>
      <c r="F1051" s="1" t="s">
        <v>13</v>
      </c>
      <c r="G1051" s="1" t="s">
        <v>14</v>
      </c>
      <c r="H1051" s="1">
        <v>45000000</v>
      </c>
      <c r="I1051" s="1">
        <v>2005</v>
      </c>
      <c r="J1051" s="1">
        <v>6.4</v>
      </c>
      <c r="K1051" s="1" t="str">
        <f t="shared" si="49"/>
        <v>Comedy</v>
      </c>
      <c r="L1051" s="11">
        <f t="shared" si="50"/>
        <v>-25622273</v>
      </c>
      <c r="M1051" s="1">
        <f t="shared" si="51"/>
        <v>9.3887336584344602E-2</v>
      </c>
    </row>
    <row r="1052" spans="1:13" x14ac:dyDescent="0.25">
      <c r="A1052" s="1" t="s">
        <v>2009</v>
      </c>
      <c r="B1052" s="1">
        <v>100</v>
      </c>
      <c r="C1052" s="1">
        <v>17300889</v>
      </c>
      <c r="D1052" s="1" t="s">
        <v>845</v>
      </c>
      <c r="E1052" s="1" t="s">
        <v>2010</v>
      </c>
      <c r="F1052" s="1" t="s">
        <v>13</v>
      </c>
      <c r="G1052" s="1" t="s">
        <v>130</v>
      </c>
      <c r="H1052" s="1">
        <v>45000000</v>
      </c>
      <c r="I1052" s="1">
        <v>1996</v>
      </c>
      <c r="J1052" s="1">
        <v>4.9000000000000004</v>
      </c>
      <c r="K1052" s="1" t="str">
        <f t="shared" si="49"/>
        <v>Action</v>
      </c>
      <c r="L1052" s="11">
        <f t="shared" si="50"/>
        <v>-27699111</v>
      </c>
      <c r="M1052" s="1">
        <f t="shared" si="51"/>
        <v>9.3887336584344602E-2</v>
      </c>
    </row>
    <row r="1053" spans="1:13" x14ac:dyDescent="0.25">
      <c r="A1053" s="1" t="s">
        <v>2011</v>
      </c>
      <c r="B1053" s="1">
        <v>220</v>
      </c>
      <c r="C1053" s="1">
        <v>15527125</v>
      </c>
      <c r="D1053" s="1" t="s">
        <v>1383</v>
      </c>
      <c r="E1053" s="1" t="s">
        <v>2012</v>
      </c>
      <c r="F1053" s="1" t="s">
        <v>13</v>
      </c>
      <c r="G1053" s="1" t="s">
        <v>14</v>
      </c>
      <c r="H1053" s="1">
        <v>57000000</v>
      </c>
      <c r="I1053" s="1">
        <v>2000</v>
      </c>
      <c r="J1053" s="1">
        <v>5.8</v>
      </c>
      <c r="K1053" s="1" t="str">
        <f t="shared" si="49"/>
        <v>Drama</v>
      </c>
      <c r="L1053" s="11">
        <f t="shared" si="50"/>
        <v>-41472875</v>
      </c>
      <c r="M1053" s="1">
        <f t="shared" si="51"/>
        <v>9.3887336584344602E-2</v>
      </c>
    </row>
    <row r="1054" spans="1:13" x14ac:dyDescent="0.25">
      <c r="A1054" s="1" t="s">
        <v>261</v>
      </c>
      <c r="B1054" s="1">
        <v>212</v>
      </c>
      <c r="C1054" s="1">
        <v>13560960</v>
      </c>
      <c r="D1054" s="1" t="s">
        <v>2013</v>
      </c>
      <c r="E1054" s="1" t="s">
        <v>2014</v>
      </c>
      <c r="F1054" s="1" t="s">
        <v>13</v>
      </c>
      <c r="G1054" s="1" t="s">
        <v>14</v>
      </c>
      <c r="H1054" s="1">
        <v>50000000</v>
      </c>
      <c r="I1054" s="1">
        <v>1995</v>
      </c>
      <c r="J1054" s="1">
        <v>7.1</v>
      </c>
      <c r="K1054" s="1" t="str">
        <f t="shared" si="49"/>
        <v>Biography</v>
      </c>
      <c r="L1054" s="11">
        <f t="shared" si="50"/>
        <v>-36439040</v>
      </c>
      <c r="M1054" s="1">
        <f t="shared" si="51"/>
        <v>9.3887336584344602E-2</v>
      </c>
    </row>
    <row r="1055" spans="1:13" x14ac:dyDescent="0.25">
      <c r="A1055" s="1" t="s">
        <v>1308</v>
      </c>
      <c r="B1055" s="1">
        <v>128</v>
      </c>
      <c r="C1055" s="1">
        <v>15523168</v>
      </c>
      <c r="D1055" s="1" t="s">
        <v>292</v>
      </c>
      <c r="E1055" s="1" t="s">
        <v>2015</v>
      </c>
      <c r="F1055" s="1" t="s">
        <v>13</v>
      </c>
      <c r="G1055" s="1" t="s">
        <v>508</v>
      </c>
      <c r="H1055" s="1">
        <v>45000000</v>
      </c>
      <c r="I1055" s="1">
        <v>2010</v>
      </c>
      <c r="J1055" s="1">
        <v>7.2</v>
      </c>
      <c r="K1055" s="1" t="str">
        <f t="shared" si="49"/>
        <v>Mystery</v>
      </c>
      <c r="L1055" s="11">
        <f t="shared" si="50"/>
        <v>-29476832</v>
      </c>
      <c r="M1055" s="1">
        <f t="shared" si="51"/>
        <v>9.3887336584344602E-2</v>
      </c>
    </row>
    <row r="1056" spans="1:13" x14ac:dyDescent="0.25">
      <c r="A1056" s="1" t="s">
        <v>185</v>
      </c>
      <c r="B1056" s="1">
        <v>106</v>
      </c>
      <c r="C1056" s="1">
        <v>11146409</v>
      </c>
      <c r="D1056" s="1" t="s">
        <v>1188</v>
      </c>
      <c r="E1056" s="1" t="s">
        <v>2016</v>
      </c>
      <c r="F1056" s="1" t="s">
        <v>13</v>
      </c>
      <c r="G1056" s="1" t="s">
        <v>14</v>
      </c>
      <c r="H1056" s="1">
        <v>45000000</v>
      </c>
      <c r="I1056" s="1">
        <v>1998</v>
      </c>
      <c r="J1056" s="1">
        <v>6</v>
      </c>
      <c r="K1056" s="1" t="str">
        <f t="shared" si="49"/>
        <v>Action</v>
      </c>
      <c r="L1056" s="11">
        <f t="shared" si="50"/>
        <v>-33853591</v>
      </c>
      <c r="M1056" s="1">
        <f t="shared" si="51"/>
        <v>9.3887336584344602E-2</v>
      </c>
    </row>
    <row r="1057" spans="1:13" x14ac:dyDescent="0.25">
      <c r="A1057" s="1" t="s">
        <v>1728</v>
      </c>
      <c r="B1057" s="1">
        <v>160</v>
      </c>
      <c r="C1057" s="1">
        <v>7916887</v>
      </c>
      <c r="D1057" s="1" t="s">
        <v>2017</v>
      </c>
      <c r="E1057" s="1" t="s">
        <v>2018</v>
      </c>
      <c r="F1057" s="1" t="s">
        <v>13</v>
      </c>
      <c r="G1057" s="1" t="s">
        <v>14</v>
      </c>
      <c r="H1057" s="1">
        <v>45000000</v>
      </c>
      <c r="I1057" s="1">
        <v>2008</v>
      </c>
      <c r="J1057" s="1">
        <v>6</v>
      </c>
      <c r="K1057" s="1" t="str">
        <f t="shared" si="49"/>
        <v>Action</v>
      </c>
      <c r="L1057" s="11">
        <f t="shared" si="50"/>
        <v>-37083113</v>
      </c>
      <c r="M1057" s="1">
        <f t="shared" si="51"/>
        <v>9.3887336584344602E-2</v>
      </c>
    </row>
    <row r="1058" spans="1:13" x14ac:dyDescent="0.25">
      <c r="A1058" s="1" t="s">
        <v>684</v>
      </c>
      <c r="B1058" s="1">
        <v>114</v>
      </c>
      <c r="C1058" s="1">
        <v>6565495</v>
      </c>
      <c r="D1058" s="1" t="s">
        <v>77</v>
      </c>
      <c r="E1058" s="1" t="s">
        <v>2019</v>
      </c>
      <c r="F1058" s="1" t="s">
        <v>687</v>
      </c>
      <c r="G1058" s="1" t="s">
        <v>308</v>
      </c>
      <c r="H1058" s="1">
        <v>45000000</v>
      </c>
      <c r="I1058" s="1">
        <v>2006</v>
      </c>
      <c r="J1058" s="1">
        <v>7</v>
      </c>
      <c r="K1058" s="1" t="str">
        <f t="shared" si="49"/>
        <v>Drama</v>
      </c>
      <c r="L1058" s="11">
        <f t="shared" si="50"/>
        <v>-38434505</v>
      </c>
      <c r="M1058" s="1">
        <f t="shared" si="51"/>
        <v>9.3887336584344602E-2</v>
      </c>
    </row>
    <row r="1059" spans="1:13" x14ac:dyDescent="0.25">
      <c r="A1059" s="1" t="s">
        <v>2020</v>
      </c>
      <c r="B1059" s="1">
        <v>99</v>
      </c>
      <c r="C1059" s="1">
        <v>15279680</v>
      </c>
      <c r="D1059" s="1" t="s">
        <v>120</v>
      </c>
      <c r="E1059" s="1" t="s">
        <v>2021</v>
      </c>
      <c r="F1059" s="1" t="s">
        <v>13</v>
      </c>
      <c r="G1059" s="1" t="s">
        <v>14</v>
      </c>
      <c r="H1059" s="1">
        <v>40000000</v>
      </c>
      <c r="I1059" s="1">
        <v>2008</v>
      </c>
      <c r="J1059" s="1">
        <v>5.4</v>
      </c>
      <c r="K1059" s="1" t="str">
        <f t="shared" si="49"/>
        <v>Action</v>
      </c>
      <c r="L1059" s="11">
        <f t="shared" si="50"/>
        <v>-24720320</v>
      </c>
      <c r="M1059" s="1">
        <f t="shared" si="51"/>
        <v>9.3887336584344602E-2</v>
      </c>
    </row>
    <row r="1060" spans="1:13" x14ac:dyDescent="0.25">
      <c r="A1060" s="1" t="s">
        <v>59</v>
      </c>
      <c r="B1060" s="1">
        <v>74</v>
      </c>
      <c r="C1060" s="1">
        <v>7262288</v>
      </c>
      <c r="D1060" s="1" t="s">
        <v>2022</v>
      </c>
      <c r="E1060" s="1" t="s">
        <v>2023</v>
      </c>
      <c r="F1060" s="1" t="s">
        <v>13</v>
      </c>
      <c r="G1060" s="1" t="s">
        <v>14</v>
      </c>
      <c r="H1060" s="1">
        <v>40000000</v>
      </c>
      <c r="I1060" s="1">
        <v>2002</v>
      </c>
      <c r="J1060" s="1">
        <v>6.5</v>
      </c>
      <c r="K1060" s="1" t="str">
        <f t="shared" si="49"/>
        <v>Comedy</v>
      </c>
      <c r="L1060" s="11">
        <f t="shared" si="50"/>
        <v>-32737712</v>
      </c>
      <c r="M1060" s="1">
        <f t="shared" si="51"/>
        <v>9.3887336584344602E-2</v>
      </c>
    </row>
    <row r="1061" spans="1:13" x14ac:dyDescent="0.25">
      <c r="A1061" s="1" t="s">
        <v>131</v>
      </c>
      <c r="B1061" s="1">
        <v>139</v>
      </c>
      <c r="C1061" s="1">
        <v>4584886</v>
      </c>
      <c r="D1061" s="1" t="s">
        <v>77</v>
      </c>
      <c r="E1061" s="1" t="s">
        <v>2024</v>
      </c>
      <c r="F1061" s="1" t="s">
        <v>13</v>
      </c>
      <c r="G1061" s="1" t="s">
        <v>14</v>
      </c>
      <c r="H1061" s="1">
        <v>45000000</v>
      </c>
      <c r="I1061" s="1">
        <v>2007</v>
      </c>
      <c r="J1061" s="1">
        <v>6.4</v>
      </c>
      <c r="K1061" s="1" t="str">
        <f t="shared" si="49"/>
        <v>Drama</v>
      </c>
      <c r="L1061" s="11">
        <f t="shared" si="50"/>
        <v>-40415114</v>
      </c>
      <c r="M1061" s="1">
        <f t="shared" si="51"/>
        <v>9.3887336584344602E-2</v>
      </c>
    </row>
    <row r="1062" spans="1:13" x14ac:dyDescent="0.25">
      <c r="A1062" s="1" t="s">
        <v>2026</v>
      </c>
      <c r="B1062" s="1">
        <v>103</v>
      </c>
      <c r="C1062" s="1">
        <v>2154540</v>
      </c>
      <c r="D1062" s="1" t="s">
        <v>23</v>
      </c>
      <c r="E1062" s="1" t="s">
        <v>2027</v>
      </c>
      <c r="F1062" s="1" t="s">
        <v>13</v>
      </c>
      <c r="G1062" s="1" t="s">
        <v>14</v>
      </c>
      <c r="H1062" s="1">
        <v>45000000</v>
      </c>
      <c r="I1062" s="1">
        <v>1997</v>
      </c>
      <c r="J1062" s="1">
        <v>4.9000000000000004</v>
      </c>
      <c r="K1062" s="1" t="str">
        <f t="shared" si="49"/>
        <v>Action</v>
      </c>
      <c r="L1062" s="11">
        <f t="shared" si="50"/>
        <v>-42845460</v>
      </c>
      <c r="M1062" s="1">
        <f t="shared" si="51"/>
        <v>9.3887336584344602E-2</v>
      </c>
    </row>
    <row r="1063" spans="1:13" x14ac:dyDescent="0.25">
      <c r="A1063" s="1" t="s">
        <v>2028</v>
      </c>
      <c r="B1063" s="1">
        <v>101</v>
      </c>
      <c r="C1063" s="1">
        <v>8129455</v>
      </c>
      <c r="D1063" s="1" t="s">
        <v>476</v>
      </c>
      <c r="E1063" s="1" t="s">
        <v>2029</v>
      </c>
      <c r="F1063" s="1" t="s">
        <v>13</v>
      </c>
      <c r="G1063" s="1" t="s">
        <v>14</v>
      </c>
      <c r="H1063" s="1">
        <v>45000000</v>
      </c>
      <c r="I1063" s="1">
        <v>2011</v>
      </c>
      <c r="J1063" s="1">
        <v>6.3</v>
      </c>
      <c r="K1063" s="1" t="str">
        <f t="shared" si="49"/>
        <v>Action</v>
      </c>
      <c r="L1063" s="11">
        <f t="shared" si="50"/>
        <v>-36870545</v>
      </c>
      <c r="M1063" s="1">
        <f t="shared" si="51"/>
        <v>9.3887336584344602E-2</v>
      </c>
    </row>
    <row r="1064" spans="1:13" x14ac:dyDescent="0.25">
      <c r="A1064" s="1" t="s">
        <v>2030</v>
      </c>
      <c r="B1064" s="1">
        <v>130</v>
      </c>
      <c r="C1064" s="1">
        <v>136019448</v>
      </c>
      <c r="D1064" s="1" t="s">
        <v>2031</v>
      </c>
      <c r="E1064" s="1" t="s">
        <v>2032</v>
      </c>
      <c r="F1064" s="1" t="s">
        <v>13</v>
      </c>
      <c r="G1064" s="1" t="s">
        <v>14</v>
      </c>
      <c r="H1064" s="1">
        <v>44500000</v>
      </c>
      <c r="I1064" s="1">
        <v>2012</v>
      </c>
      <c r="J1064" s="1">
        <v>7.7</v>
      </c>
      <c r="K1064" s="1" t="str">
        <f t="shared" si="49"/>
        <v>Biography</v>
      </c>
      <c r="L1064" s="11">
        <f t="shared" si="50"/>
        <v>91519448</v>
      </c>
      <c r="M1064" s="1">
        <f t="shared" si="51"/>
        <v>9.3887336584344602E-2</v>
      </c>
    </row>
    <row r="1065" spans="1:13" x14ac:dyDescent="0.25">
      <c r="A1065" s="1" t="s">
        <v>853</v>
      </c>
      <c r="B1065" s="1">
        <v>130</v>
      </c>
      <c r="C1065" s="1">
        <v>183875760</v>
      </c>
      <c r="D1065" s="1" t="s">
        <v>2033</v>
      </c>
      <c r="E1065" s="1" t="s">
        <v>2034</v>
      </c>
      <c r="F1065" s="1" t="s">
        <v>13</v>
      </c>
      <c r="G1065" s="1" t="s">
        <v>14</v>
      </c>
      <c r="H1065" s="1">
        <v>44000000</v>
      </c>
      <c r="I1065" s="1">
        <v>1993</v>
      </c>
      <c r="J1065" s="1">
        <v>7.8</v>
      </c>
      <c r="K1065" s="1" t="str">
        <f t="shared" si="49"/>
        <v>Action</v>
      </c>
      <c r="L1065" s="11">
        <f t="shared" si="50"/>
        <v>139875760</v>
      </c>
      <c r="M1065" s="1">
        <f t="shared" si="51"/>
        <v>9.3887336584344602E-2</v>
      </c>
    </row>
    <row r="1066" spans="1:13" x14ac:dyDescent="0.25">
      <c r="A1066" s="1" t="s">
        <v>1081</v>
      </c>
      <c r="B1066" s="1">
        <v>110</v>
      </c>
      <c r="C1066" s="1">
        <v>67061228</v>
      </c>
      <c r="D1066" s="1" t="s">
        <v>495</v>
      </c>
      <c r="E1066" s="1" t="s">
        <v>2035</v>
      </c>
      <c r="F1066" s="1" t="s">
        <v>13</v>
      </c>
      <c r="G1066" s="1" t="s">
        <v>14</v>
      </c>
      <c r="H1066" s="1">
        <v>40000000</v>
      </c>
      <c r="I1066" s="1">
        <v>2010</v>
      </c>
      <c r="J1066" s="1">
        <v>5.5</v>
      </c>
      <c r="K1066" s="1" t="str">
        <f t="shared" si="49"/>
        <v>Action</v>
      </c>
      <c r="L1066" s="11">
        <f t="shared" si="50"/>
        <v>27061228</v>
      </c>
      <c r="M1066" s="1">
        <f t="shared" si="51"/>
        <v>9.3887336584344602E-2</v>
      </c>
    </row>
    <row r="1067" spans="1:13" x14ac:dyDescent="0.25">
      <c r="A1067" s="1" t="s">
        <v>1075</v>
      </c>
      <c r="B1067" s="1">
        <v>147</v>
      </c>
      <c r="C1067" s="1">
        <v>53300852</v>
      </c>
      <c r="D1067" s="1" t="s">
        <v>750</v>
      </c>
      <c r="E1067" s="1" t="s">
        <v>2036</v>
      </c>
      <c r="F1067" s="1" t="s">
        <v>13</v>
      </c>
      <c r="G1067" s="1" t="s">
        <v>14</v>
      </c>
      <c r="H1067" s="1">
        <v>44000000</v>
      </c>
      <c r="I1067" s="1">
        <v>1996</v>
      </c>
      <c r="J1067" s="1">
        <v>7.5</v>
      </c>
      <c r="K1067" s="1" t="str">
        <f t="shared" si="49"/>
        <v>Crime</v>
      </c>
      <c r="L1067" s="11">
        <f t="shared" si="50"/>
        <v>9300852</v>
      </c>
      <c r="M1067" s="1">
        <f t="shared" si="51"/>
        <v>9.3887336584344602E-2</v>
      </c>
    </row>
    <row r="1068" spans="1:13" x14ac:dyDescent="0.25">
      <c r="A1068" s="1" t="s">
        <v>2026</v>
      </c>
      <c r="B1068" s="1">
        <v>96</v>
      </c>
      <c r="C1068" s="1">
        <v>150415432</v>
      </c>
      <c r="D1068" s="1" t="s">
        <v>1531</v>
      </c>
      <c r="E1068" s="1" t="s">
        <v>2037</v>
      </c>
      <c r="F1068" s="1" t="s">
        <v>13</v>
      </c>
      <c r="G1068" s="1" t="s">
        <v>14</v>
      </c>
      <c r="H1068" s="1">
        <v>44000000</v>
      </c>
      <c r="I1068" s="1">
        <v>1985</v>
      </c>
      <c r="J1068" s="1">
        <v>6.4</v>
      </c>
      <c r="K1068" s="1" t="str">
        <f t="shared" si="49"/>
        <v>Action</v>
      </c>
      <c r="L1068" s="11">
        <f t="shared" si="50"/>
        <v>106415432</v>
      </c>
      <c r="M1068" s="1">
        <f t="shared" si="51"/>
        <v>9.3887336584344602E-2</v>
      </c>
    </row>
    <row r="1069" spans="1:13" x14ac:dyDescent="0.25">
      <c r="A1069" s="1" t="s">
        <v>2038</v>
      </c>
      <c r="B1069" s="1">
        <v>118</v>
      </c>
      <c r="C1069" s="1">
        <v>44834712</v>
      </c>
      <c r="D1069" s="1" t="s">
        <v>1394</v>
      </c>
      <c r="E1069" s="1" t="s">
        <v>2039</v>
      </c>
      <c r="F1069" s="1" t="s">
        <v>13</v>
      </c>
      <c r="G1069" s="1" t="s">
        <v>14</v>
      </c>
      <c r="H1069" s="1">
        <v>44000000</v>
      </c>
      <c r="I1069" s="1">
        <v>1996</v>
      </c>
      <c r="J1069" s="1">
        <v>5.6</v>
      </c>
      <c r="K1069" s="1" t="str">
        <f t="shared" si="49"/>
        <v>Drama</v>
      </c>
      <c r="L1069" s="11">
        <f t="shared" si="50"/>
        <v>834712</v>
      </c>
      <c r="M1069" s="1">
        <f t="shared" si="51"/>
        <v>9.3887336584344602E-2</v>
      </c>
    </row>
    <row r="1070" spans="1:13" x14ac:dyDescent="0.25">
      <c r="A1070" s="1" t="s">
        <v>2040</v>
      </c>
      <c r="B1070" s="1">
        <v>88</v>
      </c>
      <c r="C1070" s="1">
        <v>84300000</v>
      </c>
      <c r="D1070" s="1" t="s">
        <v>2041</v>
      </c>
      <c r="E1070" s="1" t="s">
        <v>2042</v>
      </c>
      <c r="F1070" s="1" t="s">
        <v>13</v>
      </c>
      <c r="G1070" s="1" t="s">
        <v>14</v>
      </c>
      <c r="H1070" s="1">
        <v>2600000</v>
      </c>
      <c r="I1070" s="1">
        <v>1940</v>
      </c>
      <c r="J1070" s="1">
        <v>7.5</v>
      </c>
      <c r="K1070" s="1" t="str">
        <f t="shared" si="49"/>
        <v>Animation</v>
      </c>
      <c r="L1070" s="11">
        <f t="shared" si="50"/>
        <v>81700000</v>
      </c>
      <c r="M1070" s="1">
        <f t="shared" si="51"/>
        <v>9.3887336584344602E-2</v>
      </c>
    </row>
    <row r="1071" spans="1:13" x14ac:dyDescent="0.25">
      <c r="A1071" s="1" t="s">
        <v>2043</v>
      </c>
      <c r="B1071" s="1">
        <v>325</v>
      </c>
      <c r="C1071" s="1">
        <v>1500000</v>
      </c>
      <c r="D1071" s="1" t="s">
        <v>2044</v>
      </c>
      <c r="E1071" s="1" t="s">
        <v>2045</v>
      </c>
      <c r="F1071" s="1" t="s">
        <v>13</v>
      </c>
      <c r="G1071" s="1" t="s">
        <v>14</v>
      </c>
      <c r="H1071" s="1">
        <v>44000000</v>
      </c>
      <c r="I1071" s="1">
        <v>1980</v>
      </c>
      <c r="J1071" s="1">
        <v>6.8</v>
      </c>
      <c r="K1071" s="1" t="str">
        <f t="shared" si="49"/>
        <v>Adventure</v>
      </c>
      <c r="L1071" s="11">
        <f t="shared" si="50"/>
        <v>-42500000</v>
      </c>
      <c r="M1071" s="1">
        <f t="shared" si="51"/>
        <v>9.3887336584344602E-2</v>
      </c>
    </row>
    <row r="1072" spans="1:13" x14ac:dyDescent="0.25">
      <c r="A1072" s="1" t="s">
        <v>560</v>
      </c>
      <c r="B1072" s="1">
        <v>102</v>
      </c>
      <c r="C1072" s="1">
        <v>62318875</v>
      </c>
      <c r="D1072" s="1" t="s">
        <v>95</v>
      </c>
      <c r="E1072" s="1" t="s">
        <v>2046</v>
      </c>
      <c r="F1072" s="1" t="s">
        <v>13</v>
      </c>
      <c r="G1072" s="1" t="s">
        <v>14</v>
      </c>
      <c r="H1072" s="1">
        <v>50000000</v>
      </c>
      <c r="I1072" s="1">
        <v>2006</v>
      </c>
      <c r="J1072" s="1">
        <v>6.8</v>
      </c>
      <c r="K1072" s="1" t="str">
        <f t="shared" si="49"/>
        <v>Action</v>
      </c>
      <c r="L1072" s="11">
        <f t="shared" si="50"/>
        <v>12318875</v>
      </c>
      <c r="M1072" s="1">
        <f t="shared" si="51"/>
        <v>9.3887336584344602E-2</v>
      </c>
    </row>
    <row r="1073" spans="1:13" x14ac:dyDescent="0.25">
      <c r="A1073" s="1" t="s">
        <v>2047</v>
      </c>
      <c r="B1073" s="1">
        <v>110</v>
      </c>
      <c r="C1073" s="1">
        <v>5773519</v>
      </c>
      <c r="D1073" s="1" t="s">
        <v>1095</v>
      </c>
      <c r="E1073" s="1" t="s">
        <v>2048</v>
      </c>
      <c r="F1073" s="1" t="s">
        <v>13</v>
      </c>
      <c r="G1073" s="1" t="s">
        <v>14</v>
      </c>
      <c r="H1073" s="1">
        <v>40000000</v>
      </c>
      <c r="I1073" s="1">
        <v>2015</v>
      </c>
      <c r="J1073" s="1">
        <v>6</v>
      </c>
      <c r="K1073" s="1" t="str">
        <f t="shared" si="49"/>
        <v>Drama</v>
      </c>
      <c r="L1073" s="11">
        <f t="shared" si="50"/>
        <v>-34226481</v>
      </c>
      <c r="M1073" s="1">
        <f t="shared" si="51"/>
        <v>9.3887336584344602E-2</v>
      </c>
    </row>
    <row r="1074" spans="1:13" x14ac:dyDescent="0.25">
      <c r="A1074" s="1" t="s">
        <v>2049</v>
      </c>
      <c r="B1074" s="1">
        <v>136</v>
      </c>
      <c r="C1074" s="1">
        <v>51768623</v>
      </c>
      <c r="D1074" s="1" t="s">
        <v>1175</v>
      </c>
      <c r="E1074" s="1" t="s">
        <v>2050</v>
      </c>
      <c r="F1074" s="1" t="s">
        <v>13</v>
      </c>
      <c r="G1074" s="1" t="s">
        <v>14</v>
      </c>
      <c r="H1074" s="1">
        <v>43000000</v>
      </c>
      <c r="I1074" s="1">
        <v>2000</v>
      </c>
      <c r="J1074" s="1">
        <v>7.3</v>
      </c>
      <c r="K1074" s="1" t="str">
        <f t="shared" si="49"/>
        <v>Drama</v>
      </c>
      <c r="L1074" s="11">
        <f t="shared" si="50"/>
        <v>8768623</v>
      </c>
      <c r="M1074" s="1">
        <f t="shared" si="51"/>
        <v>9.3887336584344602E-2</v>
      </c>
    </row>
    <row r="1075" spans="1:13" x14ac:dyDescent="0.25">
      <c r="A1075" s="1" t="s">
        <v>1133</v>
      </c>
      <c r="B1075" s="1">
        <v>103</v>
      </c>
      <c r="C1075" s="1">
        <v>37035515</v>
      </c>
      <c r="D1075" s="1" t="s">
        <v>883</v>
      </c>
      <c r="E1075" s="1" t="s">
        <v>2051</v>
      </c>
      <c r="F1075" s="1" t="s">
        <v>13</v>
      </c>
      <c r="G1075" s="1" t="s">
        <v>14</v>
      </c>
      <c r="H1075" s="1">
        <v>43000000</v>
      </c>
      <c r="I1075" s="1">
        <v>2000</v>
      </c>
      <c r="J1075" s="1">
        <v>6</v>
      </c>
      <c r="K1075" s="1" t="str">
        <f t="shared" si="49"/>
        <v>Comedy</v>
      </c>
      <c r="L1075" s="11">
        <f t="shared" si="50"/>
        <v>-5964485</v>
      </c>
      <c r="M1075" s="1">
        <f t="shared" si="51"/>
        <v>9.3887336584344602E-2</v>
      </c>
    </row>
    <row r="1076" spans="1:13" x14ac:dyDescent="0.25">
      <c r="A1076" s="1" t="s">
        <v>388</v>
      </c>
      <c r="B1076" s="1">
        <v>103</v>
      </c>
      <c r="C1076" s="1">
        <v>24520892</v>
      </c>
      <c r="D1076" s="1" t="s">
        <v>158</v>
      </c>
      <c r="E1076" s="1" t="s">
        <v>2052</v>
      </c>
      <c r="F1076" s="1" t="s">
        <v>13</v>
      </c>
      <c r="G1076" s="1" t="s">
        <v>508</v>
      </c>
      <c r="H1076" s="1">
        <v>45000000</v>
      </c>
      <c r="I1076" s="1">
        <v>2005</v>
      </c>
      <c r="J1076" s="1">
        <v>7</v>
      </c>
      <c r="K1076" s="1" t="str">
        <f t="shared" si="49"/>
        <v>Action</v>
      </c>
      <c r="L1076" s="11">
        <f t="shared" si="50"/>
        <v>-20479108</v>
      </c>
      <c r="M1076" s="1">
        <f t="shared" si="51"/>
        <v>9.3887336584344602E-2</v>
      </c>
    </row>
    <row r="1077" spans="1:13" x14ac:dyDescent="0.25">
      <c r="A1077" s="1" t="s">
        <v>2053</v>
      </c>
      <c r="B1077" s="1">
        <v>90</v>
      </c>
      <c r="C1077" s="1">
        <v>24430272</v>
      </c>
      <c r="D1077" s="1" t="s">
        <v>584</v>
      </c>
      <c r="E1077" s="1" t="s">
        <v>2054</v>
      </c>
      <c r="F1077" s="1" t="s">
        <v>13</v>
      </c>
      <c r="G1077" s="1" t="s">
        <v>14</v>
      </c>
      <c r="H1077" s="1">
        <v>43000000</v>
      </c>
      <c r="I1077" s="1">
        <v>2002</v>
      </c>
      <c r="J1077" s="1">
        <v>5.0999999999999996</v>
      </c>
      <c r="K1077" s="1" t="str">
        <f t="shared" si="49"/>
        <v>Comedy</v>
      </c>
      <c r="L1077" s="11">
        <f t="shared" si="50"/>
        <v>-18569728</v>
      </c>
      <c r="M1077" s="1">
        <f t="shared" si="51"/>
        <v>9.3887336584344602E-2</v>
      </c>
    </row>
    <row r="1078" spans="1:13" x14ac:dyDescent="0.25">
      <c r="A1078" s="1" t="s">
        <v>781</v>
      </c>
      <c r="B1078" s="1">
        <v>154</v>
      </c>
      <c r="C1078" s="1">
        <v>158348400</v>
      </c>
      <c r="D1078" s="1" t="s">
        <v>678</v>
      </c>
      <c r="E1078" s="1" t="s">
        <v>2055</v>
      </c>
      <c r="F1078" s="1" t="s">
        <v>13</v>
      </c>
      <c r="G1078" s="1" t="s">
        <v>14</v>
      </c>
      <c r="H1078" s="1">
        <v>42000000</v>
      </c>
      <c r="I1078" s="1">
        <v>1993</v>
      </c>
      <c r="J1078" s="1">
        <v>6.8</v>
      </c>
      <c r="K1078" s="1" t="str">
        <f t="shared" si="49"/>
        <v>Drama</v>
      </c>
      <c r="L1078" s="11">
        <f t="shared" si="50"/>
        <v>116348400</v>
      </c>
      <c r="M1078" s="1">
        <f t="shared" si="51"/>
        <v>9.3887336584344602E-2</v>
      </c>
    </row>
    <row r="1079" spans="1:13" x14ac:dyDescent="0.25">
      <c r="A1079" s="1" t="s">
        <v>2056</v>
      </c>
      <c r="B1079" s="1">
        <v>99</v>
      </c>
      <c r="C1079" s="1">
        <v>31136950</v>
      </c>
      <c r="D1079" s="1" t="s">
        <v>236</v>
      </c>
      <c r="E1079" s="1" t="s">
        <v>2057</v>
      </c>
      <c r="F1079" s="1" t="s">
        <v>13</v>
      </c>
      <c r="G1079" s="1" t="s">
        <v>14</v>
      </c>
      <c r="H1079" s="1">
        <v>44000000</v>
      </c>
      <c r="I1079" s="1">
        <v>2010</v>
      </c>
      <c r="J1079" s="1">
        <v>6.5</v>
      </c>
      <c r="K1079" s="1" t="str">
        <f t="shared" si="49"/>
        <v>Drama</v>
      </c>
      <c r="L1079" s="11">
        <f t="shared" si="50"/>
        <v>-12863050</v>
      </c>
      <c r="M1079" s="1">
        <f t="shared" si="51"/>
        <v>9.3887336584344602E-2</v>
      </c>
    </row>
    <row r="1080" spans="1:13" x14ac:dyDescent="0.25">
      <c r="A1080" s="1" t="s">
        <v>624</v>
      </c>
      <c r="B1080" s="1">
        <v>93</v>
      </c>
      <c r="C1080" s="1">
        <v>29113588</v>
      </c>
      <c r="D1080" s="1" t="s">
        <v>120</v>
      </c>
      <c r="E1080" s="1" t="s">
        <v>2058</v>
      </c>
      <c r="F1080" s="1" t="s">
        <v>13</v>
      </c>
      <c r="G1080" s="1" t="s">
        <v>14</v>
      </c>
      <c r="H1080" s="1">
        <v>40000000</v>
      </c>
      <c r="I1080" s="1">
        <v>2011</v>
      </c>
      <c r="J1080" s="1">
        <v>6.6</v>
      </c>
      <c r="K1080" s="1" t="str">
        <f t="shared" si="49"/>
        <v>Action</v>
      </c>
      <c r="L1080" s="11">
        <f t="shared" si="50"/>
        <v>-10886412</v>
      </c>
      <c r="M1080" s="1">
        <f t="shared" si="51"/>
        <v>9.3887336584344602E-2</v>
      </c>
    </row>
    <row r="1081" spans="1:13" x14ac:dyDescent="0.25">
      <c r="A1081" s="1" t="s">
        <v>741</v>
      </c>
      <c r="B1081" s="1">
        <v>109</v>
      </c>
      <c r="C1081" s="1">
        <v>138447667</v>
      </c>
      <c r="D1081" s="1" t="s">
        <v>610</v>
      </c>
      <c r="E1081" s="1" t="s">
        <v>2059</v>
      </c>
      <c r="F1081" s="1" t="s">
        <v>13</v>
      </c>
      <c r="G1081" s="1" t="s">
        <v>14</v>
      </c>
      <c r="H1081" s="1">
        <v>42000000</v>
      </c>
      <c r="I1081" s="1">
        <v>2012</v>
      </c>
      <c r="J1081" s="1">
        <v>7.2</v>
      </c>
      <c r="K1081" s="1" t="str">
        <f t="shared" si="49"/>
        <v>Action</v>
      </c>
      <c r="L1081" s="11">
        <f t="shared" si="50"/>
        <v>96447667</v>
      </c>
      <c r="M1081" s="1">
        <f t="shared" si="51"/>
        <v>9.3887336584344602E-2</v>
      </c>
    </row>
    <row r="1082" spans="1:13" x14ac:dyDescent="0.25">
      <c r="A1082" s="1" t="s">
        <v>1955</v>
      </c>
      <c r="B1082" s="1">
        <v>124</v>
      </c>
      <c r="C1082" s="1">
        <v>116006080</v>
      </c>
      <c r="D1082" s="1" t="s">
        <v>492</v>
      </c>
      <c r="E1082" s="1" t="s">
        <v>2060</v>
      </c>
      <c r="F1082" s="1" t="s">
        <v>13</v>
      </c>
      <c r="G1082" s="1" t="s">
        <v>21</v>
      </c>
      <c r="H1082" s="1">
        <v>42000000</v>
      </c>
      <c r="I1082" s="1">
        <v>1999</v>
      </c>
      <c r="J1082" s="1">
        <v>7</v>
      </c>
      <c r="K1082" s="1" t="str">
        <f t="shared" si="49"/>
        <v>Comedy</v>
      </c>
      <c r="L1082" s="11">
        <f t="shared" si="50"/>
        <v>74006080</v>
      </c>
      <c r="M1082" s="1">
        <f t="shared" si="51"/>
        <v>9.3887336584344602E-2</v>
      </c>
    </row>
    <row r="1083" spans="1:13" x14ac:dyDescent="0.25">
      <c r="A1083" s="1" t="s">
        <v>1616</v>
      </c>
      <c r="B1083" s="1">
        <v>84</v>
      </c>
      <c r="C1083" s="1">
        <v>106793915</v>
      </c>
      <c r="D1083" s="1" t="s">
        <v>297</v>
      </c>
      <c r="E1083" s="1" t="s">
        <v>2061</v>
      </c>
      <c r="F1083" s="1" t="s">
        <v>13</v>
      </c>
      <c r="G1083" s="1" t="s">
        <v>21</v>
      </c>
      <c r="H1083" s="1">
        <v>45000000</v>
      </c>
      <c r="I1083" s="1">
        <v>2000</v>
      </c>
      <c r="J1083" s="1">
        <v>7</v>
      </c>
      <c r="K1083" s="1" t="str">
        <f t="shared" si="49"/>
        <v>Adventure</v>
      </c>
      <c r="L1083" s="11">
        <f t="shared" si="50"/>
        <v>61793915</v>
      </c>
      <c r="M1083" s="1">
        <f t="shared" si="51"/>
        <v>9.3887336584344602E-2</v>
      </c>
    </row>
    <row r="1084" spans="1:13" x14ac:dyDescent="0.25">
      <c r="A1084" s="1" t="s">
        <v>2062</v>
      </c>
      <c r="B1084" s="1">
        <v>90</v>
      </c>
      <c r="C1084" s="1">
        <v>87856565</v>
      </c>
      <c r="D1084" s="1" t="s">
        <v>584</v>
      </c>
      <c r="E1084" s="1" t="s">
        <v>2063</v>
      </c>
      <c r="F1084" s="1" t="s">
        <v>13</v>
      </c>
      <c r="G1084" s="1" t="s">
        <v>14</v>
      </c>
      <c r="H1084" s="1">
        <v>42000000</v>
      </c>
      <c r="I1084" s="1">
        <v>2004</v>
      </c>
      <c r="J1084" s="1">
        <v>5.9</v>
      </c>
      <c r="K1084" s="1" t="str">
        <f t="shared" si="49"/>
        <v>Comedy</v>
      </c>
      <c r="L1084" s="11">
        <f t="shared" si="50"/>
        <v>45856565</v>
      </c>
      <c r="M1084" s="1">
        <f t="shared" si="51"/>
        <v>9.3887336584344602E-2</v>
      </c>
    </row>
    <row r="1085" spans="1:13" x14ac:dyDescent="0.25">
      <c r="A1085" s="1" t="s">
        <v>2064</v>
      </c>
      <c r="B1085" s="1">
        <v>117</v>
      </c>
      <c r="C1085" s="1">
        <v>70100000</v>
      </c>
      <c r="D1085" s="1" t="s">
        <v>492</v>
      </c>
      <c r="E1085" s="1" t="s">
        <v>2065</v>
      </c>
      <c r="F1085" s="1" t="s">
        <v>13</v>
      </c>
      <c r="G1085" s="1" t="s">
        <v>14</v>
      </c>
      <c r="H1085" s="1">
        <v>40000000</v>
      </c>
      <c r="I1085" s="1">
        <v>1992</v>
      </c>
      <c r="J1085" s="1">
        <v>5.4</v>
      </c>
      <c r="K1085" s="1" t="str">
        <f t="shared" si="49"/>
        <v>Comedy</v>
      </c>
      <c r="L1085" s="11">
        <f t="shared" si="50"/>
        <v>30100000</v>
      </c>
      <c r="M1085" s="1">
        <f t="shared" si="51"/>
        <v>9.3887336584344602E-2</v>
      </c>
    </row>
    <row r="1086" spans="1:13" x14ac:dyDescent="0.25">
      <c r="A1086" s="1" t="s">
        <v>334</v>
      </c>
      <c r="B1086" s="1">
        <v>123</v>
      </c>
      <c r="C1086" s="1">
        <v>159578352</v>
      </c>
      <c r="D1086" s="1" t="s">
        <v>610</v>
      </c>
      <c r="E1086" s="1" t="s">
        <v>2066</v>
      </c>
      <c r="F1086" s="1" t="s">
        <v>13</v>
      </c>
      <c r="G1086" s="1" t="s">
        <v>14</v>
      </c>
      <c r="H1086" s="1">
        <v>43000000</v>
      </c>
      <c r="I1086" s="1">
        <v>2013</v>
      </c>
      <c r="J1086" s="1">
        <v>6.6</v>
      </c>
      <c r="K1086" s="1" t="str">
        <f t="shared" si="49"/>
        <v>Action</v>
      </c>
      <c r="L1086" s="11">
        <f t="shared" si="50"/>
        <v>116578352</v>
      </c>
      <c r="M1086" s="1">
        <f t="shared" si="51"/>
        <v>9.3887336584344602E-2</v>
      </c>
    </row>
    <row r="1087" spans="1:13" x14ac:dyDescent="0.25">
      <c r="A1087" s="1" t="s">
        <v>2067</v>
      </c>
      <c r="B1087" s="1">
        <v>251</v>
      </c>
      <c r="C1087" s="1">
        <v>57750000</v>
      </c>
      <c r="D1087" s="1" t="s">
        <v>2068</v>
      </c>
      <c r="E1087" s="1" t="s">
        <v>2069</v>
      </c>
      <c r="F1087" s="1" t="s">
        <v>13</v>
      </c>
      <c r="G1087" s="1" t="s">
        <v>21</v>
      </c>
      <c r="H1087" s="1">
        <v>31115000</v>
      </c>
      <c r="I1087" s="1">
        <v>1963</v>
      </c>
      <c r="J1087" s="1">
        <v>7</v>
      </c>
      <c r="K1087" s="1" t="str">
        <f t="shared" si="49"/>
        <v>Biography</v>
      </c>
      <c r="L1087" s="11">
        <f t="shared" si="50"/>
        <v>26635000</v>
      </c>
      <c r="M1087" s="1">
        <f t="shared" si="51"/>
        <v>9.3887336584344602E-2</v>
      </c>
    </row>
    <row r="1088" spans="1:13" x14ac:dyDescent="0.25">
      <c r="A1088" s="1" t="s">
        <v>563</v>
      </c>
      <c r="B1088" s="1">
        <v>105</v>
      </c>
      <c r="C1088" s="1">
        <v>45290318</v>
      </c>
      <c r="D1088" s="1" t="s">
        <v>1114</v>
      </c>
      <c r="E1088" s="1" t="s">
        <v>2070</v>
      </c>
      <c r="F1088" s="1" t="s">
        <v>13</v>
      </c>
      <c r="G1088" s="1" t="s">
        <v>14</v>
      </c>
      <c r="H1088" s="1">
        <v>42000000</v>
      </c>
      <c r="I1088" s="1">
        <v>2012</v>
      </c>
      <c r="J1088" s="1">
        <v>6.5</v>
      </c>
      <c r="K1088" s="1" t="str">
        <f t="shared" si="49"/>
        <v>Action</v>
      </c>
      <c r="L1088" s="11">
        <f t="shared" si="50"/>
        <v>3290318</v>
      </c>
      <c r="M1088" s="1">
        <f t="shared" si="51"/>
        <v>9.3887336584344602E-2</v>
      </c>
    </row>
    <row r="1089" spans="1:13" x14ac:dyDescent="0.25">
      <c r="A1089" s="1" t="s">
        <v>1795</v>
      </c>
      <c r="B1089" s="1">
        <v>115</v>
      </c>
      <c r="C1089" s="1">
        <v>41543207</v>
      </c>
      <c r="D1089" s="1" t="s">
        <v>757</v>
      </c>
      <c r="E1089" s="1" t="s">
        <v>2071</v>
      </c>
      <c r="F1089" s="1" t="s">
        <v>13</v>
      </c>
      <c r="G1089" s="1" t="s">
        <v>14</v>
      </c>
      <c r="H1089" s="1">
        <v>42000000</v>
      </c>
      <c r="I1089" s="1">
        <v>2002</v>
      </c>
      <c r="J1089" s="1">
        <v>6.3</v>
      </c>
      <c r="K1089" s="1" t="str">
        <f t="shared" si="49"/>
        <v>Crime</v>
      </c>
      <c r="L1089" s="11">
        <f t="shared" si="50"/>
        <v>-456793</v>
      </c>
      <c r="M1089" s="1">
        <f t="shared" si="51"/>
        <v>9.3887336584344602E-2</v>
      </c>
    </row>
    <row r="1090" spans="1:13" x14ac:dyDescent="0.25">
      <c r="A1090" s="1" t="s">
        <v>2072</v>
      </c>
      <c r="B1090" s="1">
        <v>122</v>
      </c>
      <c r="C1090" s="1">
        <v>41252428</v>
      </c>
      <c r="D1090" s="1" t="s">
        <v>492</v>
      </c>
      <c r="E1090" s="1" t="s">
        <v>2073</v>
      </c>
      <c r="F1090" s="1" t="s">
        <v>13</v>
      </c>
      <c r="G1090" s="1" t="s">
        <v>14</v>
      </c>
      <c r="H1090" s="1">
        <v>42000000</v>
      </c>
      <c r="I1090" s="1">
        <v>1996</v>
      </c>
      <c r="J1090" s="1">
        <v>6.5</v>
      </c>
      <c r="K1090" s="1" t="str">
        <f t="shared" si="49"/>
        <v>Comedy</v>
      </c>
      <c r="L1090" s="11">
        <f t="shared" si="50"/>
        <v>-747572</v>
      </c>
      <c r="M1090" s="1">
        <f t="shared" si="51"/>
        <v>9.3887336584344602E-2</v>
      </c>
    </row>
    <row r="1091" spans="1:13" x14ac:dyDescent="0.25">
      <c r="A1091" s="1" t="s">
        <v>2074</v>
      </c>
      <c r="B1091" s="1">
        <v>119</v>
      </c>
      <c r="C1091" s="1">
        <v>35228696</v>
      </c>
      <c r="D1091" s="1" t="s">
        <v>2075</v>
      </c>
      <c r="E1091" s="1" t="s">
        <v>2076</v>
      </c>
      <c r="F1091" s="1" t="s">
        <v>13</v>
      </c>
      <c r="G1091" s="1" t="s">
        <v>14</v>
      </c>
      <c r="H1091" s="1">
        <v>32000000</v>
      </c>
      <c r="I1091" s="1">
        <v>2002</v>
      </c>
      <c r="J1091" s="1">
        <v>6.5</v>
      </c>
      <c r="K1091" s="1" t="str">
        <f t="shared" ref="K1091:K1154" si="52">IFERROR(LEFT(D1091,SEARCH("|",D1091)-1),D1091)</f>
        <v>Drama</v>
      </c>
      <c r="L1091" s="11">
        <f t="shared" ref="L1091:L1154" si="53">C1091-H1091</f>
        <v>3228696</v>
      </c>
      <c r="M1091" s="1">
        <f t="shared" ref="M1091:M1154" si="54">CORREL(H$2:H$3657,C$2:C$3657)</f>
        <v>9.3887336584344602E-2</v>
      </c>
    </row>
    <row r="1092" spans="1:13" x14ac:dyDescent="0.25">
      <c r="A1092" s="1" t="s">
        <v>1278</v>
      </c>
      <c r="B1092" s="1">
        <v>81</v>
      </c>
      <c r="C1092" s="1">
        <v>59992760</v>
      </c>
      <c r="D1092" s="1" t="s">
        <v>579</v>
      </c>
      <c r="E1092" s="1" t="s">
        <v>2077</v>
      </c>
      <c r="F1092" s="1" t="s">
        <v>13</v>
      </c>
      <c r="G1092" s="1" t="s">
        <v>14</v>
      </c>
      <c r="H1092" s="1">
        <v>42000000</v>
      </c>
      <c r="I1092" s="1">
        <v>2009</v>
      </c>
      <c r="J1092" s="1">
        <v>5.8</v>
      </c>
      <c r="K1092" s="1" t="str">
        <f t="shared" si="52"/>
        <v>Comedy</v>
      </c>
      <c r="L1092" s="11">
        <f t="shared" si="53"/>
        <v>17992760</v>
      </c>
      <c r="M1092" s="1">
        <f t="shared" si="54"/>
        <v>9.3887336584344602E-2</v>
      </c>
    </row>
    <row r="1093" spans="1:13" x14ac:dyDescent="0.25">
      <c r="A1093" s="1" t="s">
        <v>2078</v>
      </c>
      <c r="B1093" s="1">
        <v>133</v>
      </c>
      <c r="C1093" s="1">
        <v>34667015</v>
      </c>
      <c r="D1093" s="1" t="s">
        <v>19</v>
      </c>
      <c r="E1093" s="1" t="s">
        <v>2079</v>
      </c>
      <c r="F1093" s="1" t="s">
        <v>13</v>
      </c>
      <c r="G1093" s="1" t="s">
        <v>21</v>
      </c>
      <c r="H1093" s="1">
        <v>32000000</v>
      </c>
      <c r="I1093" s="1">
        <v>1989</v>
      </c>
      <c r="J1093" s="1">
        <v>6.6</v>
      </c>
      <c r="K1093" s="1" t="str">
        <f t="shared" si="52"/>
        <v>Action</v>
      </c>
      <c r="L1093" s="11">
        <f t="shared" si="53"/>
        <v>2667015</v>
      </c>
      <c r="M1093" s="1">
        <f t="shared" si="54"/>
        <v>9.3887336584344602E-2</v>
      </c>
    </row>
    <row r="1094" spans="1:13" x14ac:dyDescent="0.25">
      <c r="A1094" s="1" t="s">
        <v>2080</v>
      </c>
      <c r="B1094" s="1">
        <v>100</v>
      </c>
      <c r="C1094" s="1">
        <v>37652565</v>
      </c>
      <c r="D1094" s="1" t="s">
        <v>927</v>
      </c>
      <c r="E1094" s="1" t="s">
        <v>2081</v>
      </c>
      <c r="F1094" s="1" t="s">
        <v>13</v>
      </c>
      <c r="G1094" s="1" t="s">
        <v>14</v>
      </c>
      <c r="H1094" s="1">
        <v>42000000</v>
      </c>
      <c r="I1094" s="1">
        <v>2011</v>
      </c>
      <c r="J1094" s="1">
        <v>5.4</v>
      </c>
      <c r="K1094" s="1" t="str">
        <f t="shared" si="52"/>
        <v>Fantasy</v>
      </c>
      <c r="L1094" s="11">
        <f t="shared" si="53"/>
        <v>-4347435</v>
      </c>
      <c r="M1094" s="1">
        <f t="shared" si="54"/>
        <v>9.3887336584344602E-2</v>
      </c>
    </row>
    <row r="1095" spans="1:13" x14ac:dyDescent="0.25">
      <c r="A1095" s="1" t="s">
        <v>2082</v>
      </c>
      <c r="B1095" s="1">
        <v>120</v>
      </c>
      <c r="C1095" s="1">
        <v>24375436</v>
      </c>
      <c r="D1095" s="1" t="s">
        <v>158</v>
      </c>
      <c r="E1095" s="1" t="s">
        <v>2083</v>
      </c>
      <c r="F1095" s="1" t="s">
        <v>13</v>
      </c>
      <c r="G1095" s="1" t="s">
        <v>14</v>
      </c>
      <c r="H1095" s="1">
        <v>42000000</v>
      </c>
      <c r="I1095" s="1">
        <v>2001</v>
      </c>
      <c r="J1095" s="1">
        <v>6.1</v>
      </c>
      <c r="K1095" s="1" t="str">
        <f t="shared" si="52"/>
        <v>Action</v>
      </c>
      <c r="L1095" s="11">
        <f t="shared" si="53"/>
        <v>-17624564</v>
      </c>
      <c r="M1095" s="1">
        <f t="shared" si="54"/>
        <v>9.3887336584344602E-2</v>
      </c>
    </row>
    <row r="1096" spans="1:13" x14ac:dyDescent="0.25">
      <c r="A1096" s="1" t="s">
        <v>2084</v>
      </c>
      <c r="B1096" s="1">
        <v>104</v>
      </c>
      <c r="C1096" s="1">
        <v>20915465</v>
      </c>
      <c r="D1096" s="1" t="s">
        <v>2002</v>
      </c>
      <c r="E1096" s="1" t="s">
        <v>2085</v>
      </c>
      <c r="F1096" s="1" t="s">
        <v>13</v>
      </c>
      <c r="G1096" s="1" t="s">
        <v>21</v>
      </c>
      <c r="H1096" s="1">
        <v>42000000</v>
      </c>
      <c r="I1096" s="1">
        <v>1993</v>
      </c>
      <c r="J1096" s="1">
        <v>4</v>
      </c>
      <c r="K1096" s="1" t="str">
        <f t="shared" si="52"/>
        <v>Adventure</v>
      </c>
      <c r="L1096" s="11">
        <f t="shared" si="53"/>
        <v>-21084535</v>
      </c>
      <c r="M1096" s="1">
        <f t="shared" si="54"/>
        <v>9.3887336584344602E-2</v>
      </c>
    </row>
    <row r="1097" spans="1:13" x14ac:dyDescent="0.25">
      <c r="A1097" s="1" t="s">
        <v>1819</v>
      </c>
      <c r="B1097" s="1">
        <v>122</v>
      </c>
      <c r="C1097" s="1">
        <v>24127895</v>
      </c>
      <c r="D1097" s="1" t="s">
        <v>750</v>
      </c>
      <c r="E1097" s="1" t="s">
        <v>2086</v>
      </c>
      <c r="F1097" s="1" t="s">
        <v>13</v>
      </c>
      <c r="G1097" s="1" t="s">
        <v>14</v>
      </c>
      <c r="H1097" s="1">
        <v>50000000</v>
      </c>
      <c r="I1097" s="1">
        <v>2005</v>
      </c>
      <c r="J1097" s="1">
        <v>7.6</v>
      </c>
      <c r="K1097" s="1" t="str">
        <f t="shared" si="52"/>
        <v>Crime</v>
      </c>
      <c r="L1097" s="11">
        <f t="shared" si="53"/>
        <v>-25872105</v>
      </c>
      <c r="M1097" s="1">
        <f t="shared" si="54"/>
        <v>9.3887336584344602E-2</v>
      </c>
    </row>
    <row r="1098" spans="1:13" x14ac:dyDescent="0.25">
      <c r="A1098" s="1" t="s">
        <v>684</v>
      </c>
      <c r="B1098" s="1">
        <v>80</v>
      </c>
      <c r="C1098" s="1">
        <v>84961</v>
      </c>
      <c r="D1098" s="1" t="s">
        <v>456</v>
      </c>
      <c r="E1098" s="1" t="s">
        <v>2087</v>
      </c>
      <c r="F1098" s="1" t="s">
        <v>687</v>
      </c>
      <c r="G1098" s="1" t="s">
        <v>308</v>
      </c>
      <c r="H1098" s="1">
        <v>31000000</v>
      </c>
      <c r="I1098" s="1">
        <v>2002</v>
      </c>
      <c r="J1098" s="1">
        <v>7.9</v>
      </c>
      <c r="K1098" s="1" t="str">
        <f t="shared" si="52"/>
        <v>Action</v>
      </c>
      <c r="L1098" s="11">
        <f t="shared" si="53"/>
        <v>-30915039</v>
      </c>
      <c r="M1098" s="1">
        <f t="shared" si="54"/>
        <v>9.3887336584344602E-2</v>
      </c>
    </row>
    <row r="1099" spans="1:13" x14ac:dyDescent="0.25">
      <c r="A1099" s="1" t="s">
        <v>2088</v>
      </c>
      <c r="B1099" s="1">
        <v>91</v>
      </c>
      <c r="C1099" s="1">
        <v>26404753</v>
      </c>
      <c r="D1099" s="1" t="s">
        <v>534</v>
      </c>
      <c r="E1099" s="1" t="s">
        <v>2089</v>
      </c>
      <c r="F1099" s="1" t="s">
        <v>13</v>
      </c>
      <c r="G1099" s="1" t="s">
        <v>14</v>
      </c>
      <c r="H1099" s="1">
        <v>40000000</v>
      </c>
      <c r="I1099" s="1">
        <v>2012</v>
      </c>
      <c r="J1099" s="1">
        <v>5.3</v>
      </c>
      <c r="K1099" s="1" t="str">
        <f t="shared" si="52"/>
        <v>Action</v>
      </c>
      <c r="L1099" s="11">
        <f t="shared" si="53"/>
        <v>-13595247</v>
      </c>
      <c r="M1099" s="1">
        <f t="shared" si="54"/>
        <v>9.3887336584344602E-2</v>
      </c>
    </row>
    <row r="1100" spans="1:13" x14ac:dyDescent="0.25">
      <c r="A1100" s="1" t="s">
        <v>2090</v>
      </c>
      <c r="B1100" s="1">
        <v>112</v>
      </c>
      <c r="C1100" s="1">
        <v>6105175</v>
      </c>
      <c r="D1100" s="1" t="s">
        <v>579</v>
      </c>
      <c r="E1100" s="1" t="s">
        <v>2091</v>
      </c>
      <c r="F1100" s="1" t="s">
        <v>13</v>
      </c>
      <c r="G1100" s="1" t="s">
        <v>14</v>
      </c>
      <c r="H1100" s="1">
        <v>44000000</v>
      </c>
      <c r="I1100" s="1">
        <v>2014</v>
      </c>
      <c r="J1100" s="1">
        <v>6.6</v>
      </c>
      <c r="K1100" s="1" t="str">
        <f t="shared" si="52"/>
        <v>Comedy</v>
      </c>
      <c r="L1100" s="11">
        <f t="shared" si="53"/>
        <v>-37894825</v>
      </c>
      <c r="M1100" s="1">
        <f t="shared" si="54"/>
        <v>9.3887336584344602E-2</v>
      </c>
    </row>
    <row r="1101" spans="1:13" x14ac:dyDescent="0.25">
      <c r="A1101" s="1" t="s">
        <v>2092</v>
      </c>
      <c r="B1101" s="1">
        <v>100</v>
      </c>
      <c r="C1101" s="1">
        <v>5664251</v>
      </c>
      <c r="D1101" s="1" t="s">
        <v>2093</v>
      </c>
      <c r="E1101" s="1" t="s">
        <v>2094</v>
      </c>
      <c r="F1101" s="1" t="s">
        <v>13</v>
      </c>
      <c r="G1101" s="1" t="s">
        <v>65</v>
      </c>
      <c r="H1101" s="1">
        <v>45000000</v>
      </c>
      <c r="I1101" s="1">
        <v>2010</v>
      </c>
      <c r="J1101" s="1">
        <v>6.3</v>
      </c>
      <c r="K1101" s="1" t="str">
        <f t="shared" si="52"/>
        <v>Action</v>
      </c>
      <c r="L1101" s="11">
        <f t="shared" si="53"/>
        <v>-39335749</v>
      </c>
      <c r="M1101" s="1">
        <f t="shared" si="54"/>
        <v>9.3887336584344602E-2</v>
      </c>
    </row>
    <row r="1102" spans="1:13" x14ac:dyDescent="0.25">
      <c r="A1102" s="1" t="s">
        <v>1429</v>
      </c>
      <c r="B1102" s="1">
        <v>105</v>
      </c>
      <c r="C1102" s="1">
        <v>1260917</v>
      </c>
      <c r="D1102" s="1" t="s">
        <v>610</v>
      </c>
      <c r="E1102" s="1" t="s">
        <v>2096</v>
      </c>
      <c r="F1102" s="1" t="s">
        <v>507</v>
      </c>
      <c r="G1102" s="1" t="s">
        <v>508</v>
      </c>
      <c r="H1102" s="1">
        <v>27000000</v>
      </c>
      <c r="I1102" s="1">
        <v>2009</v>
      </c>
      <c r="J1102" s="1">
        <v>7.2</v>
      </c>
      <c r="K1102" s="1" t="str">
        <f t="shared" si="52"/>
        <v>Action</v>
      </c>
      <c r="L1102" s="11">
        <f t="shared" si="53"/>
        <v>-25739083</v>
      </c>
      <c r="M1102" s="1">
        <f t="shared" si="54"/>
        <v>9.3887336584344602E-2</v>
      </c>
    </row>
    <row r="1103" spans="1:13" x14ac:dyDescent="0.25">
      <c r="A1103" s="1" t="s">
        <v>1671</v>
      </c>
      <c r="B1103" s="1">
        <v>110</v>
      </c>
      <c r="C1103" s="1">
        <v>116724075</v>
      </c>
      <c r="D1103" s="1" t="s">
        <v>2097</v>
      </c>
      <c r="E1103" s="1" t="s">
        <v>2098</v>
      </c>
      <c r="F1103" s="1" t="s">
        <v>13</v>
      </c>
      <c r="G1103" s="1" t="s">
        <v>14</v>
      </c>
      <c r="H1103" s="1">
        <v>41000000</v>
      </c>
      <c r="I1103" s="1">
        <v>2002</v>
      </c>
      <c r="J1103" s="1">
        <v>7</v>
      </c>
      <c r="K1103" s="1" t="str">
        <f t="shared" si="52"/>
        <v>Drama</v>
      </c>
      <c r="L1103" s="11">
        <f t="shared" si="53"/>
        <v>75724075</v>
      </c>
      <c r="M1103" s="1">
        <f t="shared" si="54"/>
        <v>9.3887336584344602E-2</v>
      </c>
    </row>
    <row r="1104" spans="1:13" x14ac:dyDescent="0.25">
      <c r="A1104" s="1" t="s">
        <v>1730</v>
      </c>
      <c r="B1104" s="1">
        <v>144</v>
      </c>
      <c r="C1104" s="1">
        <v>56083966</v>
      </c>
      <c r="D1104" s="1" t="s">
        <v>31</v>
      </c>
      <c r="E1104" s="1" t="s">
        <v>2099</v>
      </c>
      <c r="F1104" s="1" t="s">
        <v>13</v>
      </c>
      <c r="G1104" s="1" t="s">
        <v>14</v>
      </c>
      <c r="H1104" s="1">
        <v>65000000</v>
      </c>
      <c r="I1104" s="1">
        <v>2001</v>
      </c>
      <c r="J1104" s="1">
        <v>6.9</v>
      </c>
      <c r="K1104" s="1" t="str">
        <f t="shared" si="52"/>
        <v>Action</v>
      </c>
      <c r="L1104" s="11">
        <f t="shared" si="53"/>
        <v>-8916034</v>
      </c>
      <c r="M1104" s="1">
        <f t="shared" si="54"/>
        <v>9.3887336584344602E-2</v>
      </c>
    </row>
    <row r="1105" spans="1:13" x14ac:dyDescent="0.25">
      <c r="A1105" s="1" t="s">
        <v>2100</v>
      </c>
      <c r="B1105" s="1">
        <v>108</v>
      </c>
      <c r="C1105" s="1">
        <v>22108977</v>
      </c>
      <c r="D1105" s="1" t="s">
        <v>438</v>
      </c>
      <c r="E1105" s="1" t="s">
        <v>2101</v>
      </c>
      <c r="F1105" s="1" t="s">
        <v>13</v>
      </c>
      <c r="G1105" s="1" t="s">
        <v>1322</v>
      </c>
      <c r="H1105" s="1">
        <v>41000000</v>
      </c>
      <c r="I1105" s="1">
        <v>2003</v>
      </c>
      <c r="J1105" s="1">
        <v>5.2</v>
      </c>
      <c r="K1105" s="1" t="str">
        <f t="shared" si="52"/>
        <v>Action</v>
      </c>
      <c r="L1105" s="11">
        <f t="shared" si="53"/>
        <v>-18891023</v>
      </c>
      <c r="M1105" s="1">
        <f t="shared" si="54"/>
        <v>9.3887336584344602E-2</v>
      </c>
    </row>
    <row r="1106" spans="1:13" x14ac:dyDescent="0.25">
      <c r="A1106" s="1" t="s">
        <v>316</v>
      </c>
      <c r="B1106" s="1">
        <v>107</v>
      </c>
      <c r="C1106" s="1">
        <v>293501675</v>
      </c>
      <c r="D1106" s="1" t="s">
        <v>678</v>
      </c>
      <c r="E1106" s="1" t="s">
        <v>2102</v>
      </c>
      <c r="F1106" s="1" t="s">
        <v>13</v>
      </c>
      <c r="G1106" s="1" t="s">
        <v>14</v>
      </c>
      <c r="H1106" s="1">
        <v>40000000</v>
      </c>
      <c r="I1106" s="1">
        <v>1999</v>
      </c>
      <c r="J1106" s="1">
        <v>8.1</v>
      </c>
      <c r="K1106" s="1" t="str">
        <f t="shared" si="52"/>
        <v>Drama</v>
      </c>
      <c r="L1106" s="11">
        <f t="shared" si="53"/>
        <v>253501675</v>
      </c>
      <c r="M1106" s="1">
        <f t="shared" si="54"/>
        <v>9.3887336584344602E-2</v>
      </c>
    </row>
    <row r="1107" spans="1:13" x14ac:dyDescent="0.25">
      <c r="A1107" s="1" t="s">
        <v>2103</v>
      </c>
      <c r="B1107" s="1">
        <v>102</v>
      </c>
      <c r="C1107" s="1">
        <v>18600911</v>
      </c>
      <c r="D1107" s="1" t="s">
        <v>120</v>
      </c>
      <c r="E1107" s="1" t="s">
        <v>2104</v>
      </c>
      <c r="F1107" s="1" t="s">
        <v>13</v>
      </c>
      <c r="G1107" s="1" t="s">
        <v>14</v>
      </c>
      <c r="H1107" s="1">
        <v>42000000</v>
      </c>
      <c r="I1107" s="1">
        <v>2012</v>
      </c>
      <c r="J1107" s="1">
        <v>6.6</v>
      </c>
      <c r="K1107" s="1" t="str">
        <f t="shared" si="52"/>
        <v>Action</v>
      </c>
      <c r="L1107" s="11">
        <f t="shared" si="53"/>
        <v>-23399089</v>
      </c>
      <c r="M1107" s="1">
        <f t="shared" si="54"/>
        <v>9.3887336584344602E-2</v>
      </c>
    </row>
    <row r="1108" spans="1:13" x14ac:dyDescent="0.25">
      <c r="A1108" s="1" t="s">
        <v>1349</v>
      </c>
      <c r="B1108" s="1">
        <v>100</v>
      </c>
      <c r="C1108" s="1">
        <v>7204138</v>
      </c>
      <c r="D1108" s="1" t="s">
        <v>579</v>
      </c>
      <c r="E1108" s="1" t="s">
        <v>2105</v>
      </c>
      <c r="F1108" s="1" t="s">
        <v>13</v>
      </c>
      <c r="G1108" s="1" t="s">
        <v>14</v>
      </c>
      <c r="H1108" s="1">
        <v>41000000</v>
      </c>
      <c r="I1108" s="1">
        <v>2011</v>
      </c>
      <c r="J1108" s="1">
        <v>6.2</v>
      </c>
      <c r="K1108" s="1" t="str">
        <f t="shared" si="52"/>
        <v>Comedy</v>
      </c>
      <c r="L1108" s="11">
        <f t="shared" si="53"/>
        <v>-33795862</v>
      </c>
      <c r="M1108" s="1">
        <f t="shared" si="54"/>
        <v>9.3887336584344602E-2</v>
      </c>
    </row>
    <row r="1109" spans="1:13" x14ac:dyDescent="0.25">
      <c r="A1109" s="1" t="s">
        <v>2106</v>
      </c>
      <c r="B1109" s="1">
        <v>126</v>
      </c>
      <c r="C1109" s="1">
        <v>90800000</v>
      </c>
      <c r="D1109" s="1" t="s">
        <v>2107</v>
      </c>
      <c r="E1109" s="1" t="s">
        <v>2108</v>
      </c>
      <c r="F1109" s="1" t="s">
        <v>13</v>
      </c>
      <c r="G1109" s="1" t="s">
        <v>14</v>
      </c>
      <c r="H1109" s="1">
        <v>8000000</v>
      </c>
      <c r="I1109" s="1">
        <v>1984</v>
      </c>
      <c r="J1109" s="1">
        <v>7.2</v>
      </c>
      <c r="K1109" s="1" t="str">
        <f t="shared" si="52"/>
        <v>Action</v>
      </c>
      <c r="L1109" s="11">
        <f t="shared" si="53"/>
        <v>82800000</v>
      </c>
      <c r="M1109" s="1">
        <f t="shared" si="54"/>
        <v>9.3887336584344602E-2</v>
      </c>
    </row>
    <row r="1110" spans="1:13" x14ac:dyDescent="0.25">
      <c r="A1110" s="1" t="s">
        <v>1424</v>
      </c>
      <c r="B1110" s="1">
        <v>138</v>
      </c>
      <c r="C1110" s="1">
        <v>150117807</v>
      </c>
      <c r="D1110" s="1" t="s">
        <v>682</v>
      </c>
      <c r="E1110" s="1" t="s">
        <v>2109</v>
      </c>
      <c r="F1110" s="1" t="s">
        <v>13</v>
      </c>
      <c r="G1110" s="1" t="s">
        <v>14</v>
      </c>
      <c r="H1110" s="1">
        <v>40000000</v>
      </c>
      <c r="I1110" s="1">
        <v>2013</v>
      </c>
      <c r="J1110" s="1">
        <v>7.3</v>
      </c>
      <c r="K1110" s="1" t="str">
        <f t="shared" si="52"/>
        <v>Crime</v>
      </c>
      <c r="L1110" s="11">
        <f t="shared" si="53"/>
        <v>110117807</v>
      </c>
      <c r="M1110" s="1">
        <f t="shared" si="54"/>
        <v>9.3887336584344602E-2</v>
      </c>
    </row>
    <row r="1111" spans="1:13" x14ac:dyDescent="0.25">
      <c r="A1111" s="1" t="s">
        <v>2110</v>
      </c>
      <c r="B1111" s="1">
        <v>108</v>
      </c>
      <c r="C1111" s="1">
        <v>163947053</v>
      </c>
      <c r="D1111" s="1" t="s">
        <v>492</v>
      </c>
      <c r="E1111" s="1" t="s">
        <v>2111</v>
      </c>
      <c r="F1111" s="1" t="s">
        <v>13</v>
      </c>
      <c r="G1111" s="1" t="s">
        <v>14</v>
      </c>
      <c r="H1111" s="1">
        <v>40000000</v>
      </c>
      <c r="I1111" s="1">
        <v>2009</v>
      </c>
      <c r="J1111" s="1">
        <v>6.7</v>
      </c>
      <c r="K1111" s="1" t="str">
        <f t="shared" si="52"/>
        <v>Comedy</v>
      </c>
      <c r="L1111" s="11">
        <f t="shared" si="53"/>
        <v>123947053</v>
      </c>
      <c r="M1111" s="1">
        <f t="shared" si="54"/>
        <v>9.3887336584344602E-2</v>
      </c>
    </row>
    <row r="1112" spans="1:13" x14ac:dyDescent="0.25">
      <c r="A1112" s="1" t="s">
        <v>2112</v>
      </c>
      <c r="B1112" s="1">
        <v>105</v>
      </c>
      <c r="C1112" s="1">
        <v>116735231</v>
      </c>
      <c r="D1112" s="1" t="s">
        <v>782</v>
      </c>
      <c r="E1112" s="1" t="s">
        <v>2113</v>
      </c>
      <c r="F1112" s="1" t="s">
        <v>13</v>
      </c>
      <c r="G1112" s="1" t="s">
        <v>14</v>
      </c>
      <c r="H1112" s="1">
        <v>70000000</v>
      </c>
      <c r="I1112" s="1">
        <v>1999</v>
      </c>
      <c r="J1112" s="1">
        <v>6.4</v>
      </c>
      <c r="K1112" s="1" t="str">
        <f t="shared" si="52"/>
        <v>Crime</v>
      </c>
      <c r="L1112" s="11">
        <f t="shared" si="53"/>
        <v>46735231</v>
      </c>
      <c r="M1112" s="1">
        <f t="shared" si="54"/>
        <v>9.3887336584344602E-2</v>
      </c>
    </row>
    <row r="1113" spans="1:13" x14ac:dyDescent="0.25">
      <c r="A1113" s="1" t="s">
        <v>150</v>
      </c>
      <c r="B1113" s="1">
        <v>108</v>
      </c>
      <c r="C1113" s="1">
        <v>118500000</v>
      </c>
      <c r="D1113" s="1" t="s">
        <v>659</v>
      </c>
      <c r="E1113" s="1" t="s">
        <v>2115</v>
      </c>
      <c r="F1113" s="1" t="s">
        <v>13</v>
      </c>
      <c r="G1113" s="1" t="s">
        <v>14</v>
      </c>
      <c r="H1113" s="1">
        <v>40000000</v>
      </c>
      <c r="I1113" s="1">
        <v>1989</v>
      </c>
      <c r="J1113" s="1">
        <v>7.8</v>
      </c>
      <c r="K1113" s="1" t="str">
        <f t="shared" si="52"/>
        <v>Adventure</v>
      </c>
      <c r="L1113" s="11">
        <f t="shared" si="53"/>
        <v>78500000</v>
      </c>
      <c r="M1113" s="1">
        <f t="shared" si="54"/>
        <v>9.3887336584344602E-2</v>
      </c>
    </row>
    <row r="1114" spans="1:13" x14ac:dyDescent="0.25">
      <c r="A1114" s="1" t="s">
        <v>698</v>
      </c>
      <c r="B1114" s="1">
        <v>89</v>
      </c>
      <c r="C1114" s="1">
        <v>126546825</v>
      </c>
      <c r="D1114" s="1" t="s">
        <v>974</v>
      </c>
      <c r="E1114" s="1" t="s">
        <v>2116</v>
      </c>
      <c r="F1114" s="1" t="s">
        <v>13</v>
      </c>
      <c r="G1114" s="1" t="s">
        <v>508</v>
      </c>
      <c r="H1114" s="1">
        <v>40000000</v>
      </c>
      <c r="I1114" s="1">
        <v>2014</v>
      </c>
      <c r="J1114" s="1">
        <v>6.4</v>
      </c>
      <c r="K1114" s="1" t="str">
        <f t="shared" si="52"/>
        <v>Action</v>
      </c>
      <c r="L1114" s="11">
        <f t="shared" si="53"/>
        <v>86546825</v>
      </c>
      <c r="M1114" s="1">
        <f t="shared" si="54"/>
        <v>9.3887336584344602E-2</v>
      </c>
    </row>
    <row r="1115" spans="1:13" x14ac:dyDescent="0.25">
      <c r="A1115" s="1" t="s">
        <v>2117</v>
      </c>
      <c r="B1115" s="1">
        <v>129</v>
      </c>
      <c r="C1115" s="1">
        <v>166147885</v>
      </c>
      <c r="D1115" s="1" t="s">
        <v>77</v>
      </c>
      <c r="E1115" s="1" t="s">
        <v>2118</v>
      </c>
      <c r="F1115" s="1" t="s">
        <v>13</v>
      </c>
      <c r="G1115" s="1" t="s">
        <v>14</v>
      </c>
      <c r="H1115" s="1">
        <v>40000000</v>
      </c>
      <c r="I1115" s="1">
        <v>2015</v>
      </c>
      <c r="J1115" s="1">
        <v>4.0999999999999996</v>
      </c>
      <c r="K1115" s="1" t="str">
        <f t="shared" si="52"/>
        <v>Drama</v>
      </c>
      <c r="L1115" s="11">
        <f t="shared" si="53"/>
        <v>126147885</v>
      </c>
      <c r="M1115" s="1">
        <f t="shared" si="54"/>
        <v>9.3887336584344602E-2</v>
      </c>
    </row>
    <row r="1116" spans="1:13" x14ac:dyDescent="0.25">
      <c r="A1116" s="1" t="s">
        <v>1666</v>
      </c>
      <c r="B1116" s="1">
        <v>84</v>
      </c>
      <c r="C1116" s="1">
        <v>111760631</v>
      </c>
      <c r="D1116" s="1" t="s">
        <v>1046</v>
      </c>
      <c r="E1116" s="1" t="s">
        <v>2119</v>
      </c>
      <c r="F1116" s="1" t="s">
        <v>13</v>
      </c>
      <c r="G1116" s="1" t="s">
        <v>14</v>
      </c>
      <c r="H1116" s="1">
        <v>38000000</v>
      </c>
      <c r="I1116" s="1">
        <v>2003</v>
      </c>
      <c r="J1116" s="1">
        <v>4.0999999999999996</v>
      </c>
      <c r="K1116" s="1" t="str">
        <f t="shared" si="52"/>
        <v>Action</v>
      </c>
      <c r="L1116" s="11">
        <f t="shared" si="53"/>
        <v>73760631</v>
      </c>
      <c r="M1116" s="1">
        <f t="shared" si="54"/>
        <v>9.3887336584344602E-2</v>
      </c>
    </row>
    <row r="1117" spans="1:13" x14ac:dyDescent="0.25">
      <c r="A1117" s="1" t="s">
        <v>460</v>
      </c>
      <c r="B1117" s="1">
        <v>149</v>
      </c>
      <c r="C1117" s="1">
        <v>108706165</v>
      </c>
      <c r="D1117" s="1" t="s">
        <v>750</v>
      </c>
      <c r="E1117" s="1" t="s">
        <v>2120</v>
      </c>
      <c r="F1117" s="1" t="s">
        <v>13</v>
      </c>
      <c r="G1117" s="1" t="s">
        <v>14</v>
      </c>
      <c r="H1117" s="1">
        <v>40000000</v>
      </c>
      <c r="I1117" s="1">
        <v>1996</v>
      </c>
      <c r="J1117" s="1">
        <v>7.4</v>
      </c>
      <c r="K1117" s="1" t="str">
        <f t="shared" si="52"/>
        <v>Crime</v>
      </c>
      <c r="L1117" s="11">
        <f t="shared" si="53"/>
        <v>68706165</v>
      </c>
      <c r="M1117" s="1">
        <f t="shared" si="54"/>
        <v>9.3887336584344602E-2</v>
      </c>
    </row>
    <row r="1118" spans="1:13" x14ac:dyDescent="0.25">
      <c r="A1118" s="1" t="s">
        <v>279</v>
      </c>
      <c r="B1118" s="1">
        <v>94</v>
      </c>
      <c r="C1118" s="1">
        <v>138614544</v>
      </c>
      <c r="D1118" s="1" t="s">
        <v>1051</v>
      </c>
      <c r="E1118" s="1" t="s">
        <v>2121</v>
      </c>
      <c r="F1118" s="1" t="s">
        <v>13</v>
      </c>
      <c r="G1118" s="1" t="s">
        <v>14</v>
      </c>
      <c r="H1118" s="1">
        <v>40000000</v>
      </c>
      <c r="I1118" s="1">
        <v>2003</v>
      </c>
      <c r="J1118" s="1">
        <v>5.8</v>
      </c>
      <c r="K1118" s="1" t="str">
        <f t="shared" si="52"/>
        <v>Comedy</v>
      </c>
      <c r="L1118" s="11">
        <f t="shared" si="53"/>
        <v>98614544</v>
      </c>
      <c r="M1118" s="1">
        <f t="shared" si="54"/>
        <v>9.3887336584344602E-2</v>
      </c>
    </row>
    <row r="1119" spans="1:13" x14ac:dyDescent="0.25">
      <c r="A1119" s="1" t="s">
        <v>81</v>
      </c>
      <c r="B1119" s="1">
        <v>121</v>
      </c>
      <c r="C1119" s="1">
        <v>125069696</v>
      </c>
      <c r="D1119" s="1" t="s">
        <v>2122</v>
      </c>
      <c r="E1119" s="1" t="s">
        <v>2123</v>
      </c>
      <c r="F1119" s="1" t="s">
        <v>13</v>
      </c>
      <c r="G1119" s="1" t="s">
        <v>14</v>
      </c>
      <c r="H1119" s="1">
        <v>40000000</v>
      </c>
      <c r="I1119" s="1">
        <v>2013</v>
      </c>
      <c r="J1119" s="1">
        <v>7.6</v>
      </c>
      <c r="K1119" s="1" t="str">
        <f t="shared" si="52"/>
        <v>Action</v>
      </c>
      <c r="L1119" s="11">
        <f t="shared" si="53"/>
        <v>85069696</v>
      </c>
      <c r="M1119" s="1">
        <f t="shared" si="54"/>
        <v>9.3887336584344602E-2</v>
      </c>
    </row>
    <row r="1120" spans="1:13" x14ac:dyDescent="0.25">
      <c r="A1120" s="1" t="s">
        <v>1908</v>
      </c>
      <c r="B1120" s="1">
        <v>128</v>
      </c>
      <c r="C1120" s="1">
        <v>107458785</v>
      </c>
      <c r="D1120" s="1" t="s">
        <v>2124</v>
      </c>
      <c r="E1120" s="1" t="s">
        <v>2125</v>
      </c>
      <c r="F1120" s="1" t="s">
        <v>13</v>
      </c>
      <c r="G1120" s="1" t="s">
        <v>14</v>
      </c>
      <c r="H1120" s="1">
        <v>40000000</v>
      </c>
      <c r="I1120" s="1">
        <v>1992</v>
      </c>
      <c r="J1120" s="1">
        <v>7.2</v>
      </c>
      <c r="K1120" s="1" t="str">
        <f t="shared" si="52"/>
        <v>Comedy</v>
      </c>
      <c r="L1120" s="11">
        <f t="shared" si="53"/>
        <v>67458785</v>
      </c>
      <c r="M1120" s="1">
        <f t="shared" si="54"/>
        <v>9.3887336584344602E-2</v>
      </c>
    </row>
    <row r="1121" spans="1:13" x14ac:dyDescent="0.25">
      <c r="A1121" s="1" t="s">
        <v>119</v>
      </c>
      <c r="B1121" s="1">
        <v>134</v>
      </c>
      <c r="C1121" s="1">
        <v>102310175</v>
      </c>
      <c r="D1121" s="1" t="s">
        <v>1043</v>
      </c>
      <c r="E1121" s="1" t="s">
        <v>2126</v>
      </c>
      <c r="F1121" s="1" t="s">
        <v>13</v>
      </c>
      <c r="G1121" s="1" t="s">
        <v>14</v>
      </c>
      <c r="H1121" s="1">
        <v>40000000</v>
      </c>
      <c r="I1121" s="1">
        <v>2016</v>
      </c>
      <c r="J1121" s="1">
        <v>7.8</v>
      </c>
      <c r="K1121" s="1" t="str">
        <f t="shared" si="52"/>
        <v>Horror</v>
      </c>
      <c r="L1121" s="11">
        <f t="shared" si="53"/>
        <v>62310175</v>
      </c>
      <c r="M1121" s="1">
        <f t="shared" si="54"/>
        <v>9.3887336584344602E-2</v>
      </c>
    </row>
    <row r="1122" spans="1:13" x14ac:dyDescent="0.25">
      <c r="A1122" s="1" t="s">
        <v>235</v>
      </c>
      <c r="B1122" s="1">
        <v>120</v>
      </c>
      <c r="C1122" s="1">
        <v>96917897</v>
      </c>
      <c r="D1122" s="1" t="s">
        <v>537</v>
      </c>
      <c r="E1122" s="1" t="s">
        <v>2127</v>
      </c>
      <c r="F1122" s="1" t="s">
        <v>13</v>
      </c>
      <c r="G1122" s="1" t="s">
        <v>14</v>
      </c>
      <c r="H1122" s="1">
        <v>40000000</v>
      </c>
      <c r="I1122" s="1">
        <v>2010</v>
      </c>
      <c r="J1122" s="1">
        <v>7.7</v>
      </c>
      <c r="K1122" s="1" t="str">
        <f t="shared" si="52"/>
        <v>Biography</v>
      </c>
      <c r="L1122" s="11">
        <f t="shared" si="53"/>
        <v>56917897</v>
      </c>
      <c r="M1122" s="1">
        <f t="shared" si="54"/>
        <v>9.3887336584344602E-2</v>
      </c>
    </row>
    <row r="1123" spans="1:13" x14ac:dyDescent="0.25">
      <c r="A1123" s="1" t="s">
        <v>2128</v>
      </c>
      <c r="B1123" s="1">
        <v>129</v>
      </c>
      <c r="C1123" s="1">
        <v>93952276</v>
      </c>
      <c r="D1123" s="1" t="s">
        <v>492</v>
      </c>
      <c r="E1123" s="1" t="s">
        <v>2129</v>
      </c>
      <c r="F1123" s="1" t="s">
        <v>13</v>
      </c>
      <c r="G1123" s="1" t="s">
        <v>14</v>
      </c>
      <c r="H1123" s="1">
        <v>40000000</v>
      </c>
      <c r="I1123" s="1">
        <v>2009</v>
      </c>
      <c r="J1123" s="1">
        <v>6.4</v>
      </c>
      <c r="K1123" s="1" t="str">
        <f t="shared" si="52"/>
        <v>Comedy</v>
      </c>
      <c r="L1123" s="11">
        <f t="shared" si="53"/>
        <v>53952276</v>
      </c>
      <c r="M1123" s="1">
        <f t="shared" si="54"/>
        <v>9.3887336584344602E-2</v>
      </c>
    </row>
    <row r="1124" spans="1:13" x14ac:dyDescent="0.25">
      <c r="A1124" s="1" t="s">
        <v>1932</v>
      </c>
      <c r="B1124" s="1">
        <v>89</v>
      </c>
      <c r="C1124" s="1">
        <v>90703745</v>
      </c>
      <c r="D1124" s="1" t="s">
        <v>579</v>
      </c>
      <c r="E1124" s="1" t="s">
        <v>2130</v>
      </c>
      <c r="F1124" s="1" t="s">
        <v>13</v>
      </c>
      <c r="G1124" s="1" t="s">
        <v>14</v>
      </c>
      <c r="H1124" s="1">
        <v>45000000</v>
      </c>
      <c r="I1124" s="1">
        <v>2006</v>
      </c>
      <c r="J1124" s="1">
        <v>5.0999999999999996</v>
      </c>
      <c r="K1124" s="1" t="str">
        <f t="shared" si="52"/>
        <v>Comedy</v>
      </c>
      <c r="L1124" s="11">
        <f t="shared" si="53"/>
        <v>45703745</v>
      </c>
      <c r="M1124" s="1">
        <f t="shared" si="54"/>
        <v>9.3887336584344602E-2</v>
      </c>
    </row>
    <row r="1125" spans="1:13" x14ac:dyDescent="0.25">
      <c r="A1125" s="1" t="s">
        <v>2131</v>
      </c>
      <c r="B1125" s="1">
        <v>116</v>
      </c>
      <c r="C1125" s="1">
        <v>89138076</v>
      </c>
      <c r="D1125" s="1" t="s">
        <v>1737</v>
      </c>
      <c r="E1125" s="1" t="s">
        <v>2132</v>
      </c>
      <c r="F1125" s="1" t="s">
        <v>13</v>
      </c>
      <c r="G1125" s="1" t="s">
        <v>14</v>
      </c>
      <c r="H1125" s="1">
        <v>40000000</v>
      </c>
      <c r="I1125" s="1">
        <v>2000</v>
      </c>
      <c r="J1125" s="1">
        <v>5.5</v>
      </c>
      <c r="K1125" s="1" t="str">
        <f t="shared" si="52"/>
        <v>Horror</v>
      </c>
      <c r="L1125" s="11">
        <f t="shared" si="53"/>
        <v>49138076</v>
      </c>
      <c r="M1125" s="1">
        <f t="shared" si="54"/>
        <v>9.3887336584344602E-2</v>
      </c>
    </row>
    <row r="1126" spans="1:13" x14ac:dyDescent="0.25">
      <c r="A1126" s="1" t="s">
        <v>150</v>
      </c>
      <c r="B1126" s="1">
        <v>118</v>
      </c>
      <c r="C1126" s="1">
        <v>87666629</v>
      </c>
      <c r="D1126" s="1" t="s">
        <v>2133</v>
      </c>
      <c r="E1126" s="1" t="s">
        <v>2134</v>
      </c>
      <c r="F1126" s="1" t="s">
        <v>13</v>
      </c>
      <c r="G1126" s="1" t="s">
        <v>14</v>
      </c>
      <c r="H1126" s="1">
        <v>40000000</v>
      </c>
      <c r="I1126" s="1">
        <v>1990</v>
      </c>
      <c r="J1126" s="1">
        <v>7.4</v>
      </c>
      <c r="K1126" s="1" t="str">
        <f t="shared" si="52"/>
        <v>Adventure</v>
      </c>
      <c r="L1126" s="11">
        <f t="shared" si="53"/>
        <v>47666629</v>
      </c>
      <c r="M1126" s="1">
        <f t="shared" si="54"/>
        <v>9.3887336584344602E-2</v>
      </c>
    </row>
    <row r="1127" spans="1:13" x14ac:dyDescent="0.25">
      <c r="A1127" s="1" t="s">
        <v>2135</v>
      </c>
      <c r="B1127" s="1">
        <v>107</v>
      </c>
      <c r="C1127" s="1">
        <v>90353764</v>
      </c>
      <c r="D1127" s="1" t="s">
        <v>348</v>
      </c>
      <c r="E1127" s="1" t="s">
        <v>2136</v>
      </c>
      <c r="F1127" s="1" t="s">
        <v>13</v>
      </c>
      <c r="G1127" s="1" t="s">
        <v>14</v>
      </c>
      <c r="H1127" s="1">
        <v>40000000</v>
      </c>
      <c r="I1127" s="1">
        <v>2015</v>
      </c>
      <c r="J1127" s="1">
        <v>6</v>
      </c>
      <c r="K1127" s="1" t="str">
        <f t="shared" si="52"/>
        <v>Comedy</v>
      </c>
      <c r="L1127" s="11">
        <f t="shared" si="53"/>
        <v>50353764</v>
      </c>
      <c r="M1127" s="1">
        <f t="shared" si="54"/>
        <v>9.3887336584344602E-2</v>
      </c>
    </row>
    <row r="1128" spans="1:13" x14ac:dyDescent="0.25">
      <c r="A1128" s="1" t="s">
        <v>1649</v>
      </c>
      <c r="B1128" s="1">
        <v>155</v>
      </c>
      <c r="C1128" s="1">
        <v>82522790</v>
      </c>
      <c r="D1128" s="1" t="s">
        <v>2137</v>
      </c>
      <c r="E1128" s="1" t="s">
        <v>2138</v>
      </c>
      <c r="F1128" s="1" t="s">
        <v>13</v>
      </c>
      <c r="G1128" s="1" t="s">
        <v>14</v>
      </c>
      <c r="H1128" s="1">
        <v>40000000</v>
      </c>
      <c r="I1128" s="1">
        <v>1992</v>
      </c>
      <c r="J1128" s="1">
        <v>7.5</v>
      </c>
      <c r="K1128" s="1" t="str">
        <f t="shared" si="52"/>
        <v>Fantasy</v>
      </c>
      <c r="L1128" s="11">
        <f t="shared" si="53"/>
        <v>42522790</v>
      </c>
      <c r="M1128" s="1">
        <f t="shared" si="54"/>
        <v>9.3887336584344602E-2</v>
      </c>
    </row>
    <row r="1129" spans="1:13" x14ac:dyDescent="0.25">
      <c r="A1129" s="1" t="s">
        <v>1263</v>
      </c>
      <c r="B1129" s="1">
        <v>123</v>
      </c>
      <c r="C1129" s="1">
        <v>94125426</v>
      </c>
      <c r="D1129" s="1" t="s">
        <v>2139</v>
      </c>
      <c r="E1129" s="1" t="s">
        <v>2140</v>
      </c>
      <c r="F1129" s="1" t="s">
        <v>13</v>
      </c>
      <c r="G1129" s="1" t="s">
        <v>14</v>
      </c>
      <c r="H1129" s="1">
        <v>40000000</v>
      </c>
      <c r="I1129" s="1">
        <v>2009</v>
      </c>
      <c r="J1129" s="1">
        <v>7</v>
      </c>
      <c r="K1129" s="1" t="str">
        <f t="shared" si="52"/>
        <v>Biography</v>
      </c>
      <c r="L1129" s="11">
        <f t="shared" si="53"/>
        <v>54125426</v>
      </c>
      <c r="M1129" s="1">
        <f t="shared" si="54"/>
        <v>9.3887336584344602E-2</v>
      </c>
    </row>
    <row r="1130" spans="1:13" x14ac:dyDescent="0.25">
      <c r="A1130" s="1" t="s">
        <v>1730</v>
      </c>
      <c r="B1130" s="1">
        <v>128</v>
      </c>
      <c r="C1130" s="1">
        <v>95001343</v>
      </c>
      <c r="D1130" s="1" t="s">
        <v>567</v>
      </c>
      <c r="E1130" s="1" t="s">
        <v>2141</v>
      </c>
      <c r="F1130" s="1" t="s">
        <v>13</v>
      </c>
      <c r="G1130" s="1" t="s">
        <v>14</v>
      </c>
      <c r="H1130" s="1">
        <v>40000000</v>
      </c>
      <c r="I1130" s="1">
        <v>2013</v>
      </c>
      <c r="J1130" s="1">
        <v>7.5</v>
      </c>
      <c r="K1130" s="1" t="str">
        <f t="shared" si="52"/>
        <v>Biography</v>
      </c>
      <c r="L1130" s="11">
        <f t="shared" si="53"/>
        <v>55001343</v>
      </c>
      <c r="M1130" s="1">
        <f t="shared" si="54"/>
        <v>9.3887336584344602E-2</v>
      </c>
    </row>
    <row r="1131" spans="1:13" x14ac:dyDescent="0.25">
      <c r="A1131" s="1" t="s">
        <v>919</v>
      </c>
      <c r="B1131" s="1">
        <v>139</v>
      </c>
      <c r="C1131" s="1">
        <v>81292135</v>
      </c>
      <c r="D1131" s="1" t="s">
        <v>750</v>
      </c>
      <c r="E1131" s="1" t="s">
        <v>2142</v>
      </c>
      <c r="F1131" s="1" t="s">
        <v>13</v>
      </c>
      <c r="G1131" s="1" t="s">
        <v>14</v>
      </c>
      <c r="H1131" s="1">
        <v>40000000</v>
      </c>
      <c r="I1131" s="1">
        <v>1999</v>
      </c>
      <c r="J1131" s="1">
        <v>7.3</v>
      </c>
      <c r="K1131" s="1" t="str">
        <f t="shared" si="52"/>
        <v>Crime</v>
      </c>
      <c r="L1131" s="11">
        <f t="shared" si="53"/>
        <v>41292135</v>
      </c>
      <c r="M1131" s="1">
        <f t="shared" si="54"/>
        <v>9.3887336584344602E-2</v>
      </c>
    </row>
    <row r="1132" spans="1:13" x14ac:dyDescent="0.25">
      <c r="A1132" s="1" t="s">
        <v>1208</v>
      </c>
      <c r="B1132" s="1">
        <v>109</v>
      </c>
      <c r="C1132" s="1">
        <v>86208010</v>
      </c>
      <c r="D1132" s="1" t="s">
        <v>579</v>
      </c>
      <c r="E1132" s="1" t="s">
        <v>2143</v>
      </c>
      <c r="F1132" s="1" t="s">
        <v>13</v>
      </c>
      <c r="G1132" s="1" t="s">
        <v>14</v>
      </c>
      <c r="H1132" s="1">
        <v>35000000</v>
      </c>
      <c r="I1132" s="1">
        <v>2014</v>
      </c>
      <c r="J1132" s="1">
        <v>5.7</v>
      </c>
      <c r="K1132" s="1" t="str">
        <f t="shared" si="52"/>
        <v>Comedy</v>
      </c>
      <c r="L1132" s="11">
        <f t="shared" si="53"/>
        <v>51208010</v>
      </c>
      <c r="M1132" s="1">
        <f t="shared" si="54"/>
        <v>9.3887336584344602E-2</v>
      </c>
    </row>
    <row r="1133" spans="1:13" x14ac:dyDescent="0.25">
      <c r="A1133" s="1" t="s">
        <v>1733</v>
      </c>
      <c r="B1133" s="1">
        <v>120</v>
      </c>
      <c r="C1133" s="1">
        <v>81593527</v>
      </c>
      <c r="D1133" s="1" t="s">
        <v>1129</v>
      </c>
      <c r="E1133" s="1" t="s">
        <v>2144</v>
      </c>
      <c r="F1133" s="1" t="s">
        <v>13</v>
      </c>
      <c r="G1133" s="1" t="s">
        <v>14</v>
      </c>
      <c r="H1133" s="1">
        <v>40000000</v>
      </c>
      <c r="I1133" s="1">
        <v>2006</v>
      </c>
      <c r="J1133" s="1">
        <v>7.3</v>
      </c>
      <c r="K1133" s="1" t="str">
        <f t="shared" si="52"/>
        <v>Adventure</v>
      </c>
      <c r="L1133" s="11">
        <f t="shared" si="53"/>
        <v>41593527</v>
      </c>
      <c r="M1133" s="1">
        <f t="shared" si="54"/>
        <v>9.3887336584344602E-2</v>
      </c>
    </row>
    <row r="1134" spans="1:13" x14ac:dyDescent="0.25">
      <c r="A1134" s="1" t="s">
        <v>833</v>
      </c>
      <c r="B1134" s="1">
        <v>121</v>
      </c>
      <c r="C1134" s="1">
        <v>75274748</v>
      </c>
      <c r="D1134" s="1" t="s">
        <v>883</v>
      </c>
      <c r="E1134" s="1" t="s">
        <v>2145</v>
      </c>
      <c r="F1134" s="1" t="s">
        <v>13</v>
      </c>
      <c r="G1134" s="1" t="s">
        <v>14</v>
      </c>
      <c r="H1134" s="1">
        <v>35000000</v>
      </c>
      <c r="I1134" s="1">
        <v>2015</v>
      </c>
      <c r="J1134" s="1">
        <v>7.2</v>
      </c>
      <c r="K1134" s="1" t="str">
        <f t="shared" si="52"/>
        <v>Comedy</v>
      </c>
      <c r="L1134" s="11">
        <f t="shared" si="53"/>
        <v>40274748</v>
      </c>
      <c r="M1134" s="1">
        <f t="shared" si="54"/>
        <v>9.3887336584344602E-2</v>
      </c>
    </row>
    <row r="1135" spans="1:13" x14ac:dyDescent="0.25">
      <c r="A1135" s="1" t="s">
        <v>468</v>
      </c>
      <c r="B1135" s="1">
        <v>102</v>
      </c>
      <c r="C1135" s="1">
        <v>90835030</v>
      </c>
      <c r="D1135" s="1" t="s">
        <v>755</v>
      </c>
      <c r="E1135" s="1" t="s">
        <v>2146</v>
      </c>
      <c r="F1135" s="1" t="s">
        <v>13</v>
      </c>
      <c r="G1135" s="1" t="s">
        <v>14</v>
      </c>
      <c r="H1135" s="1">
        <v>40000000</v>
      </c>
      <c r="I1135" s="1">
        <v>2016</v>
      </c>
      <c r="J1135" s="1">
        <v>5.9</v>
      </c>
      <c r="K1135" s="1" t="str">
        <f t="shared" si="52"/>
        <v>Action</v>
      </c>
      <c r="L1135" s="11">
        <f t="shared" si="53"/>
        <v>50835030</v>
      </c>
      <c r="M1135" s="1">
        <f t="shared" si="54"/>
        <v>9.3887336584344602E-2</v>
      </c>
    </row>
    <row r="1136" spans="1:13" x14ac:dyDescent="0.25">
      <c r="A1136" s="1" t="s">
        <v>566</v>
      </c>
      <c r="B1136" s="1">
        <v>117</v>
      </c>
      <c r="C1136" s="1">
        <v>72455275</v>
      </c>
      <c r="D1136" s="1" t="s">
        <v>2147</v>
      </c>
      <c r="E1136" s="1" t="s">
        <v>2148</v>
      </c>
      <c r="F1136" s="1" t="s">
        <v>13</v>
      </c>
      <c r="G1136" s="1" t="s">
        <v>14</v>
      </c>
      <c r="H1136" s="1">
        <v>40000000</v>
      </c>
      <c r="I1136" s="1">
        <v>1992</v>
      </c>
      <c r="J1136" s="1">
        <v>7.8</v>
      </c>
      <c r="K1136" s="1" t="str">
        <f t="shared" si="52"/>
        <v>Action</v>
      </c>
      <c r="L1136" s="11">
        <f t="shared" si="53"/>
        <v>32455275</v>
      </c>
      <c r="M1136" s="1">
        <f t="shared" si="54"/>
        <v>9.3887336584344602E-2</v>
      </c>
    </row>
    <row r="1137" spans="1:13" x14ac:dyDescent="0.25">
      <c r="A1137" s="1" t="s">
        <v>1295</v>
      </c>
      <c r="B1137" s="1">
        <v>178</v>
      </c>
      <c r="C1137" s="1">
        <v>75305995</v>
      </c>
      <c r="D1137" s="1" t="s">
        <v>1468</v>
      </c>
      <c r="E1137" s="1" t="s">
        <v>2149</v>
      </c>
      <c r="F1137" s="1" t="s">
        <v>13</v>
      </c>
      <c r="G1137" s="1" t="s">
        <v>14</v>
      </c>
      <c r="H1137" s="1">
        <v>40000000</v>
      </c>
      <c r="I1137" s="1">
        <v>2004</v>
      </c>
      <c r="J1137" s="1">
        <v>7.7</v>
      </c>
      <c r="K1137" s="1" t="str">
        <f t="shared" si="52"/>
        <v>Biography</v>
      </c>
      <c r="L1137" s="11">
        <f t="shared" si="53"/>
        <v>35305995</v>
      </c>
      <c r="M1137" s="1">
        <f t="shared" si="54"/>
        <v>9.3887336584344602E-2</v>
      </c>
    </row>
    <row r="1138" spans="1:13" x14ac:dyDescent="0.25">
      <c r="A1138" s="1" t="s">
        <v>1311</v>
      </c>
      <c r="B1138" s="1">
        <v>147</v>
      </c>
      <c r="C1138" s="1">
        <v>74098862</v>
      </c>
      <c r="D1138" s="1" t="s">
        <v>532</v>
      </c>
      <c r="E1138" s="1" t="s">
        <v>2150</v>
      </c>
      <c r="F1138" s="1" t="s">
        <v>13</v>
      </c>
      <c r="G1138" s="1" t="s">
        <v>14</v>
      </c>
      <c r="H1138" s="1">
        <v>40000000</v>
      </c>
      <c r="I1138" s="1">
        <v>2005</v>
      </c>
      <c r="J1138" s="1">
        <v>8.1</v>
      </c>
      <c r="K1138" s="1" t="str">
        <f t="shared" si="52"/>
        <v>Crime</v>
      </c>
      <c r="L1138" s="11">
        <f t="shared" si="53"/>
        <v>34098862</v>
      </c>
      <c r="M1138" s="1">
        <f t="shared" si="54"/>
        <v>9.3887336584344602E-2</v>
      </c>
    </row>
    <row r="1139" spans="1:13" x14ac:dyDescent="0.25">
      <c r="A1139" s="1" t="s">
        <v>869</v>
      </c>
      <c r="B1139" s="1">
        <v>90</v>
      </c>
      <c r="C1139" s="1">
        <v>72266306</v>
      </c>
      <c r="D1139" s="1" t="s">
        <v>757</v>
      </c>
      <c r="E1139" s="1" t="s">
        <v>2151</v>
      </c>
      <c r="F1139" s="1" t="s">
        <v>13</v>
      </c>
      <c r="G1139" s="1" t="s">
        <v>14</v>
      </c>
      <c r="H1139" s="1">
        <v>40000000</v>
      </c>
      <c r="I1139" s="1">
        <v>2008</v>
      </c>
      <c r="J1139" s="1">
        <v>6.6</v>
      </c>
      <c r="K1139" s="1" t="str">
        <f t="shared" si="52"/>
        <v>Crime</v>
      </c>
      <c r="L1139" s="11">
        <f t="shared" si="53"/>
        <v>32266306</v>
      </c>
      <c r="M1139" s="1">
        <f t="shared" si="54"/>
        <v>9.3887336584344602E-2</v>
      </c>
    </row>
    <row r="1140" spans="1:13" x14ac:dyDescent="0.25">
      <c r="A1140" s="1" t="s">
        <v>2062</v>
      </c>
      <c r="B1140" s="1">
        <v>105</v>
      </c>
      <c r="C1140" s="1">
        <v>71347010</v>
      </c>
      <c r="D1140" s="1" t="s">
        <v>584</v>
      </c>
      <c r="E1140" s="1" t="s">
        <v>2152</v>
      </c>
      <c r="F1140" s="1" t="s">
        <v>13</v>
      </c>
      <c r="G1140" s="1" t="s">
        <v>14</v>
      </c>
      <c r="H1140" s="1">
        <v>40000000</v>
      </c>
      <c r="I1140" s="1">
        <v>2009</v>
      </c>
      <c r="J1140" s="1">
        <v>7.1</v>
      </c>
      <c r="K1140" s="1" t="str">
        <f t="shared" si="52"/>
        <v>Comedy</v>
      </c>
      <c r="L1140" s="11">
        <f t="shared" si="53"/>
        <v>31347010</v>
      </c>
      <c r="M1140" s="1">
        <f t="shared" si="54"/>
        <v>9.3887336584344602E-2</v>
      </c>
    </row>
    <row r="1141" spans="1:13" x14ac:dyDescent="0.25">
      <c r="A1141" s="1" t="s">
        <v>1208</v>
      </c>
      <c r="B1141" s="1">
        <v>114</v>
      </c>
      <c r="C1141" s="1">
        <v>70836296</v>
      </c>
      <c r="D1141" s="1" t="s">
        <v>871</v>
      </c>
      <c r="E1141" s="1" t="s">
        <v>2153</v>
      </c>
      <c r="F1141" s="1" t="s">
        <v>13</v>
      </c>
      <c r="G1141" s="1" t="s">
        <v>14</v>
      </c>
      <c r="H1141" s="1">
        <v>40000000</v>
      </c>
      <c r="I1141" s="1">
        <v>2001</v>
      </c>
      <c r="J1141" s="1">
        <v>5.9</v>
      </c>
      <c r="K1141" s="1" t="str">
        <f t="shared" si="52"/>
        <v>Comedy</v>
      </c>
      <c r="L1141" s="11">
        <f t="shared" si="53"/>
        <v>30836296</v>
      </c>
      <c r="M1141" s="1">
        <f t="shared" si="54"/>
        <v>9.3887336584344602E-2</v>
      </c>
    </row>
    <row r="1142" spans="1:13" x14ac:dyDescent="0.25">
      <c r="A1142" s="1" t="s">
        <v>261</v>
      </c>
      <c r="B1142" s="1">
        <v>206</v>
      </c>
      <c r="C1142" s="1">
        <v>70405498</v>
      </c>
      <c r="D1142" s="1" t="s">
        <v>976</v>
      </c>
      <c r="E1142" s="1" t="s">
        <v>2154</v>
      </c>
      <c r="F1142" s="1" t="s">
        <v>13</v>
      </c>
      <c r="G1142" s="1" t="s">
        <v>508</v>
      </c>
      <c r="H1142" s="1">
        <v>40000000</v>
      </c>
      <c r="I1142" s="1">
        <v>1991</v>
      </c>
      <c r="J1142" s="1">
        <v>8</v>
      </c>
      <c r="K1142" s="1" t="str">
        <f t="shared" si="52"/>
        <v>Drama</v>
      </c>
      <c r="L1142" s="11">
        <f t="shared" si="53"/>
        <v>30405498</v>
      </c>
      <c r="M1142" s="1">
        <f t="shared" si="54"/>
        <v>9.3887336584344602E-2</v>
      </c>
    </row>
    <row r="1143" spans="1:13" x14ac:dyDescent="0.25">
      <c r="A1143" s="1" t="s">
        <v>1697</v>
      </c>
      <c r="B1143" s="1">
        <v>99</v>
      </c>
      <c r="C1143" s="1">
        <v>70163652</v>
      </c>
      <c r="D1143" s="1" t="s">
        <v>348</v>
      </c>
      <c r="E1143" s="1" t="s">
        <v>2155</v>
      </c>
      <c r="F1143" s="1" t="s">
        <v>13</v>
      </c>
      <c r="G1143" s="1" t="s">
        <v>14</v>
      </c>
      <c r="H1143" s="1">
        <v>40000000</v>
      </c>
      <c r="I1143" s="1">
        <v>2006</v>
      </c>
      <c r="J1143" s="1">
        <v>4.5999999999999996</v>
      </c>
      <c r="K1143" s="1" t="str">
        <f t="shared" si="52"/>
        <v>Comedy</v>
      </c>
      <c r="L1143" s="11">
        <f t="shared" si="53"/>
        <v>30163652</v>
      </c>
      <c r="M1143" s="1">
        <f t="shared" si="54"/>
        <v>9.3887336584344602E-2</v>
      </c>
    </row>
    <row r="1144" spans="1:13" x14ac:dyDescent="0.25">
      <c r="A1144" s="1" t="s">
        <v>15</v>
      </c>
      <c r="B1144" s="1">
        <v>123</v>
      </c>
      <c r="C1144" s="1">
        <v>66808615</v>
      </c>
      <c r="D1144" s="1" t="s">
        <v>2156</v>
      </c>
      <c r="E1144" s="1" t="s">
        <v>2157</v>
      </c>
      <c r="F1144" s="1" t="s">
        <v>13</v>
      </c>
      <c r="G1144" s="1" t="s">
        <v>14</v>
      </c>
      <c r="H1144" s="1">
        <v>34000000</v>
      </c>
      <c r="I1144" s="1">
        <v>2001</v>
      </c>
      <c r="J1144" s="1">
        <v>6.1</v>
      </c>
      <c r="K1144" s="1" t="str">
        <f t="shared" si="52"/>
        <v>Adventure</v>
      </c>
      <c r="L1144" s="11">
        <f t="shared" si="53"/>
        <v>32808615</v>
      </c>
      <c r="M1144" s="1">
        <f t="shared" si="54"/>
        <v>9.3887336584344602E-2</v>
      </c>
    </row>
    <row r="1145" spans="1:13" x14ac:dyDescent="0.25">
      <c r="A1145" s="1" t="s">
        <v>2056</v>
      </c>
      <c r="B1145" s="1">
        <v>102</v>
      </c>
      <c r="C1145" s="1">
        <v>64149837</v>
      </c>
      <c r="D1145" s="1" t="s">
        <v>2158</v>
      </c>
      <c r="E1145" s="1" t="s">
        <v>2159</v>
      </c>
      <c r="F1145" s="1" t="s">
        <v>13</v>
      </c>
      <c r="G1145" s="1" t="s">
        <v>14</v>
      </c>
      <c r="H1145" s="1">
        <v>20000000</v>
      </c>
      <c r="I1145" s="1">
        <v>2009</v>
      </c>
      <c r="J1145" s="1">
        <v>6.4</v>
      </c>
      <c r="K1145" s="1" t="str">
        <f t="shared" si="52"/>
        <v>Comedy</v>
      </c>
      <c r="L1145" s="11">
        <f t="shared" si="53"/>
        <v>44149837</v>
      </c>
      <c r="M1145" s="1">
        <f t="shared" si="54"/>
        <v>9.3887336584344602E-2</v>
      </c>
    </row>
    <row r="1146" spans="1:13" x14ac:dyDescent="0.25">
      <c r="A1146" s="1" t="s">
        <v>2160</v>
      </c>
      <c r="B1146" s="1">
        <v>109</v>
      </c>
      <c r="C1146" s="1">
        <v>83906114</v>
      </c>
      <c r="D1146" s="1" t="s">
        <v>584</v>
      </c>
      <c r="E1146" s="1" t="s">
        <v>2161</v>
      </c>
      <c r="F1146" s="1" t="s">
        <v>13</v>
      </c>
      <c r="G1146" s="1" t="s">
        <v>14</v>
      </c>
      <c r="H1146" s="1">
        <v>40000000</v>
      </c>
      <c r="I1146" s="1">
        <v>2014</v>
      </c>
      <c r="J1146" s="1">
        <v>6</v>
      </c>
      <c r="K1146" s="1" t="str">
        <f t="shared" si="52"/>
        <v>Comedy</v>
      </c>
      <c r="L1146" s="11">
        <f t="shared" si="53"/>
        <v>43906114</v>
      </c>
      <c r="M1146" s="1">
        <f t="shared" si="54"/>
        <v>9.3887336584344602E-2</v>
      </c>
    </row>
    <row r="1147" spans="1:13" x14ac:dyDescent="0.25">
      <c r="A1147" s="1" t="s">
        <v>1983</v>
      </c>
      <c r="B1147" s="1">
        <v>82</v>
      </c>
      <c r="C1147" s="1">
        <v>66466372</v>
      </c>
      <c r="D1147" s="1" t="s">
        <v>2162</v>
      </c>
      <c r="E1147" s="1" t="s">
        <v>2163</v>
      </c>
      <c r="F1147" s="1" t="s">
        <v>13</v>
      </c>
      <c r="G1147" s="1" t="s">
        <v>14</v>
      </c>
      <c r="H1147" s="1">
        <v>40000000</v>
      </c>
      <c r="I1147" s="1">
        <v>2009</v>
      </c>
      <c r="J1147" s="1">
        <v>5.2</v>
      </c>
      <c r="K1147" s="1" t="str">
        <f t="shared" si="52"/>
        <v>Horror</v>
      </c>
      <c r="L1147" s="11">
        <f t="shared" si="53"/>
        <v>26466372</v>
      </c>
      <c r="M1147" s="1">
        <f t="shared" si="54"/>
        <v>9.3887336584344602E-2</v>
      </c>
    </row>
    <row r="1148" spans="1:13" x14ac:dyDescent="0.25">
      <c r="A1148" s="1" t="s">
        <v>136</v>
      </c>
      <c r="B1148" s="1">
        <v>142</v>
      </c>
      <c r="C1148" s="1">
        <v>72306065</v>
      </c>
      <c r="D1148" s="1" t="s">
        <v>976</v>
      </c>
      <c r="E1148" s="1" t="s">
        <v>2164</v>
      </c>
      <c r="F1148" s="1" t="s">
        <v>13</v>
      </c>
      <c r="G1148" s="1" t="s">
        <v>14</v>
      </c>
      <c r="H1148" s="1">
        <v>40000000</v>
      </c>
      <c r="I1148" s="1">
        <v>2015</v>
      </c>
      <c r="J1148" s="1">
        <v>7.6</v>
      </c>
      <c r="K1148" s="1" t="str">
        <f t="shared" si="52"/>
        <v>Drama</v>
      </c>
      <c r="L1148" s="11">
        <f t="shared" si="53"/>
        <v>32306065</v>
      </c>
      <c r="M1148" s="1">
        <f t="shared" si="54"/>
        <v>9.3887336584344602E-2</v>
      </c>
    </row>
    <row r="1149" spans="1:13" x14ac:dyDescent="0.25">
      <c r="A1149" s="1" t="s">
        <v>724</v>
      </c>
      <c r="B1149" s="1">
        <v>106</v>
      </c>
      <c r="C1149" s="1">
        <v>59068786</v>
      </c>
      <c r="D1149" s="1" t="s">
        <v>673</v>
      </c>
      <c r="E1149" s="1" t="s">
        <v>2165</v>
      </c>
      <c r="F1149" s="1" t="s">
        <v>13</v>
      </c>
      <c r="G1149" s="1" t="s">
        <v>14</v>
      </c>
      <c r="H1149" s="1">
        <v>40000000</v>
      </c>
      <c r="I1149" s="1">
        <v>2001</v>
      </c>
      <c r="J1149" s="1">
        <v>6.4</v>
      </c>
      <c r="K1149" s="1" t="str">
        <f t="shared" si="52"/>
        <v>Action</v>
      </c>
      <c r="L1149" s="11">
        <f t="shared" si="53"/>
        <v>19068786</v>
      </c>
      <c r="M1149" s="1">
        <f t="shared" si="54"/>
        <v>9.3887336584344602E-2</v>
      </c>
    </row>
    <row r="1150" spans="1:13" x14ac:dyDescent="0.25">
      <c r="A1150" s="1" t="s">
        <v>582</v>
      </c>
      <c r="B1150" s="1">
        <v>106</v>
      </c>
      <c r="C1150" s="1">
        <v>57887882</v>
      </c>
      <c r="D1150" s="1" t="s">
        <v>492</v>
      </c>
      <c r="E1150" s="1" t="s">
        <v>2168</v>
      </c>
      <c r="F1150" s="1" t="s">
        <v>13</v>
      </c>
      <c r="G1150" s="1" t="s">
        <v>14</v>
      </c>
      <c r="H1150" s="1">
        <v>50000000</v>
      </c>
      <c r="I1150" s="1">
        <v>2004</v>
      </c>
      <c r="J1150" s="1">
        <v>6.1</v>
      </c>
      <c r="K1150" s="1" t="str">
        <f t="shared" si="52"/>
        <v>Comedy</v>
      </c>
      <c r="L1150" s="11">
        <f t="shared" si="53"/>
        <v>7887882</v>
      </c>
      <c r="M1150" s="1">
        <f t="shared" si="54"/>
        <v>9.3887336584344602E-2</v>
      </c>
    </row>
    <row r="1151" spans="1:13" x14ac:dyDescent="0.25">
      <c r="A1151" s="1" t="s">
        <v>984</v>
      </c>
      <c r="B1151" s="1">
        <v>108</v>
      </c>
      <c r="C1151" s="1">
        <v>53955614</v>
      </c>
      <c r="D1151" s="1" t="s">
        <v>1046</v>
      </c>
      <c r="E1151" s="1" t="s">
        <v>2169</v>
      </c>
      <c r="F1151" s="1" t="s">
        <v>13</v>
      </c>
      <c r="G1151" s="1" t="s">
        <v>14</v>
      </c>
      <c r="H1151" s="1">
        <v>40000000</v>
      </c>
      <c r="I1151" s="1">
        <v>1998</v>
      </c>
      <c r="J1151" s="1">
        <v>6.1</v>
      </c>
      <c r="K1151" s="1" t="str">
        <f t="shared" si="52"/>
        <v>Action</v>
      </c>
      <c r="L1151" s="11">
        <f t="shared" si="53"/>
        <v>13955614</v>
      </c>
      <c r="M1151" s="1">
        <f t="shared" si="54"/>
        <v>9.3887336584344602E-2</v>
      </c>
    </row>
    <row r="1152" spans="1:13" x14ac:dyDescent="0.25">
      <c r="A1152" s="1" t="s">
        <v>2170</v>
      </c>
      <c r="B1152" s="1">
        <v>98</v>
      </c>
      <c r="C1152" s="1">
        <v>54967359</v>
      </c>
      <c r="D1152" s="1" t="s">
        <v>1951</v>
      </c>
      <c r="E1152" s="1" t="s">
        <v>2171</v>
      </c>
      <c r="F1152" s="1" t="s">
        <v>13</v>
      </c>
      <c r="G1152" s="1" t="s">
        <v>14</v>
      </c>
      <c r="H1152" s="1">
        <v>40000000</v>
      </c>
      <c r="I1152" s="1">
        <v>1997</v>
      </c>
      <c r="J1152" s="1">
        <v>5.2</v>
      </c>
      <c r="K1152" s="1" t="str">
        <f t="shared" si="52"/>
        <v>Action</v>
      </c>
      <c r="L1152" s="11">
        <f t="shared" si="53"/>
        <v>14967359</v>
      </c>
      <c r="M1152" s="1">
        <f t="shared" si="54"/>
        <v>9.3887336584344602E-2</v>
      </c>
    </row>
    <row r="1153" spans="1:13" x14ac:dyDescent="0.25">
      <c r="A1153" s="1" t="s">
        <v>183</v>
      </c>
      <c r="B1153" s="1">
        <v>131</v>
      </c>
      <c r="C1153" s="1">
        <v>54228104</v>
      </c>
      <c r="D1153" s="1" t="s">
        <v>2172</v>
      </c>
      <c r="E1153" s="1" t="s">
        <v>2173</v>
      </c>
      <c r="F1153" s="1" t="s">
        <v>13</v>
      </c>
      <c r="G1153" s="1" t="s">
        <v>21</v>
      </c>
      <c r="H1153" s="1">
        <v>35000000</v>
      </c>
      <c r="I1153" s="1">
        <v>2002</v>
      </c>
      <c r="J1153" s="1">
        <v>7.7</v>
      </c>
      <c r="K1153" s="1" t="str">
        <f t="shared" si="52"/>
        <v>Action</v>
      </c>
      <c r="L1153" s="11">
        <f t="shared" si="53"/>
        <v>19228104</v>
      </c>
      <c r="M1153" s="1">
        <f t="shared" si="54"/>
        <v>9.3887336584344602E-2</v>
      </c>
    </row>
    <row r="1154" spans="1:13" x14ac:dyDescent="0.25">
      <c r="A1154" s="1" t="s">
        <v>1926</v>
      </c>
      <c r="B1154" s="1">
        <v>118</v>
      </c>
      <c r="C1154" s="1">
        <v>57981889</v>
      </c>
      <c r="D1154" s="1" t="s">
        <v>750</v>
      </c>
      <c r="E1154" s="1" t="s">
        <v>2174</v>
      </c>
      <c r="F1154" s="1" t="s">
        <v>13</v>
      </c>
      <c r="G1154" s="1" t="s">
        <v>14</v>
      </c>
      <c r="H1154" s="1">
        <v>40000000</v>
      </c>
      <c r="I1154" s="1">
        <v>2011</v>
      </c>
      <c r="J1154" s="1">
        <v>7.3</v>
      </c>
      <c r="K1154" s="1" t="str">
        <f t="shared" si="52"/>
        <v>Crime</v>
      </c>
      <c r="L1154" s="11">
        <f t="shared" si="53"/>
        <v>17981889</v>
      </c>
      <c r="M1154" s="1">
        <f t="shared" si="54"/>
        <v>9.3887336584344602E-2</v>
      </c>
    </row>
    <row r="1155" spans="1:13" x14ac:dyDescent="0.25">
      <c r="A1155" s="1" t="s">
        <v>1746</v>
      </c>
      <c r="B1155" s="1">
        <v>113</v>
      </c>
      <c r="C1155" s="1">
        <v>61094903</v>
      </c>
      <c r="D1155" s="1" t="s">
        <v>401</v>
      </c>
      <c r="E1155" s="1" t="s">
        <v>2175</v>
      </c>
      <c r="F1155" s="1" t="s">
        <v>13</v>
      </c>
      <c r="G1155" s="1" t="s">
        <v>21</v>
      </c>
      <c r="H1155" s="1">
        <v>30000000</v>
      </c>
      <c r="I1155" s="1">
        <v>2011</v>
      </c>
      <c r="J1155" s="1">
        <v>6.9</v>
      </c>
      <c r="K1155" s="1" t="str">
        <f t="shared" ref="K1155:K1218" si="55">IFERROR(LEFT(D1155,SEARCH("|",D1155)-1),D1155)</f>
        <v>Action</v>
      </c>
      <c r="L1155" s="11">
        <f t="shared" ref="L1155:L1218" si="56">C1155-H1155</f>
        <v>31094903</v>
      </c>
      <c r="M1155" s="1">
        <f t="shared" ref="M1155:M1218" si="57">CORREL(H$2:H$3657,C$2:C$3657)</f>
        <v>9.3887336584344602E-2</v>
      </c>
    </row>
    <row r="1156" spans="1:13" x14ac:dyDescent="0.25">
      <c r="A1156" s="1" t="s">
        <v>22</v>
      </c>
      <c r="B1156" s="1">
        <v>130</v>
      </c>
      <c r="C1156" s="1">
        <v>53082743</v>
      </c>
      <c r="D1156" s="1" t="s">
        <v>777</v>
      </c>
      <c r="E1156" s="1" t="s">
        <v>2176</v>
      </c>
      <c r="F1156" s="1" t="s">
        <v>13</v>
      </c>
      <c r="G1156" s="1" t="s">
        <v>14</v>
      </c>
      <c r="H1156" s="1">
        <v>40000000</v>
      </c>
      <c r="I1156" s="1">
        <v>2006</v>
      </c>
      <c r="J1156" s="1">
        <v>8.5</v>
      </c>
      <c r="K1156" s="1" t="str">
        <f t="shared" si="55"/>
        <v>Drama</v>
      </c>
      <c r="L1156" s="11">
        <f t="shared" si="56"/>
        <v>13082743</v>
      </c>
      <c r="M1156" s="1">
        <f t="shared" si="57"/>
        <v>9.3887336584344602E-2</v>
      </c>
    </row>
    <row r="1157" spans="1:13" x14ac:dyDescent="0.25">
      <c r="A1157" s="1" t="s">
        <v>1542</v>
      </c>
      <c r="B1157" s="1">
        <v>116</v>
      </c>
      <c r="C1157" s="1">
        <v>54414716</v>
      </c>
      <c r="D1157" s="1" t="s">
        <v>348</v>
      </c>
      <c r="E1157" s="1" t="s">
        <v>2177</v>
      </c>
      <c r="F1157" s="1" t="s">
        <v>13</v>
      </c>
      <c r="G1157" s="1" t="s">
        <v>14</v>
      </c>
      <c r="H1157" s="1">
        <v>42000000</v>
      </c>
      <c r="I1157" s="1">
        <v>2014</v>
      </c>
      <c r="J1157" s="1">
        <v>6.3</v>
      </c>
      <c r="K1157" s="1" t="str">
        <f t="shared" si="55"/>
        <v>Comedy</v>
      </c>
      <c r="L1157" s="11">
        <f t="shared" si="56"/>
        <v>12414716</v>
      </c>
      <c r="M1157" s="1">
        <f t="shared" si="57"/>
        <v>9.3887336584344602E-2</v>
      </c>
    </row>
    <row r="1158" spans="1:13" x14ac:dyDescent="0.25">
      <c r="A1158" s="1" t="s">
        <v>2178</v>
      </c>
      <c r="B1158" s="1">
        <v>89</v>
      </c>
      <c r="C1158" s="1">
        <v>57011847</v>
      </c>
      <c r="D1158" s="1" t="s">
        <v>217</v>
      </c>
      <c r="E1158" s="1" t="s">
        <v>2179</v>
      </c>
      <c r="F1158" s="1" t="s">
        <v>13</v>
      </c>
      <c r="G1158" s="1" t="s">
        <v>14</v>
      </c>
      <c r="H1158" s="1">
        <v>40000000</v>
      </c>
      <c r="I1158" s="1">
        <v>2013</v>
      </c>
      <c r="J1158" s="1">
        <v>5.9</v>
      </c>
      <c r="K1158" s="1" t="str">
        <f t="shared" si="55"/>
        <v>Adventure</v>
      </c>
      <c r="L1158" s="11">
        <f t="shared" si="56"/>
        <v>17011847</v>
      </c>
      <c r="M1158" s="1">
        <f t="shared" si="57"/>
        <v>9.3887336584344602E-2</v>
      </c>
    </row>
    <row r="1159" spans="1:13" x14ac:dyDescent="0.25">
      <c r="A1159" s="1" t="s">
        <v>1118</v>
      </c>
      <c r="B1159" s="1">
        <v>139</v>
      </c>
      <c r="C1159" s="1">
        <v>50859889</v>
      </c>
      <c r="D1159" s="1" t="s">
        <v>246</v>
      </c>
      <c r="E1159" s="1" t="s">
        <v>2180</v>
      </c>
      <c r="F1159" s="1" t="s">
        <v>2181</v>
      </c>
      <c r="G1159" s="1" t="s">
        <v>14</v>
      </c>
      <c r="H1159" s="1">
        <v>40000000</v>
      </c>
      <c r="I1159" s="1">
        <v>2006</v>
      </c>
      <c r="J1159" s="1">
        <v>7.8</v>
      </c>
      <c r="K1159" s="1" t="str">
        <f t="shared" si="55"/>
        <v>Action</v>
      </c>
      <c r="L1159" s="11">
        <f t="shared" si="56"/>
        <v>10859889</v>
      </c>
      <c r="M1159" s="1">
        <f t="shared" si="57"/>
        <v>9.3887336584344602E-2</v>
      </c>
    </row>
    <row r="1160" spans="1:13" x14ac:dyDescent="0.25">
      <c r="A1160" s="1" t="s">
        <v>2078</v>
      </c>
      <c r="B1160" s="1">
        <v>130</v>
      </c>
      <c r="C1160" s="1">
        <v>51185897</v>
      </c>
      <c r="D1160" s="1" t="s">
        <v>19</v>
      </c>
      <c r="E1160" s="1" t="s">
        <v>2182</v>
      </c>
      <c r="F1160" s="1" t="s">
        <v>13</v>
      </c>
      <c r="G1160" s="1" t="s">
        <v>21</v>
      </c>
      <c r="H1160" s="1">
        <v>30000000</v>
      </c>
      <c r="I1160" s="1">
        <v>1987</v>
      </c>
      <c r="J1160" s="1">
        <v>6.7</v>
      </c>
      <c r="K1160" s="1" t="str">
        <f t="shared" si="55"/>
        <v>Action</v>
      </c>
      <c r="L1160" s="11">
        <f t="shared" si="56"/>
        <v>21185897</v>
      </c>
      <c r="M1160" s="1">
        <f t="shared" si="57"/>
        <v>9.3887336584344602E-2</v>
      </c>
    </row>
    <row r="1161" spans="1:13" x14ac:dyDescent="0.25">
      <c r="A1161" s="1" t="s">
        <v>2183</v>
      </c>
      <c r="B1161" s="1">
        <v>107</v>
      </c>
      <c r="C1161" s="1">
        <v>52000688</v>
      </c>
      <c r="D1161" s="1" t="s">
        <v>82</v>
      </c>
      <c r="E1161" s="1" t="s">
        <v>2184</v>
      </c>
      <c r="F1161" s="1" t="s">
        <v>13</v>
      </c>
      <c r="G1161" s="1" t="s">
        <v>14</v>
      </c>
      <c r="H1161" s="1">
        <v>40000000</v>
      </c>
      <c r="I1161" s="1">
        <v>2010</v>
      </c>
      <c r="J1161" s="1">
        <v>6.4</v>
      </c>
      <c r="K1161" s="1" t="str">
        <f t="shared" si="55"/>
        <v>Action</v>
      </c>
      <c r="L1161" s="11">
        <f t="shared" si="56"/>
        <v>12000688</v>
      </c>
      <c r="M1161" s="1">
        <f t="shared" si="57"/>
        <v>9.3887336584344602E-2</v>
      </c>
    </row>
    <row r="1162" spans="1:13" x14ac:dyDescent="0.25">
      <c r="A1162" s="1" t="s">
        <v>940</v>
      </c>
      <c r="B1162" s="1">
        <v>116</v>
      </c>
      <c r="C1162" s="1">
        <v>49851591</v>
      </c>
      <c r="D1162" s="1" t="s">
        <v>1459</v>
      </c>
      <c r="E1162" s="1" t="s">
        <v>2185</v>
      </c>
      <c r="F1162" s="1" t="s">
        <v>13</v>
      </c>
      <c r="G1162" s="1" t="s">
        <v>14</v>
      </c>
      <c r="H1162" s="1">
        <v>40000000</v>
      </c>
      <c r="I1162" s="1">
        <v>1986</v>
      </c>
      <c r="J1162" s="1">
        <v>5.9</v>
      </c>
      <c r="K1162" s="1" t="str">
        <f t="shared" si="55"/>
        <v>Comedy</v>
      </c>
      <c r="L1162" s="11">
        <f t="shared" si="56"/>
        <v>9851591</v>
      </c>
      <c r="M1162" s="1">
        <f t="shared" si="57"/>
        <v>9.3887336584344602E-2</v>
      </c>
    </row>
    <row r="1163" spans="1:13" x14ac:dyDescent="0.25">
      <c r="A1163" s="1" t="s">
        <v>1509</v>
      </c>
      <c r="B1163" s="1">
        <v>96</v>
      </c>
      <c r="C1163" s="1">
        <v>47781388</v>
      </c>
      <c r="D1163" s="1" t="s">
        <v>292</v>
      </c>
      <c r="E1163" s="1" t="s">
        <v>2186</v>
      </c>
      <c r="F1163" s="1" t="s">
        <v>13</v>
      </c>
      <c r="G1163" s="1" t="s">
        <v>14</v>
      </c>
      <c r="H1163" s="1">
        <v>40000000</v>
      </c>
      <c r="I1163" s="1">
        <v>2004</v>
      </c>
      <c r="J1163" s="1">
        <v>6.6</v>
      </c>
      <c r="K1163" s="1" t="str">
        <f t="shared" si="55"/>
        <v>Mystery</v>
      </c>
      <c r="L1163" s="11">
        <f t="shared" si="56"/>
        <v>7781388</v>
      </c>
      <c r="M1163" s="1">
        <f t="shared" si="57"/>
        <v>9.3887336584344602E-2</v>
      </c>
    </row>
    <row r="1164" spans="1:13" x14ac:dyDescent="0.25">
      <c r="A1164" s="1" t="s">
        <v>2187</v>
      </c>
      <c r="B1164" s="1">
        <v>99</v>
      </c>
      <c r="C1164" s="1">
        <v>52320979</v>
      </c>
      <c r="D1164" s="1" t="s">
        <v>236</v>
      </c>
      <c r="E1164" s="1" t="s">
        <v>2188</v>
      </c>
      <c r="F1164" s="1" t="s">
        <v>13</v>
      </c>
      <c r="G1164" s="1" t="s">
        <v>14</v>
      </c>
      <c r="H1164" s="1">
        <v>40000000</v>
      </c>
      <c r="I1164" s="1">
        <v>2006</v>
      </c>
      <c r="J1164" s="1">
        <v>6.8</v>
      </c>
      <c r="K1164" s="1" t="str">
        <f t="shared" si="55"/>
        <v>Drama</v>
      </c>
      <c r="L1164" s="11">
        <f t="shared" si="56"/>
        <v>12320979</v>
      </c>
      <c r="M1164" s="1">
        <f t="shared" si="57"/>
        <v>9.3887336584344602E-2</v>
      </c>
    </row>
    <row r="1165" spans="1:13" x14ac:dyDescent="0.25">
      <c r="A1165" s="1" t="s">
        <v>1506</v>
      </c>
      <c r="B1165" s="1">
        <v>104</v>
      </c>
      <c r="C1165" s="1">
        <v>47806295</v>
      </c>
      <c r="D1165" s="1" t="s">
        <v>1043</v>
      </c>
      <c r="E1165" s="1" t="s">
        <v>2189</v>
      </c>
      <c r="F1165" s="1" t="s">
        <v>13</v>
      </c>
      <c r="G1165" s="1" t="s">
        <v>14</v>
      </c>
      <c r="H1165" s="1">
        <v>43000000</v>
      </c>
      <c r="I1165" s="1">
        <v>2005</v>
      </c>
      <c r="J1165" s="1">
        <v>6.5</v>
      </c>
      <c r="K1165" s="1" t="str">
        <f t="shared" si="55"/>
        <v>Horror</v>
      </c>
      <c r="L1165" s="11">
        <f t="shared" si="56"/>
        <v>4806295</v>
      </c>
      <c r="M1165" s="1">
        <f t="shared" si="57"/>
        <v>9.3887336584344602E-2</v>
      </c>
    </row>
    <row r="1166" spans="1:13" x14ac:dyDescent="0.25">
      <c r="A1166" s="1" t="s">
        <v>2190</v>
      </c>
      <c r="B1166" s="1">
        <v>105</v>
      </c>
      <c r="C1166" s="1">
        <v>51853450</v>
      </c>
      <c r="D1166" s="1" t="s">
        <v>1633</v>
      </c>
      <c r="E1166" s="1" t="s">
        <v>2191</v>
      </c>
      <c r="F1166" s="1" t="s">
        <v>13</v>
      </c>
      <c r="G1166" s="1" t="s">
        <v>14</v>
      </c>
      <c r="H1166" s="1">
        <v>25000000</v>
      </c>
      <c r="I1166" s="1">
        <v>2012</v>
      </c>
      <c r="J1166" s="1">
        <v>6.6</v>
      </c>
      <c r="K1166" s="1" t="str">
        <f t="shared" si="55"/>
        <v>Comedy</v>
      </c>
      <c r="L1166" s="11">
        <f t="shared" si="56"/>
        <v>26853450</v>
      </c>
      <c r="M1166" s="1">
        <f t="shared" si="57"/>
        <v>9.3887336584344602E-2</v>
      </c>
    </row>
    <row r="1167" spans="1:13" x14ac:dyDescent="0.25">
      <c r="A1167" s="1" t="s">
        <v>2192</v>
      </c>
      <c r="B1167" s="1">
        <v>101</v>
      </c>
      <c r="C1167" s="1">
        <v>46012734</v>
      </c>
      <c r="D1167" s="1" t="s">
        <v>584</v>
      </c>
      <c r="E1167" s="1" t="s">
        <v>2193</v>
      </c>
      <c r="F1167" s="1" t="s">
        <v>13</v>
      </c>
      <c r="G1167" s="1" t="s">
        <v>14</v>
      </c>
      <c r="H1167" s="1">
        <v>40000000</v>
      </c>
      <c r="I1167" s="1">
        <v>2008</v>
      </c>
      <c r="J1167" s="1">
        <v>5.8</v>
      </c>
      <c r="K1167" s="1" t="str">
        <f t="shared" si="55"/>
        <v>Comedy</v>
      </c>
      <c r="L1167" s="11">
        <f t="shared" si="56"/>
        <v>6012734</v>
      </c>
      <c r="M1167" s="1">
        <f t="shared" si="57"/>
        <v>9.3887336584344602E-2</v>
      </c>
    </row>
    <row r="1168" spans="1:13" x14ac:dyDescent="0.25">
      <c r="A1168" s="1" t="s">
        <v>1271</v>
      </c>
      <c r="B1168" s="1">
        <v>134</v>
      </c>
      <c r="C1168" s="1">
        <v>47034272</v>
      </c>
      <c r="D1168" s="1" t="s">
        <v>2194</v>
      </c>
      <c r="E1168" s="1" t="s">
        <v>2195</v>
      </c>
      <c r="F1168" s="1" t="s">
        <v>13</v>
      </c>
      <c r="G1168" s="1" t="s">
        <v>14</v>
      </c>
      <c r="H1168" s="1">
        <v>40000000</v>
      </c>
      <c r="I1168" s="1">
        <v>2014</v>
      </c>
      <c r="J1168" s="1">
        <v>6.9</v>
      </c>
      <c r="K1168" s="1" t="str">
        <f t="shared" si="55"/>
        <v>Biography</v>
      </c>
      <c r="L1168" s="11">
        <f t="shared" si="56"/>
        <v>7034272</v>
      </c>
      <c r="M1168" s="1">
        <f t="shared" si="57"/>
        <v>9.3887336584344602E-2</v>
      </c>
    </row>
    <row r="1169" spans="1:13" x14ac:dyDescent="0.25">
      <c r="A1169" s="1" t="s">
        <v>1649</v>
      </c>
      <c r="B1169" s="1">
        <v>135</v>
      </c>
      <c r="C1169" s="1">
        <v>45856732</v>
      </c>
      <c r="D1169" s="1" t="s">
        <v>750</v>
      </c>
      <c r="E1169" s="1" t="s">
        <v>2196</v>
      </c>
      <c r="F1169" s="1" t="s">
        <v>13</v>
      </c>
      <c r="G1169" s="1" t="s">
        <v>14</v>
      </c>
      <c r="H1169" s="1">
        <v>40000000</v>
      </c>
      <c r="I1169" s="1">
        <v>1997</v>
      </c>
      <c r="J1169" s="1">
        <v>7.1</v>
      </c>
      <c r="K1169" s="1" t="str">
        <f t="shared" si="55"/>
        <v>Crime</v>
      </c>
      <c r="L1169" s="11">
        <f t="shared" si="56"/>
        <v>5856732</v>
      </c>
      <c r="M1169" s="1">
        <f t="shared" si="57"/>
        <v>9.3887336584344602E-2</v>
      </c>
    </row>
    <row r="1170" spans="1:13" x14ac:dyDescent="0.25">
      <c r="A1170" s="1" t="s">
        <v>1996</v>
      </c>
      <c r="B1170" s="1">
        <v>98</v>
      </c>
      <c r="C1170" s="1">
        <v>59588068</v>
      </c>
      <c r="D1170" s="1" t="s">
        <v>1043</v>
      </c>
      <c r="E1170" s="1" t="s">
        <v>2197</v>
      </c>
      <c r="F1170" s="1" t="s">
        <v>13</v>
      </c>
      <c r="G1170" s="1" t="s">
        <v>14</v>
      </c>
      <c r="H1170" s="1">
        <v>40000000</v>
      </c>
      <c r="I1170" s="1">
        <v>2003</v>
      </c>
      <c r="J1170" s="1">
        <v>5.8</v>
      </c>
      <c r="K1170" s="1" t="str">
        <f t="shared" si="55"/>
        <v>Horror</v>
      </c>
      <c r="L1170" s="11">
        <f t="shared" si="56"/>
        <v>19588068</v>
      </c>
      <c r="M1170" s="1">
        <f t="shared" si="57"/>
        <v>9.3887336584344602E-2</v>
      </c>
    </row>
    <row r="1171" spans="1:13" x14ac:dyDescent="0.25">
      <c r="A1171" s="1" t="s">
        <v>136</v>
      </c>
      <c r="B1171" s="1">
        <v>155</v>
      </c>
      <c r="C1171" s="1">
        <v>44175394</v>
      </c>
      <c r="D1171" s="1" t="s">
        <v>2198</v>
      </c>
      <c r="E1171" s="1" t="s">
        <v>2199</v>
      </c>
      <c r="F1171" s="1" t="s">
        <v>13</v>
      </c>
      <c r="G1171" s="1" t="s">
        <v>14</v>
      </c>
      <c r="H1171" s="1">
        <v>36000000</v>
      </c>
      <c r="I1171" s="1">
        <v>1997</v>
      </c>
      <c r="J1171" s="1">
        <v>7.2</v>
      </c>
      <c r="K1171" s="1" t="str">
        <f t="shared" si="55"/>
        <v>Drama</v>
      </c>
      <c r="L1171" s="11">
        <f t="shared" si="56"/>
        <v>8175394</v>
      </c>
      <c r="M1171" s="1">
        <f t="shared" si="57"/>
        <v>9.3887336584344602E-2</v>
      </c>
    </row>
    <row r="1172" spans="1:13" x14ac:dyDescent="0.25">
      <c r="A1172" s="1" t="s">
        <v>455</v>
      </c>
      <c r="B1172" s="1">
        <v>106</v>
      </c>
      <c r="C1172" s="1">
        <v>45500797</v>
      </c>
      <c r="D1172" s="1" t="s">
        <v>814</v>
      </c>
      <c r="E1172" s="1" t="s">
        <v>2200</v>
      </c>
      <c r="F1172" s="1" t="s">
        <v>13</v>
      </c>
      <c r="G1172" s="1" t="s">
        <v>14</v>
      </c>
      <c r="H1172" s="1">
        <v>40000000</v>
      </c>
      <c r="I1172" s="1">
        <v>1992</v>
      </c>
      <c r="J1172" s="1">
        <v>6</v>
      </c>
      <c r="K1172" s="1" t="str">
        <f t="shared" si="55"/>
        <v>Adventure</v>
      </c>
      <c r="L1172" s="11">
        <f t="shared" si="56"/>
        <v>5500797</v>
      </c>
      <c r="M1172" s="1">
        <f t="shared" si="57"/>
        <v>9.3887336584344602E-2</v>
      </c>
    </row>
    <row r="1173" spans="1:13" x14ac:dyDescent="0.25">
      <c r="A1173" s="1" t="s">
        <v>2201</v>
      </c>
      <c r="B1173" s="1">
        <v>102</v>
      </c>
      <c r="C1173" s="1">
        <v>41797066</v>
      </c>
      <c r="D1173" s="1" t="s">
        <v>779</v>
      </c>
      <c r="E1173" s="1" t="s">
        <v>2202</v>
      </c>
      <c r="F1173" s="1" t="s">
        <v>13</v>
      </c>
      <c r="G1173" s="1" t="s">
        <v>14</v>
      </c>
      <c r="H1173" s="1">
        <v>40000000</v>
      </c>
      <c r="I1173" s="1">
        <v>2007</v>
      </c>
      <c r="J1173" s="1">
        <v>4.7</v>
      </c>
      <c r="K1173" s="1" t="str">
        <f t="shared" si="55"/>
        <v>Action</v>
      </c>
      <c r="L1173" s="11">
        <f t="shared" si="56"/>
        <v>1797066</v>
      </c>
      <c r="M1173" s="1">
        <f t="shared" si="57"/>
        <v>9.3887336584344602E-2</v>
      </c>
    </row>
    <row r="1174" spans="1:13" x14ac:dyDescent="0.25">
      <c r="A1174" s="1" t="s">
        <v>1451</v>
      </c>
      <c r="B1174" s="1">
        <v>95</v>
      </c>
      <c r="C1174" s="1">
        <v>38087756</v>
      </c>
      <c r="D1174" s="1" t="s">
        <v>1051</v>
      </c>
      <c r="E1174" s="1" t="s">
        <v>2203</v>
      </c>
      <c r="F1174" s="1" t="s">
        <v>13</v>
      </c>
      <c r="G1174" s="1" t="s">
        <v>14</v>
      </c>
      <c r="H1174" s="1">
        <v>40000000</v>
      </c>
      <c r="I1174" s="1">
        <v>1994</v>
      </c>
      <c r="J1174" s="1">
        <v>5.2</v>
      </c>
      <c r="K1174" s="1" t="str">
        <f t="shared" si="55"/>
        <v>Comedy</v>
      </c>
      <c r="L1174" s="11">
        <f t="shared" si="56"/>
        <v>-1912244</v>
      </c>
      <c r="M1174" s="1">
        <f t="shared" si="57"/>
        <v>9.3887336584344602E-2</v>
      </c>
    </row>
    <row r="1175" spans="1:13" x14ac:dyDescent="0.25">
      <c r="A1175" s="1" t="s">
        <v>1799</v>
      </c>
      <c r="B1175" s="1">
        <v>103</v>
      </c>
      <c r="C1175" s="1">
        <v>37752931</v>
      </c>
      <c r="D1175" s="1" t="s">
        <v>77</v>
      </c>
      <c r="E1175" s="1" t="s">
        <v>2204</v>
      </c>
      <c r="F1175" s="1" t="s">
        <v>13</v>
      </c>
      <c r="G1175" s="1" t="s">
        <v>14</v>
      </c>
      <c r="H1175" s="1">
        <v>40000000</v>
      </c>
      <c r="I1175" s="1">
        <v>2000</v>
      </c>
      <c r="J1175" s="1">
        <v>5.5</v>
      </c>
      <c r="K1175" s="1" t="str">
        <f t="shared" si="55"/>
        <v>Drama</v>
      </c>
      <c r="L1175" s="11">
        <f t="shared" si="56"/>
        <v>-2247069</v>
      </c>
      <c r="M1175" s="1">
        <f t="shared" si="57"/>
        <v>9.3887336584344602E-2</v>
      </c>
    </row>
    <row r="1176" spans="1:13" x14ac:dyDescent="0.25">
      <c r="A1176" s="1" t="s">
        <v>2206</v>
      </c>
      <c r="B1176" s="1">
        <v>109</v>
      </c>
      <c r="C1176" s="1">
        <v>37371385</v>
      </c>
      <c r="D1176" s="1" t="s">
        <v>659</v>
      </c>
      <c r="E1176" s="1" t="s">
        <v>2207</v>
      </c>
      <c r="F1176" s="1" t="s">
        <v>13</v>
      </c>
      <c r="G1176" s="1" t="s">
        <v>14</v>
      </c>
      <c r="H1176" s="1">
        <v>40000000</v>
      </c>
      <c r="I1176" s="1">
        <v>2011</v>
      </c>
      <c r="J1176" s="1">
        <v>7</v>
      </c>
      <c r="K1176" s="1" t="str">
        <f t="shared" si="55"/>
        <v>Adventure</v>
      </c>
      <c r="L1176" s="11">
        <f t="shared" si="56"/>
        <v>-2628615</v>
      </c>
      <c r="M1176" s="1">
        <f t="shared" si="57"/>
        <v>9.3887336584344602E-2</v>
      </c>
    </row>
    <row r="1177" spans="1:13" x14ac:dyDescent="0.25">
      <c r="A1177" s="1" t="s">
        <v>2110</v>
      </c>
      <c r="B1177" s="1">
        <v>95</v>
      </c>
      <c r="C1177" s="1">
        <v>37101011</v>
      </c>
      <c r="D1177" s="1" t="s">
        <v>883</v>
      </c>
      <c r="E1177" s="1" t="s">
        <v>2208</v>
      </c>
      <c r="F1177" s="1" t="s">
        <v>13</v>
      </c>
      <c r="G1177" s="1" t="s">
        <v>14</v>
      </c>
      <c r="H1177" s="1">
        <v>40000000</v>
      </c>
      <c r="I1177" s="1">
        <v>2012</v>
      </c>
      <c r="J1177" s="1">
        <v>5.8</v>
      </c>
      <c r="K1177" s="1" t="str">
        <f t="shared" si="55"/>
        <v>Comedy</v>
      </c>
      <c r="L1177" s="11">
        <f t="shared" si="56"/>
        <v>-2898989</v>
      </c>
      <c r="M1177" s="1">
        <f t="shared" si="57"/>
        <v>9.3887336584344602E-2</v>
      </c>
    </row>
    <row r="1178" spans="1:13" x14ac:dyDescent="0.25">
      <c r="A1178" s="1" t="s">
        <v>2131</v>
      </c>
      <c r="B1178" s="1">
        <v>111</v>
      </c>
      <c r="C1178" s="1">
        <v>38176892</v>
      </c>
      <c r="D1178" s="1" t="s">
        <v>1737</v>
      </c>
      <c r="E1178" s="1" t="s">
        <v>2209</v>
      </c>
      <c r="F1178" s="1" t="s">
        <v>13</v>
      </c>
      <c r="G1178" s="1" t="s">
        <v>14</v>
      </c>
      <c r="H1178" s="1">
        <v>40000000</v>
      </c>
      <c r="I1178" s="1">
        <v>2011</v>
      </c>
      <c r="J1178" s="1">
        <v>6.2</v>
      </c>
      <c r="K1178" s="1" t="str">
        <f t="shared" si="55"/>
        <v>Horror</v>
      </c>
      <c r="L1178" s="11">
        <f t="shared" si="56"/>
        <v>-1823108</v>
      </c>
      <c r="M1178" s="1">
        <f t="shared" si="57"/>
        <v>9.3887336584344602E-2</v>
      </c>
    </row>
    <row r="1179" spans="1:13" x14ac:dyDescent="0.25">
      <c r="A1179" s="1" t="s">
        <v>460</v>
      </c>
      <c r="B1179" s="1">
        <v>123</v>
      </c>
      <c r="C1179" s="1">
        <v>36283504</v>
      </c>
      <c r="D1179" s="1" t="s">
        <v>292</v>
      </c>
      <c r="E1179" s="1" t="s">
        <v>2210</v>
      </c>
      <c r="F1179" s="1" t="s">
        <v>13</v>
      </c>
      <c r="G1179" s="1" t="s">
        <v>264</v>
      </c>
      <c r="H1179" s="1">
        <v>40000000</v>
      </c>
      <c r="I1179" s="1">
        <v>1999</v>
      </c>
      <c r="J1179" s="1">
        <v>6.5</v>
      </c>
      <c r="K1179" s="1" t="str">
        <f t="shared" si="55"/>
        <v>Mystery</v>
      </c>
      <c r="L1179" s="11">
        <f t="shared" si="56"/>
        <v>-3716496</v>
      </c>
      <c r="M1179" s="1">
        <f t="shared" si="57"/>
        <v>9.3887336584344602E-2</v>
      </c>
    </row>
    <row r="1180" spans="1:13" x14ac:dyDescent="0.25">
      <c r="A1180" s="1" t="s">
        <v>261</v>
      </c>
      <c r="B1180" s="1">
        <v>140</v>
      </c>
      <c r="C1180" s="1">
        <v>35183792</v>
      </c>
      <c r="D1180" s="1" t="s">
        <v>2194</v>
      </c>
      <c r="E1180" s="1" t="s">
        <v>2211</v>
      </c>
      <c r="F1180" s="1" t="s">
        <v>13</v>
      </c>
      <c r="G1180" s="1" t="s">
        <v>14</v>
      </c>
      <c r="H1180" s="1">
        <v>38000000</v>
      </c>
      <c r="I1180" s="1">
        <v>1991</v>
      </c>
      <c r="J1180" s="1">
        <v>7.2</v>
      </c>
      <c r="K1180" s="1" t="str">
        <f t="shared" si="55"/>
        <v>Biography</v>
      </c>
      <c r="L1180" s="11">
        <f t="shared" si="56"/>
        <v>-2816208</v>
      </c>
      <c r="M1180" s="1">
        <f t="shared" si="57"/>
        <v>9.3887336584344602E-2</v>
      </c>
    </row>
    <row r="1181" spans="1:13" x14ac:dyDescent="0.25">
      <c r="A1181" s="1" t="s">
        <v>2212</v>
      </c>
      <c r="B1181" s="1">
        <v>94</v>
      </c>
      <c r="C1181" s="1">
        <v>38543473</v>
      </c>
      <c r="D1181" s="1" t="s">
        <v>579</v>
      </c>
      <c r="E1181" s="1" t="s">
        <v>2213</v>
      </c>
      <c r="F1181" s="1" t="s">
        <v>13</v>
      </c>
      <c r="G1181" s="1" t="s">
        <v>14</v>
      </c>
      <c r="H1181" s="1">
        <v>40000000</v>
      </c>
      <c r="I1181" s="1">
        <v>2014</v>
      </c>
      <c r="J1181" s="1">
        <v>5.0999999999999996</v>
      </c>
      <c r="K1181" s="1" t="str">
        <f t="shared" si="55"/>
        <v>Comedy</v>
      </c>
      <c r="L1181" s="11">
        <f t="shared" si="56"/>
        <v>-1456527</v>
      </c>
      <c r="M1181" s="1">
        <f t="shared" si="57"/>
        <v>9.3887336584344602E-2</v>
      </c>
    </row>
    <row r="1182" spans="1:13" x14ac:dyDescent="0.25">
      <c r="A1182" s="1" t="s">
        <v>2215</v>
      </c>
      <c r="B1182" s="1">
        <v>94</v>
      </c>
      <c r="C1182" s="1">
        <v>36037909</v>
      </c>
      <c r="D1182" s="1" t="s">
        <v>883</v>
      </c>
      <c r="E1182" s="1" t="s">
        <v>2216</v>
      </c>
      <c r="F1182" s="1" t="s">
        <v>13</v>
      </c>
      <c r="G1182" s="1" t="s">
        <v>264</v>
      </c>
      <c r="H1182" s="1">
        <v>60000000</v>
      </c>
      <c r="I1182" s="1">
        <v>2000</v>
      </c>
      <c r="J1182" s="1">
        <v>4.7</v>
      </c>
      <c r="K1182" s="1" t="str">
        <f t="shared" si="55"/>
        <v>Comedy</v>
      </c>
      <c r="L1182" s="11">
        <f t="shared" si="56"/>
        <v>-23962091</v>
      </c>
      <c r="M1182" s="1">
        <f t="shared" si="57"/>
        <v>9.3887336584344602E-2</v>
      </c>
    </row>
    <row r="1183" spans="1:13" x14ac:dyDescent="0.25">
      <c r="A1183" s="1" t="s">
        <v>1784</v>
      </c>
      <c r="B1183" s="1">
        <v>92</v>
      </c>
      <c r="C1183" s="1">
        <v>42575718</v>
      </c>
      <c r="D1183" s="1" t="s">
        <v>2162</v>
      </c>
      <c r="E1183" s="1" t="s">
        <v>2217</v>
      </c>
      <c r="F1183" s="1" t="s">
        <v>13</v>
      </c>
      <c r="G1183" s="1" t="s">
        <v>14</v>
      </c>
      <c r="H1183" s="1">
        <v>40000000</v>
      </c>
      <c r="I1183" s="1">
        <v>2011</v>
      </c>
      <c r="J1183" s="1">
        <v>5.9</v>
      </c>
      <c r="K1183" s="1" t="str">
        <f t="shared" si="55"/>
        <v>Horror</v>
      </c>
      <c r="L1183" s="11">
        <f t="shared" si="56"/>
        <v>2575718</v>
      </c>
      <c r="M1183" s="1">
        <f t="shared" si="57"/>
        <v>9.3887336584344602E-2</v>
      </c>
    </row>
    <row r="1184" spans="1:13" x14ac:dyDescent="0.25">
      <c r="A1184" s="1" t="s">
        <v>2218</v>
      </c>
      <c r="B1184" s="1">
        <v>102</v>
      </c>
      <c r="C1184" s="1">
        <v>33864342</v>
      </c>
      <c r="D1184" s="1" t="s">
        <v>1459</v>
      </c>
      <c r="E1184" s="1" t="s">
        <v>2219</v>
      </c>
      <c r="F1184" s="1" t="s">
        <v>13</v>
      </c>
      <c r="G1184" s="1" t="s">
        <v>21</v>
      </c>
      <c r="H1184" s="1">
        <v>40000000</v>
      </c>
      <c r="I1184" s="1">
        <v>1999</v>
      </c>
      <c r="J1184" s="1">
        <v>5.8</v>
      </c>
      <c r="K1184" s="1" t="str">
        <f t="shared" si="55"/>
        <v>Comedy</v>
      </c>
      <c r="L1184" s="11">
        <f t="shared" si="56"/>
        <v>-6135658</v>
      </c>
      <c r="M1184" s="1">
        <f t="shared" si="57"/>
        <v>9.3887336584344602E-2</v>
      </c>
    </row>
    <row r="1185" spans="1:13" x14ac:dyDescent="0.25">
      <c r="A1185" s="1" t="s">
        <v>895</v>
      </c>
      <c r="B1185" s="1">
        <v>123</v>
      </c>
      <c r="C1185" s="1">
        <v>33508922</v>
      </c>
      <c r="D1185" s="1" t="s">
        <v>1175</v>
      </c>
      <c r="E1185" s="1" t="s">
        <v>2220</v>
      </c>
      <c r="F1185" s="1" t="s">
        <v>13</v>
      </c>
      <c r="G1185" s="1" t="s">
        <v>14</v>
      </c>
      <c r="H1185" s="1">
        <v>40000000</v>
      </c>
      <c r="I1185" s="1">
        <v>2000</v>
      </c>
      <c r="J1185" s="1">
        <v>7.2</v>
      </c>
      <c r="K1185" s="1" t="str">
        <f t="shared" si="55"/>
        <v>Drama</v>
      </c>
      <c r="L1185" s="11">
        <f t="shared" si="56"/>
        <v>-6491078</v>
      </c>
      <c r="M1185" s="1">
        <f t="shared" si="57"/>
        <v>9.3887336584344602E-2</v>
      </c>
    </row>
    <row r="1186" spans="1:13" x14ac:dyDescent="0.25">
      <c r="A1186" s="1" t="s">
        <v>1208</v>
      </c>
      <c r="B1186" s="1">
        <v>104</v>
      </c>
      <c r="C1186" s="1">
        <v>42071069</v>
      </c>
      <c r="D1186" s="1" t="s">
        <v>1533</v>
      </c>
      <c r="E1186" s="1" t="s">
        <v>2221</v>
      </c>
      <c r="F1186" s="1" t="s">
        <v>13</v>
      </c>
      <c r="G1186" s="1" t="s">
        <v>14</v>
      </c>
      <c r="H1186" s="1">
        <v>30000000</v>
      </c>
      <c r="I1186" s="1">
        <v>2005</v>
      </c>
      <c r="J1186" s="1">
        <v>6.2</v>
      </c>
      <c r="K1186" s="1" t="str">
        <f t="shared" si="55"/>
        <v>Comedy</v>
      </c>
      <c r="L1186" s="11">
        <f t="shared" si="56"/>
        <v>12071069</v>
      </c>
      <c r="M1186" s="1">
        <f t="shared" si="57"/>
        <v>9.3887336584344602E-2</v>
      </c>
    </row>
    <row r="1187" spans="1:13" x14ac:dyDescent="0.25">
      <c r="A1187" s="1" t="s">
        <v>967</v>
      </c>
      <c r="B1187" s="1">
        <v>102</v>
      </c>
      <c r="C1187" s="1">
        <v>32853640</v>
      </c>
      <c r="D1187" s="1" t="s">
        <v>883</v>
      </c>
      <c r="E1187" s="1" t="s">
        <v>2222</v>
      </c>
      <c r="F1187" s="1" t="s">
        <v>13</v>
      </c>
      <c r="G1187" s="1" t="s">
        <v>14</v>
      </c>
      <c r="H1187" s="1">
        <v>40000000</v>
      </c>
      <c r="I1187" s="1">
        <v>2008</v>
      </c>
      <c r="J1187" s="1">
        <v>5.7</v>
      </c>
      <c r="K1187" s="1" t="str">
        <f t="shared" si="55"/>
        <v>Comedy</v>
      </c>
      <c r="L1187" s="11">
        <f t="shared" si="56"/>
        <v>-7146360</v>
      </c>
      <c r="M1187" s="1">
        <f t="shared" si="57"/>
        <v>9.3887336584344602E-2</v>
      </c>
    </row>
    <row r="1188" spans="1:13" x14ac:dyDescent="0.25">
      <c r="A1188" s="1" t="s">
        <v>878</v>
      </c>
      <c r="B1188" s="1">
        <v>136</v>
      </c>
      <c r="C1188" s="1">
        <v>42615685</v>
      </c>
      <c r="D1188" s="1" t="s">
        <v>1535</v>
      </c>
      <c r="E1188" s="1" t="s">
        <v>2223</v>
      </c>
      <c r="F1188" s="1" t="s">
        <v>13</v>
      </c>
      <c r="G1188" s="1" t="s">
        <v>14</v>
      </c>
      <c r="H1188" s="1">
        <v>40000000</v>
      </c>
      <c r="I1188" s="1">
        <v>2014</v>
      </c>
      <c r="J1188" s="1">
        <v>6.1</v>
      </c>
      <c r="K1188" s="1" t="str">
        <f t="shared" si="55"/>
        <v>Comedy</v>
      </c>
      <c r="L1188" s="11">
        <f t="shared" si="56"/>
        <v>2615685</v>
      </c>
      <c r="M1188" s="1">
        <f t="shared" si="57"/>
        <v>9.3887336584344602E-2</v>
      </c>
    </row>
    <row r="1189" spans="1:13" x14ac:dyDescent="0.25">
      <c r="A1189" s="1" t="s">
        <v>1975</v>
      </c>
      <c r="B1189" s="1">
        <v>93</v>
      </c>
      <c r="C1189" s="1">
        <v>32055248</v>
      </c>
      <c r="D1189" s="1" t="s">
        <v>2224</v>
      </c>
      <c r="E1189" s="1" t="s">
        <v>2225</v>
      </c>
      <c r="F1189" s="1" t="s">
        <v>13</v>
      </c>
      <c r="G1189" s="1" t="s">
        <v>14</v>
      </c>
      <c r="H1189" s="1">
        <v>25000000</v>
      </c>
      <c r="I1189" s="1">
        <v>1994</v>
      </c>
      <c r="J1189" s="1">
        <v>6</v>
      </c>
      <c r="K1189" s="1" t="str">
        <f t="shared" si="55"/>
        <v>Action</v>
      </c>
      <c r="L1189" s="11">
        <f t="shared" si="56"/>
        <v>7055248</v>
      </c>
      <c r="M1189" s="1">
        <f t="shared" si="57"/>
        <v>9.3887336584344602E-2</v>
      </c>
    </row>
    <row r="1190" spans="1:13" x14ac:dyDescent="0.25">
      <c r="A1190" s="1" t="s">
        <v>2226</v>
      </c>
      <c r="B1190" s="1">
        <v>129</v>
      </c>
      <c r="C1190" s="1">
        <v>31836745</v>
      </c>
      <c r="D1190" s="1" t="s">
        <v>2227</v>
      </c>
      <c r="E1190" s="1" t="s">
        <v>2228</v>
      </c>
      <c r="F1190" s="1" t="s">
        <v>13</v>
      </c>
      <c r="G1190" s="1" t="s">
        <v>14</v>
      </c>
      <c r="H1190" s="1">
        <v>40000000</v>
      </c>
      <c r="I1190" s="1">
        <v>2011</v>
      </c>
      <c r="J1190" s="1">
        <v>6.9</v>
      </c>
      <c r="K1190" s="1" t="str">
        <f t="shared" si="55"/>
        <v>Adventure</v>
      </c>
      <c r="L1190" s="11">
        <f t="shared" si="56"/>
        <v>-8163255</v>
      </c>
      <c r="M1190" s="1">
        <f t="shared" si="57"/>
        <v>9.3887336584344602E-2</v>
      </c>
    </row>
    <row r="1191" spans="1:13" x14ac:dyDescent="0.25">
      <c r="A1191" s="1" t="s">
        <v>1955</v>
      </c>
      <c r="B1191" s="1">
        <v>107</v>
      </c>
      <c r="C1191" s="1">
        <v>30993544</v>
      </c>
      <c r="D1191" s="1" t="s">
        <v>492</v>
      </c>
      <c r="E1191" s="1" t="s">
        <v>2229</v>
      </c>
      <c r="F1191" s="1" t="s">
        <v>13</v>
      </c>
      <c r="G1191" s="1" t="s">
        <v>14</v>
      </c>
      <c r="H1191" s="1">
        <v>40000000</v>
      </c>
      <c r="I1191" s="1">
        <v>2010</v>
      </c>
      <c r="J1191" s="1">
        <v>6.5</v>
      </c>
      <c r="K1191" s="1" t="str">
        <f t="shared" si="55"/>
        <v>Comedy</v>
      </c>
      <c r="L1191" s="11">
        <f t="shared" si="56"/>
        <v>-9006456</v>
      </c>
      <c r="M1191" s="1">
        <f t="shared" si="57"/>
        <v>9.3887336584344602E-2</v>
      </c>
    </row>
    <row r="1192" spans="1:13" x14ac:dyDescent="0.25">
      <c r="A1192" s="1" t="s">
        <v>1843</v>
      </c>
      <c r="B1192" s="1">
        <v>117</v>
      </c>
      <c r="C1192" s="1">
        <v>30981850</v>
      </c>
      <c r="D1192" s="1" t="s">
        <v>2230</v>
      </c>
      <c r="E1192" s="1" t="s">
        <v>2231</v>
      </c>
      <c r="F1192" s="1" t="s">
        <v>13</v>
      </c>
      <c r="G1192" s="1" t="s">
        <v>14</v>
      </c>
      <c r="H1192" s="1">
        <v>40000000</v>
      </c>
      <c r="I1192" s="1">
        <v>2005</v>
      </c>
      <c r="J1192" s="1">
        <v>5</v>
      </c>
      <c r="K1192" s="1" t="str">
        <f t="shared" si="55"/>
        <v>Biography</v>
      </c>
      <c r="L1192" s="11">
        <f t="shared" si="56"/>
        <v>-9018150</v>
      </c>
      <c r="M1192" s="1">
        <f t="shared" si="57"/>
        <v>9.3887336584344602E-2</v>
      </c>
    </row>
    <row r="1193" spans="1:13" x14ac:dyDescent="0.25">
      <c r="A1193" s="1" t="s">
        <v>2232</v>
      </c>
      <c r="B1193" s="1">
        <v>116</v>
      </c>
      <c r="C1193" s="1">
        <v>30199105</v>
      </c>
      <c r="D1193" s="1" t="s">
        <v>1150</v>
      </c>
      <c r="E1193" s="1" t="s">
        <v>2233</v>
      </c>
      <c r="F1193" s="1" t="s">
        <v>13</v>
      </c>
      <c r="G1193" s="1" t="s">
        <v>14</v>
      </c>
      <c r="H1193" s="1">
        <v>40000000</v>
      </c>
      <c r="I1193" s="1">
        <v>2000</v>
      </c>
      <c r="J1193" s="1">
        <v>5.7</v>
      </c>
      <c r="K1193" s="1" t="str">
        <f t="shared" si="55"/>
        <v>Action</v>
      </c>
      <c r="L1193" s="11">
        <f t="shared" si="56"/>
        <v>-9800895</v>
      </c>
      <c r="M1193" s="1">
        <f t="shared" si="57"/>
        <v>9.3887336584344602E-2</v>
      </c>
    </row>
    <row r="1194" spans="1:13" x14ac:dyDescent="0.25">
      <c r="A1194" s="1" t="s">
        <v>435</v>
      </c>
      <c r="B1194" s="1">
        <v>135</v>
      </c>
      <c r="C1194" s="1">
        <v>29077547</v>
      </c>
      <c r="D1194" s="1" t="s">
        <v>986</v>
      </c>
      <c r="E1194" s="1" t="s">
        <v>2234</v>
      </c>
      <c r="F1194" s="1" t="s">
        <v>13</v>
      </c>
      <c r="G1194" s="1" t="s">
        <v>14</v>
      </c>
      <c r="H1194" s="1">
        <v>40000000</v>
      </c>
      <c r="I1194" s="1">
        <v>2005</v>
      </c>
      <c r="J1194" s="1">
        <v>7</v>
      </c>
      <c r="K1194" s="1" t="str">
        <f t="shared" si="55"/>
        <v>Drama</v>
      </c>
      <c r="L1194" s="11">
        <f t="shared" si="56"/>
        <v>-10922453</v>
      </c>
      <c r="M1194" s="1">
        <f t="shared" si="57"/>
        <v>9.3887336584344602E-2</v>
      </c>
    </row>
    <row r="1195" spans="1:13" x14ac:dyDescent="0.25">
      <c r="A1195" s="1" t="s">
        <v>612</v>
      </c>
      <c r="B1195" s="1">
        <v>107</v>
      </c>
      <c r="C1195" s="1">
        <v>29374178</v>
      </c>
      <c r="D1195" s="1" t="s">
        <v>2235</v>
      </c>
      <c r="E1195" s="1" t="s">
        <v>2236</v>
      </c>
      <c r="F1195" s="1" t="s">
        <v>13</v>
      </c>
      <c r="G1195" s="1" t="s">
        <v>14</v>
      </c>
      <c r="H1195" s="1">
        <v>40000000</v>
      </c>
      <c r="I1195" s="1">
        <v>2000</v>
      </c>
      <c r="J1195" s="1">
        <v>5.0999999999999996</v>
      </c>
      <c r="K1195" s="1" t="str">
        <f t="shared" si="55"/>
        <v>Crime</v>
      </c>
      <c r="L1195" s="11">
        <f t="shared" si="56"/>
        <v>-10625822</v>
      </c>
      <c r="M1195" s="1">
        <f t="shared" si="57"/>
        <v>9.3887336584344602E-2</v>
      </c>
    </row>
    <row r="1196" spans="1:13" x14ac:dyDescent="0.25">
      <c r="A1196" s="1" t="s">
        <v>1567</v>
      </c>
      <c r="B1196" s="1">
        <v>90</v>
      </c>
      <c r="C1196" s="1">
        <v>28535768</v>
      </c>
      <c r="D1196" s="1" t="s">
        <v>579</v>
      </c>
      <c r="E1196" s="1" t="s">
        <v>2237</v>
      </c>
      <c r="F1196" s="1" t="s">
        <v>13</v>
      </c>
      <c r="G1196" s="1" t="s">
        <v>14</v>
      </c>
      <c r="H1196" s="1">
        <v>40000000</v>
      </c>
      <c r="I1196" s="1">
        <v>1999</v>
      </c>
      <c r="J1196" s="1">
        <v>5.3</v>
      </c>
      <c r="K1196" s="1" t="str">
        <f t="shared" si="55"/>
        <v>Comedy</v>
      </c>
      <c r="L1196" s="11">
        <f t="shared" si="56"/>
        <v>-11464232</v>
      </c>
      <c r="M1196" s="1">
        <f t="shared" si="57"/>
        <v>9.3887336584344602E-2</v>
      </c>
    </row>
    <row r="1197" spans="1:13" x14ac:dyDescent="0.25">
      <c r="A1197" s="1" t="s">
        <v>1602</v>
      </c>
      <c r="B1197" s="1">
        <v>99</v>
      </c>
      <c r="C1197" s="1">
        <v>27663982</v>
      </c>
      <c r="D1197" s="1" t="s">
        <v>1482</v>
      </c>
      <c r="E1197" s="1" t="s">
        <v>2238</v>
      </c>
      <c r="F1197" s="1" t="s">
        <v>13</v>
      </c>
      <c r="G1197" s="1" t="s">
        <v>14</v>
      </c>
      <c r="H1197" s="1">
        <v>40000000</v>
      </c>
      <c r="I1197" s="1">
        <v>1996</v>
      </c>
      <c r="J1197" s="1">
        <v>4.4000000000000004</v>
      </c>
      <c r="K1197" s="1" t="str">
        <f t="shared" si="55"/>
        <v>Horror</v>
      </c>
      <c r="L1197" s="11">
        <f t="shared" si="56"/>
        <v>-12336018</v>
      </c>
      <c r="M1197" s="1">
        <f t="shared" si="57"/>
        <v>9.3887336584344602E-2</v>
      </c>
    </row>
    <row r="1198" spans="1:13" x14ac:dyDescent="0.25">
      <c r="A1198" s="1" t="s">
        <v>638</v>
      </c>
      <c r="B1198" s="1">
        <v>104</v>
      </c>
      <c r="C1198" s="1">
        <v>27053815</v>
      </c>
      <c r="D1198" s="1" t="s">
        <v>31</v>
      </c>
      <c r="E1198" s="1" t="s">
        <v>2239</v>
      </c>
      <c r="F1198" s="1" t="s">
        <v>13</v>
      </c>
      <c r="G1198" s="1" t="s">
        <v>264</v>
      </c>
      <c r="H1198" s="1">
        <v>40000000</v>
      </c>
      <c r="I1198" s="1">
        <v>2001</v>
      </c>
      <c r="J1198" s="1">
        <v>4.7</v>
      </c>
      <c r="K1198" s="1" t="str">
        <f t="shared" si="55"/>
        <v>Action</v>
      </c>
      <c r="L1198" s="11">
        <f t="shared" si="56"/>
        <v>-12946185</v>
      </c>
      <c r="M1198" s="1">
        <f t="shared" si="57"/>
        <v>9.3887336584344602E-2</v>
      </c>
    </row>
    <row r="1199" spans="1:13" x14ac:dyDescent="0.25">
      <c r="A1199" s="1" t="s">
        <v>2240</v>
      </c>
      <c r="B1199" s="1">
        <v>115</v>
      </c>
      <c r="C1199" s="1">
        <v>26814957</v>
      </c>
      <c r="D1199" s="1" t="s">
        <v>2068</v>
      </c>
      <c r="E1199" s="1" t="s">
        <v>2241</v>
      </c>
      <c r="F1199" s="1" t="s">
        <v>13</v>
      </c>
      <c r="G1199" s="1" t="s">
        <v>21</v>
      </c>
      <c r="H1199" s="1">
        <v>35000000</v>
      </c>
      <c r="I1199" s="1">
        <v>2008</v>
      </c>
      <c r="J1199" s="1">
        <v>6.7</v>
      </c>
      <c r="K1199" s="1" t="str">
        <f t="shared" si="55"/>
        <v>Biography</v>
      </c>
      <c r="L1199" s="11">
        <f t="shared" si="56"/>
        <v>-8185043</v>
      </c>
      <c r="M1199" s="1">
        <f t="shared" si="57"/>
        <v>9.3887336584344602E-2</v>
      </c>
    </row>
    <row r="1200" spans="1:13" x14ac:dyDescent="0.25">
      <c r="A1200" s="1" t="s">
        <v>2242</v>
      </c>
      <c r="B1200" s="1">
        <v>119</v>
      </c>
      <c r="C1200" s="1">
        <v>25178165</v>
      </c>
      <c r="D1200" s="1" t="s">
        <v>77</v>
      </c>
      <c r="E1200" s="1" t="s">
        <v>2243</v>
      </c>
      <c r="F1200" s="1" t="s">
        <v>13</v>
      </c>
      <c r="G1200" s="1" t="s">
        <v>14</v>
      </c>
      <c r="H1200" s="1">
        <v>40000000</v>
      </c>
      <c r="I1200" s="1">
        <v>2001</v>
      </c>
      <c r="J1200" s="1">
        <v>6.7</v>
      </c>
      <c r="K1200" s="1" t="str">
        <f t="shared" si="55"/>
        <v>Drama</v>
      </c>
      <c r="L1200" s="11">
        <f t="shared" si="56"/>
        <v>-14821835</v>
      </c>
      <c r="M1200" s="1">
        <f t="shared" si="57"/>
        <v>9.3887336584344602E-2</v>
      </c>
    </row>
    <row r="1201" spans="1:13" x14ac:dyDescent="0.25">
      <c r="A1201" s="1" t="s">
        <v>950</v>
      </c>
      <c r="B1201" s="1">
        <v>99</v>
      </c>
      <c r="C1201" s="1">
        <v>25117498</v>
      </c>
      <c r="D1201" s="1" t="s">
        <v>1882</v>
      </c>
      <c r="E1201" s="1" t="s">
        <v>2244</v>
      </c>
      <c r="F1201" s="1" t="s">
        <v>13</v>
      </c>
      <c r="G1201" s="1" t="s">
        <v>14</v>
      </c>
      <c r="H1201" s="1">
        <v>40000000</v>
      </c>
      <c r="I1201" s="1">
        <v>2007</v>
      </c>
      <c r="J1201" s="1">
        <v>5.7</v>
      </c>
      <c r="K1201" s="1" t="str">
        <f t="shared" si="55"/>
        <v>Horror</v>
      </c>
      <c r="L1201" s="11">
        <f t="shared" si="56"/>
        <v>-14882502</v>
      </c>
      <c r="M1201" s="1">
        <f t="shared" si="57"/>
        <v>9.3887336584344602E-2</v>
      </c>
    </row>
    <row r="1202" spans="1:13" x14ac:dyDescent="0.25">
      <c r="A1202" s="1" t="s">
        <v>167</v>
      </c>
      <c r="B1202" s="1">
        <v>112</v>
      </c>
      <c r="C1202" s="1">
        <v>32645</v>
      </c>
      <c r="D1202" s="1" t="s">
        <v>1796</v>
      </c>
      <c r="E1202" s="1" t="s">
        <v>2245</v>
      </c>
      <c r="F1202" s="1" t="s">
        <v>13</v>
      </c>
      <c r="G1202" s="1" t="s">
        <v>14</v>
      </c>
      <c r="H1202" s="1">
        <v>500000</v>
      </c>
      <c r="I1202" s="1">
        <v>1973</v>
      </c>
      <c r="J1202" s="1">
        <v>7.4</v>
      </c>
      <c r="K1202" s="1" t="str">
        <f t="shared" si="55"/>
        <v>Crime</v>
      </c>
      <c r="L1202" s="11">
        <f t="shared" si="56"/>
        <v>-467355</v>
      </c>
      <c r="M1202" s="1">
        <f t="shared" si="57"/>
        <v>9.3887336584344602E-2</v>
      </c>
    </row>
    <row r="1203" spans="1:13" x14ac:dyDescent="0.25">
      <c r="A1203" s="1" t="s">
        <v>1908</v>
      </c>
      <c r="B1203" s="1">
        <v>128</v>
      </c>
      <c r="C1203" s="1">
        <v>24332324</v>
      </c>
      <c r="D1203" s="1" t="s">
        <v>883</v>
      </c>
      <c r="E1203" s="1" t="s">
        <v>2246</v>
      </c>
      <c r="F1203" s="1" t="s">
        <v>13</v>
      </c>
      <c r="G1203" s="1" t="s">
        <v>14</v>
      </c>
      <c r="H1203" s="1">
        <v>40000000</v>
      </c>
      <c r="I1203" s="1">
        <v>1994</v>
      </c>
      <c r="J1203" s="1">
        <v>6.1</v>
      </c>
      <c r="K1203" s="1" t="str">
        <f t="shared" si="55"/>
        <v>Comedy</v>
      </c>
      <c r="L1203" s="11">
        <f t="shared" si="56"/>
        <v>-15667676</v>
      </c>
      <c r="M1203" s="1">
        <f t="shared" si="57"/>
        <v>9.3887336584344602E-2</v>
      </c>
    </row>
    <row r="1204" spans="1:13" x14ac:dyDescent="0.25">
      <c r="A1204" s="1" t="s">
        <v>1896</v>
      </c>
      <c r="B1204" s="1">
        <v>112</v>
      </c>
      <c r="C1204" s="1">
        <v>36665854</v>
      </c>
      <c r="D1204" s="1" t="s">
        <v>158</v>
      </c>
      <c r="E1204" s="1" t="s">
        <v>2247</v>
      </c>
      <c r="F1204" s="1" t="s">
        <v>13</v>
      </c>
      <c r="G1204" s="1" t="s">
        <v>508</v>
      </c>
      <c r="H1204" s="1">
        <v>40000000</v>
      </c>
      <c r="I1204" s="1">
        <v>2011</v>
      </c>
      <c r="J1204" s="1">
        <v>6.4</v>
      </c>
      <c r="K1204" s="1" t="str">
        <f t="shared" si="55"/>
        <v>Action</v>
      </c>
      <c r="L1204" s="11">
        <f t="shared" si="56"/>
        <v>-3334146</v>
      </c>
      <c r="M1204" s="1">
        <f t="shared" si="57"/>
        <v>9.3887336584344602E-2</v>
      </c>
    </row>
    <row r="1205" spans="1:13" x14ac:dyDescent="0.25">
      <c r="A1205" s="1" t="s">
        <v>2248</v>
      </c>
      <c r="B1205" s="1">
        <v>86</v>
      </c>
      <c r="C1205" s="1">
        <v>22717758</v>
      </c>
      <c r="D1205" s="1" t="s">
        <v>2249</v>
      </c>
      <c r="E1205" s="1" t="s">
        <v>2250</v>
      </c>
      <c r="F1205" s="1" t="s">
        <v>13</v>
      </c>
      <c r="G1205" s="1" t="s">
        <v>14</v>
      </c>
      <c r="H1205" s="1">
        <v>40000000</v>
      </c>
      <c r="I1205" s="1">
        <v>1998</v>
      </c>
      <c r="J1205" s="1">
        <v>6.2</v>
      </c>
      <c r="K1205" s="1" t="str">
        <f t="shared" si="55"/>
        <v>Adventure</v>
      </c>
      <c r="L1205" s="11">
        <f t="shared" si="56"/>
        <v>-17282242</v>
      </c>
      <c r="M1205" s="1">
        <f t="shared" si="57"/>
        <v>9.3887336584344602E-2</v>
      </c>
    </row>
    <row r="1206" spans="1:13" x14ac:dyDescent="0.25">
      <c r="A1206" s="1" t="s">
        <v>1214</v>
      </c>
      <c r="B1206" s="1">
        <v>108</v>
      </c>
      <c r="C1206" s="1">
        <v>22433915</v>
      </c>
      <c r="D1206" s="1" t="s">
        <v>757</v>
      </c>
      <c r="E1206" s="1" t="s">
        <v>2251</v>
      </c>
      <c r="F1206" s="1" t="s">
        <v>13</v>
      </c>
      <c r="G1206" s="1" t="s">
        <v>14</v>
      </c>
      <c r="H1206" s="1">
        <v>60000000</v>
      </c>
      <c r="I1206" s="1">
        <v>2002</v>
      </c>
      <c r="J1206" s="1">
        <v>6.2</v>
      </c>
      <c r="K1206" s="1" t="str">
        <f t="shared" si="55"/>
        <v>Crime</v>
      </c>
      <c r="L1206" s="11">
        <f t="shared" si="56"/>
        <v>-37566085</v>
      </c>
      <c r="M1206" s="1">
        <f t="shared" si="57"/>
        <v>9.3887336584344602E-2</v>
      </c>
    </row>
    <row r="1207" spans="1:13" x14ac:dyDescent="0.25">
      <c r="A1207" s="1" t="s">
        <v>2252</v>
      </c>
      <c r="B1207" s="1">
        <v>128</v>
      </c>
      <c r="C1207" s="1">
        <v>22326247</v>
      </c>
      <c r="D1207" s="1" t="s">
        <v>77</v>
      </c>
      <c r="E1207" s="1" t="s">
        <v>2253</v>
      </c>
      <c r="F1207" s="1" t="s">
        <v>13</v>
      </c>
      <c r="G1207" s="1" t="s">
        <v>14</v>
      </c>
      <c r="H1207" s="1">
        <v>60000000</v>
      </c>
      <c r="I1207" s="1">
        <v>1999</v>
      </c>
      <c r="J1207" s="1">
        <v>5.9</v>
      </c>
      <c r="K1207" s="1" t="str">
        <f t="shared" si="55"/>
        <v>Drama</v>
      </c>
      <c r="L1207" s="11">
        <f t="shared" si="56"/>
        <v>-37673753</v>
      </c>
      <c r="M1207" s="1">
        <f t="shared" si="57"/>
        <v>9.3887336584344602E-2</v>
      </c>
    </row>
    <row r="1208" spans="1:13" x14ac:dyDescent="0.25">
      <c r="A1208" s="1" t="s">
        <v>2254</v>
      </c>
      <c r="B1208" s="1">
        <v>84</v>
      </c>
      <c r="C1208" s="1">
        <v>21176322</v>
      </c>
      <c r="D1208" s="1" t="s">
        <v>610</v>
      </c>
      <c r="E1208" s="1" t="s">
        <v>2255</v>
      </c>
      <c r="F1208" s="1" t="s">
        <v>13</v>
      </c>
      <c r="G1208" s="1" t="s">
        <v>14</v>
      </c>
      <c r="H1208" s="1">
        <v>40000000</v>
      </c>
      <c r="I1208" s="1">
        <v>2004</v>
      </c>
      <c r="J1208" s="1">
        <v>4</v>
      </c>
      <c r="K1208" s="1" t="str">
        <f t="shared" si="55"/>
        <v>Action</v>
      </c>
      <c r="L1208" s="11">
        <f t="shared" si="56"/>
        <v>-18823678</v>
      </c>
      <c r="M1208" s="1">
        <f t="shared" si="57"/>
        <v>9.3887336584344602E-2</v>
      </c>
    </row>
    <row r="1209" spans="1:13" x14ac:dyDescent="0.25">
      <c r="A1209" s="1" t="s">
        <v>1466</v>
      </c>
      <c r="B1209" s="1">
        <v>111</v>
      </c>
      <c r="C1209" s="1">
        <v>20300000</v>
      </c>
      <c r="D1209" s="1" t="s">
        <v>1394</v>
      </c>
      <c r="E1209" s="1" t="s">
        <v>2256</v>
      </c>
      <c r="F1209" s="1" t="s">
        <v>13</v>
      </c>
      <c r="G1209" s="1" t="s">
        <v>14</v>
      </c>
      <c r="H1209" s="1">
        <v>40000000</v>
      </c>
      <c r="I1209" s="1">
        <v>1996</v>
      </c>
      <c r="J1209" s="1">
        <v>6.2</v>
      </c>
      <c r="K1209" s="1" t="str">
        <f t="shared" si="55"/>
        <v>Drama</v>
      </c>
      <c r="L1209" s="11">
        <f t="shared" si="56"/>
        <v>-19700000</v>
      </c>
      <c r="M1209" s="1">
        <f t="shared" si="57"/>
        <v>9.3887336584344602E-2</v>
      </c>
    </row>
    <row r="1210" spans="1:13" x14ac:dyDescent="0.25">
      <c r="A1210" s="1" t="s">
        <v>453</v>
      </c>
      <c r="B1210" s="1">
        <v>131</v>
      </c>
      <c r="C1210" s="1">
        <v>20302961</v>
      </c>
      <c r="D1210" s="1" t="s">
        <v>1175</v>
      </c>
      <c r="E1210" s="1" t="s">
        <v>2257</v>
      </c>
      <c r="F1210" s="1" t="s">
        <v>13</v>
      </c>
      <c r="G1210" s="1" t="s">
        <v>508</v>
      </c>
      <c r="H1210" s="1">
        <v>45000000</v>
      </c>
      <c r="I1210" s="1">
        <v>1995</v>
      </c>
      <c r="J1210" s="1">
        <v>4.5999999999999996</v>
      </c>
      <c r="K1210" s="1" t="str">
        <f t="shared" si="55"/>
        <v>Drama</v>
      </c>
      <c r="L1210" s="11">
        <f t="shared" si="56"/>
        <v>-24697039</v>
      </c>
      <c r="M1210" s="1">
        <f t="shared" si="57"/>
        <v>9.3887336584344602E-2</v>
      </c>
    </row>
    <row r="1211" spans="1:13" x14ac:dyDescent="0.25">
      <c r="A1211" s="1" t="s">
        <v>2258</v>
      </c>
      <c r="B1211" s="1">
        <v>123</v>
      </c>
      <c r="C1211" s="1">
        <v>15962471</v>
      </c>
      <c r="D1211" s="1" t="s">
        <v>2068</v>
      </c>
      <c r="E1211" s="1" t="s">
        <v>2259</v>
      </c>
      <c r="F1211" s="1" t="s">
        <v>13</v>
      </c>
      <c r="G1211" s="1" t="s">
        <v>14</v>
      </c>
      <c r="H1211" s="1">
        <v>40000000</v>
      </c>
      <c r="I1211" s="1">
        <v>2006</v>
      </c>
      <c r="J1211" s="1">
        <v>6.4</v>
      </c>
      <c r="K1211" s="1" t="str">
        <f t="shared" si="55"/>
        <v>Biography</v>
      </c>
      <c r="L1211" s="11">
        <f t="shared" si="56"/>
        <v>-24037529</v>
      </c>
      <c r="M1211" s="1">
        <f t="shared" si="57"/>
        <v>9.3887336584344602E-2</v>
      </c>
    </row>
    <row r="1212" spans="1:13" x14ac:dyDescent="0.25">
      <c r="A1212" s="1" t="s">
        <v>1813</v>
      </c>
      <c r="B1212" s="1">
        <v>101</v>
      </c>
      <c r="C1212" s="1">
        <v>14942422</v>
      </c>
      <c r="D1212" s="1" t="s">
        <v>120</v>
      </c>
      <c r="E1212" s="1" t="s">
        <v>2260</v>
      </c>
      <c r="F1212" s="1" t="s">
        <v>13</v>
      </c>
      <c r="G1212" s="1" t="s">
        <v>14</v>
      </c>
      <c r="H1212" s="1">
        <v>40000000</v>
      </c>
      <c r="I1212" s="1">
        <v>1995</v>
      </c>
      <c r="J1212" s="1">
        <v>5.9</v>
      </c>
      <c r="K1212" s="1" t="str">
        <f t="shared" si="55"/>
        <v>Action</v>
      </c>
      <c r="L1212" s="11">
        <f t="shared" si="56"/>
        <v>-25057578</v>
      </c>
      <c r="M1212" s="1">
        <f t="shared" si="57"/>
        <v>9.3887336584344602E-2</v>
      </c>
    </row>
    <row r="1213" spans="1:13" x14ac:dyDescent="0.25">
      <c r="A1213" s="1" t="s">
        <v>2261</v>
      </c>
      <c r="B1213" s="1">
        <v>102</v>
      </c>
      <c r="C1213" s="1">
        <v>14967182</v>
      </c>
      <c r="D1213" s="1" t="s">
        <v>158</v>
      </c>
      <c r="E1213" s="1" t="s">
        <v>2262</v>
      </c>
      <c r="F1213" s="1" t="s">
        <v>13</v>
      </c>
      <c r="G1213" s="1" t="s">
        <v>14</v>
      </c>
      <c r="H1213" s="1">
        <v>40000000</v>
      </c>
      <c r="I1213" s="1">
        <v>2000</v>
      </c>
      <c r="J1213" s="1">
        <v>5.0999999999999996</v>
      </c>
      <c r="K1213" s="1" t="str">
        <f t="shared" si="55"/>
        <v>Action</v>
      </c>
      <c r="L1213" s="11">
        <f t="shared" si="56"/>
        <v>-25032818</v>
      </c>
      <c r="M1213" s="1">
        <f t="shared" si="57"/>
        <v>9.3887336584344602E-2</v>
      </c>
    </row>
    <row r="1214" spans="1:13" x14ac:dyDescent="0.25">
      <c r="A1214" s="1" t="s">
        <v>2263</v>
      </c>
      <c r="B1214" s="1">
        <v>114</v>
      </c>
      <c r="C1214" s="1">
        <v>18996755</v>
      </c>
      <c r="D1214" s="1" t="s">
        <v>1394</v>
      </c>
      <c r="E1214" s="1" t="s">
        <v>2264</v>
      </c>
      <c r="F1214" s="1" t="s">
        <v>13</v>
      </c>
      <c r="G1214" s="1" t="s">
        <v>1233</v>
      </c>
      <c r="H1214" s="1">
        <v>45000000</v>
      </c>
      <c r="I1214" s="1">
        <v>2012</v>
      </c>
      <c r="J1214" s="1">
        <v>7.6</v>
      </c>
      <c r="K1214" s="1" t="str">
        <f t="shared" si="55"/>
        <v>Drama</v>
      </c>
      <c r="L1214" s="11">
        <f t="shared" si="56"/>
        <v>-26003245</v>
      </c>
      <c r="M1214" s="1">
        <f t="shared" si="57"/>
        <v>9.3887336584344602E-2</v>
      </c>
    </row>
    <row r="1215" spans="1:13" x14ac:dyDescent="0.25">
      <c r="A1215" s="1" t="s">
        <v>2265</v>
      </c>
      <c r="B1215" s="1">
        <v>107</v>
      </c>
      <c r="C1215" s="1">
        <v>14375181</v>
      </c>
      <c r="D1215" s="1" t="s">
        <v>2266</v>
      </c>
      <c r="E1215" s="1" t="s">
        <v>2267</v>
      </c>
      <c r="F1215" s="1" t="s">
        <v>13</v>
      </c>
      <c r="G1215" s="1" t="s">
        <v>14</v>
      </c>
      <c r="H1215" s="1">
        <v>51000000</v>
      </c>
      <c r="I1215" s="1">
        <v>1987</v>
      </c>
      <c r="J1215" s="1">
        <v>4.2</v>
      </c>
      <c r="K1215" s="1" t="str">
        <f t="shared" si="55"/>
        <v>Action</v>
      </c>
      <c r="L1215" s="11">
        <f t="shared" si="56"/>
        <v>-36624819</v>
      </c>
      <c r="M1215" s="1">
        <f t="shared" si="57"/>
        <v>9.3887336584344602E-2</v>
      </c>
    </row>
    <row r="1216" spans="1:13" x14ac:dyDescent="0.25">
      <c r="A1216" s="1" t="s">
        <v>1827</v>
      </c>
      <c r="B1216" s="1">
        <v>87</v>
      </c>
      <c r="C1216" s="1">
        <v>20999103</v>
      </c>
      <c r="D1216" s="1" t="s">
        <v>2268</v>
      </c>
      <c r="E1216" s="1" t="s">
        <v>2269</v>
      </c>
      <c r="F1216" s="1" t="s">
        <v>13</v>
      </c>
      <c r="G1216" s="1" t="s">
        <v>14</v>
      </c>
      <c r="H1216" s="1">
        <v>40000000</v>
      </c>
      <c r="I1216" s="1">
        <v>2009</v>
      </c>
      <c r="J1216" s="1">
        <v>7.8</v>
      </c>
      <c r="K1216" s="1" t="str">
        <f t="shared" si="55"/>
        <v>Adventure</v>
      </c>
      <c r="L1216" s="11">
        <f t="shared" si="56"/>
        <v>-19000897</v>
      </c>
      <c r="M1216" s="1">
        <f t="shared" si="57"/>
        <v>9.3887336584344602E-2</v>
      </c>
    </row>
    <row r="1217" spans="1:13" x14ac:dyDescent="0.25">
      <c r="A1217" s="1" t="s">
        <v>1521</v>
      </c>
      <c r="B1217" s="1">
        <v>103</v>
      </c>
      <c r="C1217" s="1">
        <v>14448589</v>
      </c>
      <c r="D1217" s="1" t="s">
        <v>584</v>
      </c>
      <c r="E1217" s="1" t="s">
        <v>2270</v>
      </c>
      <c r="F1217" s="1" t="s">
        <v>13</v>
      </c>
      <c r="G1217" s="1" t="s">
        <v>14</v>
      </c>
      <c r="H1217" s="1">
        <v>40000000</v>
      </c>
      <c r="I1217" s="1">
        <v>2002</v>
      </c>
      <c r="J1217" s="1">
        <v>5.8</v>
      </c>
      <c r="K1217" s="1" t="str">
        <f t="shared" si="55"/>
        <v>Comedy</v>
      </c>
      <c r="L1217" s="11">
        <f t="shared" si="56"/>
        <v>-25551411</v>
      </c>
      <c r="M1217" s="1">
        <f t="shared" si="57"/>
        <v>9.3887336584344602E-2</v>
      </c>
    </row>
    <row r="1218" spans="1:13" x14ac:dyDescent="0.25">
      <c r="A1218" s="1" t="s">
        <v>1824</v>
      </c>
      <c r="B1218" s="1">
        <v>99</v>
      </c>
      <c r="C1218" s="1">
        <v>14358033</v>
      </c>
      <c r="D1218" s="1" t="s">
        <v>2271</v>
      </c>
      <c r="E1218" s="1" t="s">
        <v>2272</v>
      </c>
      <c r="F1218" s="1" t="s">
        <v>13</v>
      </c>
      <c r="G1218" s="1" t="s">
        <v>14</v>
      </c>
      <c r="H1218" s="1">
        <v>40000000</v>
      </c>
      <c r="I1218" s="1">
        <v>1992</v>
      </c>
      <c r="J1218" s="1">
        <v>5.9</v>
      </c>
      <c r="K1218" s="1" t="str">
        <f t="shared" si="55"/>
        <v>Comedy</v>
      </c>
      <c r="L1218" s="11">
        <f t="shared" si="56"/>
        <v>-25641967</v>
      </c>
      <c r="M1218" s="1">
        <f t="shared" si="57"/>
        <v>9.3887336584344602E-2</v>
      </c>
    </row>
    <row r="1219" spans="1:13" x14ac:dyDescent="0.25">
      <c r="A1219" s="1" t="s">
        <v>1429</v>
      </c>
      <c r="B1219" s="1">
        <v>122</v>
      </c>
      <c r="C1219" s="1">
        <v>33201661</v>
      </c>
      <c r="D1219" s="1" t="s">
        <v>584</v>
      </c>
      <c r="E1219" s="1" t="s">
        <v>2273</v>
      </c>
      <c r="F1219" s="1" t="s">
        <v>507</v>
      </c>
      <c r="G1219" s="1" t="s">
        <v>508</v>
      </c>
      <c r="H1219" s="1">
        <v>77000000</v>
      </c>
      <c r="I1219" s="1">
        <v>2001</v>
      </c>
      <c r="J1219" s="1">
        <v>8.4</v>
      </c>
      <c r="K1219" s="1" t="str">
        <f t="shared" ref="K1219:K1282" si="58">IFERROR(LEFT(D1219,SEARCH("|",D1219)-1),D1219)</f>
        <v>Comedy</v>
      </c>
      <c r="L1219" s="11">
        <f t="shared" ref="L1219:L1282" si="59">C1219-H1219</f>
        <v>-43798339</v>
      </c>
      <c r="M1219" s="1">
        <f t="shared" ref="M1219:M1282" si="60">CORREL(H$2:H$3657,C$2:C$3657)</f>
        <v>9.3887336584344602E-2</v>
      </c>
    </row>
    <row r="1220" spans="1:13" x14ac:dyDescent="0.25">
      <c r="A1220" s="1" t="s">
        <v>2274</v>
      </c>
      <c r="B1220" s="1">
        <v>91</v>
      </c>
      <c r="C1220" s="1">
        <v>14018364</v>
      </c>
      <c r="D1220" s="1" t="s">
        <v>2276</v>
      </c>
      <c r="E1220" s="1" t="s">
        <v>2277</v>
      </c>
      <c r="F1220" s="1" t="s">
        <v>13</v>
      </c>
      <c r="G1220" s="1" t="s">
        <v>14</v>
      </c>
      <c r="H1220" s="1">
        <v>30000000</v>
      </c>
      <c r="I1220" s="1">
        <v>2004</v>
      </c>
      <c r="J1220" s="1">
        <v>4.8</v>
      </c>
      <c r="K1220" s="1" t="str">
        <f t="shared" si="58"/>
        <v>Comedy</v>
      </c>
      <c r="L1220" s="11">
        <f t="shared" si="59"/>
        <v>-15981636</v>
      </c>
      <c r="M1220" s="1">
        <f t="shared" si="60"/>
        <v>9.3887336584344602E-2</v>
      </c>
    </row>
    <row r="1221" spans="1:13" x14ac:dyDescent="0.25">
      <c r="A1221" s="1" t="s">
        <v>2278</v>
      </c>
      <c r="B1221" s="1">
        <v>103</v>
      </c>
      <c r="C1221" s="1">
        <v>13395939</v>
      </c>
      <c r="D1221" s="1" t="s">
        <v>492</v>
      </c>
      <c r="E1221" s="1" t="s">
        <v>2279</v>
      </c>
      <c r="F1221" s="1" t="s">
        <v>13</v>
      </c>
      <c r="G1221" s="1" t="s">
        <v>21</v>
      </c>
      <c r="H1221" s="1">
        <v>60000000</v>
      </c>
      <c r="I1221" s="1">
        <v>2004</v>
      </c>
      <c r="J1221" s="1">
        <v>6.2</v>
      </c>
      <c r="K1221" s="1" t="str">
        <f t="shared" si="58"/>
        <v>Comedy</v>
      </c>
      <c r="L1221" s="11">
        <f t="shared" si="59"/>
        <v>-46604061</v>
      </c>
      <c r="M1221" s="1">
        <f t="shared" si="60"/>
        <v>9.3887336584344602E-2</v>
      </c>
    </row>
    <row r="1222" spans="1:13" x14ac:dyDescent="0.25">
      <c r="A1222" s="1" t="s">
        <v>2128</v>
      </c>
      <c r="B1222" s="1">
        <v>107</v>
      </c>
      <c r="C1222" s="1">
        <v>20113965</v>
      </c>
      <c r="D1222" s="1" t="s">
        <v>2139</v>
      </c>
      <c r="E1222" s="1" t="s">
        <v>2280</v>
      </c>
      <c r="F1222" s="1" t="s">
        <v>13</v>
      </c>
      <c r="G1222" s="1" t="s">
        <v>14</v>
      </c>
      <c r="H1222" s="1">
        <v>40000000</v>
      </c>
      <c r="I1222" s="1">
        <v>2012</v>
      </c>
      <c r="J1222" s="1">
        <v>6.5</v>
      </c>
      <c r="K1222" s="1" t="str">
        <f t="shared" si="58"/>
        <v>Biography</v>
      </c>
      <c r="L1222" s="11">
        <f t="shared" si="59"/>
        <v>-19886035</v>
      </c>
      <c r="M1222" s="1">
        <f t="shared" si="60"/>
        <v>9.3887336584344602E-2</v>
      </c>
    </row>
    <row r="1223" spans="1:13" x14ac:dyDescent="0.25">
      <c r="A1223" s="1" t="s">
        <v>2281</v>
      </c>
      <c r="B1223" s="1">
        <v>106</v>
      </c>
      <c r="C1223" s="1">
        <v>13376506</v>
      </c>
      <c r="D1223" s="1" t="s">
        <v>1175</v>
      </c>
      <c r="E1223" s="1" t="s">
        <v>2282</v>
      </c>
      <c r="F1223" s="1" t="s">
        <v>13</v>
      </c>
      <c r="G1223" s="1" t="s">
        <v>14</v>
      </c>
      <c r="H1223" s="1">
        <v>40000000</v>
      </c>
      <c r="I1223" s="1">
        <v>1999</v>
      </c>
      <c r="J1223" s="1">
        <v>6.3</v>
      </c>
      <c r="K1223" s="1" t="str">
        <f t="shared" si="58"/>
        <v>Drama</v>
      </c>
      <c r="L1223" s="11">
        <f t="shared" si="59"/>
        <v>-26623494</v>
      </c>
      <c r="M1223" s="1">
        <f t="shared" si="60"/>
        <v>9.3887336584344602E-2</v>
      </c>
    </row>
    <row r="1224" spans="1:13" x14ac:dyDescent="0.25">
      <c r="A1224" s="1" t="s">
        <v>2283</v>
      </c>
      <c r="B1224" s="1">
        <v>101</v>
      </c>
      <c r="C1224" s="1">
        <v>13208023</v>
      </c>
      <c r="D1224" s="1" t="s">
        <v>2284</v>
      </c>
      <c r="E1224" s="1" t="s">
        <v>2285</v>
      </c>
      <c r="F1224" s="1" t="s">
        <v>13</v>
      </c>
      <c r="G1224" s="1" t="s">
        <v>21</v>
      </c>
      <c r="H1224" s="1">
        <v>42000000</v>
      </c>
      <c r="I1224" s="1">
        <v>2002</v>
      </c>
      <c r="J1224" s="1">
        <v>3.3</v>
      </c>
      <c r="K1224" s="1" t="str">
        <f t="shared" si="58"/>
        <v>Crime</v>
      </c>
      <c r="L1224" s="11">
        <f t="shared" si="59"/>
        <v>-28791977</v>
      </c>
      <c r="M1224" s="1">
        <f t="shared" si="60"/>
        <v>9.3887336584344602E-2</v>
      </c>
    </row>
    <row r="1225" spans="1:13" x14ac:dyDescent="0.25">
      <c r="A1225" s="1" t="s">
        <v>607</v>
      </c>
      <c r="B1225" s="1">
        <v>109</v>
      </c>
      <c r="C1225" s="1">
        <v>13838130</v>
      </c>
      <c r="D1225" s="1" t="s">
        <v>680</v>
      </c>
      <c r="E1225" s="1" t="s">
        <v>2286</v>
      </c>
      <c r="F1225" s="1" t="s">
        <v>13</v>
      </c>
      <c r="G1225" s="1" t="s">
        <v>14</v>
      </c>
      <c r="H1225" s="1">
        <v>40000000</v>
      </c>
      <c r="I1225" s="1">
        <v>2009</v>
      </c>
      <c r="J1225" s="1">
        <v>5.9</v>
      </c>
      <c r="K1225" s="1" t="str">
        <f t="shared" si="58"/>
        <v>Action</v>
      </c>
      <c r="L1225" s="11">
        <f t="shared" si="59"/>
        <v>-26161870</v>
      </c>
      <c r="M1225" s="1">
        <f t="shared" si="60"/>
        <v>9.3887336584344602E-2</v>
      </c>
    </row>
    <row r="1226" spans="1:13" x14ac:dyDescent="0.25">
      <c r="A1226" s="1" t="s">
        <v>1858</v>
      </c>
      <c r="B1226" s="1">
        <v>89</v>
      </c>
      <c r="C1226" s="1">
        <v>9652000</v>
      </c>
      <c r="D1226" s="1" t="s">
        <v>579</v>
      </c>
      <c r="E1226" s="1" t="s">
        <v>2287</v>
      </c>
      <c r="F1226" s="1" t="s">
        <v>13</v>
      </c>
      <c r="G1226" s="1" t="s">
        <v>14</v>
      </c>
      <c r="H1226" s="1">
        <v>40000000</v>
      </c>
      <c r="I1226" s="1">
        <v>2003</v>
      </c>
      <c r="J1226" s="1">
        <v>5.8</v>
      </c>
      <c r="K1226" s="1" t="str">
        <f t="shared" si="58"/>
        <v>Comedy</v>
      </c>
      <c r="L1226" s="11">
        <f t="shared" si="59"/>
        <v>-30348000</v>
      </c>
      <c r="M1226" s="1">
        <f t="shared" si="60"/>
        <v>9.3887336584344602E-2</v>
      </c>
    </row>
    <row r="1227" spans="1:13" x14ac:dyDescent="0.25">
      <c r="A1227" s="1" t="s">
        <v>2289</v>
      </c>
      <c r="B1227" s="1">
        <v>119</v>
      </c>
      <c r="C1227" s="1">
        <v>7000000</v>
      </c>
      <c r="D1227" s="1" t="s">
        <v>246</v>
      </c>
      <c r="E1227" s="1" t="s">
        <v>2290</v>
      </c>
      <c r="F1227" s="1" t="s">
        <v>13</v>
      </c>
      <c r="G1227" s="1" t="s">
        <v>21</v>
      </c>
      <c r="H1227" s="1">
        <v>36000000</v>
      </c>
      <c r="I1227" s="1">
        <v>1980</v>
      </c>
      <c r="J1227" s="1">
        <v>4.7</v>
      </c>
      <c r="K1227" s="1" t="str">
        <f t="shared" si="58"/>
        <v>Action</v>
      </c>
      <c r="L1227" s="11">
        <f t="shared" si="59"/>
        <v>-29000000</v>
      </c>
      <c r="M1227" s="1">
        <f t="shared" si="60"/>
        <v>9.3887336584344602E-2</v>
      </c>
    </row>
    <row r="1228" spans="1:13" x14ac:dyDescent="0.25">
      <c r="A1228" s="1" t="s">
        <v>2291</v>
      </c>
      <c r="B1228" s="1">
        <v>83</v>
      </c>
      <c r="C1228" s="1">
        <v>10431220</v>
      </c>
      <c r="D1228" s="1" t="s">
        <v>225</v>
      </c>
      <c r="E1228" s="1" t="s">
        <v>2292</v>
      </c>
      <c r="F1228" s="1" t="s">
        <v>13</v>
      </c>
      <c r="G1228" s="1" t="s">
        <v>14</v>
      </c>
      <c r="H1228" s="1">
        <v>24000000</v>
      </c>
      <c r="I1228" s="1">
        <v>1999</v>
      </c>
      <c r="J1228" s="1">
        <v>4.0999999999999996</v>
      </c>
      <c r="K1228" s="1" t="str">
        <f t="shared" si="58"/>
        <v>Action</v>
      </c>
      <c r="L1228" s="11">
        <f t="shared" si="59"/>
        <v>-13568780</v>
      </c>
      <c r="M1228" s="1">
        <f t="shared" si="60"/>
        <v>9.3887336584344602E-2</v>
      </c>
    </row>
    <row r="1229" spans="1:13" x14ac:dyDescent="0.25">
      <c r="A1229" s="1" t="s">
        <v>2293</v>
      </c>
      <c r="B1229" s="1">
        <v>108</v>
      </c>
      <c r="C1229" s="1">
        <v>10326062</v>
      </c>
      <c r="D1229" s="1" t="s">
        <v>2294</v>
      </c>
      <c r="E1229" s="1" t="s">
        <v>2295</v>
      </c>
      <c r="F1229" s="1" t="s">
        <v>13</v>
      </c>
      <c r="G1229" s="1" t="s">
        <v>264</v>
      </c>
      <c r="H1229" s="1">
        <v>33000000</v>
      </c>
      <c r="I1229" s="1">
        <v>2009</v>
      </c>
      <c r="J1229" s="1">
        <v>6.8</v>
      </c>
      <c r="K1229" s="1" t="str">
        <f t="shared" si="58"/>
        <v>Action</v>
      </c>
      <c r="L1229" s="11">
        <f t="shared" si="59"/>
        <v>-22673938</v>
      </c>
      <c r="M1229" s="1">
        <f t="shared" si="60"/>
        <v>9.3887336584344602E-2</v>
      </c>
    </row>
    <row r="1230" spans="1:13" x14ac:dyDescent="0.25">
      <c r="A1230" s="1" t="s">
        <v>1759</v>
      </c>
      <c r="B1230" s="1">
        <v>102</v>
      </c>
      <c r="C1230" s="1">
        <v>6114237</v>
      </c>
      <c r="D1230" s="1" t="s">
        <v>777</v>
      </c>
      <c r="E1230" s="1" t="s">
        <v>2296</v>
      </c>
      <c r="F1230" s="1" t="s">
        <v>13</v>
      </c>
      <c r="G1230" s="1" t="s">
        <v>14</v>
      </c>
      <c r="H1230" s="1">
        <v>40000000</v>
      </c>
      <c r="I1230" s="1">
        <v>2001</v>
      </c>
      <c r="J1230" s="1">
        <v>6.2</v>
      </c>
      <c r="K1230" s="1" t="str">
        <f t="shared" si="58"/>
        <v>Drama</v>
      </c>
      <c r="L1230" s="11">
        <f t="shared" si="59"/>
        <v>-33885763</v>
      </c>
      <c r="M1230" s="1">
        <f t="shared" si="60"/>
        <v>9.3887336584344602E-2</v>
      </c>
    </row>
    <row r="1231" spans="1:13" x14ac:dyDescent="0.25">
      <c r="A1231" s="1" t="s">
        <v>2232</v>
      </c>
      <c r="B1231" s="1">
        <v>93</v>
      </c>
      <c r="C1231" s="1">
        <v>4835968</v>
      </c>
      <c r="D1231" s="1" t="s">
        <v>19</v>
      </c>
      <c r="E1231" s="1" t="s">
        <v>2297</v>
      </c>
      <c r="F1231" s="1" t="s">
        <v>13</v>
      </c>
      <c r="G1231" s="1" t="s">
        <v>21</v>
      </c>
      <c r="H1231" s="1">
        <v>40000000</v>
      </c>
      <c r="I1231" s="1">
        <v>2002</v>
      </c>
      <c r="J1231" s="1">
        <v>4.5</v>
      </c>
      <c r="K1231" s="1" t="str">
        <f t="shared" si="58"/>
        <v>Action</v>
      </c>
      <c r="L1231" s="11">
        <f t="shared" si="59"/>
        <v>-35164032</v>
      </c>
      <c r="M1231" s="1">
        <f t="shared" si="60"/>
        <v>9.3887336584344602E-2</v>
      </c>
    </row>
    <row r="1232" spans="1:13" x14ac:dyDescent="0.25">
      <c r="A1232" s="1" t="s">
        <v>2298</v>
      </c>
      <c r="B1232" s="1">
        <v>84</v>
      </c>
      <c r="C1232" s="1">
        <v>4777007</v>
      </c>
      <c r="D1232" s="1" t="s">
        <v>2299</v>
      </c>
      <c r="E1232" s="1" t="s">
        <v>2300</v>
      </c>
      <c r="F1232" s="1" t="s">
        <v>13</v>
      </c>
      <c r="G1232" s="1" t="s">
        <v>508</v>
      </c>
      <c r="H1232" s="1">
        <v>40000000</v>
      </c>
      <c r="I1232" s="1">
        <v>2001</v>
      </c>
      <c r="J1232" s="1">
        <v>5.8</v>
      </c>
      <c r="K1232" s="1" t="str">
        <f t="shared" si="58"/>
        <v>Comedy</v>
      </c>
      <c r="L1232" s="11">
        <f t="shared" si="59"/>
        <v>-35222993</v>
      </c>
      <c r="M1232" s="1">
        <f t="shared" si="60"/>
        <v>9.3887336584344602E-2</v>
      </c>
    </row>
    <row r="1233" spans="1:13" x14ac:dyDescent="0.25">
      <c r="A1233" s="1" t="s">
        <v>1802</v>
      </c>
      <c r="B1233" s="1">
        <v>107</v>
      </c>
      <c r="C1233" s="1">
        <v>3675072</v>
      </c>
      <c r="D1233" s="1" t="s">
        <v>407</v>
      </c>
      <c r="E1233" s="1" t="s">
        <v>2301</v>
      </c>
      <c r="F1233" s="1" t="s">
        <v>13</v>
      </c>
      <c r="G1233" s="1" t="s">
        <v>21</v>
      </c>
      <c r="H1233" s="1">
        <v>26000000</v>
      </c>
      <c r="I1233" s="1">
        <v>2007</v>
      </c>
      <c r="J1233" s="1">
        <v>7.3</v>
      </c>
      <c r="K1233" s="1" t="str">
        <f t="shared" si="58"/>
        <v>Adventure</v>
      </c>
      <c r="L1233" s="11">
        <f t="shared" si="59"/>
        <v>-22324928</v>
      </c>
      <c r="M1233" s="1">
        <f t="shared" si="60"/>
        <v>9.3887336584344602E-2</v>
      </c>
    </row>
    <row r="1234" spans="1:13" x14ac:dyDescent="0.25">
      <c r="A1234" s="1" t="s">
        <v>1402</v>
      </c>
      <c r="B1234" s="1">
        <v>91</v>
      </c>
      <c r="C1234" s="1">
        <v>18438149</v>
      </c>
      <c r="D1234" s="1" t="s">
        <v>883</v>
      </c>
      <c r="E1234" s="1" t="s">
        <v>2303</v>
      </c>
      <c r="F1234" s="1" t="s">
        <v>13</v>
      </c>
      <c r="G1234" s="1" t="s">
        <v>14</v>
      </c>
      <c r="H1234" s="1">
        <v>40000000</v>
      </c>
      <c r="I1234" s="1">
        <v>2012</v>
      </c>
      <c r="J1234" s="1">
        <v>5.9</v>
      </c>
      <c r="K1234" s="1" t="str">
        <f t="shared" si="58"/>
        <v>Comedy</v>
      </c>
      <c r="L1234" s="11">
        <f t="shared" si="59"/>
        <v>-21561851</v>
      </c>
      <c r="M1234" s="1">
        <f t="shared" si="60"/>
        <v>9.3887336584344602E-2</v>
      </c>
    </row>
    <row r="1235" spans="1:13" x14ac:dyDescent="0.25">
      <c r="A1235" s="1" t="s">
        <v>2304</v>
      </c>
      <c r="B1235" s="1">
        <v>94</v>
      </c>
      <c r="C1235" s="1">
        <v>511920</v>
      </c>
      <c r="D1235" s="1" t="s">
        <v>2305</v>
      </c>
      <c r="E1235" s="1" t="s">
        <v>2306</v>
      </c>
      <c r="F1235" s="1" t="s">
        <v>13</v>
      </c>
      <c r="G1235" s="1" t="s">
        <v>14</v>
      </c>
      <c r="H1235" s="1">
        <v>40000000</v>
      </c>
      <c r="I1235" s="1">
        <v>2008</v>
      </c>
      <c r="J1235" s="1">
        <v>4.4000000000000004</v>
      </c>
      <c r="K1235" s="1" t="str">
        <f t="shared" si="58"/>
        <v>Adventure</v>
      </c>
      <c r="L1235" s="11">
        <f t="shared" si="59"/>
        <v>-39488080</v>
      </c>
      <c r="M1235" s="1">
        <f t="shared" si="60"/>
        <v>9.3887336584344602E-2</v>
      </c>
    </row>
    <row r="1236" spans="1:13" x14ac:dyDescent="0.25">
      <c r="A1236" s="1" t="s">
        <v>1690</v>
      </c>
      <c r="B1236" s="1">
        <v>115</v>
      </c>
      <c r="C1236" s="1">
        <v>10640645</v>
      </c>
      <c r="D1236" s="1" t="s">
        <v>390</v>
      </c>
      <c r="E1236" s="1" t="s">
        <v>2307</v>
      </c>
      <c r="F1236" s="1" t="s">
        <v>13</v>
      </c>
      <c r="G1236" s="1" t="s">
        <v>14</v>
      </c>
      <c r="H1236" s="1">
        <v>40000000</v>
      </c>
      <c r="I1236" s="1">
        <v>2015</v>
      </c>
      <c r="J1236" s="1">
        <v>5.8</v>
      </c>
      <c r="K1236" s="1" t="str">
        <f t="shared" si="58"/>
        <v>Action</v>
      </c>
      <c r="L1236" s="11">
        <f t="shared" si="59"/>
        <v>-29359355</v>
      </c>
      <c r="M1236" s="1">
        <f t="shared" si="60"/>
        <v>9.3887336584344602E-2</v>
      </c>
    </row>
    <row r="1237" spans="1:13" x14ac:dyDescent="0.25">
      <c r="A1237" s="1" t="s">
        <v>2308</v>
      </c>
      <c r="B1237" s="1">
        <v>93</v>
      </c>
      <c r="C1237" s="1">
        <v>652526</v>
      </c>
      <c r="D1237" s="1" t="s">
        <v>2309</v>
      </c>
      <c r="E1237" s="1" t="s">
        <v>2310</v>
      </c>
      <c r="F1237" s="1" t="s">
        <v>13</v>
      </c>
      <c r="G1237" s="1" t="s">
        <v>264</v>
      </c>
      <c r="H1237" s="1">
        <v>40000000</v>
      </c>
      <c r="I1237" s="1">
        <v>2006</v>
      </c>
      <c r="J1237" s="1">
        <v>5.0999999999999996</v>
      </c>
      <c r="K1237" s="1" t="str">
        <f t="shared" si="58"/>
        <v>Action</v>
      </c>
      <c r="L1237" s="11">
        <f t="shared" si="59"/>
        <v>-39347474</v>
      </c>
      <c r="M1237" s="1">
        <f t="shared" si="60"/>
        <v>9.3887336584344602E-2</v>
      </c>
    </row>
    <row r="1238" spans="1:13" x14ac:dyDescent="0.25">
      <c r="A1238" s="1" t="s">
        <v>917</v>
      </c>
      <c r="B1238" s="1">
        <v>105</v>
      </c>
      <c r="C1238" s="1">
        <v>80050171</v>
      </c>
      <c r="D1238" s="1" t="s">
        <v>678</v>
      </c>
      <c r="E1238" s="1" t="s">
        <v>2311</v>
      </c>
      <c r="F1238" s="1" t="s">
        <v>13</v>
      </c>
      <c r="G1238" s="1" t="s">
        <v>14</v>
      </c>
      <c r="H1238" s="1">
        <v>20000000</v>
      </c>
      <c r="I1238" s="1">
        <v>2007</v>
      </c>
      <c r="J1238" s="1">
        <v>6.9</v>
      </c>
      <c r="K1238" s="1" t="str">
        <f t="shared" si="58"/>
        <v>Drama</v>
      </c>
      <c r="L1238" s="11">
        <f t="shared" si="59"/>
        <v>60050171</v>
      </c>
      <c r="M1238" s="1">
        <f t="shared" si="60"/>
        <v>9.3887336584344602E-2</v>
      </c>
    </row>
    <row r="1239" spans="1:13" x14ac:dyDescent="0.25">
      <c r="A1239" s="1" t="s">
        <v>1506</v>
      </c>
      <c r="B1239" s="1">
        <v>107</v>
      </c>
      <c r="C1239" s="1">
        <v>7564000</v>
      </c>
      <c r="D1239" s="1" t="s">
        <v>1808</v>
      </c>
      <c r="E1239" s="1" t="s">
        <v>2312</v>
      </c>
      <c r="F1239" s="1" t="s">
        <v>13</v>
      </c>
      <c r="G1239" s="1" t="s">
        <v>14</v>
      </c>
      <c r="H1239" s="1">
        <v>20000000</v>
      </c>
      <c r="I1239" s="1">
        <v>1995</v>
      </c>
      <c r="J1239" s="1">
        <v>6.2</v>
      </c>
      <c r="K1239" s="1" t="str">
        <f t="shared" si="58"/>
        <v>Comedy</v>
      </c>
      <c r="L1239" s="11">
        <f t="shared" si="59"/>
        <v>-12436000</v>
      </c>
      <c r="M1239" s="1">
        <f t="shared" si="60"/>
        <v>9.3887336584344602E-2</v>
      </c>
    </row>
    <row r="1240" spans="1:13" x14ac:dyDescent="0.25">
      <c r="A1240" s="1" t="s">
        <v>2313</v>
      </c>
      <c r="B1240" s="1">
        <v>101</v>
      </c>
      <c r="C1240" s="1">
        <v>876671</v>
      </c>
      <c r="D1240" s="1" t="s">
        <v>2314</v>
      </c>
      <c r="E1240" s="1" t="s">
        <v>2315</v>
      </c>
      <c r="F1240" s="1" t="s">
        <v>13</v>
      </c>
      <c r="G1240" s="1" t="s">
        <v>14</v>
      </c>
      <c r="H1240" s="1">
        <v>25000000</v>
      </c>
      <c r="I1240" s="1">
        <v>2007</v>
      </c>
      <c r="J1240" s="1">
        <v>6.9</v>
      </c>
      <c r="K1240" s="1" t="str">
        <f t="shared" si="58"/>
        <v>Adventure</v>
      </c>
      <c r="L1240" s="11">
        <f t="shared" si="59"/>
        <v>-24123329</v>
      </c>
      <c r="M1240" s="1">
        <f t="shared" si="60"/>
        <v>9.3887336584344602E-2</v>
      </c>
    </row>
    <row r="1241" spans="1:13" x14ac:dyDescent="0.25">
      <c r="A1241" s="1" t="s">
        <v>1458</v>
      </c>
      <c r="B1241" s="1">
        <v>111</v>
      </c>
      <c r="C1241" s="1">
        <v>2869369</v>
      </c>
      <c r="D1241" s="1" t="s">
        <v>968</v>
      </c>
      <c r="E1241" s="1" t="s">
        <v>2316</v>
      </c>
      <c r="F1241" s="1" t="s">
        <v>13</v>
      </c>
      <c r="G1241" s="1" t="s">
        <v>21</v>
      </c>
      <c r="H1241" s="1">
        <v>30000000</v>
      </c>
      <c r="I1241" s="1">
        <v>1994</v>
      </c>
      <c r="J1241" s="1">
        <v>7.3</v>
      </c>
      <c r="K1241" s="1" t="str">
        <f t="shared" si="58"/>
        <v>Comedy</v>
      </c>
      <c r="L1241" s="11">
        <f t="shared" si="59"/>
        <v>-27130631</v>
      </c>
      <c r="M1241" s="1">
        <f t="shared" si="60"/>
        <v>9.3887336584344602E-2</v>
      </c>
    </row>
    <row r="1242" spans="1:13" x14ac:dyDescent="0.25">
      <c r="A1242" s="1" t="s">
        <v>2317</v>
      </c>
      <c r="B1242" s="1">
        <v>113</v>
      </c>
      <c r="C1242" s="1">
        <v>128978</v>
      </c>
      <c r="D1242" s="1" t="s">
        <v>258</v>
      </c>
      <c r="E1242" s="1" t="s">
        <v>2318</v>
      </c>
      <c r="F1242" s="1" t="s">
        <v>687</v>
      </c>
      <c r="G1242" s="1" t="s">
        <v>1322</v>
      </c>
      <c r="H1242" s="1">
        <v>40000000</v>
      </c>
      <c r="I1242" s="1">
        <v>2007</v>
      </c>
      <c r="J1242" s="1">
        <v>7.1</v>
      </c>
      <c r="K1242" s="1" t="str">
        <f t="shared" si="58"/>
        <v>Action</v>
      </c>
      <c r="L1242" s="11">
        <f t="shared" si="59"/>
        <v>-39871022</v>
      </c>
      <c r="M1242" s="1">
        <f t="shared" si="60"/>
        <v>9.3887336584344602E-2</v>
      </c>
    </row>
    <row r="1243" spans="1:13" x14ac:dyDescent="0.25">
      <c r="A1243" s="1" t="s">
        <v>713</v>
      </c>
      <c r="B1243" s="1">
        <v>112</v>
      </c>
      <c r="C1243" s="1">
        <v>77231</v>
      </c>
      <c r="D1243" s="1" t="s">
        <v>694</v>
      </c>
      <c r="E1243" s="1" t="s">
        <v>2319</v>
      </c>
      <c r="F1243" s="1" t="s">
        <v>2320</v>
      </c>
      <c r="G1243" s="1" t="s">
        <v>508</v>
      </c>
      <c r="H1243" s="1">
        <v>25000000</v>
      </c>
      <c r="I1243" s="1">
        <v>2005</v>
      </c>
      <c r="J1243" s="1">
        <v>6</v>
      </c>
      <c r="K1243" s="1" t="str">
        <f t="shared" si="58"/>
        <v>Drama</v>
      </c>
      <c r="L1243" s="11">
        <f t="shared" si="59"/>
        <v>-24922769</v>
      </c>
      <c r="M1243" s="1">
        <f t="shared" si="60"/>
        <v>9.3887336584344602E-2</v>
      </c>
    </row>
    <row r="1244" spans="1:13" x14ac:dyDescent="0.25">
      <c r="A1244" s="1" t="s">
        <v>2321</v>
      </c>
      <c r="B1244" s="1">
        <v>126</v>
      </c>
      <c r="C1244" s="1">
        <v>4563029</v>
      </c>
      <c r="D1244" s="1" t="s">
        <v>482</v>
      </c>
      <c r="E1244" s="1" t="s">
        <v>2322</v>
      </c>
      <c r="F1244" s="1" t="s">
        <v>13</v>
      </c>
      <c r="G1244" s="1" t="s">
        <v>1929</v>
      </c>
      <c r="H1244" s="1">
        <v>39200000</v>
      </c>
      <c r="I1244" s="1">
        <v>2013</v>
      </c>
      <c r="J1244" s="1">
        <v>7</v>
      </c>
      <c r="K1244" s="1" t="str">
        <f t="shared" si="58"/>
        <v>Action</v>
      </c>
      <c r="L1244" s="11">
        <f t="shared" si="59"/>
        <v>-34636971</v>
      </c>
      <c r="M1244" s="1">
        <f t="shared" si="60"/>
        <v>9.3887336584344602E-2</v>
      </c>
    </row>
    <row r="1245" spans="1:13" x14ac:dyDescent="0.25">
      <c r="A1245" s="1" t="s">
        <v>361</v>
      </c>
      <c r="B1245" s="1">
        <v>98</v>
      </c>
      <c r="C1245" s="1">
        <v>50693162</v>
      </c>
      <c r="D1245" s="1" t="s">
        <v>2323</v>
      </c>
      <c r="E1245" s="1" t="s">
        <v>2324</v>
      </c>
      <c r="F1245" s="1" t="s">
        <v>13</v>
      </c>
      <c r="G1245" s="1" t="s">
        <v>14</v>
      </c>
      <c r="H1245" s="1">
        <v>23000000</v>
      </c>
      <c r="I1245" s="1">
        <v>1994</v>
      </c>
      <c r="J1245" s="1">
        <v>7.6</v>
      </c>
      <c r="K1245" s="1" t="str">
        <f t="shared" si="58"/>
        <v>Action</v>
      </c>
      <c r="L1245" s="11">
        <f t="shared" si="59"/>
        <v>27693162</v>
      </c>
      <c r="M1245" s="1">
        <f t="shared" si="60"/>
        <v>9.3887336584344602E-2</v>
      </c>
    </row>
    <row r="1246" spans="1:13" x14ac:dyDescent="0.25">
      <c r="A1246" s="1" t="s">
        <v>437</v>
      </c>
      <c r="B1246" s="1">
        <v>107</v>
      </c>
      <c r="C1246" s="1">
        <v>63411478</v>
      </c>
      <c r="D1246" s="1" t="s">
        <v>2325</v>
      </c>
      <c r="E1246" s="1" t="s">
        <v>2326</v>
      </c>
      <c r="F1246" s="1" t="s">
        <v>13</v>
      </c>
      <c r="G1246" s="1" t="s">
        <v>14</v>
      </c>
      <c r="H1246" s="1">
        <v>39000000</v>
      </c>
      <c r="I1246" s="1">
        <v>2009</v>
      </c>
      <c r="J1246" s="1">
        <v>7.1</v>
      </c>
      <c r="K1246" s="1" t="str">
        <f t="shared" si="58"/>
        <v>Drama</v>
      </c>
      <c r="L1246" s="11">
        <f t="shared" si="59"/>
        <v>24411478</v>
      </c>
      <c r="M1246" s="1">
        <f t="shared" si="60"/>
        <v>9.3887336584344602E-2</v>
      </c>
    </row>
    <row r="1247" spans="1:13" x14ac:dyDescent="0.25">
      <c r="A1247" s="1" t="s">
        <v>92</v>
      </c>
      <c r="B1247" s="1">
        <v>87</v>
      </c>
      <c r="C1247" s="1">
        <v>35287788</v>
      </c>
      <c r="D1247" s="1" t="s">
        <v>2327</v>
      </c>
      <c r="E1247" s="1" t="s">
        <v>2328</v>
      </c>
      <c r="F1247" s="1" t="s">
        <v>13</v>
      </c>
      <c r="G1247" s="1" t="s">
        <v>14</v>
      </c>
      <c r="H1247" s="1">
        <v>39000000</v>
      </c>
      <c r="I1247" s="1">
        <v>2012</v>
      </c>
      <c r="J1247" s="1">
        <v>7</v>
      </c>
      <c r="K1247" s="1" t="str">
        <f t="shared" si="58"/>
        <v>Animation</v>
      </c>
      <c r="L1247" s="11">
        <f t="shared" si="59"/>
        <v>-3712212</v>
      </c>
      <c r="M1247" s="1">
        <f t="shared" si="60"/>
        <v>9.3887336584344602E-2</v>
      </c>
    </row>
    <row r="1248" spans="1:13" x14ac:dyDescent="0.25">
      <c r="A1248" s="1" t="s">
        <v>36</v>
      </c>
      <c r="B1248" s="1">
        <v>119</v>
      </c>
      <c r="C1248" s="1">
        <v>25335935</v>
      </c>
      <c r="D1248" s="1" t="s">
        <v>82</v>
      </c>
      <c r="E1248" s="1" t="s">
        <v>2329</v>
      </c>
      <c r="F1248" s="1" t="s">
        <v>13</v>
      </c>
      <c r="G1248" s="1" t="s">
        <v>14</v>
      </c>
      <c r="H1248" s="1">
        <v>40000000</v>
      </c>
      <c r="I1248" s="1">
        <v>2005</v>
      </c>
      <c r="J1248" s="1">
        <v>8</v>
      </c>
      <c r="K1248" s="1" t="str">
        <f t="shared" si="58"/>
        <v>Action</v>
      </c>
      <c r="L1248" s="11">
        <f t="shared" si="59"/>
        <v>-14664065</v>
      </c>
      <c r="M1248" s="1">
        <f t="shared" si="60"/>
        <v>9.3887336584344602E-2</v>
      </c>
    </row>
    <row r="1249" spans="1:13" x14ac:dyDescent="0.25">
      <c r="A1249" s="1" t="s">
        <v>1597</v>
      </c>
      <c r="B1249" s="1">
        <v>110</v>
      </c>
      <c r="C1249" s="1">
        <v>5881504</v>
      </c>
      <c r="D1249" s="1" t="s">
        <v>2330</v>
      </c>
      <c r="E1249" s="1" t="s">
        <v>2331</v>
      </c>
      <c r="F1249" s="1" t="s">
        <v>13</v>
      </c>
      <c r="G1249" s="1" t="s">
        <v>14</v>
      </c>
      <c r="H1249" s="1">
        <v>39000000</v>
      </c>
      <c r="I1249" s="1">
        <v>2004</v>
      </c>
      <c r="J1249" s="1">
        <v>5.3</v>
      </c>
      <c r="K1249" s="1" t="str">
        <f t="shared" si="58"/>
        <v>Biography</v>
      </c>
      <c r="L1249" s="11">
        <f t="shared" si="59"/>
        <v>-33118496</v>
      </c>
      <c r="M1249" s="1">
        <f t="shared" si="60"/>
        <v>9.3887336584344602E-2</v>
      </c>
    </row>
    <row r="1250" spans="1:13" x14ac:dyDescent="0.25">
      <c r="A1250" s="1" t="s">
        <v>1653</v>
      </c>
      <c r="B1250" s="1">
        <v>125</v>
      </c>
      <c r="C1250" s="1">
        <v>60000000</v>
      </c>
      <c r="D1250" s="1" t="s">
        <v>671</v>
      </c>
      <c r="E1250" s="1" t="s">
        <v>2332</v>
      </c>
      <c r="F1250" s="1" t="s">
        <v>13</v>
      </c>
      <c r="G1250" s="1" t="s">
        <v>21</v>
      </c>
      <c r="H1250" s="1">
        <v>39000000</v>
      </c>
      <c r="I1250" s="1">
        <v>1983</v>
      </c>
      <c r="J1250" s="1">
        <v>4.9000000000000004</v>
      </c>
      <c r="K1250" s="1" t="str">
        <f t="shared" si="58"/>
        <v>Action</v>
      </c>
      <c r="L1250" s="11">
        <f t="shared" si="59"/>
        <v>21000000</v>
      </c>
      <c r="M1250" s="1">
        <f t="shared" si="60"/>
        <v>9.3887336584344602E-2</v>
      </c>
    </row>
    <row r="1251" spans="1:13" x14ac:dyDescent="0.25">
      <c r="A1251" s="1" t="s">
        <v>864</v>
      </c>
      <c r="B1251" s="1">
        <v>113</v>
      </c>
      <c r="C1251" s="1">
        <v>29802761</v>
      </c>
      <c r="D1251" s="1" t="s">
        <v>1343</v>
      </c>
      <c r="E1251" s="1" t="s">
        <v>2333</v>
      </c>
      <c r="F1251" s="1" t="s">
        <v>13</v>
      </c>
      <c r="G1251" s="1" t="s">
        <v>14</v>
      </c>
      <c r="H1251" s="1">
        <v>40000000</v>
      </c>
      <c r="I1251" s="1">
        <v>2013</v>
      </c>
      <c r="J1251" s="1">
        <v>6.4</v>
      </c>
      <c r="K1251" s="1" t="str">
        <f t="shared" si="58"/>
        <v>Comedy</v>
      </c>
      <c r="L1251" s="11">
        <f t="shared" si="59"/>
        <v>-10197239</v>
      </c>
      <c r="M1251" s="1">
        <f t="shared" si="60"/>
        <v>9.3887336584344602E-2</v>
      </c>
    </row>
    <row r="1252" spans="1:13" x14ac:dyDescent="0.25">
      <c r="A1252" s="1" t="s">
        <v>465</v>
      </c>
      <c r="B1252" s="1">
        <v>150</v>
      </c>
      <c r="C1252" s="1">
        <v>626809</v>
      </c>
      <c r="D1252" s="1" t="s">
        <v>381</v>
      </c>
      <c r="E1252" s="1" t="s">
        <v>2334</v>
      </c>
      <c r="F1252" s="1" t="s">
        <v>687</v>
      </c>
      <c r="G1252" s="1" t="s">
        <v>308</v>
      </c>
      <c r="H1252" s="1">
        <v>553632000</v>
      </c>
      <c r="I1252" s="1">
        <v>2008</v>
      </c>
      <c r="J1252" s="1">
        <v>7.4</v>
      </c>
      <c r="K1252" s="1" t="str">
        <f t="shared" si="58"/>
        <v>Action</v>
      </c>
      <c r="L1252" s="11">
        <f t="shared" si="59"/>
        <v>-553005191</v>
      </c>
      <c r="M1252" s="1">
        <f t="shared" si="60"/>
        <v>9.3887336584344602E-2</v>
      </c>
    </row>
    <row r="1253" spans="1:13" x14ac:dyDescent="0.25">
      <c r="A1253" s="1" t="s">
        <v>1081</v>
      </c>
      <c r="B1253" s="1">
        <v>108</v>
      </c>
      <c r="C1253" s="1">
        <v>127214072</v>
      </c>
      <c r="D1253" s="1" t="s">
        <v>584</v>
      </c>
      <c r="E1253" s="1" t="s">
        <v>2335</v>
      </c>
      <c r="F1253" s="1" t="s">
        <v>13</v>
      </c>
      <c r="G1253" s="1" t="s">
        <v>14</v>
      </c>
      <c r="H1253" s="1">
        <v>38000000</v>
      </c>
      <c r="I1253" s="1">
        <v>2002</v>
      </c>
      <c r="J1253" s="1">
        <v>6.1</v>
      </c>
      <c r="K1253" s="1" t="str">
        <f t="shared" si="58"/>
        <v>Comedy</v>
      </c>
      <c r="L1253" s="11">
        <f t="shared" si="59"/>
        <v>89214072</v>
      </c>
      <c r="M1253" s="1">
        <f t="shared" si="60"/>
        <v>9.3887336584344602E-2</v>
      </c>
    </row>
    <row r="1254" spans="1:13" x14ac:dyDescent="0.25">
      <c r="A1254" s="1" t="s">
        <v>1067</v>
      </c>
      <c r="B1254" s="1">
        <v>96</v>
      </c>
      <c r="C1254" s="1">
        <v>88915214</v>
      </c>
      <c r="D1254" s="1" t="s">
        <v>584</v>
      </c>
      <c r="E1254" s="1" t="s">
        <v>2336</v>
      </c>
      <c r="F1254" s="1" t="s">
        <v>13</v>
      </c>
      <c r="G1254" s="1" t="s">
        <v>14</v>
      </c>
      <c r="H1254" s="1">
        <v>38000000</v>
      </c>
      <c r="I1254" s="1">
        <v>2009</v>
      </c>
      <c r="J1254" s="1">
        <v>6.5</v>
      </c>
      <c r="K1254" s="1" t="str">
        <f t="shared" si="58"/>
        <v>Comedy</v>
      </c>
      <c r="L1254" s="11">
        <f t="shared" si="59"/>
        <v>50915214</v>
      </c>
      <c r="M1254" s="1">
        <f t="shared" si="60"/>
        <v>9.3887336584344602E-2</v>
      </c>
    </row>
    <row r="1255" spans="1:13" x14ac:dyDescent="0.25">
      <c r="A1255" s="1" t="s">
        <v>2337</v>
      </c>
      <c r="B1255" s="1">
        <v>93</v>
      </c>
      <c r="C1255" s="1">
        <v>30400000</v>
      </c>
      <c r="D1255" s="1" t="s">
        <v>579</v>
      </c>
      <c r="E1255" s="1" t="s">
        <v>2338</v>
      </c>
      <c r="F1255" s="1" t="s">
        <v>13</v>
      </c>
      <c r="G1255" s="1" t="s">
        <v>14</v>
      </c>
      <c r="H1255" s="1">
        <v>39000000</v>
      </c>
      <c r="I1255" s="1">
        <v>1996</v>
      </c>
      <c r="J1255" s="1">
        <v>5.7</v>
      </c>
      <c r="K1255" s="1" t="str">
        <f t="shared" si="58"/>
        <v>Comedy</v>
      </c>
      <c r="L1255" s="11">
        <f t="shared" si="59"/>
        <v>-8600000</v>
      </c>
      <c r="M1255" s="1">
        <f t="shared" si="60"/>
        <v>9.3887336584344602E-2</v>
      </c>
    </row>
    <row r="1256" spans="1:13" x14ac:dyDescent="0.25">
      <c r="A1256" s="1" t="s">
        <v>1666</v>
      </c>
      <c r="B1256" s="1">
        <v>100</v>
      </c>
      <c r="C1256" s="1">
        <v>85570368</v>
      </c>
      <c r="D1256" s="1" t="s">
        <v>1046</v>
      </c>
      <c r="E1256" s="1" t="s">
        <v>2339</v>
      </c>
      <c r="F1256" s="1" t="s">
        <v>13</v>
      </c>
      <c r="G1256" s="1" t="s">
        <v>14</v>
      </c>
      <c r="H1256" s="1">
        <v>38000000</v>
      </c>
      <c r="I1256" s="1">
        <v>2002</v>
      </c>
      <c r="J1256" s="1">
        <v>5.0999999999999996</v>
      </c>
      <c r="K1256" s="1" t="str">
        <f t="shared" si="58"/>
        <v>Action</v>
      </c>
      <c r="L1256" s="11">
        <f t="shared" si="59"/>
        <v>47570368</v>
      </c>
      <c r="M1256" s="1">
        <f t="shared" si="60"/>
        <v>9.3887336584344602E-2</v>
      </c>
    </row>
    <row r="1257" spans="1:13" x14ac:dyDescent="0.25">
      <c r="A1257" s="1" t="s">
        <v>2340</v>
      </c>
      <c r="B1257" s="1">
        <v>118</v>
      </c>
      <c r="C1257" s="1">
        <v>75668868</v>
      </c>
      <c r="D1257" s="1" t="s">
        <v>551</v>
      </c>
      <c r="E1257" s="1" t="s">
        <v>2341</v>
      </c>
      <c r="F1257" s="1" t="s">
        <v>13</v>
      </c>
      <c r="G1257" s="1" t="s">
        <v>14</v>
      </c>
      <c r="H1257" s="1">
        <v>35000000</v>
      </c>
      <c r="I1257" s="1">
        <v>1994</v>
      </c>
      <c r="J1257" s="1">
        <v>6.6</v>
      </c>
      <c r="K1257" s="1" t="str">
        <f t="shared" si="58"/>
        <v>Action</v>
      </c>
      <c r="L1257" s="11">
        <f t="shared" si="59"/>
        <v>40668868</v>
      </c>
      <c r="M1257" s="1">
        <f t="shared" si="60"/>
        <v>9.3887336584344602E-2</v>
      </c>
    </row>
    <row r="1258" spans="1:13" x14ac:dyDescent="0.25">
      <c r="A1258" s="1" t="s">
        <v>2342</v>
      </c>
      <c r="B1258" s="1">
        <v>122</v>
      </c>
      <c r="C1258" s="1">
        <v>6594136</v>
      </c>
      <c r="D1258" s="1" t="s">
        <v>2343</v>
      </c>
      <c r="E1258" s="1" t="s">
        <v>2344</v>
      </c>
      <c r="F1258" s="1" t="s">
        <v>687</v>
      </c>
      <c r="G1258" s="1" t="s">
        <v>1322</v>
      </c>
      <c r="H1258" s="1">
        <v>38600000</v>
      </c>
      <c r="I1258" s="1">
        <v>2013</v>
      </c>
      <c r="J1258" s="1">
        <v>6.5</v>
      </c>
      <c r="K1258" s="1" t="str">
        <f t="shared" si="58"/>
        <v>Action</v>
      </c>
      <c r="L1258" s="11">
        <f t="shared" si="59"/>
        <v>-32005864</v>
      </c>
      <c r="M1258" s="1">
        <f t="shared" si="60"/>
        <v>9.3887336584344602E-2</v>
      </c>
    </row>
    <row r="1259" spans="1:13" x14ac:dyDescent="0.25">
      <c r="A1259" s="1" t="s">
        <v>240</v>
      </c>
      <c r="B1259" s="1">
        <v>120</v>
      </c>
      <c r="C1259" s="1">
        <v>58700247</v>
      </c>
      <c r="D1259" s="1" t="s">
        <v>77</v>
      </c>
      <c r="E1259" s="1" t="s">
        <v>2345</v>
      </c>
      <c r="F1259" s="1" t="s">
        <v>13</v>
      </c>
      <c r="G1259" s="1" t="s">
        <v>14</v>
      </c>
      <c r="H1259" s="1">
        <v>38000000</v>
      </c>
      <c r="I1259" s="1">
        <v>2011</v>
      </c>
      <c r="J1259" s="1">
        <v>6.9</v>
      </c>
      <c r="K1259" s="1" t="str">
        <f t="shared" si="58"/>
        <v>Drama</v>
      </c>
      <c r="L1259" s="11">
        <f t="shared" si="59"/>
        <v>20700247</v>
      </c>
      <c r="M1259" s="1">
        <f t="shared" si="60"/>
        <v>9.3887336584344602E-2</v>
      </c>
    </row>
    <row r="1260" spans="1:13" x14ac:dyDescent="0.25">
      <c r="A1260" s="1" t="s">
        <v>2346</v>
      </c>
      <c r="B1260" s="1">
        <v>146</v>
      </c>
      <c r="C1260" s="1">
        <v>50668906</v>
      </c>
      <c r="D1260" s="1" t="s">
        <v>567</v>
      </c>
      <c r="E1260" s="1" t="s">
        <v>2347</v>
      </c>
      <c r="F1260" s="1" t="s">
        <v>13</v>
      </c>
      <c r="G1260" s="1" t="s">
        <v>14</v>
      </c>
      <c r="H1260" s="1">
        <v>38000000</v>
      </c>
      <c r="I1260" s="1">
        <v>1999</v>
      </c>
      <c r="J1260" s="1">
        <v>7.6</v>
      </c>
      <c r="K1260" s="1" t="str">
        <f t="shared" si="58"/>
        <v>Biography</v>
      </c>
      <c r="L1260" s="11">
        <f t="shared" si="59"/>
        <v>12668906</v>
      </c>
      <c r="M1260" s="1">
        <f t="shared" si="60"/>
        <v>9.3887336584344602E-2</v>
      </c>
    </row>
    <row r="1261" spans="1:13" x14ac:dyDescent="0.25">
      <c r="A1261" s="1" t="s">
        <v>256</v>
      </c>
      <c r="B1261" s="1">
        <v>115</v>
      </c>
      <c r="C1261" s="1">
        <v>39177215</v>
      </c>
      <c r="D1261" s="1" t="s">
        <v>750</v>
      </c>
      <c r="E1261" s="1" t="s">
        <v>2348</v>
      </c>
      <c r="F1261" s="1" t="s">
        <v>13</v>
      </c>
      <c r="G1261" s="1" t="s">
        <v>14</v>
      </c>
      <c r="H1261" s="1">
        <v>38000000</v>
      </c>
      <c r="I1261" s="1">
        <v>2002</v>
      </c>
      <c r="J1261" s="1">
        <v>5.6</v>
      </c>
      <c r="K1261" s="1" t="str">
        <f t="shared" si="58"/>
        <v>Crime</v>
      </c>
      <c r="L1261" s="11">
        <f t="shared" si="59"/>
        <v>1177215</v>
      </c>
      <c r="M1261" s="1">
        <f t="shared" si="60"/>
        <v>9.3887336584344602E-2</v>
      </c>
    </row>
    <row r="1262" spans="1:13" x14ac:dyDescent="0.25">
      <c r="A1262" s="1" t="s">
        <v>2349</v>
      </c>
      <c r="B1262" s="1">
        <v>123</v>
      </c>
      <c r="C1262" s="1">
        <v>40334024</v>
      </c>
      <c r="D1262" s="1" t="s">
        <v>1459</v>
      </c>
      <c r="E1262" s="1" t="s">
        <v>2350</v>
      </c>
      <c r="F1262" s="1" t="s">
        <v>13</v>
      </c>
      <c r="G1262" s="1" t="s">
        <v>14</v>
      </c>
      <c r="H1262" s="1">
        <v>35000000</v>
      </c>
      <c r="I1262" s="1">
        <v>2001</v>
      </c>
      <c r="J1262" s="1">
        <v>6.2</v>
      </c>
      <c r="K1262" s="1" t="str">
        <f t="shared" si="58"/>
        <v>Comedy</v>
      </c>
      <c r="L1262" s="11">
        <f t="shared" si="59"/>
        <v>5334024</v>
      </c>
      <c r="M1262" s="1">
        <f t="shared" si="60"/>
        <v>9.3887336584344602E-2</v>
      </c>
    </row>
    <row r="1263" spans="1:13" x14ac:dyDescent="0.25">
      <c r="A1263" s="1" t="s">
        <v>1748</v>
      </c>
      <c r="B1263" s="1">
        <v>94</v>
      </c>
      <c r="C1263" s="1">
        <v>71038190</v>
      </c>
      <c r="D1263" s="1" t="s">
        <v>610</v>
      </c>
      <c r="E1263" s="1" t="s">
        <v>2351</v>
      </c>
      <c r="F1263" s="1" t="s">
        <v>13</v>
      </c>
      <c r="G1263" s="1" t="s">
        <v>14</v>
      </c>
      <c r="H1263" s="1">
        <v>30000000</v>
      </c>
      <c r="I1263" s="1">
        <v>2015</v>
      </c>
      <c r="J1263" s="1">
        <v>4.4000000000000004</v>
      </c>
      <c r="K1263" s="1" t="str">
        <f t="shared" si="58"/>
        <v>Action</v>
      </c>
      <c r="L1263" s="11">
        <f t="shared" si="59"/>
        <v>41038190</v>
      </c>
      <c r="M1263" s="1">
        <f t="shared" si="60"/>
        <v>9.3887336584344602E-2</v>
      </c>
    </row>
    <row r="1264" spans="1:13" x14ac:dyDescent="0.25">
      <c r="A1264" s="1" t="s">
        <v>2352</v>
      </c>
      <c r="B1264" s="1">
        <v>102</v>
      </c>
      <c r="C1264" s="1">
        <v>24044532</v>
      </c>
      <c r="D1264" s="1" t="s">
        <v>77</v>
      </c>
      <c r="E1264" s="1" t="s">
        <v>2353</v>
      </c>
      <c r="F1264" s="1" t="s">
        <v>13</v>
      </c>
      <c r="G1264" s="1" t="s">
        <v>14</v>
      </c>
      <c r="H1264" s="1">
        <v>38000000</v>
      </c>
      <c r="I1264" s="1">
        <v>2001</v>
      </c>
      <c r="J1264" s="1">
        <v>5.6</v>
      </c>
      <c r="K1264" s="1" t="str">
        <f t="shared" si="58"/>
        <v>Drama</v>
      </c>
      <c r="L1264" s="11">
        <f t="shared" si="59"/>
        <v>-13955468</v>
      </c>
      <c r="M1264" s="1">
        <f t="shared" si="60"/>
        <v>9.3887336584344602E-2</v>
      </c>
    </row>
    <row r="1265" spans="1:13" x14ac:dyDescent="0.25">
      <c r="A1265" s="1" t="s">
        <v>1438</v>
      </c>
      <c r="B1265" s="1">
        <v>98</v>
      </c>
      <c r="C1265" s="1">
        <v>22770864</v>
      </c>
      <c r="D1265" s="1" t="s">
        <v>883</v>
      </c>
      <c r="E1265" s="1" t="s">
        <v>2354</v>
      </c>
      <c r="F1265" s="1" t="s">
        <v>13</v>
      </c>
      <c r="G1265" s="1" t="s">
        <v>14</v>
      </c>
      <c r="H1265" s="1">
        <v>38000000</v>
      </c>
      <c r="I1265" s="1">
        <v>2001</v>
      </c>
      <c r="J1265" s="1">
        <v>5.5</v>
      </c>
      <c r="K1265" s="1" t="str">
        <f t="shared" si="58"/>
        <v>Comedy</v>
      </c>
      <c r="L1265" s="11">
        <f t="shared" si="59"/>
        <v>-15229136</v>
      </c>
      <c r="M1265" s="1">
        <f t="shared" si="60"/>
        <v>9.3887336584344602E-2</v>
      </c>
    </row>
    <row r="1266" spans="1:13" x14ac:dyDescent="0.25">
      <c r="A1266" s="1" t="s">
        <v>1308</v>
      </c>
      <c r="B1266" s="1">
        <v>133</v>
      </c>
      <c r="C1266" s="1">
        <v>18653746</v>
      </c>
      <c r="D1266" s="1" t="s">
        <v>292</v>
      </c>
      <c r="E1266" s="1" t="s">
        <v>2355</v>
      </c>
      <c r="F1266" s="1" t="s">
        <v>13</v>
      </c>
      <c r="G1266" s="1" t="s">
        <v>1233</v>
      </c>
      <c r="H1266" s="1">
        <v>38000000</v>
      </c>
      <c r="I1266" s="1">
        <v>1999</v>
      </c>
      <c r="J1266" s="1">
        <v>6.7</v>
      </c>
      <c r="K1266" s="1" t="str">
        <f t="shared" si="58"/>
        <v>Mystery</v>
      </c>
      <c r="L1266" s="11">
        <f t="shared" si="59"/>
        <v>-19346254</v>
      </c>
      <c r="M1266" s="1">
        <f t="shared" si="60"/>
        <v>9.3887336584344602E-2</v>
      </c>
    </row>
    <row r="1267" spans="1:13" x14ac:dyDescent="0.25">
      <c r="A1267" s="1" t="s">
        <v>256</v>
      </c>
      <c r="B1267" s="1">
        <v>118</v>
      </c>
      <c r="C1267" s="1">
        <v>17305211</v>
      </c>
      <c r="D1267" s="1" t="s">
        <v>757</v>
      </c>
      <c r="E1267" s="1" t="s">
        <v>2356</v>
      </c>
      <c r="F1267" s="1" t="s">
        <v>13</v>
      </c>
      <c r="G1267" s="1" t="s">
        <v>14</v>
      </c>
      <c r="H1267" s="1">
        <v>38000000</v>
      </c>
      <c r="I1267" s="1">
        <v>1996</v>
      </c>
      <c r="J1267" s="1">
        <v>6.1</v>
      </c>
      <c r="K1267" s="1" t="str">
        <f t="shared" si="58"/>
        <v>Crime</v>
      </c>
      <c r="L1267" s="11">
        <f t="shared" si="59"/>
        <v>-20694789</v>
      </c>
      <c r="M1267" s="1">
        <f t="shared" si="60"/>
        <v>9.3887336584344602E-2</v>
      </c>
    </row>
    <row r="1268" spans="1:13" x14ac:dyDescent="0.25">
      <c r="A1268" s="1" t="s">
        <v>1521</v>
      </c>
      <c r="B1268" s="1">
        <v>105</v>
      </c>
      <c r="C1268" s="1">
        <v>16991902</v>
      </c>
      <c r="D1268" s="1" t="s">
        <v>2097</v>
      </c>
      <c r="E1268" s="1" t="s">
        <v>2357</v>
      </c>
      <c r="F1268" s="1" t="s">
        <v>13</v>
      </c>
      <c r="G1268" s="1" t="s">
        <v>14</v>
      </c>
      <c r="H1268" s="1">
        <v>57000000</v>
      </c>
      <c r="I1268" s="1">
        <v>2001</v>
      </c>
      <c r="J1268" s="1">
        <v>6.2</v>
      </c>
      <c r="K1268" s="1" t="str">
        <f t="shared" si="58"/>
        <v>Drama</v>
      </c>
      <c r="L1268" s="11">
        <f t="shared" si="59"/>
        <v>-40008098</v>
      </c>
      <c r="M1268" s="1">
        <f t="shared" si="60"/>
        <v>9.3887336584344602E-2</v>
      </c>
    </row>
    <row r="1269" spans="1:13" x14ac:dyDescent="0.25">
      <c r="A1269" s="1" t="s">
        <v>2358</v>
      </c>
      <c r="B1269" s="1">
        <v>109</v>
      </c>
      <c r="C1269" s="1">
        <v>47536959</v>
      </c>
      <c r="D1269" s="1" t="s">
        <v>1175</v>
      </c>
      <c r="E1269" s="1" t="s">
        <v>2359</v>
      </c>
      <c r="F1269" s="1" t="s">
        <v>13</v>
      </c>
      <c r="G1269" s="1" t="s">
        <v>14</v>
      </c>
      <c r="H1269" s="1">
        <v>10000000</v>
      </c>
      <c r="I1269" s="1">
        <v>2009</v>
      </c>
      <c r="J1269" s="1">
        <v>7.3</v>
      </c>
      <c r="K1269" s="1" t="str">
        <f t="shared" si="58"/>
        <v>Drama</v>
      </c>
      <c r="L1269" s="11">
        <f t="shared" si="59"/>
        <v>37536959</v>
      </c>
      <c r="M1269" s="1">
        <f t="shared" si="60"/>
        <v>9.3887336584344602E-2</v>
      </c>
    </row>
    <row r="1270" spans="1:13" x14ac:dyDescent="0.25">
      <c r="A1270" s="1" t="s">
        <v>68</v>
      </c>
      <c r="B1270" s="1">
        <v>129</v>
      </c>
      <c r="C1270" s="1">
        <v>10300000</v>
      </c>
      <c r="D1270" s="1" t="s">
        <v>2360</v>
      </c>
      <c r="E1270" s="1" t="s">
        <v>2361</v>
      </c>
      <c r="F1270" s="1" t="s">
        <v>13</v>
      </c>
      <c r="G1270" s="1" t="s">
        <v>14</v>
      </c>
      <c r="H1270" s="1">
        <v>38000000</v>
      </c>
      <c r="I1270" s="1">
        <v>1996</v>
      </c>
      <c r="J1270" s="1">
        <v>6.6</v>
      </c>
      <c r="K1270" s="1" t="str">
        <f t="shared" si="58"/>
        <v>Adventure</v>
      </c>
      <c r="L1270" s="11">
        <f t="shared" si="59"/>
        <v>-27700000</v>
      </c>
      <c r="M1270" s="1">
        <f t="shared" si="60"/>
        <v>9.3887336584344602E-2</v>
      </c>
    </row>
    <row r="1271" spans="1:13" x14ac:dyDescent="0.25">
      <c r="A1271" s="1" t="s">
        <v>1824</v>
      </c>
      <c r="B1271" s="1">
        <v>109</v>
      </c>
      <c r="C1271" s="1">
        <v>13782838</v>
      </c>
      <c r="D1271" s="1" t="s">
        <v>2362</v>
      </c>
      <c r="E1271" s="1" t="s">
        <v>2363</v>
      </c>
      <c r="F1271" s="1" t="s">
        <v>13</v>
      </c>
      <c r="G1271" s="1" t="s">
        <v>14</v>
      </c>
      <c r="H1271" s="1">
        <v>15000000</v>
      </c>
      <c r="I1271" s="1">
        <v>1982</v>
      </c>
      <c r="J1271" s="1">
        <v>8.1999999999999993</v>
      </c>
      <c r="K1271" s="1" t="str">
        <f t="shared" si="58"/>
        <v>Horror</v>
      </c>
      <c r="L1271" s="11">
        <f t="shared" si="59"/>
        <v>-1217162</v>
      </c>
      <c r="M1271" s="1">
        <f t="shared" si="60"/>
        <v>9.3887336584344602E-2</v>
      </c>
    </row>
    <row r="1272" spans="1:13" x14ac:dyDescent="0.25">
      <c r="A1272" s="1" t="s">
        <v>484</v>
      </c>
      <c r="B1272" s="1">
        <v>127</v>
      </c>
      <c r="C1272" s="1">
        <v>41997790</v>
      </c>
      <c r="D1272" s="1" t="s">
        <v>974</v>
      </c>
      <c r="E1272" s="1" t="s">
        <v>2364</v>
      </c>
      <c r="F1272" s="1" t="s">
        <v>13</v>
      </c>
      <c r="G1272" s="1" t="s">
        <v>14</v>
      </c>
      <c r="H1272" s="1">
        <v>38000000</v>
      </c>
      <c r="I1272" s="1">
        <v>2013</v>
      </c>
      <c r="J1272" s="1">
        <v>6.4</v>
      </c>
      <c r="K1272" s="1" t="str">
        <f t="shared" si="58"/>
        <v>Action</v>
      </c>
      <c r="L1272" s="11">
        <f t="shared" si="59"/>
        <v>3997790</v>
      </c>
      <c r="M1272" s="1">
        <f t="shared" si="60"/>
        <v>9.3887336584344602E-2</v>
      </c>
    </row>
    <row r="1273" spans="1:13" x14ac:dyDescent="0.25">
      <c r="A1273" s="1" t="s">
        <v>2365</v>
      </c>
      <c r="B1273" s="1">
        <v>118</v>
      </c>
      <c r="C1273" s="1">
        <v>6482195</v>
      </c>
      <c r="D1273" s="1" t="s">
        <v>782</v>
      </c>
      <c r="E1273" s="1" t="s">
        <v>2366</v>
      </c>
      <c r="F1273" s="1" t="s">
        <v>13</v>
      </c>
      <c r="G1273" s="1" t="s">
        <v>14</v>
      </c>
      <c r="H1273" s="1">
        <v>37000000</v>
      </c>
      <c r="I1273" s="1">
        <v>1997</v>
      </c>
      <c r="J1273" s="1">
        <v>6.4</v>
      </c>
      <c r="K1273" s="1" t="str">
        <f t="shared" si="58"/>
        <v>Crime</v>
      </c>
      <c r="L1273" s="11">
        <f t="shared" si="59"/>
        <v>-30517805</v>
      </c>
      <c r="M1273" s="1">
        <f t="shared" si="60"/>
        <v>9.3887336584344602E-2</v>
      </c>
    </row>
    <row r="1274" spans="1:13" x14ac:dyDescent="0.25">
      <c r="A1274" s="1" t="s">
        <v>2367</v>
      </c>
      <c r="B1274" s="1">
        <v>110</v>
      </c>
      <c r="C1274" s="1">
        <v>623374</v>
      </c>
      <c r="D1274" s="1" t="s">
        <v>2368</v>
      </c>
      <c r="E1274" s="1" t="s">
        <v>2369</v>
      </c>
      <c r="F1274" s="1" t="s">
        <v>13</v>
      </c>
      <c r="G1274" s="1" t="s">
        <v>14</v>
      </c>
      <c r="H1274" s="1">
        <v>38000000</v>
      </c>
      <c r="I1274" s="1">
        <v>2001</v>
      </c>
      <c r="J1274" s="1">
        <v>5.2</v>
      </c>
      <c r="K1274" s="1" t="str">
        <f t="shared" si="58"/>
        <v>Action</v>
      </c>
      <c r="L1274" s="11">
        <f t="shared" si="59"/>
        <v>-37376626</v>
      </c>
      <c r="M1274" s="1">
        <f t="shared" si="60"/>
        <v>9.3887336584344602E-2</v>
      </c>
    </row>
    <row r="1275" spans="1:13" x14ac:dyDescent="0.25">
      <c r="A1275" s="1" t="s">
        <v>1072</v>
      </c>
      <c r="B1275" s="1">
        <v>90</v>
      </c>
      <c r="C1275" s="1">
        <v>7871693</v>
      </c>
      <c r="D1275" s="1" t="s">
        <v>2370</v>
      </c>
      <c r="E1275" s="1" t="s">
        <v>2371</v>
      </c>
      <c r="F1275" s="1" t="s">
        <v>13</v>
      </c>
      <c r="G1275" s="1" t="s">
        <v>14</v>
      </c>
      <c r="H1275" s="1">
        <v>55000000</v>
      </c>
      <c r="I1275" s="1">
        <v>2008</v>
      </c>
      <c r="J1275" s="1">
        <v>6.5</v>
      </c>
      <c r="K1275" s="1" t="str">
        <f t="shared" si="58"/>
        <v>Adventure</v>
      </c>
      <c r="L1275" s="11">
        <f t="shared" si="59"/>
        <v>-47128307</v>
      </c>
      <c r="M1275" s="1">
        <f t="shared" si="60"/>
        <v>9.3887336584344602E-2</v>
      </c>
    </row>
    <row r="1276" spans="1:13" x14ac:dyDescent="0.25">
      <c r="A1276" s="1" t="s">
        <v>2372</v>
      </c>
      <c r="B1276" s="1">
        <v>144</v>
      </c>
      <c r="C1276" s="1">
        <v>16377274</v>
      </c>
      <c r="D1276" s="1" t="s">
        <v>1175</v>
      </c>
      <c r="E1276" s="1" t="s">
        <v>2373</v>
      </c>
      <c r="F1276" s="1" t="s">
        <v>13</v>
      </c>
      <c r="G1276" s="1" t="s">
        <v>14</v>
      </c>
      <c r="H1276" s="1">
        <v>32000000</v>
      </c>
      <c r="I1276" s="1">
        <v>2012</v>
      </c>
      <c r="J1276" s="1">
        <v>7.1</v>
      </c>
      <c r="K1276" s="1" t="str">
        <f t="shared" si="58"/>
        <v>Drama</v>
      </c>
      <c r="L1276" s="11">
        <f t="shared" si="59"/>
        <v>-15622726</v>
      </c>
      <c r="M1276" s="1">
        <f t="shared" si="60"/>
        <v>9.3887336584344602E-2</v>
      </c>
    </row>
    <row r="1277" spans="1:13" x14ac:dyDescent="0.25">
      <c r="A1277" s="1" t="s">
        <v>1759</v>
      </c>
      <c r="B1277" s="1">
        <v>130</v>
      </c>
      <c r="C1277" s="1">
        <v>9589875</v>
      </c>
      <c r="D1277" s="1" t="s">
        <v>567</v>
      </c>
      <c r="E1277" s="1" t="s">
        <v>2375</v>
      </c>
      <c r="F1277" s="1" t="s">
        <v>13</v>
      </c>
      <c r="G1277" s="1" t="s">
        <v>14</v>
      </c>
      <c r="H1277" s="1">
        <v>40000000</v>
      </c>
      <c r="I1277" s="1">
        <v>2008</v>
      </c>
      <c r="J1277" s="1">
        <v>7.3</v>
      </c>
      <c r="K1277" s="1" t="str">
        <f t="shared" si="58"/>
        <v>Biography</v>
      </c>
      <c r="L1277" s="11">
        <f t="shared" si="59"/>
        <v>-30410125</v>
      </c>
      <c r="M1277" s="1">
        <f t="shared" si="60"/>
        <v>9.3887336584344602E-2</v>
      </c>
    </row>
    <row r="1278" spans="1:13" x14ac:dyDescent="0.25">
      <c r="A1278" s="1" t="s">
        <v>2376</v>
      </c>
      <c r="B1278" s="1">
        <v>112</v>
      </c>
      <c r="C1278" s="1">
        <v>34912982</v>
      </c>
      <c r="D1278" s="1" t="s">
        <v>82</v>
      </c>
      <c r="E1278" s="1" t="s">
        <v>2377</v>
      </c>
      <c r="F1278" s="1" t="s">
        <v>13</v>
      </c>
      <c r="G1278" s="1" t="s">
        <v>14</v>
      </c>
      <c r="H1278" s="1">
        <v>38000000</v>
      </c>
      <c r="I1278" s="1">
        <v>2016</v>
      </c>
      <c r="J1278" s="1">
        <v>5.2</v>
      </c>
      <c r="K1278" s="1" t="str">
        <f t="shared" si="58"/>
        <v>Action</v>
      </c>
      <c r="L1278" s="11">
        <f t="shared" si="59"/>
        <v>-3087018</v>
      </c>
      <c r="M1278" s="1">
        <f t="shared" si="60"/>
        <v>9.3887336584344602E-2</v>
      </c>
    </row>
    <row r="1279" spans="1:13" x14ac:dyDescent="0.25">
      <c r="A1279" s="1" t="s">
        <v>2378</v>
      </c>
      <c r="B1279" s="1">
        <v>133</v>
      </c>
      <c r="C1279" s="1">
        <v>109712885</v>
      </c>
      <c r="D1279" s="1" t="s">
        <v>1299</v>
      </c>
      <c r="E1279" s="1" t="s">
        <v>2379</v>
      </c>
      <c r="F1279" s="1" t="s">
        <v>13</v>
      </c>
      <c r="G1279" s="1" t="s">
        <v>14</v>
      </c>
      <c r="H1279" s="1">
        <v>35000000</v>
      </c>
      <c r="I1279" s="1">
        <v>2015</v>
      </c>
      <c r="J1279" s="1">
        <v>7.7</v>
      </c>
      <c r="K1279" s="1" t="str">
        <f t="shared" si="58"/>
        <v>Drama</v>
      </c>
      <c r="L1279" s="11">
        <f t="shared" si="59"/>
        <v>74712885</v>
      </c>
      <c r="M1279" s="1">
        <f t="shared" si="60"/>
        <v>9.3887336584344602E-2</v>
      </c>
    </row>
    <row r="1280" spans="1:13" x14ac:dyDescent="0.25">
      <c r="A1280" s="1" t="s">
        <v>2030</v>
      </c>
      <c r="B1280" s="1">
        <v>150</v>
      </c>
      <c r="C1280" s="1">
        <v>92173235</v>
      </c>
      <c r="D1280" s="1" t="s">
        <v>750</v>
      </c>
      <c r="E1280" s="1" t="s">
        <v>2380</v>
      </c>
      <c r="F1280" s="1" t="s">
        <v>13</v>
      </c>
      <c r="G1280" s="1" t="s">
        <v>14</v>
      </c>
      <c r="H1280" s="1">
        <v>37000000</v>
      </c>
      <c r="I1280" s="1">
        <v>2010</v>
      </c>
      <c r="J1280" s="1">
        <v>7.6</v>
      </c>
      <c r="K1280" s="1" t="str">
        <f t="shared" si="58"/>
        <v>Crime</v>
      </c>
      <c r="L1280" s="11">
        <f t="shared" si="59"/>
        <v>55173235</v>
      </c>
      <c r="M1280" s="1">
        <f t="shared" si="60"/>
        <v>9.3887336584344602E-2</v>
      </c>
    </row>
    <row r="1281" spans="1:13" x14ac:dyDescent="0.25">
      <c r="A1281" s="1" t="s">
        <v>2381</v>
      </c>
      <c r="B1281" s="1">
        <v>110</v>
      </c>
      <c r="C1281" s="1">
        <v>41102171</v>
      </c>
      <c r="D1281" s="1" t="s">
        <v>492</v>
      </c>
      <c r="E1281" s="1" t="s">
        <v>2382</v>
      </c>
      <c r="F1281" s="1" t="s">
        <v>13</v>
      </c>
      <c r="G1281" s="1" t="s">
        <v>14</v>
      </c>
      <c r="H1281" s="1">
        <v>40000000</v>
      </c>
      <c r="I1281" s="1">
        <v>2012</v>
      </c>
      <c r="J1281" s="1">
        <v>5.7</v>
      </c>
      <c r="K1281" s="1" t="str">
        <f t="shared" si="58"/>
        <v>Comedy</v>
      </c>
      <c r="L1281" s="11">
        <f t="shared" si="59"/>
        <v>1102171</v>
      </c>
      <c r="M1281" s="1">
        <f t="shared" si="60"/>
        <v>9.3887336584344602E-2</v>
      </c>
    </row>
    <row r="1282" spans="1:13" x14ac:dyDescent="0.25">
      <c r="A1282" s="1" t="s">
        <v>2383</v>
      </c>
      <c r="B1282" s="1">
        <v>96</v>
      </c>
      <c r="C1282" s="1">
        <v>60338891</v>
      </c>
      <c r="D1282" s="1" t="s">
        <v>883</v>
      </c>
      <c r="E1282" s="1" t="s">
        <v>2384</v>
      </c>
      <c r="F1282" s="1" t="s">
        <v>13</v>
      </c>
      <c r="G1282" s="1" t="s">
        <v>14</v>
      </c>
      <c r="H1282" s="1">
        <v>37000000</v>
      </c>
      <c r="I1282" s="1">
        <v>2008</v>
      </c>
      <c r="J1282" s="1">
        <v>7</v>
      </c>
      <c r="K1282" s="1" t="str">
        <f t="shared" si="58"/>
        <v>Comedy</v>
      </c>
      <c r="L1282" s="11">
        <f t="shared" si="59"/>
        <v>23338891</v>
      </c>
      <c r="M1282" s="1">
        <f t="shared" si="60"/>
        <v>9.3887336584344602E-2</v>
      </c>
    </row>
    <row r="1283" spans="1:13" x14ac:dyDescent="0.25">
      <c r="A1283" s="1" t="s">
        <v>2385</v>
      </c>
      <c r="B1283" s="1">
        <v>96</v>
      </c>
      <c r="C1283" s="1">
        <v>48006503</v>
      </c>
      <c r="D1283" s="1" t="s">
        <v>271</v>
      </c>
      <c r="E1283" s="1" t="s">
        <v>2386</v>
      </c>
      <c r="F1283" s="1" t="s">
        <v>13</v>
      </c>
      <c r="G1283" s="1" t="s">
        <v>14</v>
      </c>
      <c r="H1283" s="1">
        <v>37000000</v>
      </c>
      <c r="I1283" s="1">
        <v>2008</v>
      </c>
      <c r="J1283" s="1">
        <v>6</v>
      </c>
      <c r="K1283" s="1" t="str">
        <f t="shared" ref="K1283:K1346" si="61">IFERROR(LEFT(D1283,SEARCH("|",D1283)-1),D1283)</f>
        <v>Adventure</v>
      </c>
      <c r="L1283" s="11">
        <f t="shared" ref="L1283:L1346" si="62">C1283-H1283</f>
        <v>11006503</v>
      </c>
      <c r="M1283" s="1">
        <f t="shared" ref="M1283:M1346" si="63">CORREL(H$2:H$3657,C$2:C$3657)</f>
        <v>9.3887336584344602E-2</v>
      </c>
    </row>
    <row r="1284" spans="1:13" x14ac:dyDescent="0.25">
      <c r="A1284" s="1" t="s">
        <v>291</v>
      </c>
      <c r="B1284" s="1">
        <v>123</v>
      </c>
      <c r="C1284" s="1">
        <v>26903709</v>
      </c>
      <c r="D1284" s="1" t="s">
        <v>2387</v>
      </c>
      <c r="E1284" s="1" t="s">
        <v>2388</v>
      </c>
      <c r="F1284" s="1" t="s">
        <v>13</v>
      </c>
      <c r="G1284" s="1" t="s">
        <v>21</v>
      </c>
      <c r="H1284" s="1">
        <v>38000000</v>
      </c>
      <c r="I1284" s="1">
        <v>2013</v>
      </c>
      <c r="J1284" s="1">
        <v>8.1</v>
      </c>
      <c r="K1284" s="1" t="str">
        <f t="shared" si="61"/>
        <v>Action</v>
      </c>
      <c r="L1284" s="11">
        <f t="shared" si="62"/>
        <v>-11096291</v>
      </c>
      <c r="M1284" s="1">
        <f t="shared" si="63"/>
        <v>9.3887336584344602E-2</v>
      </c>
    </row>
    <row r="1285" spans="1:13" x14ac:dyDescent="0.25">
      <c r="A1285" s="1" t="s">
        <v>2372</v>
      </c>
      <c r="B1285" s="1">
        <v>188</v>
      </c>
      <c r="C1285" s="1">
        <v>22450975</v>
      </c>
      <c r="D1285" s="1" t="s">
        <v>1175</v>
      </c>
      <c r="E1285" s="1" t="s">
        <v>2389</v>
      </c>
      <c r="F1285" s="1" t="s">
        <v>13</v>
      </c>
      <c r="G1285" s="1" t="s">
        <v>14</v>
      </c>
      <c r="H1285" s="1">
        <v>37000000</v>
      </c>
      <c r="I1285" s="1">
        <v>1999</v>
      </c>
      <c r="J1285" s="1">
        <v>8</v>
      </c>
      <c r="K1285" s="1" t="str">
        <f t="shared" si="61"/>
        <v>Drama</v>
      </c>
      <c r="L1285" s="11">
        <f t="shared" si="62"/>
        <v>-14549025</v>
      </c>
      <c r="M1285" s="1">
        <f t="shared" si="63"/>
        <v>9.3887336584344602E-2</v>
      </c>
    </row>
    <row r="1286" spans="1:13" x14ac:dyDescent="0.25">
      <c r="A1286" s="1" t="s">
        <v>2390</v>
      </c>
      <c r="B1286" s="1">
        <v>107</v>
      </c>
      <c r="C1286" s="1">
        <v>44867349</v>
      </c>
      <c r="D1286" s="1" t="s">
        <v>610</v>
      </c>
      <c r="E1286" s="1" t="s">
        <v>2391</v>
      </c>
      <c r="F1286" s="1" t="s">
        <v>13</v>
      </c>
      <c r="G1286" s="1" t="s">
        <v>14</v>
      </c>
      <c r="H1286" s="1">
        <v>37000000</v>
      </c>
      <c r="I1286" s="1">
        <v>2010</v>
      </c>
      <c r="J1286" s="1">
        <v>5.6</v>
      </c>
      <c r="K1286" s="1" t="str">
        <f t="shared" si="61"/>
        <v>Action</v>
      </c>
      <c r="L1286" s="11">
        <f t="shared" si="62"/>
        <v>7867349</v>
      </c>
      <c r="M1286" s="1">
        <f t="shared" si="63"/>
        <v>9.3887336584344602E-2</v>
      </c>
    </row>
    <row r="1287" spans="1:13" x14ac:dyDescent="0.25">
      <c r="A1287" s="1" t="s">
        <v>2392</v>
      </c>
      <c r="B1287" s="1">
        <v>110</v>
      </c>
      <c r="C1287" s="1">
        <v>46813366</v>
      </c>
      <c r="D1287" s="1" t="s">
        <v>584</v>
      </c>
      <c r="E1287" s="1" t="s">
        <v>2393</v>
      </c>
      <c r="F1287" s="1" t="s">
        <v>13</v>
      </c>
      <c r="G1287" s="1" t="s">
        <v>14</v>
      </c>
      <c r="H1287" s="1">
        <v>38000000</v>
      </c>
      <c r="I1287" s="1">
        <v>2016</v>
      </c>
      <c r="J1287" s="1">
        <v>6.1</v>
      </c>
      <c r="K1287" s="1" t="str">
        <f t="shared" si="61"/>
        <v>Comedy</v>
      </c>
      <c r="L1287" s="11">
        <f t="shared" si="62"/>
        <v>8813366</v>
      </c>
      <c r="M1287" s="1">
        <f t="shared" si="63"/>
        <v>9.3887336584344602E-2</v>
      </c>
    </row>
    <row r="1288" spans="1:13" x14ac:dyDescent="0.25">
      <c r="A1288" s="1" t="s">
        <v>2394</v>
      </c>
      <c r="B1288" s="1">
        <v>113</v>
      </c>
      <c r="C1288" s="1">
        <v>72279690</v>
      </c>
      <c r="D1288" s="1" t="s">
        <v>2395</v>
      </c>
      <c r="E1288" s="1" t="s">
        <v>2396</v>
      </c>
      <c r="F1288" s="1" t="s">
        <v>13</v>
      </c>
      <c r="G1288" s="1" t="s">
        <v>14</v>
      </c>
      <c r="H1288" s="1">
        <v>37000000</v>
      </c>
      <c r="I1288" s="1">
        <v>2011</v>
      </c>
      <c r="J1288" s="1">
        <v>6.9</v>
      </c>
      <c r="K1288" s="1" t="str">
        <f t="shared" si="61"/>
        <v>Drama</v>
      </c>
      <c r="L1288" s="11">
        <f t="shared" si="62"/>
        <v>35279690</v>
      </c>
      <c r="M1288" s="1">
        <f t="shared" si="63"/>
        <v>9.3887336584344602E-2</v>
      </c>
    </row>
    <row r="1289" spans="1:13" x14ac:dyDescent="0.25">
      <c r="A1289" s="1" t="s">
        <v>2080</v>
      </c>
      <c r="B1289" s="1">
        <v>122</v>
      </c>
      <c r="C1289" s="1">
        <v>191449475</v>
      </c>
      <c r="D1289" s="1" t="s">
        <v>236</v>
      </c>
      <c r="E1289" s="1" t="s">
        <v>2397</v>
      </c>
      <c r="F1289" s="1" t="s">
        <v>13</v>
      </c>
      <c r="G1289" s="1" t="s">
        <v>14</v>
      </c>
      <c r="H1289" s="1">
        <v>37000000</v>
      </c>
      <c r="I1289" s="1">
        <v>2008</v>
      </c>
      <c r="J1289" s="1">
        <v>5.2</v>
      </c>
      <c r="K1289" s="1" t="str">
        <f t="shared" si="61"/>
        <v>Drama</v>
      </c>
      <c r="L1289" s="11">
        <f t="shared" si="62"/>
        <v>154449475</v>
      </c>
      <c r="M1289" s="1">
        <f t="shared" si="63"/>
        <v>9.3887336584344602E-2</v>
      </c>
    </row>
    <row r="1290" spans="1:13" x14ac:dyDescent="0.25">
      <c r="A1290" s="1" t="s">
        <v>2160</v>
      </c>
      <c r="B1290" s="1">
        <v>116</v>
      </c>
      <c r="C1290" s="1">
        <v>71026631</v>
      </c>
      <c r="D1290" s="1" t="s">
        <v>750</v>
      </c>
      <c r="E1290" s="1" t="s">
        <v>2398</v>
      </c>
      <c r="F1290" s="1" t="s">
        <v>13</v>
      </c>
      <c r="G1290" s="1" t="s">
        <v>14</v>
      </c>
      <c r="H1290" s="1">
        <v>36000000</v>
      </c>
      <c r="I1290" s="1">
        <v>2002</v>
      </c>
      <c r="J1290" s="1">
        <v>7</v>
      </c>
      <c r="K1290" s="1" t="str">
        <f t="shared" si="61"/>
        <v>Crime</v>
      </c>
      <c r="L1290" s="11">
        <f t="shared" si="62"/>
        <v>35026631</v>
      </c>
      <c r="M1290" s="1">
        <f t="shared" si="63"/>
        <v>9.3887336584344602E-2</v>
      </c>
    </row>
    <row r="1291" spans="1:13" x14ac:dyDescent="0.25">
      <c r="A1291" s="1" t="s">
        <v>924</v>
      </c>
      <c r="B1291" s="1">
        <v>93</v>
      </c>
      <c r="C1291" s="1">
        <v>68208190</v>
      </c>
      <c r="D1291" s="1" t="s">
        <v>145</v>
      </c>
      <c r="E1291" s="1" t="s">
        <v>2399</v>
      </c>
      <c r="F1291" s="1" t="s">
        <v>13</v>
      </c>
      <c r="G1291" s="1" t="s">
        <v>14</v>
      </c>
      <c r="H1291" s="1">
        <v>65000000</v>
      </c>
      <c r="I1291" s="1">
        <v>1999</v>
      </c>
      <c r="J1291" s="1">
        <v>6.3</v>
      </c>
      <c r="K1291" s="1" t="str">
        <f t="shared" si="61"/>
        <v>Action</v>
      </c>
      <c r="L1291" s="11">
        <f t="shared" si="62"/>
        <v>3208190</v>
      </c>
      <c r="M1291" s="1">
        <f t="shared" si="63"/>
        <v>9.3887336584344602E-2</v>
      </c>
    </row>
    <row r="1292" spans="1:13" x14ac:dyDescent="0.25">
      <c r="A1292" s="1" t="s">
        <v>1722</v>
      </c>
      <c r="B1292" s="1">
        <v>118</v>
      </c>
      <c r="C1292" s="1">
        <v>150368971</v>
      </c>
      <c r="D1292" s="1" t="s">
        <v>348</v>
      </c>
      <c r="E1292" s="1" t="s">
        <v>2400</v>
      </c>
      <c r="F1292" s="1" t="s">
        <v>13</v>
      </c>
      <c r="G1292" s="1" t="s">
        <v>14</v>
      </c>
      <c r="H1292" s="1">
        <v>37000000</v>
      </c>
      <c r="I1292" s="1">
        <v>2013</v>
      </c>
      <c r="J1292" s="1">
        <v>7</v>
      </c>
      <c r="K1292" s="1" t="str">
        <f t="shared" si="61"/>
        <v>Comedy</v>
      </c>
      <c r="L1292" s="11">
        <f t="shared" si="62"/>
        <v>113368971</v>
      </c>
      <c r="M1292" s="1">
        <f t="shared" si="63"/>
        <v>9.3887336584344602E-2</v>
      </c>
    </row>
    <row r="1293" spans="1:13" x14ac:dyDescent="0.25">
      <c r="A1293" s="1" t="s">
        <v>224</v>
      </c>
      <c r="B1293" s="1">
        <v>93</v>
      </c>
      <c r="C1293" s="1">
        <v>50129186</v>
      </c>
      <c r="D1293" s="1" t="s">
        <v>390</v>
      </c>
      <c r="E1293" s="1" t="s">
        <v>2402</v>
      </c>
      <c r="F1293" s="1" t="s">
        <v>13</v>
      </c>
      <c r="G1293" s="1" t="s">
        <v>14</v>
      </c>
      <c r="H1293" s="1">
        <v>36000000</v>
      </c>
      <c r="I1293" s="1">
        <v>1997</v>
      </c>
      <c r="J1293" s="1">
        <v>6.9</v>
      </c>
      <c r="K1293" s="1" t="str">
        <f t="shared" si="61"/>
        <v>Action</v>
      </c>
      <c r="L1293" s="11">
        <f t="shared" si="62"/>
        <v>14129186</v>
      </c>
      <c r="M1293" s="1">
        <f t="shared" si="63"/>
        <v>9.3887336584344602E-2</v>
      </c>
    </row>
    <row r="1294" spans="1:13" x14ac:dyDescent="0.25">
      <c r="A1294" s="1" t="s">
        <v>2403</v>
      </c>
      <c r="B1294" s="1">
        <v>121</v>
      </c>
      <c r="C1294" s="1">
        <v>55500000</v>
      </c>
      <c r="D1294" s="1" t="s">
        <v>19</v>
      </c>
      <c r="E1294" s="1" t="s">
        <v>2404</v>
      </c>
      <c r="F1294" s="1" t="s">
        <v>13</v>
      </c>
      <c r="G1294" s="1" t="s">
        <v>21</v>
      </c>
      <c r="H1294" s="1">
        <v>36000000</v>
      </c>
      <c r="I1294" s="1">
        <v>1983</v>
      </c>
      <c r="J1294" s="1">
        <v>6.2</v>
      </c>
      <c r="K1294" s="1" t="str">
        <f t="shared" si="61"/>
        <v>Action</v>
      </c>
      <c r="L1294" s="11">
        <f t="shared" si="62"/>
        <v>19500000</v>
      </c>
      <c r="M1294" s="1">
        <f t="shared" si="63"/>
        <v>9.3887336584344602E-2</v>
      </c>
    </row>
    <row r="1295" spans="1:13" x14ac:dyDescent="0.25">
      <c r="A1295" s="1" t="s">
        <v>2405</v>
      </c>
      <c r="B1295" s="1">
        <v>101</v>
      </c>
      <c r="C1295" s="1">
        <v>50213619</v>
      </c>
      <c r="D1295" s="1" t="s">
        <v>1864</v>
      </c>
      <c r="E1295" s="1" t="s">
        <v>2406</v>
      </c>
      <c r="F1295" s="1" t="s">
        <v>13</v>
      </c>
      <c r="G1295" s="1" t="s">
        <v>14</v>
      </c>
      <c r="H1295" s="1">
        <v>36000000</v>
      </c>
      <c r="I1295" s="1">
        <v>2010</v>
      </c>
      <c r="J1295" s="1">
        <v>6.4</v>
      </c>
      <c r="K1295" s="1" t="str">
        <f t="shared" si="61"/>
        <v>Comedy</v>
      </c>
      <c r="L1295" s="11">
        <f t="shared" si="62"/>
        <v>14213619</v>
      </c>
      <c r="M1295" s="1">
        <f t="shared" si="63"/>
        <v>9.3887336584344602E-2</v>
      </c>
    </row>
    <row r="1296" spans="1:13" x14ac:dyDescent="0.25">
      <c r="A1296" s="1" t="s">
        <v>2394</v>
      </c>
      <c r="B1296" s="1">
        <v>107</v>
      </c>
      <c r="C1296" s="1">
        <v>42019483</v>
      </c>
      <c r="D1296" s="1" t="s">
        <v>2395</v>
      </c>
      <c r="E1296" s="1" t="s">
        <v>2407</v>
      </c>
      <c r="F1296" s="1" t="s">
        <v>13</v>
      </c>
      <c r="G1296" s="1" t="s">
        <v>14</v>
      </c>
      <c r="H1296" s="1">
        <v>36000000</v>
      </c>
      <c r="I1296" s="1">
        <v>2014</v>
      </c>
      <c r="J1296" s="1">
        <v>6.4</v>
      </c>
      <c r="K1296" s="1" t="str">
        <f t="shared" si="61"/>
        <v>Drama</v>
      </c>
      <c r="L1296" s="11">
        <f t="shared" si="62"/>
        <v>6019483</v>
      </c>
      <c r="M1296" s="1">
        <f t="shared" si="63"/>
        <v>9.3887336584344602E-2</v>
      </c>
    </row>
    <row r="1297" spans="1:13" x14ac:dyDescent="0.25">
      <c r="A1297" s="1" t="s">
        <v>1602</v>
      </c>
      <c r="B1297" s="1">
        <v>124</v>
      </c>
      <c r="C1297" s="1">
        <v>23360779</v>
      </c>
      <c r="D1297" s="1" t="s">
        <v>2408</v>
      </c>
      <c r="E1297" s="1" t="s">
        <v>2409</v>
      </c>
      <c r="F1297" s="1" t="s">
        <v>13</v>
      </c>
      <c r="G1297" s="1" t="s">
        <v>14</v>
      </c>
      <c r="H1297" s="1">
        <v>34000000</v>
      </c>
      <c r="I1297" s="1">
        <v>2000</v>
      </c>
      <c r="J1297" s="1">
        <v>5.7</v>
      </c>
      <c r="K1297" s="1" t="str">
        <f t="shared" si="61"/>
        <v>Action</v>
      </c>
      <c r="L1297" s="11">
        <f t="shared" si="62"/>
        <v>-10639221</v>
      </c>
      <c r="M1297" s="1">
        <f t="shared" si="63"/>
        <v>9.3887336584344602E-2</v>
      </c>
    </row>
    <row r="1298" spans="1:13" x14ac:dyDescent="0.25">
      <c r="A1298" s="1" t="s">
        <v>1061</v>
      </c>
      <c r="B1298" s="1">
        <v>109</v>
      </c>
      <c r="C1298" s="1">
        <v>26183197</v>
      </c>
      <c r="D1298" s="1" t="s">
        <v>158</v>
      </c>
      <c r="E1298" s="1" t="s">
        <v>2410</v>
      </c>
      <c r="F1298" s="1" t="s">
        <v>13</v>
      </c>
      <c r="G1298" s="1" t="s">
        <v>14</v>
      </c>
      <c r="H1298" s="1">
        <v>36000000</v>
      </c>
      <c r="I1298" s="1">
        <v>2003</v>
      </c>
      <c r="J1298" s="1">
        <v>6.1</v>
      </c>
      <c r="K1298" s="1" t="str">
        <f t="shared" si="61"/>
        <v>Action</v>
      </c>
      <c r="L1298" s="11">
        <f t="shared" si="62"/>
        <v>-9816803</v>
      </c>
      <c r="M1298" s="1">
        <f t="shared" si="63"/>
        <v>9.3887336584344602E-2</v>
      </c>
    </row>
    <row r="1299" spans="1:13" x14ac:dyDescent="0.25">
      <c r="A1299" s="1" t="s">
        <v>1152</v>
      </c>
      <c r="B1299" s="1">
        <v>105</v>
      </c>
      <c r="C1299" s="1">
        <v>20991497</v>
      </c>
      <c r="D1299" s="1" t="s">
        <v>492</v>
      </c>
      <c r="E1299" s="1" t="s">
        <v>2411</v>
      </c>
      <c r="F1299" s="1" t="s">
        <v>13</v>
      </c>
      <c r="G1299" s="1" t="s">
        <v>14</v>
      </c>
      <c r="H1299" s="1">
        <v>37000000</v>
      </c>
      <c r="I1299" s="1">
        <v>2015</v>
      </c>
      <c r="J1299" s="1">
        <v>5.4</v>
      </c>
      <c r="K1299" s="1" t="str">
        <f t="shared" si="61"/>
        <v>Comedy</v>
      </c>
      <c r="L1299" s="11">
        <f t="shared" si="62"/>
        <v>-16008503</v>
      </c>
      <c r="M1299" s="1">
        <f t="shared" si="63"/>
        <v>9.3887336584344602E-2</v>
      </c>
    </row>
    <row r="1300" spans="1:13" x14ac:dyDescent="0.25">
      <c r="A1300" s="1" t="s">
        <v>1333</v>
      </c>
      <c r="B1300" s="1">
        <v>130</v>
      </c>
      <c r="C1300" s="1">
        <v>13052741</v>
      </c>
      <c r="D1300" s="1" t="s">
        <v>2198</v>
      </c>
      <c r="E1300" s="1" t="s">
        <v>2412</v>
      </c>
      <c r="F1300" s="1" t="s">
        <v>13</v>
      </c>
      <c r="G1300" s="1" t="s">
        <v>14</v>
      </c>
      <c r="H1300" s="1">
        <v>36000000</v>
      </c>
      <c r="I1300" s="1">
        <v>1996</v>
      </c>
      <c r="J1300" s="1">
        <v>6.7</v>
      </c>
      <c r="K1300" s="1" t="str">
        <f t="shared" si="61"/>
        <v>Drama</v>
      </c>
      <c r="L1300" s="11">
        <f t="shared" si="62"/>
        <v>-22947259</v>
      </c>
      <c r="M1300" s="1">
        <f t="shared" si="63"/>
        <v>9.3887336584344602E-2</v>
      </c>
    </row>
    <row r="1301" spans="1:13" x14ac:dyDescent="0.25">
      <c r="A1301" s="1" t="s">
        <v>2413</v>
      </c>
      <c r="B1301" s="1">
        <v>127</v>
      </c>
      <c r="C1301" s="1">
        <v>14378353</v>
      </c>
      <c r="D1301" s="1" t="s">
        <v>1131</v>
      </c>
      <c r="E1301" s="1" t="s">
        <v>2414</v>
      </c>
      <c r="F1301" s="1" t="s">
        <v>13</v>
      </c>
      <c r="G1301" s="1" t="s">
        <v>14</v>
      </c>
      <c r="H1301" s="1">
        <v>36000000</v>
      </c>
      <c r="I1301" s="1">
        <v>1999</v>
      </c>
      <c r="J1301" s="1">
        <v>6.8</v>
      </c>
      <c r="K1301" s="1" t="str">
        <f t="shared" si="61"/>
        <v>Drama</v>
      </c>
      <c r="L1301" s="11">
        <f t="shared" si="62"/>
        <v>-21621647</v>
      </c>
      <c r="M1301" s="1">
        <f t="shared" si="63"/>
        <v>9.3887336584344602E-2</v>
      </c>
    </row>
    <row r="1302" spans="1:13" x14ac:dyDescent="0.25">
      <c r="A1302" s="1" t="s">
        <v>1216</v>
      </c>
      <c r="B1302" s="1">
        <v>114</v>
      </c>
      <c r="C1302" s="1">
        <v>33037754</v>
      </c>
      <c r="D1302" s="1" t="s">
        <v>2075</v>
      </c>
      <c r="E1302" s="1" t="s">
        <v>2415</v>
      </c>
      <c r="F1302" s="1" t="s">
        <v>13</v>
      </c>
      <c r="G1302" s="1" t="s">
        <v>14</v>
      </c>
      <c r="H1302" s="1">
        <v>37000000</v>
      </c>
      <c r="I1302" s="1">
        <v>2011</v>
      </c>
      <c r="J1302" s="1">
        <v>6</v>
      </c>
      <c r="K1302" s="1" t="str">
        <f t="shared" si="61"/>
        <v>Drama</v>
      </c>
      <c r="L1302" s="11">
        <f t="shared" si="62"/>
        <v>-3962246</v>
      </c>
      <c r="M1302" s="1">
        <f t="shared" si="63"/>
        <v>9.3887336584344602E-2</v>
      </c>
    </row>
    <row r="1303" spans="1:13" x14ac:dyDescent="0.25">
      <c r="A1303" s="1" t="s">
        <v>1819</v>
      </c>
      <c r="B1303" s="1">
        <v>106</v>
      </c>
      <c r="C1303" s="1">
        <v>12339633</v>
      </c>
      <c r="D1303" s="1" t="s">
        <v>935</v>
      </c>
      <c r="E1303" s="1" t="s">
        <v>2416</v>
      </c>
      <c r="F1303" s="1" t="s">
        <v>13</v>
      </c>
      <c r="G1303" s="1" t="s">
        <v>14</v>
      </c>
      <c r="H1303" s="1">
        <v>36000000</v>
      </c>
      <c r="I1303" s="1">
        <v>1997</v>
      </c>
      <c r="J1303" s="1">
        <v>7.8</v>
      </c>
      <c r="K1303" s="1" t="str">
        <f t="shared" si="61"/>
        <v>Drama</v>
      </c>
      <c r="L1303" s="11">
        <f t="shared" si="62"/>
        <v>-23660367</v>
      </c>
      <c r="M1303" s="1">
        <f t="shared" si="63"/>
        <v>9.3887336584344602E-2</v>
      </c>
    </row>
    <row r="1304" spans="1:13" x14ac:dyDescent="0.25">
      <c r="A1304" s="1" t="s">
        <v>1807</v>
      </c>
      <c r="B1304" s="1">
        <v>95</v>
      </c>
      <c r="C1304" s="1">
        <v>2954405</v>
      </c>
      <c r="D1304" s="1" t="s">
        <v>2417</v>
      </c>
      <c r="E1304" s="1" t="s">
        <v>2418</v>
      </c>
      <c r="F1304" s="1" t="s">
        <v>13</v>
      </c>
      <c r="G1304" s="1" t="s">
        <v>14</v>
      </c>
      <c r="H1304" s="1">
        <v>36000000</v>
      </c>
      <c r="I1304" s="1">
        <v>2000</v>
      </c>
      <c r="J1304" s="1">
        <v>5.3</v>
      </c>
      <c r="K1304" s="1" t="str">
        <f t="shared" si="61"/>
        <v>Biography</v>
      </c>
      <c r="L1304" s="11">
        <f t="shared" si="62"/>
        <v>-33045595</v>
      </c>
      <c r="M1304" s="1">
        <f t="shared" si="63"/>
        <v>9.3887336584344602E-2</v>
      </c>
    </row>
    <row r="1305" spans="1:13" x14ac:dyDescent="0.25">
      <c r="A1305" s="1" t="s">
        <v>505</v>
      </c>
      <c r="B1305" s="1">
        <v>81</v>
      </c>
      <c r="C1305" s="1">
        <v>30105968</v>
      </c>
      <c r="D1305" s="1" t="s">
        <v>217</v>
      </c>
      <c r="E1305" s="1" t="s">
        <v>2419</v>
      </c>
      <c r="F1305" s="1" t="s">
        <v>13</v>
      </c>
      <c r="G1305" s="1" t="s">
        <v>14</v>
      </c>
      <c r="H1305" s="1">
        <v>37000000</v>
      </c>
      <c r="I1305" s="1">
        <v>2008</v>
      </c>
      <c r="J1305" s="1">
        <v>4.5</v>
      </c>
      <c r="K1305" s="1" t="str">
        <f t="shared" si="61"/>
        <v>Adventure</v>
      </c>
      <c r="L1305" s="11">
        <f t="shared" si="62"/>
        <v>-6894032</v>
      </c>
      <c r="M1305" s="1">
        <f t="shared" si="63"/>
        <v>9.3887336584344602E-2</v>
      </c>
    </row>
    <row r="1306" spans="1:13" x14ac:dyDescent="0.25">
      <c r="A1306" s="1" t="s">
        <v>2420</v>
      </c>
      <c r="B1306" s="1">
        <v>95</v>
      </c>
      <c r="C1306" s="1">
        <v>37788228</v>
      </c>
      <c r="D1306" s="1" t="s">
        <v>579</v>
      </c>
      <c r="E1306" s="1" t="s">
        <v>2421</v>
      </c>
      <c r="F1306" s="1" t="s">
        <v>13</v>
      </c>
      <c r="G1306" s="1" t="s">
        <v>14</v>
      </c>
      <c r="H1306" s="1">
        <v>35200000</v>
      </c>
      <c r="I1306" s="1">
        <v>2003</v>
      </c>
      <c r="J1306" s="1">
        <v>5.4</v>
      </c>
      <c r="K1306" s="1" t="str">
        <f t="shared" si="61"/>
        <v>Comedy</v>
      </c>
      <c r="L1306" s="11">
        <f t="shared" si="62"/>
        <v>2588228</v>
      </c>
      <c r="M1306" s="1">
        <f t="shared" si="63"/>
        <v>9.3887336584344602E-2</v>
      </c>
    </row>
    <row r="1307" spans="1:13" x14ac:dyDescent="0.25">
      <c r="A1307" s="1" t="s">
        <v>888</v>
      </c>
      <c r="B1307" s="1">
        <v>108</v>
      </c>
      <c r="C1307" s="1">
        <v>277313371</v>
      </c>
      <c r="D1307" s="1" t="s">
        <v>579</v>
      </c>
      <c r="E1307" s="1" t="s">
        <v>2422</v>
      </c>
      <c r="F1307" s="1" t="s">
        <v>13</v>
      </c>
      <c r="G1307" s="1" t="s">
        <v>14</v>
      </c>
      <c r="H1307" s="1">
        <v>35000000</v>
      </c>
      <c r="I1307" s="1">
        <v>2009</v>
      </c>
      <c r="J1307" s="1">
        <v>7.8</v>
      </c>
      <c r="K1307" s="1" t="str">
        <f t="shared" si="61"/>
        <v>Comedy</v>
      </c>
      <c r="L1307" s="11">
        <f t="shared" si="62"/>
        <v>242313371</v>
      </c>
      <c r="M1307" s="1">
        <f t="shared" si="63"/>
        <v>9.3887336584344602E-2</v>
      </c>
    </row>
    <row r="1308" spans="1:13" x14ac:dyDescent="0.25">
      <c r="A1308" s="1" t="s">
        <v>2423</v>
      </c>
      <c r="B1308" s="1">
        <v>105</v>
      </c>
      <c r="C1308" s="1">
        <v>2126511</v>
      </c>
      <c r="D1308" s="1" t="s">
        <v>2424</v>
      </c>
      <c r="E1308" s="1" t="s">
        <v>2425</v>
      </c>
      <c r="F1308" s="1" t="s">
        <v>2426</v>
      </c>
      <c r="G1308" s="1" t="s">
        <v>1322</v>
      </c>
      <c r="H1308" s="1">
        <v>36000000</v>
      </c>
      <c r="I1308" s="1">
        <v>2015</v>
      </c>
      <c r="J1308" s="1">
        <v>7.2</v>
      </c>
      <c r="K1308" s="1" t="str">
        <f t="shared" si="61"/>
        <v>Action</v>
      </c>
      <c r="L1308" s="11">
        <f t="shared" si="62"/>
        <v>-33873489</v>
      </c>
      <c r="M1308" s="1">
        <f t="shared" si="63"/>
        <v>9.3887336584344602E-2</v>
      </c>
    </row>
    <row r="1309" spans="1:13" x14ac:dyDescent="0.25">
      <c r="A1309" s="1" t="s">
        <v>696</v>
      </c>
      <c r="B1309" s="1">
        <v>95</v>
      </c>
      <c r="C1309" s="1">
        <v>205399422</v>
      </c>
      <c r="D1309" s="1" t="s">
        <v>476</v>
      </c>
      <c r="E1309" s="1" t="s">
        <v>2427</v>
      </c>
      <c r="F1309" s="1" t="s">
        <v>13</v>
      </c>
      <c r="G1309" s="1" t="s">
        <v>14</v>
      </c>
      <c r="H1309" s="1">
        <v>33000000</v>
      </c>
      <c r="I1309" s="1">
        <v>1999</v>
      </c>
      <c r="J1309" s="1">
        <v>6.6</v>
      </c>
      <c r="K1309" s="1" t="str">
        <f t="shared" si="61"/>
        <v>Action</v>
      </c>
      <c r="L1309" s="11">
        <f t="shared" si="62"/>
        <v>172399422</v>
      </c>
      <c r="M1309" s="1">
        <f t="shared" si="63"/>
        <v>9.3887336584344602E-2</v>
      </c>
    </row>
    <row r="1310" spans="1:13" x14ac:dyDescent="0.25">
      <c r="A1310" s="1" t="s">
        <v>92</v>
      </c>
      <c r="B1310" s="1">
        <v>126</v>
      </c>
      <c r="C1310" s="1">
        <v>251188924</v>
      </c>
      <c r="D1310" s="1" t="s">
        <v>47</v>
      </c>
      <c r="E1310" s="1" t="s">
        <v>2428</v>
      </c>
      <c r="F1310" s="1" t="s">
        <v>13</v>
      </c>
      <c r="G1310" s="1" t="s">
        <v>14</v>
      </c>
      <c r="H1310" s="1">
        <v>35000000</v>
      </c>
      <c r="I1310" s="1">
        <v>1989</v>
      </c>
      <c r="J1310" s="1">
        <v>7.6</v>
      </c>
      <c r="K1310" s="1" t="str">
        <f t="shared" si="61"/>
        <v>Action</v>
      </c>
      <c r="L1310" s="11">
        <f t="shared" si="62"/>
        <v>216188924</v>
      </c>
      <c r="M1310" s="1">
        <f t="shared" si="63"/>
        <v>9.3887336584344602E-2</v>
      </c>
    </row>
    <row r="1311" spans="1:13" x14ac:dyDescent="0.25">
      <c r="A1311" s="1" t="s">
        <v>202</v>
      </c>
      <c r="B1311" s="1">
        <v>102</v>
      </c>
      <c r="C1311" s="1">
        <v>1068392</v>
      </c>
      <c r="D1311" s="1" t="s">
        <v>2429</v>
      </c>
      <c r="E1311" s="1" t="s">
        <v>2430</v>
      </c>
      <c r="F1311" s="1" t="s">
        <v>13</v>
      </c>
      <c r="G1311" s="1" t="s">
        <v>1233</v>
      </c>
      <c r="H1311" s="1">
        <v>36000000</v>
      </c>
      <c r="I1311" s="1">
        <v>2011</v>
      </c>
      <c r="J1311" s="1">
        <v>5.9</v>
      </c>
      <c r="K1311" s="1" t="str">
        <f t="shared" si="61"/>
        <v>Biography</v>
      </c>
      <c r="L1311" s="11">
        <f t="shared" si="62"/>
        <v>-34931608</v>
      </c>
      <c r="M1311" s="1">
        <f t="shared" si="63"/>
        <v>9.3887336584344602E-2</v>
      </c>
    </row>
    <row r="1312" spans="1:13" x14ac:dyDescent="0.25">
      <c r="A1312" s="1" t="s">
        <v>366</v>
      </c>
      <c r="B1312" s="1">
        <v>121</v>
      </c>
      <c r="C1312" s="1">
        <v>144731527</v>
      </c>
      <c r="D1312" s="1" t="s">
        <v>120</v>
      </c>
      <c r="E1312" s="1" t="s">
        <v>2431</v>
      </c>
      <c r="F1312" s="1" t="s">
        <v>13</v>
      </c>
      <c r="G1312" s="1" t="s">
        <v>14</v>
      </c>
      <c r="H1312" s="1">
        <v>35000000</v>
      </c>
      <c r="I1312" s="1">
        <v>1992</v>
      </c>
      <c r="J1312" s="1">
        <v>6.7</v>
      </c>
      <c r="K1312" s="1" t="str">
        <f t="shared" si="61"/>
        <v>Action</v>
      </c>
      <c r="L1312" s="11">
        <f t="shared" si="62"/>
        <v>109731527</v>
      </c>
      <c r="M1312" s="1">
        <f t="shared" si="63"/>
        <v>9.3887336584344602E-2</v>
      </c>
    </row>
    <row r="1313" spans="1:13" x14ac:dyDescent="0.25">
      <c r="A1313" s="1" t="s">
        <v>726</v>
      </c>
      <c r="B1313" s="1">
        <v>129</v>
      </c>
      <c r="C1313" s="1">
        <v>255950375</v>
      </c>
      <c r="D1313" s="1" t="s">
        <v>567</v>
      </c>
      <c r="E1313" s="1" t="s">
        <v>2432</v>
      </c>
      <c r="F1313" s="1" t="s">
        <v>13</v>
      </c>
      <c r="G1313" s="1" t="s">
        <v>14</v>
      </c>
      <c r="H1313" s="1">
        <v>29000000</v>
      </c>
      <c r="I1313" s="1">
        <v>2009</v>
      </c>
      <c r="J1313" s="1">
        <v>7.7</v>
      </c>
      <c r="K1313" s="1" t="str">
        <f t="shared" si="61"/>
        <v>Biography</v>
      </c>
      <c r="L1313" s="11">
        <f t="shared" si="62"/>
        <v>226950375</v>
      </c>
      <c r="M1313" s="1">
        <f t="shared" si="63"/>
        <v>9.3887336584344602E-2</v>
      </c>
    </row>
    <row r="1314" spans="1:13" x14ac:dyDescent="0.25">
      <c r="A1314" s="1" t="s">
        <v>1666</v>
      </c>
      <c r="B1314" s="1">
        <v>88</v>
      </c>
      <c r="C1314" s="1">
        <v>112692062</v>
      </c>
      <c r="D1314" s="1" t="s">
        <v>1046</v>
      </c>
      <c r="E1314" s="1" t="s">
        <v>2433</v>
      </c>
      <c r="F1314" s="1" t="s">
        <v>13</v>
      </c>
      <c r="G1314" s="1" t="s">
        <v>14</v>
      </c>
      <c r="H1314" s="1">
        <v>35000000</v>
      </c>
      <c r="I1314" s="1">
        <v>2001</v>
      </c>
      <c r="J1314" s="1">
        <v>5.4</v>
      </c>
      <c r="K1314" s="1" t="str">
        <f t="shared" si="61"/>
        <v>Action</v>
      </c>
      <c r="L1314" s="11">
        <f t="shared" si="62"/>
        <v>77692062</v>
      </c>
      <c r="M1314" s="1">
        <f t="shared" si="63"/>
        <v>9.3887336584344602E-2</v>
      </c>
    </row>
    <row r="1315" spans="1:13" x14ac:dyDescent="0.25">
      <c r="A1315" s="1" t="s">
        <v>907</v>
      </c>
      <c r="B1315" s="1">
        <v>106</v>
      </c>
      <c r="C1315" s="1">
        <v>117528646</v>
      </c>
      <c r="D1315" s="1" t="s">
        <v>348</v>
      </c>
      <c r="E1315" s="1" t="s">
        <v>2434</v>
      </c>
      <c r="F1315" s="1" t="s">
        <v>13</v>
      </c>
      <c r="G1315" s="1" t="s">
        <v>14</v>
      </c>
      <c r="H1315" s="1">
        <v>35000000</v>
      </c>
      <c r="I1315" s="1">
        <v>2011</v>
      </c>
      <c r="J1315" s="1">
        <v>6.9</v>
      </c>
      <c r="K1315" s="1" t="str">
        <f t="shared" si="61"/>
        <v>Comedy</v>
      </c>
      <c r="L1315" s="11">
        <f t="shared" si="62"/>
        <v>82528646</v>
      </c>
      <c r="M1315" s="1">
        <f t="shared" si="63"/>
        <v>9.3887336584344602E-2</v>
      </c>
    </row>
    <row r="1316" spans="1:13" x14ac:dyDescent="0.25">
      <c r="A1316" s="1" t="s">
        <v>2383</v>
      </c>
      <c r="B1316" s="1">
        <v>110</v>
      </c>
      <c r="C1316" s="1">
        <v>171031347</v>
      </c>
      <c r="D1316" s="1" t="s">
        <v>2044</v>
      </c>
      <c r="E1316" s="1" t="s">
        <v>2435</v>
      </c>
      <c r="F1316" s="1" t="s">
        <v>13</v>
      </c>
      <c r="G1316" s="1" t="s">
        <v>14</v>
      </c>
      <c r="H1316" s="1">
        <v>38000000</v>
      </c>
      <c r="I1316" s="1">
        <v>2010</v>
      </c>
      <c r="J1316" s="1">
        <v>7.7</v>
      </c>
      <c r="K1316" s="1" t="str">
        <f t="shared" si="61"/>
        <v>Adventure</v>
      </c>
      <c r="L1316" s="11">
        <f t="shared" si="62"/>
        <v>133031347</v>
      </c>
      <c r="M1316" s="1">
        <f t="shared" si="63"/>
        <v>9.3887336584344602E-2</v>
      </c>
    </row>
    <row r="1317" spans="1:13" x14ac:dyDescent="0.25">
      <c r="A1317" s="1" t="s">
        <v>1349</v>
      </c>
      <c r="B1317" s="1">
        <v>109</v>
      </c>
      <c r="C1317" s="1">
        <v>124732962</v>
      </c>
      <c r="D1317" s="1" t="s">
        <v>492</v>
      </c>
      <c r="E1317" s="1" t="s">
        <v>2436</v>
      </c>
      <c r="F1317" s="1" t="s">
        <v>13</v>
      </c>
      <c r="G1317" s="1" t="s">
        <v>14</v>
      </c>
      <c r="H1317" s="1">
        <v>35000000</v>
      </c>
      <c r="I1317" s="1">
        <v>2006</v>
      </c>
      <c r="J1317" s="1">
        <v>6.8</v>
      </c>
      <c r="K1317" s="1" t="str">
        <f t="shared" si="61"/>
        <v>Comedy</v>
      </c>
      <c r="L1317" s="11">
        <f t="shared" si="62"/>
        <v>89732962</v>
      </c>
      <c r="M1317" s="1">
        <f t="shared" si="63"/>
        <v>9.3887336584344602E-2</v>
      </c>
    </row>
    <row r="1318" spans="1:13" x14ac:dyDescent="0.25">
      <c r="A1318" s="1" t="s">
        <v>2437</v>
      </c>
      <c r="B1318" s="1">
        <v>143</v>
      </c>
      <c r="C1318" s="1">
        <v>82300000</v>
      </c>
      <c r="D1318" s="1" t="s">
        <v>478</v>
      </c>
      <c r="E1318" s="1" t="s">
        <v>2438</v>
      </c>
      <c r="F1318" s="1" t="s">
        <v>13</v>
      </c>
      <c r="G1318" s="1" t="s">
        <v>14</v>
      </c>
      <c r="H1318" s="1">
        <v>35000000</v>
      </c>
      <c r="I1318" s="1">
        <v>1979</v>
      </c>
      <c r="J1318" s="1">
        <v>6.4</v>
      </c>
      <c r="K1318" s="1" t="str">
        <f t="shared" si="61"/>
        <v>Adventure</v>
      </c>
      <c r="L1318" s="11">
        <f t="shared" si="62"/>
        <v>47300000</v>
      </c>
      <c r="M1318" s="1">
        <f t="shared" si="63"/>
        <v>9.3887336584344602E-2</v>
      </c>
    </row>
    <row r="1319" spans="1:13" x14ac:dyDescent="0.25">
      <c r="A1319" s="1" t="s">
        <v>907</v>
      </c>
      <c r="B1319" s="1">
        <v>120</v>
      </c>
      <c r="C1319" s="1">
        <v>134455175</v>
      </c>
      <c r="D1319" s="1" t="s">
        <v>348</v>
      </c>
      <c r="E1319" s="1" t="s">
        <v>2439</v>
      </c>
      <c r="F1319" s="1" t="s">
        <v>13</v>
      </c>
      <c r="G1319" s="1" t="s">
        <v>14</v>
      </c>
      <c r="H1319" s="1">
        <v>35000000</v>
      </c>
      <c r="I1319" s="1">
        <v>2013</v>
      </c>
      <c r="J1319" s="1">
        <v>5.7</v>
      </c>
      <c r="K1319" s="1" t="str">
        <f t="shared" si="61"/>
        <v>Comedy</v>
      </c>
      <c r="L1319" s="11">
        <f t="shared" si="62"/>
        <v>99455175</v>
      </c>
      <c r="M1319" s="1">
        <f t="shared" si="63"/>
        <v>9.3887336584344602E-2</v>
      </c>
    </row>
    <row r="1320" spans="1:13" x14ac:dyDescent="0.25">
      <c r="A1320" s="1" t="s">
        <v>167</v>
      </c>
      <c r="B1320" s="1">
        <v>128</v>
      </c>
      <c r="C1320" s="1">
        <v>79100000</v>
      </c>
      <c r="D1320" s="1" t="s">
        <v>532</v>
      </c>
      <c r="E1320" s="1" t="s">
        <v>2440</v>
      </c>
      <c r="F1320" s="1" t="s">
        <v>13</v>
      </c>
      <c r="G1320" s="1" t="s">
        <v>14</v>
      </c>
      <c r="H1320" s="1">
        <v>35000000</v>
      </c>
      <c r="I1320" s="1">
        <v>1991</v>
      </c>
      <c r="J1320" s="1">
        <v>7.3</v>
      </c>
      <c r="K1320" s="1" t="str">
        <f t="shared" si="61"/>
        <v>Crime</v>
      </c>
      <c r="L1320" s="11">
        <f t="shared" si="62"/>
        <v>44100000</v>
      </c>
      <c r="M1320" s="1">
        <f t="shared" si="63"/>
        <v>9.3887336584344602E-2</v>
      </c>
    </row>
    <row r="1321" spans="1:13" x14ac:dyDescent="0.25">
      <c r="A1321" s="1" t="s">
        <v>1067</v>
      </c>
      <c r="B1321" s="1">
        <v>123</v>
      </c>
      <c r="C1321" s="1">
        <v>81159365</v>
      </c>
      <c r="D1321" s="1" t="s">
        <v>750</v>
      </c>
      <c r="E1321" s="1" t="s">
        <v>2441</v>
      </c>
      <c r="F1321" s="1" t="s">
        <v>13</v>
      </c>
      <c r="G1321" s="1" t="s">
        <v>14</v>
      </c>
      <c r="H1321" s="1">
        <v>35000000</v>
      </c>
      <c r="I1321" s="1">
        <v>2008</v>
      </c>
      <c r="J1321" s="1">
        <v>6.8</v>
      </c>
      <c r="K1321" s="1" t="str">
        <f t="shared" si="61"/>
        <v>Crime</v>
      </c>
      <c r="L1321" s="11">
        <f t="shared" si="62"/>
        <v>46159365</v>
      </c>
      <c r="M1321" s="1">
        <f t="shared" si="63"/>
        <v>9.3887336584344602E-2</v>
      </c>
    </row>
    <row r="1322" spans="1:13" x14ac:dyDescent="0.25">
      <c r="A1322" s="1" t="s">
        <v>1111</v>
      </c>
      <c r="B1322" s="1">
        <v>129</v>
      </c>
      <c r="C1322" s="1">
        <v>110008260</v>
      </c>
      <c r="D1322" s="1" t="s">
        <v>584</v>
      </c>
      <c r="E1322" s="1" t="s">
        <v>2442</v>
      </c>
      <c r="F1322" s="1" t="s">
        <v>13</v>
      </c>
      <c r="G1322" s="1" t="s">
        <v>233</v>
      </c>
      <c r="H1322" s="1">
        <v>35000000</v>
      </c>
      <c r="I1322" s="1">
        <v>2015</v>
      </c>
      <c r="J1322" s="1">
        <v>6.3</v>
      </c>
      <c r="K1322" s="1" t="str">
        <f t="shared" si="61"/>
        <v>Comedy</v>
      </c>
      <c r="L1322" s="11">
        <f t="shared" si="62"/>
        <v>75008260</v>
      </c>
      <c r="M1322" s="1">
        <f t="shared" si="63"/>
        <v>9.3887336584344602E-2</v>
      </c>
    </row>
    <row r="1323" spans="1:13" x14ac:dyDescent="0.25">
      <c r="A1323" s="1" t="s">
        <v>2443</v>
      </c>
      <c r="B1323" s="1">
        <v>105</v>
      </c>
      <c r="C1323" s="1">
        <v>67962333</v>
      </c>
      <c r="D1323" s="1" t="s">
        <v>584</v>
      </c>
      <c r="E1323" s="1" t="s">
        <v>2444</v>
      </c>
      <c r="F1323" s="1" t="s">
        <v>13</v>
      </c>
      <c r="G1323" s="1" t="s">
        <v>14</v>
      </c>
      <c r="H1323" s="1">
        <v>35000000</v>
      </c>
      <c r="I1323" s="1">
        <v>2005</v>
      </c>
      <c r="J1323" s="1">
        <v>5.9</v>
      </c>
      <c r="K1323" s="1" t="str">
        <f t="shared" si="61"/>
        <v>Comedy</v>
      </c>
      <c r="L1323" s="11">
        <f t="shared" si="62"/>
        <v>32962333</v>
      </c>
      <c r="M1323" s="1">
        <f t="shared" si="63"/>
        <v>9.3887336584344602E-2</v>
      </c>
    </row>
    <row r="1324" spans="1:13" x14ac:dyDescent="0.25">
      <c r="A1324" s="1" t="s">
        <v>919</v>
      </c>
      <c r="B1324" s="1">
        <v>162</v>
      </c>
      <c r="C1324" s="1">
        <v>78651430</v>
      </c>
      <c r="D1324" s="1" t="s">
        <v>1901</v>
      </c>
      <c r="E1324" s="1" t="s">
        <v>2445</v>
      </c>
      <c r="F1324" s="1" t="s">
        <v>13</v>
      </c>
      <c r="G1324" s="1" t="s">
        <v>14</v>
      </c>
      <c r="H1324" s="1">
        <v>27000000</v>
      </c>
      <c r="I1324" s="1">
        <v>1996</v>
      </c>
      <c r="J1324" s="1">
        <v>7.4</v>
      </c>
      <c r="K1324" s="1" t="str">
        <f t="shared" si="61"/>
        <v>Drama</v>
      </c>
      <c r="L1324" s="11">
        <f t="shared" si="62"/>
        <v>51651430</v>
      </c>
      <c r="M1324" s="1">
        <f t="shared" si="63"/>
        <v>9.3887336584344602E-2</v>
      </c>
    </row>
    <row r="1325" spans="1:13" x14ac:dyDescent="0.25">
      <c r="A1325" s="1" t="s">
        <v>1671</v>
      </c>
      <c r="B1325" s="1">
        <v>138</v>
      </c>
      <c r="C1325" s="1">
        <v>64604977</v>
      </c>
      <c r="D1325" s="1" t="s">
        <v>757</v>
      </c>
      <c r="E1325" s="1" t="s">
        <v>2446</v>
      </c>
      <c r="F1325" s="1" t="s">
        <v>13</v>
      </c>
      <c r="G1325" s="1" t="s">
        <v>14</v>
      </c>
      <c r="H1325" s="1">
        <v>35000000</v>
      </c>
      <c r="I1325" s="1">
        <v>1997</v>
      </c>
      <c r="J1325" s="1">
        <v>8.3000000000000007</v>
      </c>
      <c r="K1325" s="1" t="str">
        <f t="shared" si="61"/>
        <v>Crime</v>
      </c>
      <c r="L1325" s="11">
        <f t="shared" si="62"/>
        <v>29604977</v>
      </c>
      <c r="M1325" s="1">
        <f t="shared" si="63"/>
        <v>9.3887336584344602E-2</v>
      </c>
    </row>
    <row r="1326" spans="1:13" x14ac:dyDescent="0.25">
      <c r="A1326" s="1" t="s">
        <v>208</v>
      </c>
      <c r="B1326" s="1">
        <v>100</v>
      </c>
      <c r="C1326" s="1">
        <v>63939454</v>
      </c>
      <c r="D1326" s="1" t="s">
        <v>2447</v>
      </c>
      <c r="E1326" s="1" t="s">
        <v>2448</v>
      </c>
      <c r="F1326" s="1" t="s">
        <v>13</v>
      </c>
      <c r="G1326" s="1" t="s">
        <v>14</v>
      </c>
      <c r="H1326" s="1">
        <v>35000000</v>
      </c>
      <c r="I1326" s="1">
        <v>2005</v>
      </c>
      <c r="J1326" s="1">
        <v>6.2</v>
      </c>
      <c r="K1326" s="1" t="str">
        <f t="shared" si="61"/>
        <v>Adventure</v>
      </c>
      <c r="L1326" s="11">
        <f t="shared" si="62"/>
        <v>28939454</v>
      </c>
      <c r="M1326" s="1">
        <f t="shared" si="63"/>
        <v>9.3887336584344602E-2</v>
      </c>
    </row>
    <row r="1327" spans="1:13" x14ac:dyDescent="0.25">
      <c r="A1327" s="1" t="s">
        <v>691</v>
      </c>
      <c r="B1327" s="1">
        <v>90</v>
      </c>
      <c r="C1327" s="1">
        <v>63826569</v>
      </c>
      <c r="D1327" s="1" t="s">
        <v>579</v>
      </c>
      <c r="E1327" s="1" t="s">
        <v>2449</v>
      </c>
      <c r="F1327" s="1" t="s">
        <v>13</v>
      </c>
      <c r="G1327" s="1" t="s">
        <v>14</v>
      </c>
      <c r="H1327" s="1">
        <v>35000000</v>
      </c>
      <c r="I1327" s="1">
        <v>1997</v>
      </c>
      <c r="J1327" s="1">
        <v>6.3</v>
      </c>
      <c r="K1327" s="1" t="str">
        <f t="shared" si="61"/>
        <v>Comedy</v>
      </c>
      <c r="L1327" s="11">
        <f t="shared" si="62"/>
        <v>28826569</v>
      </c>
      <c r="M1327" s="1">
        <f t="shared" si="63"/>
        <v>9.3887336584344602E-2</v>
      </c>
    </row>
    <row r="1328" spans="1:13" x14ac:dyDescent="0.25">
      <c r="A1328" s="1" t="s">
        <v>516</v>
      </c>
      <c r="B1328" s="1">
        <v>108</v>
      </c>
      <c r="C1328" s="1">
        <v>60054449</v>
      </c>
      <c r="D1328" s="1" t="s">
        <v>779</v>
      </c>
      <c r="E1328" s="1" t="s">
        <v>2450</v>
      </c>
      <c r="F1328" s="1" t="s">
        <v>13</v>
      </c>
      <c r="G1328" s="1" t="s">
        <v>14</v>
      </c>
      <c r="H1328" s="1">
        <v>35000000</v>
      </c>
      <c r="I1328" s="1">
        <v>1995</v>
      </c>
      <c r="J1328" s="1">
        <v>5.8</v>
      </c>
      <c r="K1328" s="1" t="str">
        <f t="shared" si="61"/>
        <v>Action</v>
      </c>
      <c r="L1328" s="11">
        <f t="shared" si="62"/>
        <v>25054449</v>
      </c>
      <c r="M1328" s="1">
        <f t="shared" si="63"/>
        <v>9.3887336584344602E-2</v>
      </c>
    </row>
    <row r="1329" spans="1:13" x14ac:dyDescent="0.25">
      <c r="A1329" s="1" t="s">
        <v>2131</v>
      </c>
      <c r="B1329" s="1">
        <v>101</v>
      </c>
      <c r="C1329" s="1">
        <v>26505000</v>
      </c>
      <c r="D1329" s="1" t="s">
        <v>2162</v>
      </c>
      <c r="E1329" s="1" t="s">
        <v>2451</v>
      </c>
      <c r="F1329" s="1" t="s">
        <v>13</v>
      </c>
      <c r="G1329" s="1" t="s">
        <v>14</v>
      </c>
      <c r="H1329" s="1">
        <v>1800000</v>
      </c>
      <c r="I1329" s="1">
        <v>1984</v>
      </c>
      <c r="J1329" s="1">
        <v>7.5</v>
      </c>
      <c r="K1329" s="1" t="str">
        <f t="shared" si="61"/>
        <v>Horror</v>
      </c>
      <c r="L1329" s="11">
        <f t="shared" si="62"/>
        <v>24705000</v>
      </c>
      <c r="M1329" s="1">
        <f t="shared" si="63"/>
        <v>9.3887336584344602E-2</v>
      </c>
    </row>
    <row r="1330" spans="1:13" x14ac:dyDescent="0.25">
      <c r="A1330" s="1" t="s">
        <v>856</v>
      </c>
      <c r="B1330" s="1">
        <v>109</v>
      </c>
      <c r="C1330" s="1">
        <v>61280963</v>
      </c>
      <c r="D1330" s="1" t="s">
        <v>1482</v>
      </c>
      <c r="E1330" s="1" t="s">
        <v>2452</v>
      </c>
      <c r="F1330" s="1" t="s">
        <v>13</v>
      </c>
      <c r="G1330" s="1" t="s">
        <v>14</v>
      </c>
      <c r="H1330" s="1">
        <v>33000000</v>
      </c>
      <c r="I1330" s="1">
        <v>2000</v>
      </c>
      <c r="J1330" s="1">
        <v>6.3</v>
      </c>
      <c r="K1330" s="1" t="str">
        <f t="shared" si="61"/>
        <v>Horror</v>
      </c>
      <c r="L1330" s="11">
        <f t="shared" si="62"/>
        <v>28280963</v>
      </c>
      <c r="M1330" s="1">
        <f t="shared" si="63"/>
        <v>9.3887336584344602E-2</v>
      </c>
    </row>
    <row r="1331" spans="1:13" x14ac:dyDescent="0.25">
      <c r="A1331" s="1" t="s">
        <v>1160</v>
      </c>
      <c r="B1331" s="1">
        <v>132</v>
      </c>
      <c r="C1331" s="1">
        <v>56876365</v>
      </c>
      <c r="D1331" s="1" t="s">
        <v>47</v>
      </c>
      <c r="E1331" s="1" t="s">
        <v>2453</v>
      </c>
      <c r="F1331" s="1" t="s">
        <v>13</v>
      </c>
      <c r="G1331" s="1" t="s">
        <v>14</v>
      </c>
      <c r="H1331" s="1">
        <v>35000000</v>
      </c>
      <c r="I1331" s="1">
        <v>1998</v>
      </c>
      <c r="J1331" s="1">
        <v>6.4</v>
      </c>
      <c r="K1331" s="1" t="str">
        <f t="shared" si="61"/>
        <v>Action</v>
      </c>
      <c r="L1331" s="11">
        <f t="shared" si="62"/>
        <v>21876365</v>
      </c>
      <c r="M1331" s="1">
        <f t="shared" si="63"/>
        <v>9.3887336584344602E-2</v>
      </c>
    </row>
    <row r="1332" spans="1:13" x14ac:dyDescent="0.25">
      <c r="A1332" s="1" t="s">
        <v>1160</v>
      </c>
      <c r="B1332" s="1">
        <v>123</v>
      </c>
      <c r="C1332" s="1">
        <v>59699513</v>
      </c>
      <c r="D1332" s="1" t="s">
        <v>2454</v>
      </c>
      <c r="E1332" s="1" t="s">
        <v>2455</v>
      </c>
      <c r="F1332" s="1" t="s">
        <v>13</v>
      </c>
      <c r="G1332" s="1" t="s">
        <v>14</v>
      </c>
      <c r="H1332" s="1">
        <v>35000000</v>
      </c>
      <c r="I1332" s="1">
        <v>2010</v>
      </c>
      <c r="J1332" s="1">
        <v>7.2</v>
      </c>
      <c r="K1332" s="1" t="str">
        <f t="shared" si="61"/>
        <v>Biography</v>
      </c>
      <c r="L1332" s="11">
        <f t="shared" si="62"/>
        <v>24699513</v>
      </c>
      <c r="M1332" s="1">
        <f t="shared" si="63"/>
        <v>9.3887336584344602E-2</v>
      </c>
    </row>
    <row r="1333" spans="1:13" x14ac:dyDescent="0.25">
      <c r="A1333" s="1" t="s">
        <v>2456</v>
      </c>
      <c r="B1333" s="1">
        <v>87</v>
      </c>
      <c r="C1333" s="1">
        <v>54132596</v>
      </c>
      <c r="D1333" s="1" t="s">
        <v>300</v>
      </c>
      <c r="E1333" s="1" t="s">
        <v>2457</v>
      </c>
      <c r="F1333" s="1" t="s">
        <v>13</v>
      </c>
      <c r="G1333" s="1" t="s">
        <v>1322</v>
      </c>
      <c r="H1333" s="1">
        <v>34000000</v>
      </c>
      <c r="I1333" s="1">
        <v>2007</v>
      </c>
      <c r="J1333" s="1">
        <v>6.3</v>
      </c>
      <c r="K1333" s="1" t="str">
        <f t="shared" si="61"/>
        <v>Action</v>
      </c>
      <c r="L1333" s="11">
        <f t="shared" si="62"/>
        <v>20132596</v>
      </c>
      <c r="M1333" s="1">
        <f t="shared" si="63"/>
        <v>9.3887336584344602E-2</v>
      </c>
    </row>
    <row r="1334" spans="1:13" x14ac:dyDescent="0.25">
      <c r="A1334" s="1" t="s">
        <v>2458</v>
      </c>
      <c r="B1334" s="1">
        <v>109</v>
      </c>
      <c r="C1334" s="1">
        <v>52277485</v>
      </c>
      <c r="D1334" s="1" t="s">
        <v>567</v>
      </c>
      <c r="E1334" s="1" t="s">
        <v>2459</v>
      </c>
      <c r="F1334" s="1" t="s">
        <v>13</v>
      </c>
      <c r="G1334" s="1" t="s">
        <v>14</v>
      </c>
      <c r="H1334" s="1">
        <v>35000000</v>
      </c>
      <c r="I1334" s="1">
        <v>2003</v>
      </c>
      <c r="J1334" s="1">
        <v>6.9</v>
      </c>
      <c r="K1334" s="1" t="str">
        <f t="shared" si="61"/>
        <v>Biography</v>
      </c>
      <c r="L1334" s="11">
        <f t="shared" si="62"/>
        <v>17277485</v>
      </c>
      <c r="M1334" s="1">
        <f t="shared" si="63"/>
        <v>9.3887336584344602E-2</v>
      </c>
    </row>
    <row r="1335" spans="1:13" x14ac:dyDescent="0.25">
      <c r="A1335" s="1" t="s">
        <v>1282</v>
      </c>
      <c r="B1335" s="1">
        <v>109</v>
      </c>
      <c r="C1335" s="1">
        <v>55802754</v>
      </c>
      <c r="D1335" s="1" t="s">
        <v>584</v>
      </c>
      <c r="E1335" s="1" t="s">
        <v>2460</v>
      </c>
      <c r="F1335" s="1" t="s">
        <v>13</v>
      </c>
      <c r="G1335" s="1" t="s">
        <v>14</v>
      </c>
      <c r="H1335" s="1">
        <v>35000000</v>
      </c>
      <c r="I1335" s="1">
        <v>2011</v>
      </c>
      <c r="J1335" s="1">
        <v>6.6</v>
      </c>
      <c r="K1335" s="1" t="str">
        <f t="shared" si="61"/>
        <v>Comedy</v>
      </c>
      <c r="L1335" s="11">
        <f t="shared" si="62"/>
        <v>20802754</v>
      </c>
      <c r="M1335" s="1">
        <f t="shared" si="63"/>
        <v>9.3887336584344602E-2</v>
      </c>
    </row>
    <row r="1336" spans="1:13" x14ac:dyDescent="0.25">
      <c r="A1336" s="1" t="s">
        <v>2166</v>
      </c>
      <c r="B1336" s="1">
        <v>92</v>
      </c>
      <c r="C1336" s="1">
        <v>55291815</v>
      </c>
      <c r="D1336" s="1" t="s">
        <v>579</v>
      </c>
      <c r="E1336" s="1" t="s">
        <v>2461</v>
      </c>
      <c r="F1336" s="1" t="s">
        <v>13</v>
      </c>
      <c r="G1336" s="1" t="s">
        <v>14</v>
      </c>
      <c r="H1336" s="1">
        <v>35000000</v>
      </c>
      <c r="I1336" s="1">
        <v>2016</v>
      </c>
      <c r="J1336" s="1">
        <v>6</v>
      </c>
      <c r="K1336" s="1" t="str">
        <f t="shared" si="61"/>
        <v>Comedy</v>
      </c>
      <c r="L1336" s="11">
        <f t="shared" si="62"/>
        <v>20291815</v>
      </c>
      <c r="M1336" s="1">
        <f t="shared" si="63"/>
        <v>9.3887336584344602E-2</v>
      </c>
    </row>
    <row r="1337" spans="1:13" x14ac:dyDescent="0.25">
      <c r="A1337" s="1" t="s">
        <v>726</v>
      </c>
      <c r="B1337" s="1">
        <v>125</v>
      </c>
      <c r="C1337" s="1">
        <v>83299761</v>
      </c>
      <c r="D1337" s="1" t="s">
        <v>2462</v>
      </c>
      <c r="E1337" s="1" t="s">
        <v>2463</v>
      </c>
      <c r="F1337" s="1" t="s">
        <v>13</v>
      </c>
      <c r="G1337" s="1" t="s">
        <v>14</v>
      </c>
      <c r="H1337" s="1">
        <v>35000000</v>
      </c>
      <c r="I1337" s="1">
        <v>2013</v>
      </c>
      <c r="J1337" s="1">
        <v>7.5</v>
      </c>
      <c r="K1337" s="1" t="str">
        <f t="shared" si="61"/>
        <v>Biography</v>
      </c>
      <c r="L1337" s="11">
        <f t="shared" si="62"/>
        <v>48299761</v>
      </c>
      <c r="M1337" s="1">
        <f t="shared" si="63"/>
        <v>9.3887336584344602E-2</v>
      </c>
    </row>
    <row r="1338" spans="1:13" x14ac:dyDescent="0.25">
      <c r="A1338" s="1" t="s">
        <v>1728</v>
      </c>
      <c r="B1338" s="1">
        <v>202</v>
      </c>
      <c r="C1338" s="1">
        <v>48169908</v>
      </c>
      <c r="D1338" s="1" t="s">
        <v>2068</v>
      </c>
      <c r="E1338" s="1" t="s">
        <v>2464</v>
      </c>
      <c r="F1338" s="1" t="s">
        <v>13</v>
      </c>
      <c r="G1338" s="1" t="s">
        <v>14</v>
      </c>
      <c r="H1338" s="1">
        <v>33000000</v>
      </c>
      <c r="I1338" s="1">
        <v>1992</v>
      </c>
      <c r="J1338" s="1">
        <v>7.7</v>
      </c>
      <c r="K1338" s="1" t="str">
        <f t="shared" si="61"/>
        <v>Biography</v>
      </c>
      <c r="L1338" s="11">
        <f t="shared" si="62"/>
        <v>15169908</v>
      </c>
      <c r="M1338" s="1">
        <f t="shared" si="63"/>
        <v>9.3887336584344602E-2</v>
      </c>
    </row>
    <row r="1339" spans="1:13" x14ac:dyDescent="0.25">
      <c r="A1339" s="1" t="s">
        <v>1111</v>
      </c>
      <c r="B1339" s="1">
        <v>134</v>
      </c>
      <c r="C1339" s="1">
        <v>67523385</v>
      </c>
      <c r="D1339" s="1" t="s">
        <v>579</v>
      </c>
      <c r="E1339" s="1" t="s">
        <v>2465</v>
      </c>
      <c r="F1339" s="1" t="s">
        <v>13</v>
      </c>
      <c r="G1339" s="1" t="s">
        <v>14</v>
      </c>
      <c r="H1339" s="1">
        <v>35000000</v>
      </c>
      <c r="I1339" s="1">
        <v>2012</v>
      </c>
      <c r="J1339" s="1">
        <v>6.2</v>
      </c>
      <c r="K1339" s="1" t="str">
        <f t="shared" si="61"/>
        <v>Comedy</v>
      </c>
      <c r="L1339" s="11">
        <f t="shared" si="62"/>
        <v>32523385</v>
      </c>
      <c r="M1339" s="1">
        <f t="shared" si="63"/>
        <v>9.3887336584344602E-2</v>
      </c>
    </row>
    <row r="1340" spans="1:13" x14ac:dyDescent="0.25">
      <c r="A1340" s="1" t="s">
        <v>765</v>
      </c>
      <c r="B1340" s="1">
        <v>88</v>
      </c>
      <c r="C1340" s="1">
        <v>49474048</v>
      </c>
      <c r="D1340" s="1" t="s">
        <v>1051</v>
      </c>
      <c r="E1340" s="1" t="s">
        <v>2466</v>
      </c>
      <c r="F1340" s="1" t="s">
        <v>13</v>
      </c>
      <c r="G1340" s="1" t="s">
        <v>14</v>
      </c>
      <c r="H1340" s="1">
        <v>35000000</v>
      </c>
      <c r="I1340" s="1">
        <v>2009</v>
      </c>
      <c r="J1340" s="1">
        <v>5.4</v>
      </c>
      <c r="K1340" s="1" t="str">
        <f t="shared" si="61"/>
        <v>Comedy</v>
      </c>
      <c r="L1340" s="11">
        <f t="shared" si="62"/>
        <v>14474048</v>
      </c>
      <c r="M1340" s="1">
        <f t="shared" si="63"/>
        <v>9.3887336584344602E-2</v>
      </c>
    </row>
    <row r="1341" spans="1:13" x14ac:dyDescent="0.25">
      <c r="A1341" s="1" t="s">
        <v>2467</v>
      </c>
      <c r="B1341" s="1">
        <v>92</v>
      </c>
      <c r="C1341" s="1">
        <v>45802315</v>
      </c>
      <c r="D1341" s="1" t="s">
        <v>95</v>
      </c>
      <c r="E1341" s="1" t="s">
        <v>2468</v>
      </c>
      <c r="F1341" s="1" t="s">
        <v>13</v>
      </c>
      <c r="G1341" s="1" t="s">
        <v>14</v>
      </c>
      <c r="H1341" s="1">
        <v>35000000</v>
      </c>
      <c r="I1341" s="1">
        <v>2009</v>
      </c>
      <c r="J1341" s="1">
        <v>6.6</v>
      </c>
      <c r="K1341" s="1" t="str">
        <f t="shared" si="61"/>
        <v>Action</v>
      </c>
      <c r="L1341" s="11">
        <f t="shared" si="62"/>
        <v>10802315</v>
      </c>
      <c r="M1341" s="1">
        <f t="shared" si="63"/>
        <v>9.3887336584344602E-2</v>
      </c>
    </row>
    <row r="1342" spans="1:13" x14ac:dyDescent="0.25">
      <c r="A1342" s="1" t="s">
        <v>2128</v>
      </c>
      <c r="B1342" s="1">
        <v>91</v>
      </c>
      <c r="C1342" s="1">
        <v>43792641</v>
      </c>
      <c r="D1342" s="1" t="s">
        <v>584</v>
      </c>
      <c r="E1342" s="1" t="s">
        <v>2469</v>
      </c>
      <c r="F1342" s="1" t="s">
        <v>13</v>
      </c>
      <c r="G1342" s="1" t="s">
        <v>14</v>
      </c>
      <c r="H1342" s="1">
        <v>35000000</v>
      </c>
      <c r="I1342" s="1">
        <v>2007</v>
      </c>
      <c r="J1342" s="1">
        <v>5.3</v>
      </c>
      <c r="K1342" s="1" t="str">
        <f t="shared" si="61"/>
        <v>Comedy</v>
      </c>
      <c r="L1342" s="11">
        <f t="shared" si="62"/>
        <v>8792641</v>
      </c>
      <c r="M1342" s="1">
        <f t="shared" si="63"/>
        <v>9.3887336584344602E-2</v>
      </c>
    </row>
    <row r="1343" spans="1:13" x14ac:dyDescent="0.25">
      <c r="A1343" s="1" t="s">
        <v>770</v>
      </c>
      <c r="B1343" s="1">
        <v>75</v>
      </c>
      <c r="C1343" s="1">
        <v>57651794</v>
      </c>
      <c r="D1343" s="1" t="s">
        <v>1336</v>
      </c>
      <c r="E1343" s="1" t="s">
        <v>2470</v>
      </c>
      <c r="F1343" s="1" t="s">
        <v>13</v>
      </c>
      <c r="G1343" s="1" t="s">
        <v>14</v>
      </c>
      <c r="H1343" s="1">
        <v>33000000</v>
      </c>
      <c r="I1343" s="1">
        <v>2006</v>
      </c>
      <c r="J1343" s="1">
        <v>5.6</v>
      </c>
      <c r="K1343" s="1" t="str">
        <f t="shared" si="61"/>
        <v>Comedy</v>
      </c>
      <c r="L1343" s="11">
        <f t="shared" si="62"/>
        <v>24651794</v>
      </c>
      <c r="M1343" s="1">
        <f t="shared" si="63"/>
        <v>9.3887336584344602E-2</v>
      </c>
    </row>
    <row r="1344" spans="1:13" x14ac:dyDescent="0.25">
      <c r="A1344" s="1" t="s">
        <v>2471</v>
      </c>
      <c r="B1344" s="1">
        <v>98</v>
      </c>
      <c r="C1344" s="1">
        <v>43894863</v>
      </c>
      <c r="D1344" s="1" t="s">
        <v>584</v>
      </c>
      <c r="E1344" s="1" t="s">
        <v>2472</v>
      </c>
      <c r="F1344" s="1" t="s">
        <v>13</v>
      </c>
      <c r="G1344" s="1" t="s">
        <v>14</v>
      </c>
      <c r="H1344" s="1">
        <v>30000000</v>
      </c>
      <c r="I1344" s="1">
        <v>2005</v>
      </c>
      <c r="J1344" s="1">
        <v>5.9</v>
      </c>
      <c r="K1344" s="1" t="str">
        <f t="shared" si="61"/>
        <v>Comedy</v>
      </c>
      <c r="L1344" s="11">
        <f t="shared" si="62"/>
        <v>13894863</v>
      </c>
      <c r="M1344" s="1">
        <f t="shared" si="63"/>
        <v>9.3887336584344602E-2</v>
      </c>
    </row>
    <row r="1345" spans="1:13" x14ac:dyDescent="0.25">
      <c r="A1345" s="1" t="s">
        <v>131</v>
      </c>
      <c r="B1345" s="1">
        <v>147</v>
      </c>
      <c r="C1345" s="1">
        <v>41954997</v>
      </c>
      <c r="D1345" s="1" t="s">
        <v>599</v>
      </c>
      <c r="E1345" s="1" t="s">
        <v>2473</v>
      </c>
      <c r="F1345" s="1" t="s">
        <v>13</v>
      </c>
      <c r="G1345" s="1" t="s">
        <v>14</v>
      </c>
      <c r="H1345" s="1">
        <v>35000000</v>
      </c>
      <c r="I1345" s="1">
        <v>1997</v>
      </c>
      <c r="J1345" s="1">
        <v>7.8</v>
      </c>
      <c r="K1345" s="1" t="str">
        <f t="shared" si="61"/>
        <v>Biography</v>
      </c>
      <c r="L1345" s="11">
        <f t="shared" si="62"/>
        <v>6954997</v>
      </c>
      <c r="M1345" s="1">
        <f t="shared" si="63"/>
        <v>9.3887336584344602E-2</v>
      </c>
    </row>
    <row r="1346" spans="1:13" x14ac:dyDescent="0.25">
      <c r="A1346" s="1" t="s">
        <v>821</v>
      </c>
      <c r="B1346" s="1">
        <v>100</v>
      </c>
      <c r="C1346" s="1">
        <v>39532308</v>
      </c>
      <c r="D1346" s="1" t="s">
        <v>1430</v>
      </c>
      <c r="E1346" s="1" t="s">
        <v>2474</v>
      </c>
      <c r="F1346" s="1" t="s">
        <v>13</v>
      </c>
      <c r="G1346" s="1" t="s">
        <v>21</v>
      </c>
      <c r="H1346" s="1">
        <v>33000000</v>
      </c>
      <c r="I1346" s="1">
        <v>2002</v>
      </c>
      <c r="J1346" s="1">
        <v>6.7</v>
      </c>
      <c r="K1346" s="1" t="str">
        <f t="shared" si="61"/>
        <v>Action</v>
      </c>
      <c r="L1346" s="11">
        <f t="shared" si="62"/>
        <v>6532308</v>
      </c>
      <c r="M1346" s="1">
        <f t="shared" si="63"/>
        <v>9.3887336584344602E-2</v>
      </c>
    </row>
    <row r="1347" spans="1:13" x14ac:dyDescent="0.25">
      <c r="A1347" s="1" t="s">
        <v>2475</v>
      </c>
      <c r="B1347" s="1">
        <v>120</v>
      </c>
      <c r="C1347" s="1">
        <v>76600000</v>
      </c>
      <c r="D1347" s="1" t="s">
        <v>2476</v>
      </c>
      <c r="E1347" s="1" t="s">
        <v>2477</v>
      </c>
      <c r="F1347" s="1" t="s">
        <v>13</v>
      </c>
      <c r="G1347" s="1" t="s">
        <v>14</v>
      </c>
      <c r="H1347" s="1">
        <v>10700000</v>
      </c>
      <c r="I1347" s="1">
        <v>1982</v>
      </c>
      <c r="J1347" s="1">
        <v>7.4</v>
      </c>
      <c r="K1347" s="1" t="str">
        <f t="shared" ref="K1347:K1410" si="64">IFERROR(LEFT(D1347,SEARCH("|",D1347)-1),D1347)</f>
        <v>Fantasy</v>
      </c>
      <c r="L1347" s="11">
        <f t="shared" ref="L1347:L1410" si="65">C1347-H1347</f>
        <v>65900000</v>
      </c>
      <c r="M1347" s="1">
        <f t="shared" ref="M1347:M1410" si="66">CORREL(H$2:H$3657,C$2:C$3657)</f>
        <v>9.3887336584344602E-2</v>
      </c>
    </row>
    <row r="1348" spans="1:13" x14ac:dyDescent="0.25">
      <c r="A1348" s="1" t="s">
        <v>2383</v>
      </c>
      <c r="B1348" s="1">
        <v>104</v>
      </c>
      <c r="C1348" s="1">
        <v>39692139</v>
      </c>
      <c r="D1348" s="1" t="s">
        <v>2022</v>
      </c>
      <c r="E1348" s="1" t="s">
        <v>2478</v>
      </c>
      <c r="F1348" s="1" t="s">
        <v>13</v>
      </c>
      <c r="G1348" s="1" t="s">
        <v>14</v>
      </c>
      <c r="H1348" s="1">
        <v>35000000</v>
      </c>
      <c r="I1348" s="1">
        <v>2004</v>
      </c>
      <c r="J1348" s="1">
        <v>6.2</v>
      </c>
      <c r="K1348" s="1" t="str">
        <f t="shared" si="64"/>
        <v>Comedy</v>
      </c>
      <c r="L1348" s="11">
        <f t="shared" si="65"/>
        <v>4692139</v>
      </c>
      <c r="M1348" s="1">
        <f t="shared" si="66"/>
        <v>9.3887336584344602E-2</v>
      </c>
    </row>
    <row r="1349" spans="1:13" x14ac:dyDescent="0.25">
      <c r="A1349" s="1" t="s">
        <v>724</v>
      </c>
      <c r="B1349" s="1">
        <v>103</v>
      </c>
      <c r="C1349" s="1">
        <v>40687294</v>
      </c>
      <c r="D1349" s="1" t="s">
        <v>390</v>
      </c>
      <c r="E1349" s="1" t="s">
        <v>2479</v>
      </c>
      <c r="F1349" s="1" t="s">
        <v>13</v>
      </c>
      <c r="G1349" s="1" t="s">
        <v>97</v>
      </c>
      <c r="H1349" s="1">
        <v>35000000</v>
      </c>
      <c r="I1349" s="1">
        <v>2008</v>
      </c>
      <c r="J1349" s="1">
        <v>5.4</v>
      </c>
      <c r="K1349" s="1" t="str">
        <f t="shared" si="64"/>
        <v>Action</v>
      </c>
      <c r="L1349" s="11">
        <f t="shared" si="65"/>
        <v>5687294</v>
      </c>
      <c r="M1349" s="1">
        <f t="shared" si="66"/>
        <v>9.3887336584344602E-2</v>
      </c>
    </row>
    <row r="1350" spans="1:13" x14ac:dyDescent="0.25">
      <c r="A1350" s="1" t="s">
        <v>1819</v>
      </c>
      <c r="B1350" s="1">
        <v>109</v>
      </c>
      <c r="C1350" s="1">
        <v>37553932</v>
      </c>
      <c r="D1350" s="1" t="s">
        <v>974</v>
      </c>
      <c r="E1350" s="1" t="s">
        <v>2480</v>
      </c>
      <c r="F1350" s="1" t="s">
        <v>13</v>
      </c>
      <c r="G1350" s="1" t="s">
        <v>14</v>
      </c>
      <c r="H1350" s="1">
        <v>40000000</v>
      </c>
      <c r="I1350" s="1">
        <v>2011</v>
      </c>
      <c r="J1350" s="1">
        <v>6.7</v>
      </c>
      <c r="K1350" s="1" t="str">
        <f t="shared" si="64"/>
        <v>Action</v>
      </c>
      <c r="L1350" s="11">
        <f t="shared" si="65"/>
        <v>-2446068</v>
      </c>
      <c r="M1350" s="1">
        <f t="shared" si="66"/>
        <v>9.3887336584344602E-2</v>
      </c>
    </row>
    <row r="1351" spans="1:13" x14ac:dyDescent="0.25">
      <c r="A1351" s="1" t="s">
        <v>2481</v>
      </c>
      <c r="B1351" s="1">
        <v>104</v>
      </c>
      <c r="C1351" s="1">
        <v>37481242</v>
      </c>
      <c r="D1351" s="1" t="s">
        <v>584</v>
      </c>
      <c r="E1351" s="1" t="s">
        <v>2482</v>
      </c>
      <c r="F1351" s="1" t="s">
        <v>13</v>
      </c>
      <c r="G1351" s="1" t="s">
        <v>14</v>
      </c>
      <c r="H1351" s="1">
        <v>35000000</v>
      </c>
      <c r="I1351" s="1">
        <v>2010</v>
      </c>
      <c r="J1351" s="1">
        <v>5.3</v>
      </c>
      <c r="K1351" s="1" t="str">
        <f t="shared" si="64"/>
        <v>Comedy</v>
      </c>
      <c r="L1351" s="11">
        <f t="shared" si="65"/>
        <v>2481242</v>
      </c>
      <c r="M1351" s="1">
        <f t="shared" si="66"/>
        <v>9.3887336584344602E-2</v>
      </c>
    </row>
    <row r="1352" spans="1:13" x14ac:dyDescent="0.25">
      <c r="A1352" s="1" t="s">
        <v>2483</v>
      </c>
      <c r="B1352" s="1">
        <v>112</v>
      </c>
      <c r="C1352" s="1">
        <v>39026186</v>
      </c>
      <c r="D1352" s="1" t="s">
        <v>492</v>
      </c>
      <c r="E1352" s="1" t="s">
        <v>2484</v>
      </c>
      <c r="F1352" s="1" t="s">
        <v>13</v>
      </c>
      <c r="G1352" s="1" t="s">
        <v>14</v>
      </c>
      <c r="H1352" s="1">
        <v>35000000</v>
      </c>
      <c r="I1352" s="1">
        <v>2011</v>
      </c>
      <c r="J1352" s="1">
        <v>5.9</v>
      </c>
      <c r="K1352" s="1" t="str">
        <f t="shared" si="64"/>
        <v>Comedy</v>
      </c>
      <c r="L1352" s="11">
        <f t="shared" si="65"/>
        <v>4026186</v>
      </c>
      <c r="M1352" s="1">
        <f t="shared" si="66"/>
        <v>9.3887336584344602E-2</v>
      </c>
    </row>
    <row r="1353" spans="1:13" x14ac:dyDescent="0.25">
      <c r="A1353" s="1" t="s">
        <v>2485</v>
      </c>
      <c r="B1353" s="1">
        <v>95</v>
      </c>
      <c r="C1353" s="1">
        <v>33422806</v>
      </c>
      <c r="D1353" s="1" t="s">
        <v>1841</v>
      </c>
      <c r="E1353" s="1" t="s">
        <v>2486</v>
      </c>
      <c r="F1353" s="1" t="s">
        <v>13</v>
      </c>
      <c r="G1353" s="1" t="s">
        <v>14</v>
      </c>
      <c r="H1353" s="1">
        <v>50000000</v>
      </c>
      <c r="I1353" s="1">
        <v>2001</v>
      </c>
      <c r="J1353" s="1">
        <v>4.8</v>
      </c>
      <c r="K1353" s="1" t="str">
        <f t="shared" si="64"/>
        <v>Adventure</v>
      </c>
      <c r="L1353" s="11">
        <f t="shared" si="65"/>
        <v>-16577194</v>
      </c>
      <c r="M1353" s="1">
        <f t="shared" si="66"/>
        <v>9.3887336584344602E-2</v>
      </c>
    </row>
    <row r="1354" spans="1:13" x14ac:dyDescent="0.25">
      <c r="A1354" s="1" t="s">
        <v>2489</v>
      </c>
      <c r="B1354" s="1">
        <v>102</v>
      </c>
      <c r="C1354" s="1">
        <v>33423521</v>
      </c>
      <c r="D1354" s="1" t="s">
        <v>373</v>
      </c>
      <c r="E1354" s="1" t="s">
        <v>2490</v>
      </c>
      <c r="F1354" s="1" t="s">
        <v>13</v>
      </c>
      <c r="G1354" s="1" t="s">
        <v>233</v>
      </c>
      <c r="H1354" s="1">
        <v>35000000</v>
      </c>
      <c r="I1354" s="1">
        <v>1994</v>
      </c>
      <c r="J1354" s="1">
        <v>3.8</v>
      </c>
      <c r="K1354" s="1" t="str">
        <f t="shared" si="64"/>
        <v>Action</v>
      </c>
      <c r="L1354" s="11">
        <f t="shared" si="65"/>
        <v>-1576479</v>
      </c>
      <c r="M1354" s="1">
        <f t="shared" si="66"/>
        <v>9.3887336584344602E-2</v>
      </c>
    </row>
    <row r="1355" spans="1:13" x14ac:dyDescent="0.25">
      <c r="A1355" s="1" t="s">
        <v>1308</v>
      </c>
      <c r="B1355" s="1">
        <v>150</v>
      </c>
      <c r="C1355" s="1">
        <v>32519322</v>
      </c>
      <c r="D1355" s="1" t="s">
        <v>2429</v>
      </c>
      <c r="E1355" s="1" t="s">
        <v>2491</v>
      </c>
      <c r="F1355" s="1" t="s">
        <v>13</v>
      </c>
      <c r="G1355" s="1" t="s">
        <v>508</v>
      </c>
      <c r="H1355" s="1">
        <v>35000000</v>
      </c>
      <c r="I1355" s="1">
        <v>2002</v>
      </c>
      <c r="J1355" s="1">
        <v>8.5</v>
      </c>
      <c r="K1355" s="1" t="str">
        <f t="shared" si="64"/>
        <v>Biography</v>
      </c>
      <c r="L1355" s="11">
        <f t="shared" si="65"/>
        <v>-2480678</v>
      </c>
      <c r="M1355" s="1">
        <f t="shared" si="66"/>
        <v>9.3887336584344602E-2</v>
      </c>
    </row>
    <row r="1356" spans="1:13" x14ac:dyDescent="0.25">
      <c r="A1356" s="1" t="s">
        <v>2080</v>
      </c>
      <c r="B1356" s="1">
        <v>101</v>
      </c>
      <c r="C1356" s="1">
        <v>37617947</v>
      </c>
      <c r="D1356" s="1" t="s">
        <v>1980</v>
      </c>
      <c r="E1356" s="1" t="s">
        <v>2492</v>
      </c>
      <c r="F1356" s="1" t="s">
        <v>13</v>
      </c>
      <c r="G1356" s="1" t="s">
        <v>14</v>
      </c>
      <c r="H1356" s="1">
        <v>30000000</v>
      </c>
      <c r="I1356" s="1">
        <v>2006</v>
      </c>
      <c r="J1356" s="1">
        <v>6.8</v>
      </c>
      <c r="K1356" s="1" t="str">
        <f t="shared" si="64"/>
        <v>Drama</v>
      </c>
      <c r="L1356" s="11">
        <f t="shared" si="65"/>
        <v>7617947</v>
      </c>
      <c r="M1356" s="1">
        <f t="shared" si="66"/>
        <v>9.3887336584344602E-2</v>
      </c>
    </row>
    <row r="1357" spans="1:13" x14ac:dyDescent="0.25">
      <c r="A1357" s="1" t="s">
        <v>1746</v>
      </c>
      <c r="B1357" s="1">
        <v>108</v>
      </c>
      <c r="C1357" s="1">
        <v>32048809</v>
      </c>
      <c r="D1357" s="1" t="s">
        <v>2162</v>
      </c>
      <c r="E1357" s="1" t="s">
        <v>2493</v>
      </c>
      <c r="F1357" s="1" t="s">
        <v>13</v>
      </c>
      <c r="G1357" s="1" t="s">
        <v>130</v>
      </c>
      <c r="H1357" s="1">
        <v>30000000</v>
      </c>
      <c r="I1357" s="1">
        <v>2005</v>
      </c>
      <c r="J1357" s="1">
        <v>5.3</v>
      </c>
      <c r="K1357" s="1" t="str">
        <f t="shared" si="64"/>
        <v>Horror</v>
      </c>
      <c r="L1357" s="11">
        <f t="shared" si="65"/>
        <v>2048809</v>
      </c>
      <c r="M1357" s="1">
        <f t="shared" si="66"/>
        <v>9.3887336584344602E-2</v>
      </c>
    </row>
    <row r="1358" spans="1:13" x14ac:dyDescent="0.25">
      <c r="A1358" s="1" t="s">
        <v>1054</v>
      </c>
      <c r="B1358" s="1">
        <v>98</v>
      </c>
      <c r="C1358" s="1">
        <v>33987757</v>
      </c>
      <c r="D1358" s="1" t="s">
        <v>77</v>
      </c>
      <c r="E1358" s="1" t="s">
        <v>2494</v>
      </c>
      <c r="F1358" s="1" t="s">
        <v>13</v>
      </c>
      <c r="G1358" s="1" t="s">
        <v>14</v>
      </c>
      <c r="H1358" s="1">
        <v>27000000</v>
      </c>
      <c r="I1358" s="1">
        <v>2004</v>
      </c>
      <c r="J1358" s="1">
        <v>7.3</v>
      </c>
      <c r="K1358" s="1" t="str">
        <f t="shared" si="64"/>
        <v>Drama</v>
      </c>
      <c r="L1358" s="11">
        <f t="shared" si="65"/>
        <v>6987757</v>
      </c>
      <c r="M1358" s="1">
        <f t="shared" si="66"/>
        <v>9.3887336584344602E-2</v>
      </c>
    </row>
    <row r="1359" spans="1:13" x14ac:dyDescent="0.25">
      <c r="A1359" s="1" t="s">
        <v>1271</v>
      </c>
      <c r="B1359" s="1">
        <v>137</v>
      </c>
      <c r="C1359" s="1">
        <v>37304950</v>
      </c>
      <c r="D1359" s="1" t="s">
        <v>599</v>
      </c>
      <c r="E1359" s="1" t="s">
        <v>2495</v>
      </c>
      <c r="F1359" s="1" t="s">
        <v>13</v>
      </c>
      <c r="G1359" s="1" t="s">
        <v>14</v>
      </c>
      <c r="H1359" s="1">
        <v>35000000</v>
      </c>
      <c r="I1359" s="1">
        <v>2011</v>
      </c>
      <c r="J1359" s="1">
        <v>6.6</v>
      </c>
      <c r="K1359" s="1" t="str">
        <f t="shared" si="64"/>
        <v>Biography</v>
      </c>
      <c r="L1359" s="11">
        <f t="shared" si="65"/>
        <v>2304950</v>
      </c>
      <c r="M1359" s="1">
        <f t="shared" si="66"/>
        <v>9.3887336584344602E-2</v>
      </c>
    </row>
    <row r="1360" spans="1:13" x14ac:dyDescent="0.25">
      <c r="A1360" s="1" t="s">
        <v>2496</v>
      </c>
      <c r="B1360" s="1">
        <v>112</v>
      </c>
      <c r="C1360" s="1">
        <v>30691439</v>
      </c>
      <c r="D1360" s="1" t="s">
        <v>1737</v>
      </c>
      <c r="E1360" s="1" t="s">
        <v>2497</v>
      </c>
      <c r="F1360" s="1" t="s">
        <v>13</v>
      </c>
      <c r="G1360" s="1" t="s">
        <v>14</v>
      </c>
      <c r="H1360" s="1">
        <v>35000000</v>
      </c>
      <c r="I1360" s="1">
        <v>2008</v>
      </c>
      <c r="J1360" s="1">
        <v>6.2</v>
      </c>
      <c r="K1360" s="1" t="str">
        <f t="shared" si="64"/>
        <v>Horror</v>
      </c>
      <c r="L1360" s="11">
        <f t="shared" si="65"/>
        <v>-4308561</v>
      </c>
      <c r="M1360" s="1">
        <f t="shared" si="66"/>
        <v>9.3887336584344602E-2</v>
      </c>
    </row>
    <row r="1361" spans="1:13" x14ac:dyDescent="0.25">
      <c r="A1361" s="1" t="s">
        <v>2498</v>
      </c>
      <c r="B1361" s="1">
        <v>101</v>
      </c>
      <c r="C1361" s="1">
        <v>30307804</v>
      </c>
      <c r="D1361" s="1" t="s">
        <v>1719</v>
      </c>
      <c r="E1361" s="1" t="s">
        <v>2499</v>
      </c>
      <c r="F1361" s="1" t="s">
        <v>13</v>
      </c>
      <c r="G1361" s="1" t="s">
        <v>14</v>
      </c>
      <c r="H1361" s="1">
        <v>35000000</v>
      </c>
      <c r="I1361" s="1">
        <v>2002</v>
      </c>
      <c r="J1361" s="1">
        <v>5.2</v>
      </c>
      <c r="K1361" s="1" t="str">
        <f t="shared" si="64"/>
        <v>Drama</v>
      </c>
      <c r="L1361" s="11">
        <f t="shared" si="65"/>
        <v>-4692196</v>
      </c>
      <c r="M1361" s="1">
        <f t="shared" si="66"/>
        <v>9.3887336584344602E-2</v>
      </c>
    </row>
    <row r="1362" spans="1:13" x14ac:dyDescent="0.25">
      <c r="A1362" s="1" t="s">
        <v>950</v>
      </c>
      <c r="B1362" s="1">
        <v>103</v>
      </c>
      <c r="C1362" s="1">
        <v>30669413</v>
      </c>
      <c r="D1362" s="1" t="s">
        <v>1430</v>
      </c>
      <c r="E1362" s="1" t="s">
        <v>2500</v>
      </c>
      <c r="F1362" s="1" t="s">
        <v>13</v>
      </c>
      <c r="G1362" s="1" t="s">
        <v>14</v>
      </c>
      <c r="H1362" s="1">
        <v>35000000</v>
      </c>
      <c r="I1362" s="1">
        <v>1990</v>
      </c>
      <c r="J1362" s="1">
        <v>6.2</v>
      </c>
      <c r="K1362" s="1" t="str">
        <f t="shared" si="64"/>
        <v>Action</v>
      </c>
      <c r="L1362" s="11">
        <f t="shared" si="65"/>
        <v>-4330587</v>
      </c>
      <c r="M1362" s="1">
        <f t="shared" si="66"/>
        <v>9.3887336584344602E-2</v>
      </c>
    </row>
    <row r="1363" spans="1:13" x14ac:dyDescent="0.25">
      <c r="A1363" s="1" t="s">
        <v>1198</v>
      </c>
      <c r="B1363" s="1">
        <v>101</v>
      </c>
      <c r="C1363" s="1">
        <v>28687835</v>
      </c>
      <c r="D1363" s="1" t="s">
        <v>750</v>
      </c>
      <c r="E1363" s="1" t="s">
        <v>2501</v>
      </c>
      <c r="F1363" s="1" t="s">
        <v>13</v>
      </c>
      <c r="G1363" s="1" t="s">
        <v>14</v>
      </c>
      <c r="H1363" s="1">
        <v>35000000</v>
      </c>
      <c r="I1363" s="1">
        <v>2008</v>
      </c>
      <c r="J1363" s="1">
        <v>6.2</v>
      </c>
      <c r="K1363" s="1" t="str">
        <f t="shared" si="64"/>
        <v>Crime</v>
      </c>
      <c r="L1363" s="11">
        <f t="shared" si="65"/>
        <v>-6312165</v>
      </c>
      <c r="M1363" s="1">
        <f t="shared" si="66"/>
        <v>9.3887336584344602E-2</v>
      </c>
    </row>
    <row r="1364" spans="1:13" x14ac:dyDescent="0.25">
      <c r="A1364" s="1" t="s">
        <v>2502</v>
      </c>
      <c r="B1364" s="1">
        <v>112</v>
      </c>
      <c r="C1364" s="1">
        <v>26494611</v>
      </c>
      <c r="D1364" s="1" t="s">
        <v>2503</v>
      </c>
      <c r="E1364" s="1" t="s">
        <v>2504</v>
      </c>
      <c r="F1364" s="1" t="s">
        <v>13</v>
      </c>
      <c r="G1364" s="1" t="s">
        <v>14</v>
      </c>
      <c r="H1364" s="1">
        <v>35000000</v>
      </c>
      <c r="I1364" s="1">
        <v>1999</v>
      </c>
      <c r="J1364" s="1">
        <v>6.6</v>
      </c>
      <c r="K1364" s="1" t="str">
        <f t="shared" si="64"/>
        <v>Comedy</v>
      </c>
      <c r="L1364" s="11">
        <f t="shared" si="65"/>
        <v>-8505389</v>
      </c>
      <c r="M1364" s="1">
        <f t="shared" si="66"/>
        <v>9.3887336584344602E-2</v>
      </c>
    </row>
    <row r="1365" spans="1:13" x14ac:dyDescent="0.25">
      <c r="A1365" s="1" t="s">
        <v>2390</v>
      </c>
      <c r="B1365" s="1">
        <v>102</v>
      </c>
      <c r="C1365" s="1">
        <v>25266129</v>
      </c>
      <c r="D1365" s="1" t="s">
        <v>492</v>
      </c>
      <c r="E1365" s="1" t="s">
        <v>2505</v>
      </c>
      <c r="F1365" s="1" t="s">
        <v>13</v>
      </c>
      <c r="G1365" s="1" t="s">
        <v>14</v>
      </c>
      <c r="H1365" s="1">
        <v>35000000</v>
      </c>
      <c r="I1365" s="1">
        <v>2004</v>
      </c>
      <c r="J1365" s="1">
        <v>6.2</v>
      </c>
      <c r="K1365" s="1" t="str">
        <f t="shared" si="64"/>
        <v>Comedy</v>
      </c>
      <c r="L1365" s="11">
        <f t="shared" si="65"/>
        <v>-9733871</v>
      </c>
      <c r="M1365" s="1">
        <f t="shared" si="66"/>
        <v>9.3887336584344602E-2</v>
      </c>
    </row>
    <row r="1366" spans="1:13" x14ac:dyDescent="0.25">
      <c r="A1366" s="1" t="s">
        <v>172</v>
      </c>
      <c r="B1366" s="1">
        <v>101</v>
      </c>
      <c r="C1366" s="1">
        <v>25863915</v>
      </c>
      <c r="D1366" s="1" t="s">
        <v>416</v>
      </c>
      <c r="E1366" s="1" t="s">
        <v>2506</v>
      </c>
      <c r="F1366" s="1" t="s">
        <v>13</v>
      </c>
      <c r="G1366" s="1" t="s">
        <v>14</v>
      </c>
      <c r="H1366" s="1">
        <v>35000000</v>
      </c>
      <c r="I1366" s="1">
        <v>2012</v>
      </c>
      <c r="J1366" s="1">
        <v>5.0999999999999996</v>
      </c>
      <c r="K1366" s="1" t="str">
        <f t="shared" si="64"/>
        <v>Action</v>
      </c>
      <c r="L1366" s="11">
        <f t="shared" si="65"/>
        <v>-9136085</v>
      </c>
      <c r="M1366" s="1">
        <f t="shared" si="66"/>
        <v>9.3887336584344602E-2</v>
      </c>
    </row>
    <row r="1367" spans="1:13" x14ac:dyDescent="0.25">
      <c r="A1367" s="1" t="s">
        <v>1271</v>
      </c>
      <c r="B1367" s="1">
        <v>155</v>
      </c>
      <c r="C1367" s="1">
        <v>25078937</v>
      </c>
      <c r="D1367" s="1" t="s">
        <v>757</v>
      </c>
      <c r="E1367" s="1" t="s">
        <v>2507</v>
      </c>
      <c r="F1367" s="1" t="s">
        <v>13</v>
      </c>
      <c r="G1367" s="1" t="s">
        <v>14</v>
      </c>
      <c r="H1367" s="1">
        <v>30000000</v>
      </c>
      <c r="I1367" s="1">
        <v>1997</v>
      </c>
      <c r="J1367" s="1">
        <v>6.6</v>
      </c>
      <c r="K1367" s="1" t="str">
        <f t="shared" si="64"/>
        <v>Crime</v>
      </c>
      <c r="L1367" s="11">
        <f t="shared" si="65"/>
        <v>-4921063</v>
      </c>
      <c r="M1367" s="1">
        <f t="shared" si="66"/>
        <v>9.3887336584344602E-2</v>
      </c>
    </row>
    <row r="1368" spans="1:13" x14ac:dyDescent="0.25">
      <c r="A1368" s="1" t="s">
        <v>2508</v>
      </c>
      <c r="B1368" s="1">
        <v>109</v>
      </c>
      <c r="C1368" s="1">
        <v>28995450</v>
      </c>
      <c r="D1368" s="1" t="s">
        <v>179</v>
      </c>
      <c r="E1368" s="1" t="s">
        <v>2509</v>
      </c>
      <c r="F1368" s="1" t="s">
        <v>13</v>
      </c>
      <c r="G1368" s="1" t="s">
        <v>21</v>
      </c>
      <c r="H1368" s="1">
        <v>35000000</v>
      </c>
      <c r="I1368" s="1">
        <v>2010</v>
      </c>
      <c r="J1368" s="1">
        <v>6.1</v>
      </c>
      <c r="K1368" s="1" t="str">
        <f t="shared" si="64"/>
        <v>Comedy</v>
      </c>
      <c r="L1368" s="11">
        <f t="shared" si="65"/>
        <v>-6004550</v>
      </c>
      <c r="M1368" s="1">
        <f t="shared" si="66"/>
        <v>9.3887336584344602E-2</v>
      </c>
    </row>
    <row r="1369" spans="1:13" x14ac:dyDescent="0.25">
      <c r="A1369" s="1" t="s">
        <v>1858</v>
      </c>
      <c r="B1369" s="1">
        <v>140</v>
      </c>
      <c r="C1369" s="1">
        <v>24276500</v>
      </c>
      <c r="D1369" s="1" t="s">
        <v>599</v>
      </c>
      <c r="E1369" s="1" t="s">
        <v>2511</v>
      </c>
      <c r="F1369" s="1" t="s">
        <v>13</v>
      </c>
      <c r="G1369" s="1" t="s">
        <v>14</v>
      </c>
      <c r="H1369" s="1">
        <v>35000000</v>
      </c>
      <c r="I1369" s="1">
        <v>1992</v>
      </c>
      <c r="J1369" s="1">
        <v>6.6</v>
      </c>
      <c r="K1369" s="1" t="str">
        <f t="shared" si="64"/>
        <v>Biography</v>
      </c>
      <c r="L1369" s="11">
        <f t="shared" si="65"/>
        <v>-10723500</v>
      </c>
      <c r="M1369" s="1">
        <f t="shared" si="66"/>
        <v>9.3887336584344602E-2</v>
      </c>
    </row>
    <row r="1370" spans="1:13" x14ac:dyDescent="0.25">
      <c r="A1370" s="1" t="s">
        <v>2512</v>
      </c>
      <c r="B1370" s="1">
        <v>108</v>
      </c>
      <c r="C1370" s="1">
        <v>20981633</v>
      </c>
      <c r="D1370" s="1" t="s">
        <v>777</v>
      </c>
      <c r="E1370" s="1" t="s">
        <v>2513</v>
      </c>
      <c r="F1370" s="1" t="s">
        <v>13</v>
      </c>
      <c r="G1370" s="1" t="s">
        <v>14</v>
      </c>
      <c r="H1370" s="1">
        <v>30000000</v>
      </c>
      <c r="I1370" s="1">
        <v>2008</v>
      </c>
      <c r="J1370" s="1">
        <v>5.9</v>
      </c>
      <c r="K1370" s="1" t="str">
        <f t="shared" si="64"/>
        <v>Drama</v>
      </c>
      <c r="L1370" s="11">
        <f t="shared" si="65"/>
        <v>-9018367</v>
      </c>
      <c r="M1370" s="1">
        <f t="shared" si="66"/>
        <v>9.3887336584344602E-2</v>
      </c>
    </row>
    <row r="1371" spans="1:13" x14ac:dyDescent="0.25">
      <c r="A1371" s="1" t="s">
        <v>2514</v>
      </c>
      <c r="B1371" s="1">
        <v>96</v>
      </c>
      <c r="C1371" s="1">
        <v>22913677</v>
      </c>
      <c r="D1371" s="1" t="s">
        <v>912</v>
      </c>
      <c r="E1371" s="1" t="s">
        <v>2515</v>
      </c>
      <c r="F1371" s="1" t="s">
        <v>13</v>
      </c>
      <c r="G1371" s="1" t="s">
        <v>14</v>
      </c>
      <c r="H1371" s="1">
        <v>35000000</v>
      </c>
      <c r="I1371" s="1">
        <v>2004</v>
      </c>
      <c r="J1371" s="1">
        <v>6.3</v>
      </c>
      <c r="K1371" s="1" t="str">
        <f t="shared" si="64"/>
        <v>Comedy</v>
      </c>
      <c r="L1371" s="11">
        <f t="shared" si="65"/>
        <v>-12086323</v>
      </c>
      <c r="M1371" s="1">
        <f t="shared" si="66"/>
        <v>9.3887336584344602E-2</v>
      </c>
    </row>
    <row r="1372" spans="1:13" x14ac:dyDescent="0.25">
      <c r="A1372" s="1" t="s">
        <v>2516</v>
      </c>
      <c r="B1372" s="1">
        <v>123</v>
      </c>
      <c r="C1372" s="1">
        <v>34531832</v>
      </c>
      <c r="D1372" s="1" t="s">
        <v>567</v>
      </c>
      <c r="E1372" s="1" t="s">
        <v>2517</v>
      </c>
      <c r="F1372" s="1" t="s">
        <v>13</v>
      </c>
      <c r="G1372" s="1" t="s">
        <v>21</v>
      </c>
      <c r="H1372" s="1">
        <v>35000000</v>
      </c>
      <c r="I1372" s="1">
        <v>2015</v>
      </c>
      <c r="J1372" s="1">
        <v>7.1</v>
      </c>
      <c r="K1372" s="1" t="str">
        <f t="shared" si="64"/>
        <v>Biography</v>
      </c>
      <c r="L1372" s="11">
        <f t="shared" si="65"/>
        <v>-468168</v>
      </c>
      <c r="M1372" s="1">
        <f t="shared" si="66"/>
        <v>9.3887336584344602E-2</v>
      </c>
    </row>
    <row r="1373" spans="1:13" x14ac:dyDescent="0.25">
      <c r="A1373" s="1" t="s">
        <v>1014</v>
      </c>
      <c r="B1373" s="1">
        <v>106</v>
      </c>
      <c r="C1373" s="1">
        <v>28064226</v>
      </c>
      <c r="D1373" s="1" t="s">
        <v>401</v>
      </c>
      <c r="E1373" s="1" t="s">
        <v>2518</v>
      </c>
      <c r="F1373" s="1" t="s">
        <v>13</v>
      </c>
      <c r="G1373" s="1" t="s">
        <v>14</v>
      </c>
      <c r="H1373" s="1">
        <v>35000000</v>
      </c>
      <c r="I1373" s="1">
        <v>2011</v>
      </c>
      <c r="J1373" s="1">
        <v>5</v>
      </c>
      <c r="K1373" s="1" t="str">
        <f t="shared" si="64"/>
        <v>Action</v>
      </c>
      <c r="L1373" s="11">
        <f t="shared" si="65"/>
        <v>-6935774</v>
      </c>
      <c r="M1373" s="1">
        <f t="shared" si="66"/>
        <v>9.3887336584344602E-2</v>
      </c>
    </row>
    <row r="1374" spans="1:13" x14ac:dyDescent="0.25">
      <c r="A1374" s="1" t="s">
        <v>2519</v>
      </c>
      <c r="B1374" s="1">
        <v>76</v>
      </c>
      <c r="C1374" s="1">
        <v>19447478</v>
      </c>
      <c r="D1374" s="1" t="s">
        <v>2520</v>
      </c>
      <c r="E1374" s="1" t="s">
        <v>2521</v>
      </c>
      <c r="F1374" s="1" t="s">
        <v>13</v>
      </c>
      <c r="G1374" s="1" t="s">
        <v>21</v>
      </c>
      <c r="H1374" s="1">
        <v>35000000</v>
      </c>
      <c r="I1374" s="1">
        <v>2005</v>
      </c>
      <c r="J1374" s="1">
        <v>5.6</v>
      </c>
      <c r="K1374" s="1" t="str">
        <f t="shared" si="64"/>
        <v>Adventure</v>
      </c>
      <c r="L1374" s="11">
        <f t="shared" si="65"/>
        <v>-15552522</v>
      </c>
      <c r="M1374" s="1">
        <f t="shared" si="66"/>
        <v>9.3887336584344602E-2</v>
      </c>
    </row>
    <row r="1375" spans="1:13" x14ac:dyDescent="0.25">
      <c r="A1375" s="1" t="s">
        <v>1671</v>
      </c>
      <c r="B1375" s="1">
        <v>107</v>
      </c>
      <c r="C1375" s="1">
        <v>19389454</v>
      </c>
      <c r="D1375" s="1" t="s">
        <v>883</v>
      </c>
      <c r="E1375" s="1" t="s">
        <v>2522</v>
      </c>
      <c r="F1375" s="1" t="s">
        <v>13</v>
      </c>
      <c r="G1375" s="1" t="s">
        <v>14</v>
      </c>
      <c r="H1375" s="1">
        <v>55000000</v>
      </c>
      <c r="I1375" s="1">
        <v>2000</v>
      </c>
      <c r="J1375" s="1">
        <v>7.4</v>
      </c>
      <c r="K1375" s="1" t="str">
        <f t="shared" si="64"/>
        <v>Comedy</v>
      </c>
      <c r="L1375" s="11">
        <f t="shared" si="65"/>
        <v>-35610546</v>
      </c>
      <c r="M1375" s="1">
        <f t="shared" si="66"/>
        <v>9.3887336584344602E-2</v>
      </c>
    </row>
    <row r="1376" spans="1:13" x14ac:dyDescent="0.25">
      <c r="A1376" s="1" t="s">
        <v>2523</v>
      </c>
      <c r="B1376" s="1">
        <v>82</v>
      </c>
      <c r="C1376" s="1">
        <v>25871834</v>
      </c>
      <c r="D1376" s="1" t="s">
        <v>2524</v>
      </c>
      <c r="E1376" s="1" t="s">
        <v>2525</v>
      </c>
      <c r="F1376" s="1" t="s">
        <v>13</v>
      </c>
      <c r="G1376" s="1" t="s">
        <v>14</v>
      </c>
      <c r="H1376" s="1">
        <v>35000000</v>
      </c>
      <c r="I1376" s="1">
        <v>2008</v>
      </c>
      <c r="J1376" s="1">
        <v>4.5</v>
      </c>
      <c r="K1376" s="1" t="str">
        <f t="shared" si="64"/>
        <v>Action</v>
      </c>
      <c r="L1376" s="11">
        <f t="shared" si="65"/>
        <v>-9128166</v>
      </c>
      <c r="M1376" s="1">
        <f t="shared" si="66"/>
        <v>9.3887336584344602E-2</v>
      </c>
    </row>
    <row r="1377" spans="1:13" x14ac:dyDescent="0.25">
      <c r="A1377" s="1" t="s">
        <v>2526</v>
      </c>
      <c r="B1377" s="1">
        <v>109</v>
      </c>
      <c r="C1377" s="1">
        <v>19692608</v>
      </c>
      <c r="D1377" s="1" t="s">
        <v>750</v>
      </c>
      <c r="E1377" s="1" t="s">
        <v>2527</v>
      </c>
      <c r="F1377" s="1" t="s">
        <v>13</v>
      </c>
      <c r="G1377" s="1" t="s">
        <v>14</v>
      </c>
      <c r="H1377" s="1">
        <v>35000000</v>
      </c>
      <c r="I1377" s="1">
        <v>2013</v>
      </c>
      <c r="J1377" s="1">
        <v>6.2</v>
      </c>
      <c r="K1377" s="1" t="str">
        <f t="shared" si="64"/>
        <v>Crime</v>
      </c>
      <c r="L1377" s="11">
        <f t="shared" si="65"/>
        <v>-15307392</v>
      </c>
      <c r="M1377" s="1">
        <f t="shared" si="66"/>
        <v>9.3887336584344602E-2</v>
      </c>
    </row>
    <row r="1378" spans="1:13" x14ac:dyDescent="0.25">
      <c r="A1378" s="1" t="s">
        <v>2131</v>
      </c>
      <c r="B1378" s="1">
        <v>99</v>
      </c>
      <c r="C1378" s="1">
        <v>19294901</v>
      </c>
      <c r="D1378" s="1" t="s">
        <v>2528</v>
      </c>
      <c r="E1378" s="1" t="s">
        <v>2529</v>
      </c>
      <c r="F1378" s="1" t="s">
        <v>13</v>
      </c>
      <c r="G1378" s="1" t="s">
        <v>14</v>
      </c>
      <c r="H1378" s="1">
        <v>35000000</v>
      </c>
      <c r="I1378" s="1">
        <v>2005</v>
      </c>
      <c r="J1378" s="1">
        <v>5</v>
      </c>
      <c r="K1378" s="1" t="str">
        <f t="shared" si="64"/>
        <v>Comedy</v>
      </c>
      <c r="L1378" s="11">
        <f t="shared" si="65"/>
        <v>-15705099</v>
      </c>
      <c r="M1378" s="1">
        <f t="shared" si="66"/>
        <v>9.3887336584344602E-2</v>
      </c>
    </row>
    <row r="1379" spans="1:13" x14ac:dyDescent="0.25">
      <c r="A1379" s="1" t="s">
        <v>1509</v>
      </c>
      <c r="B1379" s="1">
        <v>91</v>
      </c>
      <c r="C1379" s="1">
        <v>20275446</v>
      </c>
      <c r="D1379" s="1" t="s">
        <v>120</v>
      </c>
      <c r="E1379" s="1" t="s">
        <v>2530</v>
      </c>
      <c r="F1379" s="1" t="s">
        <v>13</v>
      </c>
      <c r="G1379" s="1" t="s">
        <v>14</v>
      </c>
      <c r="H1379" s="1">
        <v>35000000</v>
      </c>
      <c r="I1379" s="1">
        <v>2012</v>
      </c>
      <c r="J1379" s="1">
        <v>6.5</v>
      </c>
      <c r="K1379" s="1" t="str">
        <f t="shared" si="64"/>
        <v>Action</v>
      </c>
      <c r="L1379" s="11">
        <f t="shared" si="65"/>
        <v>-14724554</v>
      </c>
      <c r="M1379" s="1">
        <f t="shared" si="66"/>
        <v>9.3887336584344602E-2</v>
      </c>
    </row>
    <row r="1380" spans="1:13" x14ac:dyDescent="0.25">
      <c r="A1380" s="1" t="s">
        <v>2110</v>
      </c>
      <c r="B1380" s="1">
        <v>87</v>
      </c>
      <c r="C1380" s="1">
        <v>34507079</v>
      </c>
      <c r="D1380" s="1" t="s">
        <v>610</v>
      </c>
      <c r="E1380" s="1" t="s">
        <v>2531</v>
      </c>
      <c r="F1380" s="1" t="s">
        <v>13</v>
      </c>
      <c r="G1380" s="1" t="s">
        <v>14</v>
      </c>
      <c r="H1380" s="1">
        <v>35000000</v>
      </c>
      <c r="I1380" s="1">
        <v>2015</v>
      </c>
      <c r="J1380" s="1">
        <v>5.0999999999999996</v>
      </c>
      <c r="K1380" s="1" t="str">
        <f t="shared" si="64"/>
        <v>Action</v>
      </c>
      <c r="L1380" s="11">
        <f t="shared" si="65"/>
        <v>-492921</v>
      </c>
      <c r="M1380" s="1">
        <f t="shared" si="66"/>
        <v>9.3887336584344602E-2</v>
      </c>
    </row>
    <row r="1381" spans="1:13" x14ac:dyDescent="0.25">
      <c r="A1381" s="1" t="s">
        <v>1624</v>
      </c>
      <c r="B1381" s="1">
        <v>125</v>
      </c>
      <c r="C1381" s="1">
        <v>18306166</v>
      </c>
      <c r="D1381" s="1" t="s">
        <v>424</v>
      </c>
      <c r="E1381" s="1" t="s">
        <v>2532</v>
      </c>
      <c r="F1381" s="1" t="s">
        <v>13</v>
      </c>
      <c r="G1381" s="1" t="s">
        <v>21</v>
      </c>
      <c r="H1381" s="1">
        <v>35000000</v>
      </c>
      <c r="I1381" s="1">
        <v>2002</v>
      </c>
      <c r="J1381" s="1">
        <v>6.5</v>
      </c>
      <c r="K1381" s="1" t="str">
        <f t="shared" si="64"/>
        <v>Adventure</v>
      </c>
      <c r="L1381" s="11">
        <f t="shared" si="65"/>
        <v>-16693834</v>
      </c>
      <c r="M1381" s="1">
        <f t="shared" si="66"/>
        <v>9.3887336584344602E-2</v>
      </c>
    </row>
    <row r="1382" spans="1:13" x14ac:dyDescent="0.25">
      <c r="A1382" s="1" t="s">
        <v>1295</v>
      </c>
      <c r="B1382" s="1">
        <v>118</v>
      </c>
      <c r="C1382" s="1">
        <v>17609982</v>
      </c>
      <c r="D1382" s="1" t="s">
        <v>557</v>
      </c>
      <c r="E1382" s="1" t="s">
        <v>2533</v>
      </c>
      <c r="F1382" s="1" t="s">
        <v>13</v>
      </c>
      <c r="G1382" s="1" t="s">
        <v>14</v>
      </c>
      <c r="H1382" s="1">
        <v>35000000</v>
      </c>
      <c r="I1382" s="1">
        <v>2013</v>
      </c>
      <c r="J1382" s="1">
        <v>6.2</v>
      </c>
      <c r="K1382" s="1" t="str">
        <f t="shared" si="64"/>
        <v>Action</v>
      </c>
      <c r="L1382" s="11">
        <f t="shared" si="65"/>
        <v>-17390018</v>
      </c>
      <c r="M1382" s="1">
        <f t="shared" si="66"/>
        <v>9.3887336584344602E-2</v>
      </c>
    </row>
    <row r="1383" spans="1:13" x14ac:dyDescent="0.25">
      <c r="A1383" s="1" t="s">
        <v>1771</v>
      </c>
      <c r="B1383" s="1">
        <v>98</v>
      </c>
      <c r="C1383" s="1">
        <v>16831505</v>
      </c>
      <c r="D1383" s="1" t="s">
        <v>1336</v>
      </c>
      <c r="E1383" s="1" t="s">
        <v>2534</v>
      </c>
      <c r="F1383" s="1" t="s">
        <v>13</v>
      </c>
      <c r="G1383" s="1" t="s">
        <v>21</v>
      </c>
      <c r="H1383" s="1">
        <v>31000000</v>
      </c>
      <c r="I1383" s="1">
        <v>2004</v>
      </c>
      <c r="J1383" s="1">
        <v>6.3</v>
      </c>
      <c r="K1383" s="1" t="str">
        <f t="shared" si="64"/>
        <v>Comedy</v>
      </c>
      <c r="L1383" s="11">
        <f t="shared" si="65"/>
        <v>-14168495</v>
      </c>
      <c r="M1383" s="1">
        <f t="shared" si="66"/>
        <v>9.3887336584344602E-2</v>
      </c>
    </row>
    <row r="1384" spans="1:13" x14ac:dyDescent="0.25">
      <c r="A1384" s="1" t="s">
        <v>2053</v>
      </c>
      <c r="B1384" s="1">
        <v>92</v>
      </c>
      <c r="C1384" s="1">
        <v>17596256</v>
      </c>
      <c r="D1384" s="1" t="s">
        <v>1051</v>
      </c>
      <c r="E1384" s="1" t="s">
        <v>2535</v>
      </c>
      <c r="F1384" s="1" t="s">
        <v>13</v>
      </c>
      <c r="G1384" s="1" t="s">
        <v>14</v>
      </c>
      <c r="H1384" s="1">
        <v>35000000</v>
      </c>
      <c r="I1384" s="1">
        <v>2010</v>
      </c>
      <c r="J1384" s="1">
        <v>3.8</v>
      </c>
      <c r="K1384" s="1" t="str">
        <f t="shared" si="64"/>
        <v>Comedy</v>
      </c>
      <c r="L1384" s="11">
        <f t="shared" si="65"/>
        <v>-17403744</v>
      </c>
      <c r="M1384" s="1">
        <f t="shared" si="66"/>
        <v>9.3887336584344602E-2</v>
      </c>
    </row>
    <row r="1385" spans="1:13" x14ac:dyDescent="0.25">
      <c r="A1385" s="1" t="s">
        <v>1382</v>
      </c>
      <c r="B1385" s="1">
        <v>92</v>
      </c>
      <c r="C1385" s="1">
        <v>14998070</v>
      </c>
      <c r="D1385" s="1" t="s">
        <v>2536</v>
      </c>
      <c r="E1385" s="1" t="s">
        <v>2537</v>
      </c>
      <c r="F1385" s="1" t="s">
        <v>13</v>
      </c>
      <c r="G1385" s="1" t="s">
        <v>14</v>
      </c>
      <c r="H1385" s="1">
        <v>35000000</v>
      </c>
      <c r="I1385" s="1">
        <v>2007</v>
      </c>
      <c r="J1385" s="1">
        <v>6.2</v>
      </c>
      <c r="K1385" s="1" t="str">
        <f t="shared" si="64"/>
        <v>Drama</v>
      </c>
      <c r="L1385" s="11">
        <f t="shared" si="65"/>
        <v>-20001930</v>
      </c>
      <c r="M1385" s="1">
        <f t="shared" si="66"/>
        <v>9.3887336584344602E-2</v>
      </c>
    </row>
    <row r="1386" spans="1:13" x14ac:dyDescent="0.25">
      <c r="A1386" s="1" t="s">
        <v>803</v>
      </c>
      <c r="B1386" s="1">
        <v>115</v>
      </c>
      <c r="C1386" s="1">
        <v>14587732</v>
      </c>
      <c r="D1386" s="1" t="s">
        <v>673</v>
      </c>
      <c r="E1386" s="1" t="s">
        <v>2538</v>
      </c>
      <c r="F1386" s="1" t="s">
        <v>13</v>
      </c>
      <c r="G1386" s="1" t="s">
        <v>14</v>
      </c>
      <c r="H1386" s="1">
        <v>35000000</v>
      </c>
      <c r="I1386" s="1">
        <v>1991</v>
      </c>
      <c r="J1386" s="1">
        <v>5.7</v>
      </c>
      <c r="K1386" s="1" t="str">
        <f t="shared" si="64"/>
        <v>Action</v>
      </c>
      <c r="L1386" s="11">
        <f t="shared" si="65"/>
        <v>-20412268</v>
      </c>
      <c r="M1386" s="1">
        <f t="shared" si="66"/>
        <v>9.3887336584344602E-2</v>
      </c>
    </row>
    <row r="1387" spans="1:13" x14ac:dyDescent="0.25">
      <c r="A1387" s="1" t="s">
        <v>2212</v>
      </c>
      <c r="B1387" s="1">
        <v>120</v>
      </c>
      <c r="C1387" s="1">
        <v>18317151</v>
      </c>
      <c r="D1387" s="1" t="s">
        <v>2167</v>
      </c>
      <c r="E1387" s="1" t="s">
        <v>2539</v>
      </c>
      <c r="F1387" s="1" t="s">
        <v>13</v>
      </c>
      <c r="G1387" s="1" t="s">
        <v>14</v>
      </c>
      <c r="H1387" s="1">
        <v>35000000</v>
      </c>
      <c r="I1387" s="1">
        <v>2007</v>
      </c>
      <c r="J1387" s="1">
        <v>6.7</v>
      </c>
      <c r="K1387" s="1" t="str">
        <f t="shared" si="64"/>
        <v>Comedy</v>
      </c>
      <c r="L1387" s="11">
        <f t="shared" si="65"/>
        <v>-16682849</v>
      </c>
      <c r="M1387" s="1">
        <f t="shared" si="66"/>
        <v>9.3887336584344602E-2</v>
      </c>
    </row>
    <row r="1388" spans="1:13" x14ac:dyDescent="0.25">
      <c r="A1388" s="1" t="s">
        <v>2540</v>
      </c>
      <c r="B1388" s="1">
        <v>111</v>
      </c>
      <c r="C1388" s="1">
        <v>11405825</v>
      </c>
      <c r="D1388" s="1" t="s">
        <v>1175</v>
      </c>
      <c r="E1388" s="1" t="s">
        <v>2541</v>
      </c>
      <c r="F1388" s="1" t="s">
        <v>13</v>
      </c>
      <c r="G1388" s="1" t="s">
        <v>14</v>
      </c>
      <c r="H1388" s="1">
        <v>35000000</v>
      </c>
      <c r="I1388" s="1">
        <v>2001</v>
      </c>
      <c r="J1388" s="1">
        <v>6.8</v>
      </c>
      <c r="K1388" s="1" t="str">
        <f t="shared" si="64"/>
        <v>Drama</v>
      </c>
      <c r="L1388" s="11">
        <f t="shared" si="65"/>
        <v>-23594175</v>
      </c>
      <c r="M1388" s="1">
        <f t="shared" si="66"/>
        <v>9.3887336584344602E-2</v>
      </c>
    </row>
    <row r="1389" spans="1:13" x14ac:dyDescent="0.25">
      <c r="A1389" s="1" t="s">
        <v>924</v>
      </c>
      <c r="B1389" s="1">
        <v>94</v>
      </c>
      <c r="C1389" s="1">
        <v>13264986</v>
      </c>
      <c r="D1389" s="1" t="s">
        <v>2542</v>
      </c>
      <c r="E1389" s="1" t="s">
        <v>2543</v>
      </c>
      <c r="F1389" s="1" t="s">
        <v>13</v>
      </c>
      <c r="G1389" s="1" t="s">
        <v>14</v>
      </c>
      <c r="H1389" s="1">
        <v>35000000</v>
      </c>
      <c r="I1389" s="1">
        <v>2001</v>
      </c>
      <c r="J1389" s="1">
        <v>6</v>
      </c>
      <c r="K1389" s="1" t="str">
        <f t="shared" si="64"/>
        <v>Action</v>
      </c>
      <c r="L1389" s="11">
        <f t="shared" si="65"/>
        <v>-21735014</v>
      </c>
      <c r="M1389" s="1">
        <f t="shared" si="66"/>
        <v>9.3887336584344602E-2</v>
      </c>
    </row>
    <row r="1390" spans="1:13" x14ac:dyDescent="0.25">
      <c r="A1390" s="1" t="s">
        <v>2544</v>
      </c>
      <c r="B1390" s="1">
        <v>100</v>
      </c>
      <c r="C1390" s="1">
        <v>10991381</v>
      </c>
      <c r="D1390" s="1" t="s">
        <v>2068</v>
      </c>
      <c r="E1390" s="1" t="s">
        <v>2545</v>
      </c>
      <c r="F1390" s="1" t="s">
        <v>13</v>
      </c>
      <c r="G1390" s="1" t="s">
        <v>21</v>
      </c>
      <c r="H1390" s="1">
        <v>35000000</v>
      </c>
      <c r="I1390" s="1">
        <v>2009</v>
      </c>
      <c r="J1390" s="1">
        <v>7.3</v>
      </c>
      <c r="K1390" s="1" t="str">
        <f t="shared" si="64"/>
        <v>Biography</v>
      </c>
      <c r="L1390" s="11">
        <f t="shared" si="65"/>
        <v>-24008619</v>
      </c>
      <c r="M1390" s="1">
        <f t="shared" si="66"/>
        <v>9.3887336584344602E-2</v>
      </c>
    </row>
    <row r="1391" spans="1:13" x14ac:dyDescent="0.25">
      <c r="A1391" s="1" t="s">
        <v>587</v>
      </c>
      <c r="B1391" s="1">
        <v>101</v>
      </c>
      <c r="C1391" s="1">
        <v>10268846</v>
      </c>
      <c r="D1391" s="1" t="s">
        <v>416</v>
      </c>
      <c r="E1391" s="1" t="s">
        <v>2546</v>
      </c>
      <c r="F1391" s="1" t="s">
        <v>13</v>
      </c>
      <c r="G1391" s="1" t="s">
        <v>14</v>
      </c>
      <c r="H1391" s="1">
        <v>35000000</v>
      </c>
      <c r="I1391" s="1">
        <v>2009</v>
      </c>
      <c r="J1391" s="1">
        <v>5.5</v>
      </c>
      <c r="K1391" s="1" t="str">
        <f t="shared" si="64"/>
        <v>Action</v>
      </c>
      <c r="L1391" s="11">
        <f t="shared" si="65"/>
        <v>-24731154</v>
      </c>
      <c r="M1391" s="1">
        <f t="shared" si="66"/>
        <v>9.3887336584344602E-2</v>
      </c>
    </row>
    <row r="1392" spans="1:13" x14ac:dyDescent="0.25">
      <c r="A1392" s="1" t="s">
        <v>1683</v>
      </c>
      <c r="B1392" s="1">
        <v>139</v>
      </c>
      <c r="C1392" s="1">
        <v>13303319</v>
      </c>
      <c r="D1392" s="1" t="s">
        <v>1811</v>
      </c>
      <c r="E1392" s="1" t="s">
        <v>2547</v>
      </c>
      <c r="F1392" s="1" t="s">
        <v>13</v>
      </c>
      <c r="G1392" s="1" t="s">
        <v>14</v>
      </c>
      <c r="H1392" s="1">
        <v>32000000</v>
      </c>
      <c r="I1392" s="1">
        <v>2011</v>
      </c>
      <c r="J1392" s="1">
        <v>6.7</v>
      </c>
      <c r="K1392" s="1" t="str">
        <f t="shared" si="64"/>
        <v>Drama</v>
      </c>
      <c r="L1392" s="11">
        <f t="shared" si="65"/>
        <v>-18696681</v>
      </c>
      <c r="M1392" s="1">
        <f t="shared" si="66"/>
        <v>9.3887336584344602E-2</v>
      </c>
    </row>
    <row r="1393" spans="1:13" x14ac:dyDescent="0.25">
      <c r="A1393" s="1" t="s">
        <v>2548</v>
      </c>
      <c r="B1393" s="1">
        <v>91</v>
      </c>
      <c r="C1393" s="1">
        <v>10076136</v>
      </c>
      <c r="D1393" s="1" t="s">
        <v>603</v>
      </c>
      <c r="E1393" s="1" t="s">
        <v>2549</v>
      </c>
      <c r="F1393" s="1" t="s">
        <v>13</v>
      </c>
      <c r="G1393" s="1" t="s">
        <v>2550</v>
      </c>
      <c r="H1393" s="1">
        <v>35000000</v>
      </c>
      <c r="I1393" s="1">
        <v>1998</v>
      </c>
      <c r="J1393" s="1">
        <v>4.8</v>
      </c>
      <c r="K1393" s="1" t="str">
        <f t="shared" si="64"/>
        <v>Action</v>
      </c>
      <c r="L1393" s="11">
        <f t="shared" si="65"/>
        <v>-24923864</v>
      </c>
      <c r="M1393" s="1">
        <f t="shared" si="66"/>
        <v>9.3887336584344602E-2</v>
      </c>
    </row>
    <row r="1394" spans="1:13" x14ac:dyDescent="0.25">
      <c r="A1394" s="1" t="s">
        <v>175</v>
      </c>
      <c r="B1394" s="1">
        <v>109</v>
      </c>
      <c r="C1394" s="1">
        <v>10499968</v>
      </c>
      <c r="D1394" s="1" t="s">
        <v>158</v>
      </c>
      <c r="E1394" s="1" t="s">
        <v>2551</v>
      </c>
      <c r="F1394" s="1" t="s">
        <v>13</v>
      </c>
      <c r="G1394" s="1" t="s">
        <v>14</v>
      </c>
      <c r="H1394" s="1">
        <v>35000000</v>
      </c>
      <c r="I1394" s="1">
        <v>2014</v>
      </c>
      <c r="J1394" s="1">
        <v>5.7</v>
      </c>
      <c r="K1394" s="1" t="str">
        <f t="shared" si="64"/>
        <v>Action</v>
      </c>
      <c r="L1394" s="11">
        <f t="shared" si="65"/>
        <v>-24500032</v>
      </c>
      <c r="M1394" s="1">
        <f t="shared" si="66"/>
        <v>9.3887336584344602E-2</v>
      </c>
    </row>
    <row r="1395" spans="1:13" x14ac:dyDescent="0.25">
      <c r="A1395" s="1" t="s">
        <v>1730</v>
      </c>
      <c r="B1395" s="1">
        <v>102</v>
      </c>
      <c r="C1395" s="1">
        <v>7659747</v>
      </c>
      <c r="D1395" s="1" t="s">
        <v>401</v>
      </c>
      <c r="E1395" s="1" t="s">
        <v>2552</v>
      </c>
      <c r="F1395" s="1" t="s">
        <v>13</v>
      </c>
      <c r="G1395" s="1" t="s">
        <v>14</v>
      </c>
      <c r="H1395" s="1">
        <v>38000000</v>
      </c>
      <c r="I1395" s="1">
        <v>2003</v>
      </c>
      <c r="J1395" s="1">
        <v>5.0999999999999996</v>
      </c>
      <c r="K1395" s="1" t="str">
        <f t="shared" si="64"/>
        <v>Action</v>
      </c>
      <c r="L1395" s="11">
        <f t="shared" si="65"/>
        <v>-30340253</v>
      </c>
      <c r="M1395" s="1">
        <f t="shared" si="66"/>
        <v>9.3887336584344602E-2</v>
      </c>
    </row>
    <row r="1396" spans="1:13" x14ac:dyDescent="0.25">
      <c r="A1396" s="1" t="s">
        <v>2553</v>
      </c>
      <c r="B1396" s="1">
        <v>103</v>
      </c>
      <c r="C1396" s="1">
        <v>7948159</v>
      </c>
      <c r="D1396" s="1" t="s">
        <v>158</v>
      </c>
      <c r="E1396" s="1" t="s">
        <v>2554</v>
      </c>
      <c r="F1396" s="1" t="s">
        <v>13</v>
      </c>
      <c r="G1396" s="1" t="s">
        <v>14</v>
      </c>
      <c r="H1396" s="1">
        <v>35000000</v>
      </c>
      <c r="I1396" s="1">
        <v>2008</v>
      </c>
      <c r="J1396" s="1">
        <v>6</v>
      </c>
      <c r="K1396" s="1" t="str">
        <f t="shared" si="64"/>
        <v>Action</v>
      </c>
      <c r="L1396" s="11">
        <f t="shared" si="65"/>
        <v>-27051841</v>
      </c>
      <c r="M1396" s="1">
        <f t="shared" si="66"/>
        <v>9.3887336584344602E-2</v>
      </c>
    </row>
    <row r="1397" spans="1:13" x14ac:dyDescent="0.25">
      <c r="A1397" s="1" t="s">
        <v>1739</v>
      </c>
      <c r="B1397" s="1">
        <v>83</v>
      </c>
      <c r="C1397" s="1">
        <v>11631245</v>
      </c>
      <c r="D1397" s="1" t="s">
        <v>2555</v>
      </c>
      <c r="E1397" s="1" t="s">
        <v>2556</v>
      </c>
      <c r="F1397" s="1" t="s">
        <v>13</v>
      </c>
      <c r="G1397" s="1" t="s">
        <v>14</v>
      </c>
      <c r="H1397" s="1">
        <v>35000000</v>
      </c>
      <c r="I1397" s="1">
        <v>2006</v>
      </c>
      <c r="J1397" s="1">
        <v>4.2</v>
      </c>
      <c r="K1397" s="1" t="str">
        <f t="shared" si="64"/>
        <v>Action</v>
      </c>
      <c r="L1397" s="11">
        <f t="shared" si="65"/>
        <v>-23368755</v>
      </c>
      <c r="M1397" s="1">
        <f t="shared" si="66"/>
        <v>9.3887336584344602E-2</v>
      </c>
    </row>
    <row r="1398" spans="1:13" x14ac:dyDescent="0.25">
      <c r="A1398" s="1" t="s">
        <v>150</v>
      </c>
      <c r="B1398" s="1">
        <v>123</v>
      </c>
      <c r="C1398" s="1">
        <v>10137502</v>
      </c>
      <c r="D1398" s="1" t="s">
        <v>2557</v>
      </c>
      <c r="E1398" s="1" t="s">
        <v>2558</v>
      </c>
      <c r="F1398" s="1" t="s">
        <v>13</v>
      </c>
      <c r="G1398" s="1" t="s">
        <v>14</v>
      </c>
      <c r="H1398" s="1">
        <v>35000000</v>
      </c>
      <c r="I1398" s="1">
        <v>2015</v>
      </c>
      <c r="J1398" s="1">
        <v>7.4</v>
      </c>
      <c r="K1398" s="1" t="str">
        <f t="shared" si="64"/>
        <v>Adventure</v>
      </c>
      <c r="L1398" s="11">
        <f t="shared" si="65"/>
        <v>-24862498</v>
      </c>
      <c r="M1398" s="1">
        <f t="shared" si="66"/>
        <v>9.3887336584344602E-2</v>
      </c>
    </row>
    <row r="1399" spans="1:13" x14ac:dyDescent="0.25">
      <c r="A1399" s="1" t="s">
        <v>2559</v>
      </c>
      <c r="B1399" s="1">
        <v>101</v>
      </c>
      <c r="C1399" s="1">
        <v>6448817</v>
      </c>
      <c r="D1399" s="1" t="s">
        <v>16</v>
      </c>
      <c r="E1399" s="1" t="s">
        <v>2560</v>
      </c>
      <c r="F1399" s="1" t="s">
        <v>13</v>
      </c>
      <c r="G1399" s="1" t="s">
        <v>14</v>
      </c>
      <c r="H1399" s="1">
        <v>35000000</v>
      </c>
      <c r="I1399" s="1">
        <v>1997</v>
      </c>
      <c r="J1399" s="1">
        <v>4.5999999999999996</v>
      </c>
      <c r="K1399" s="1" t="str">
        <f t="shared" si="64"/>
        <v>Action</v>
      </c>
      <c r="L1399" s="11">
        <f t="shared" si="65"/>
        <v>-28551183</v>
      </c>
      <c r="M1399" s="1">
        <f t="shared" si="66"/>
        <v>9.3887336584344602E-2</v>
      </c>
    </row>
    <row r="1400" spans="1:13" x14ac:dyDescent="0.25">
      <c r="A1400" s="1" t="s">
        <v>68</v>
      </c>
      <c r="B1400" s="1">
        <v>117</v>
      </c>
      <c r="C1400" s="1">
        <v>7458269</v>
      </c>
      <c r="D1400" s="1" t="s">
        <v>492</v>
      </c>
      <c r="E1400" s="1" t="s">
        <v>2561</v>
      </c>
      <c r="F1400" s="1" t="s">
        <v>13</v>
      </c>
      <c r="G1400" s="1" t="s">
        <v>14</v>
      </c>
      <c r="H1400" s="1">
        <v>35000000</v>
      </c>
      <c r="I1400" s="1">
        <v>2006</v>
      </c>
      <c r="J1400" s="1">
        <v>6.9</v>
      </c>
      <c r="K1400" s="1" t="str">
        <f t="shared" si="64"/>
        <v>Comedy</v>
      </c>
      <c r="L1400" s="11">
        <f t="shared" si="65"/>
        <v>-27541731</v>
      </c>
      <c r="M1400" s="1">
        <f t="shared" si="66"/>
        <v>9.3887336584344602E-2</v>
      </c>
    </row>
    <row r="1401" spans="1:13" x14ac:dyDescent="0.25">
      <c r="A1401" s="1" t="s">
        <v>366</v>
      </c>
      <c r="B1401" s="1">
        <v>114</v>
      </c>
      <c r="C1401" s="1">
        <v>4651977</v>
      </c>
      <c r="D1401" s="1" t="s">
        <v>1175</v>
      </c>
      <c r="E1401" s="1" t="s">
        <v>2562</v>
      </c>
      <c r="F1401" s="1" t="s">
        <v>13</v>
      </c>
      <c r="G1401" s="1" t="s">
        <v>14</v>
      </c>
      <c r="H1401" s="1">
        <v>35000000</v>
      </c>
      <c r="I1401" s="1">
        <v>1992</v>
      </c>
      <c r="J1401" s="1">
        <v>6.9</v>
      </c>
      <c r="K1401" s="1" t="str">
        <f t="shared" si="64"/>
        <v>Drama</v>
      </c>
      <c r="L1401" s="11">
        <f t="shared" si="65"/>
        <v>-30348023</v>
      </c>
      <c r="M1401" s="1">
        <f t="shared" si="66"/>
        <v>9.3887336584344602E-2</v>
      </c>
    </row>
    <row r="1402" spans="1:13" x14ac:dyDescent="0.25">
      <c r="A1402" s="1" t="s">
        <v>1295</v>
      </c>
      <c r="B1402" s="1">
        <v>330</v>
      </c>
      <c r="C1402" s="1">
        <v>4496583</v>
      </c>
      <c r="D1402" s="1" t="s">
        <v>682</v>
      </c>
      <c r="E1402" s="1" t="s">
        <v>2563</v>
      </c>
      <c r="F1402" s="1" t="s">
        <v>13</v>
      </c>
      <c r="G1402" s="1" t="s">
        <v>14</v>
      </c>
      <c r="H1402" s="1">
        <v>35000000</v>
      </c>
      <c r="I1402" s="1">
        <v>1993</v>
      </c>
      <c r="J1402" s="1">
        <v>8</v>
      </c>
      <c r="K1402" s="1" t="str">
        <f t="shared" si="64"/>
        <v>Crime</v>
      </c>
      <c r="L1402" s="11">
        <f t="shared" si="65"/>
        <v>-30503417</v>
      </c>
      <c r="M1402" s="1">
        <f t="shared" si="66"/>
        <v>9.3887336584344602E-2</v>
      </c>
    </row>
    <row r="1403" spans="1:13" x14ac:dyDescent="0.25">
      <c r="A1403" s="1" t="s">
        <v>2564</v>
      </c>
      <c r="B1403" s="1">
        <v>121</v>
      </c>
      <c r="C1403" s="1">
        <v>2221994</v>
      </c>
      <c r="D1403" s="1" t="s">
        <v>482</v>
      </c>
      <c r="E1403" s="1" t="s">
        <v>2565</v>
      </c>
      <c r="F1403" s="1" t="s">
        <v>13</v>
      </c>
      <c r="G1403" s="1" t="s">
        <v>2566</v>
      </c>
      <c r="H1403" s="1">
        <v>35000000</v>
      </c>
      <c r="I1403" s="1">
        <v>1997</v>
      </c>
      <c r="J1403" s="1">
        <v>6.4</v>
      </c>
      <c r="K1403" s="1" t="str">
        <f t="shared" si="64"/>
        <v>Action</v>
      </c>
      <c r="L1403" s="11">
        <f t="shared" si="65"/>
        <v>-32778006</v>
      </c>
      <c r="M1403" s="1">
        <f t="shared" si="66"/>
        <v>9.3887336584344602E-2</v>
      </c>
    </row>
    <row r="1404" spans="1:13" x14ac:dyDescent="0.25">
      <c r="A1404" s="1" t="s">
        <v>792</v>
      </c>
      <c r="B1404" s="1">
        <v>114</v>
      </c>
      <c r="C1404" s="1">
        <v>6592103</v>
      </c>
      <c r="D1404" s="1" t="s">
        <v>757</v>
      </c>
      <c r="E1404" s="1" t="s">
        <v>2567</v>
      </c>
      <c r="F1404" s="1" t="s">
        <v>13</v>
      </c>
      <c r="G1404" s="1" t="s">
        <v>508</v>
      </c>
      <c r="H1404" s="1">
        <v>35000000</v>
      </c>
      <c r="I1404" s="1">
        <v>2002</v>
      </c>
      <c r="J1404" s="1">
        <v>6.3</v>
      </c>
      <c r="K1404" s="1" t="str">
        <f t="shared" si="64"/>
        <v>Crime</v>
      </c>
      <c r="L1404" s="11">
        <f t="shared" si="65"/>
        <v>-28407897</v>
      </c>
      <c r="M1404" s="1">
        <f t="shared" si="66"/>
        <v>9.3887336584344602E-2</v>
      </c>
    </row>
    <row r="1405" spans="1:13" x14ac:dyDescent="0.25">
      <c r="A1405" s="1" t="s">
        <v>368</v>
      </c>
      <c r="B1405" s="1">
        <v>148</v>
      </c>
      <c r="C1405" s="1">
        <v>630779</v>
      </c>
      <c r="D1405" s="1" t="s">
        <v>2569</v>
      </c>
      <c r="E1405" s="1" t="s">
        <v>2570</v>
      </c>
      <c r="F1405" s="1" t="s">
        <v>13</v>
      </c>
      <c r="G1405" s="1" t="s">
        <v>14</v>
      </c>
      <c r="H1405" s="1">
        <v>35000000</v>
      </c>
      <c r="I1405" s="1">
        <v>1999</v>
      </c>
      <c r="J1405" s="1">
        <v>6.8</v>
      </c>
      <c r="K1405" s="1" t="str">
        <f t="shared" si="64"/>
        <v>Drama</v>
      </c>
      <c r="L1405" s="11">
        <f t="shared" si="65"/>
        <v>-34369221</v>
      </c>
      <c r="M1405" s="1">
        <f t="shared" si="66"/>
        <v>9.3887336584344602E-2</v>
      </c>
    </row>
    <row r="1406" spans="1:13" x14ac:dyDescent="0.25">
      <c r="A1406" s="1" t="s">
        <v>1375</v>
      </c>
      <c r="B1406" s="1">
        <v>113</v>
      </c>
      <c r="C1406" s="1">
        <v>102413606</v>
      </c>
      <c r="D1406" s="1" t="s">
        <v>571</v>
      </c>
      <c r="E1406" s="1" t="s">
        <v>2572</v>
      </c>
      <c r="F1406" s="1" t="s">
        <v>13</v>
      </c>
      <c r="G1406" s="1" t="s">
        <v>14</v>
      </c>
      <c r="H1406" s="1">
        <v>34000000</v>
      </c>
      <c r="I1406" s="1">
        <v>2014</v>
      </c>
      <c r="J1406" s="1">
        <v>6.8</v>
      </c>
      <c r="K1406" s="1" t="str">
        <f t="shared" si="64"/>
        <v>Action</v>
      </c>
      <c r="L1406" s="11">
        <f t="shared" si="65"/>
        <v>68413606</v>
      </c>
      <c r="M1406" s="1">
        <f t="shared" si="66"/>
        <v>9.3887336584344602E-2</v>
      </c>
    </row>
    <row r="1407" spans="1:13" x14ac:dyDescent="0.25">
      <c r="A1407" s="1" t="s">
        <v>2573</v>
      </c>
      <c r="B1407" s="1">
        <v>91</v>
      </c>
      <c r="C1407" s="1">
        <v>10214013</v>
      </c>
      <c r="D1407" s="1" t="s">
        <v>579</v>
      </c>
      <c r="E1407" s="1" t="s">
        <v>2574</v>
      </c>
      <c r="F1407" s="1" t="s">
        <v>13</v>
      </c>
      <c r="G1407" s="1" t="s">
        <v>14</v>
      </c>
      <c r="H1407" s="1">
        <v>35000000</v>
      </c>
      <c r="I1407" s="1">
        <v>2015</v>
      </c>
      <c r="J1407" s="1">
        <v>5.4</v>
      </c>
      <c r="K1407" s="1" t="str">
        <f t="shared" si="64"/>
        <v>Comedy</v>
      </c>
      <c r="L1407" s="11">
        <f t="shared" si="65"/>
        <v>-24785987</v>
      </c>
      <c r="M1407" s="1">
        <f t="shared" si="66"/>
        <v>9.3887336584344602E-2</v>
      </c>
    </row>
    <row r="1408" spans="1:13" x14ac:dyDescent="0.25">
      <c r="A1408" s="1" t="s">
        <v>167</v>
      </c>
      <c r="B1408" s="1">
        <v>139</v>
      </c>
      <c r="C1408" s="1">
        <v>32000000</v>
      </c>
      <c r="D1408" s="1" t="s">
        <v>77</v>
      </c>
      <c r="E1408" s="1" t="s">
        <v>2575</v>
      </c>
      <c r="F1408" s="1" t="s">
        <v>13</v>
      </c>
      <c r="G1408" s="1" t="s">
        <v>14</v>
      </c>
      <c r="H1408" s="1">
        <v>30000000</v>
      </c>
      <c r="I1408" s="1">
        <v>1993</v>
      </c>
      <c r="J1408" s="1">
        <v>7.2</v>
      </c>
      <c r="K1408" s="1" t="str">
        <f t="shared" si="64"/>
        <v>Drama</v>
      </c>
      <c r="L1408" s="11">
        <f t="shared" si="65"/>
        <v>2000000</v>
      </c>
      <c r="M1408" s="1">
        <f t="shared" si="66"/>
        <v>9.3887336584344602E-2</v>
      </c>
    </row>
    <row r="1409" spans="1:13" x14ac:dyDescent="0.25">
      <c r="A1409" s="1" t="s">
        <v>418</v>
      </c>
      <c r="B1409" s="1">
        <v>96</v>
      </c>
      <c r="C1409" s="1">
        <v>10139254</v>
      </c>
      <c r="D1409" s="1" t="s">
        <v>649</v>
      </c>
      <c r="E1409" s="1" t="s">
        <v>2576</v>
      </c>
      <c r="F1409" s="1" t="s">
        <v>13</v>
      </c>
      <c r="G1409" s="1" t="s">
        <v>14</v>
      </c>
      <c r="H1409" s="1">
        <v>35000000</v>
      </c>
      <c r="I1409" s="1">
        <v>2006</v>
      </c>
      <c r="J1409" s="1">
        <v>7.3</v>
      </c>
      <c r="K1409" s="1" t="str">
        <f t="shared" si="64"/>
        <v>Drama</v>
      </c>
      <c r="L1409" s="11">
        <f t="shared" si="65"/>
        <v>-24860746</v>
      </c>
      <c r="M1409" s="1">
        <f t="shared" si="66"/>
        <v>9.3887336584344602E-2</v>
      </c>
    </row>
    <row r="1410" spans="1:13" x14ac:dyDescent="0.25">
      <c r="A1410" s="1" t="s">
        <v>2577</v>
      </c>
      <c r="B1410" s="1">
        <v>102</v>
      </c>
      <c r="C1410" s="1">
        <v>11227940</v>
      </c>
      <c r="D1410" s="1" t="s">
        <v>2578</v>
      </c>
      <c r="E1410" s="1" t="s">
        <v>2579</v>
      </c>
      <c r="F1410" s="1" t="s">
        <v>13</v>
      </c>
      <c r="G1410" s="1" t="s">
        <v>14</v>
      </c>
      <c r="H1410" s="1">
        <v>34000000</v>
      </c>
      <c r="I1410" s="1">
        <v>1999</v>
      </c>
      <c r="J1410" s="1">
        <v>5.2</v>
      </c>
      <c r="K1410" s="1" t="str">
        <f t="shared" si="64"/>
        <v>Action</v>
      </c>
      <c r="L1410" s="11">
        <f t="shared" si="65"/>
        <v>-22772060</v>
      </c>
      <c r="M1410" s="1">
        <f t="shared" si="66"/>
        <v>9.3887336584344602E-2</v>
      </c>
    </row>
    <row r="1411" spans="1:13" x14ac:dyDescent="0.25">
      <c r="A1411" s="1" t="s">
        <v>624</v>
      </c>
      <c r="B1411" s="1">
        <v>96</v>
      </c>
      <c r="C1411" s="1">
        <v>183125</v>
      </c>
      <c r="D1411" s="1" t="s">
        <v>158</v>
      </c>
      <c r="E1411" s="1" t="s">
        <v>2580</v>
      </c>
      <c r="F1411" s="1" t="s">
        <v>13</v>
      </c>
      <c r="G1411" s="1" t="s">
        <v>14</v>
      </c>
      <c r="H1411" s="1">
        <v>35000000</v>
      </c>
      <c r="I1411" s="1">
        <v>2012</v>
      </c>
      <c r="J1411" s="1">
        <v>5.5</v>
      </c>
      <c r="K1411" s="1" t="str">
        <f t="shared" ref="K1411:K1474" si="67">IFERROR(LEFT(D1411,SEARCH("|",D1411)-1),D1411)</f>
        <v>Action</v>
      </c>
      <c r="L1411" s="11">
        <f t="shared" ref="L1411:L1474" si="68">C1411-H1411</f>
        <v>-34816875</v>
      </c>
      <c r="M1411" s="1">
        <f t="shared" ref="M1411:M1474" si="69">CORREL(H$2:H$3657,C$2:C$3657)</f>
        <v>9.3887336584344602E-2</v>
      </c>
    </row>
    <row r="1412" spans="1:13" x14ac:dyDescent="0.25">
      <c r="A1412" s="1" t="s">
        <v>2581</v>
      </c>
      <c r="B1412" s="1">
        <v>101</v>
      </c>
      <c r="C1412" s="1">
        <v>15081783</v>
      </c>
      <c r="D1412" s="1" t="s">
        <v>219</v>
      </c>
      <c r="E1412" s="1" t="s">
        <v>2582</v>
      </c>
      <c r="F1412" s="1" t="s">
        <v>232</v>
      </c>
      <c r="G1412" s="1" t="s">
        <v>233</v>
      </c>
      <c r="H1412" s="1">
        <v>34000000</v>
      </c>
      <c r="I1412" s="1">
        <v>2008</v>
      </c>
      <c r="J1412" s="1">
        <v>7.7</v>
      </c>
      <c r="K1412" s="1" t="str">
        <f t="shared" si="67"/>
        <v>Adventure</v>
      </c>
      <c r="L1412" s="11">
        <f t="shared" si="68"/>
        <v>-18918217</v>
      </c>
      <c r="M1412" s="1">
        <f t="shared" si="69"/>
        <v>9.3887336584344602E-2</v>
      </c>
    </row>
    <row r="1413" spans="1:13" x14ac:dyDescent="0.25">
      <c r="A1413" s="1" t="s">
        <v>2583</v>
      </c>
      <c r="B1413" s="1">
        <v>128</v>
      </c>
      <c r="C1413" s="1">
        <v>37432299</v>
      </c>
      <c r="D1413" s="1" t="s">
        <v>77</v>
      </c>
      <c r="E1413" s="1" t="s">
        <v>2584</v>
      </c>
      <c r="F1413" s="1" t="s">
        <v>13</v>
      </c>
      <c r="G1413" s="1" t="s">
        <v>14</v>
      </c>
      <c r="H1413" s="1">
        <v>34000000</v>
      </c>
      <c r="I1413" s="1">
        <v>2015</v>
      </c>
      <c r="J1413" s="1">
        <v>7.1</v>
      </c>
      <c r="K1413" s="1" t="str">
        <f t="shared" si="67"/>
        <v>Drama</v>
      </c>
      <c r="L1413" s="11">
        <f t="shared" si="68"/>
        <v>3432299</v>
      </c>
      <c r="M1413" s="1">
        <f t="shared" si="69"/>
        <v>9.3887336584344602E-2</v>
      </c>
    </row>
    <row r="1414" spans="1:13" x14ac:dyDescent="0.25">
      <c r="A1414" s="1" t="s">
        <v>2585</v>
      </c>
      <c r="B1414" s="1">
        <v>109</v>
      </c>
      <c r="C1414" s="1">
        <v>10654581</v>
      </c>
      <c r="D1414" s="1" t="s">
        <v>935</v>
      </c>
      <c r="E1414" s="1" t="s">
        <v>2586</v>
      </c>
      <c r="F1414" s="1" t="s">
        <v>13</v>
      </c>
      <c r="G1414" s="1" t="s">
        <v>14</v>
      </c>
      <c r="H1414" s="1">
        <v>34000000</v>
      </c>
      <c r="I1414" s="1">
        <v>1999</v>
      </c>
      <c r="J1414" s="1">
        <v>5.3</v>
      </c>
      <c r="K1414" s="1" t="str">
        <f t="shared" si="67"/>
        <v>Drama</v>
      </c>
      <c r="L1414" s="11">
        <f t="shared" si="68"/>
        <v>-23345419</v>
      </c>
      <c r="M1414" s="1">
        <f t="shared" si="69"/>
        <v>9.3887336584344602E-2</v>
      </c>
    </row>
    <row r="1415" spans="1:13" x14ac:dyDescent="0.25">
      <c r="A1415" s="1" t="s">
        <v>2587</v>
      </c>
      <c r="B1415" s="1">
        <v>114</v>
      </c>
      <c r="C1415" s="1">
        <v>6543194</v>
      </c>
      <c r="D1415" s="1" t="s">
        <v>814</v>
      </c>
      <c r="E1415" s="1" t="s">
        <v>2588</v>
      </c>
      <c r="F1415" s="1" t="s">
        <v>13</v>
      </c>
      <c r="G1415" s="1" t="s">
        <v>14</v>
      </c>
      <c r="H1415" s="1">
        <v>34000000</v>
      </c>
      <c r="I1415" s="1">
        <v>2000</v>
      </c>
      <c r="J1415" s="1">
        <v>5.6</v>
      </c>
      <c r="K1415" s="1" t="str">
        <f t="shared" si="67"/>
        <v>Adventure</v>
      </c>
      <c r="L1415" s="11">
        <f t="shared" si="68"/>
        <v>-27456806</v>
      </c>
      <c r="M1415" s="1">
        <f t="shared" si="69"/>
        <v>9.3887336584344602E-2</v>
      </c>
    </row>
    <row r="1416" spans="1:13" x14ac:dyDescent="0.25">
      <c r="A1416" s="1" t="s">
        <v>1579</v>
      </c>
      <c r="B1416" s="1">
        <v>105</v>
      </c>
      <c r="C1416" s="1">
        <v>13101142</v>
      </c>
      <c r="D1416" s="1" t="s">
        <v>1336</v>
      </c>
      <c r="E1416" s="1" t="s">
        <v>2589</v>
      </c>
      <c r="F1416" s="1" t="s">
        <v>13</v>
      </c>
      <c r="G1416" s="1" t="s">
        <v>14</v>
      </c>
      <c r="H1416" s="1">
        <v>35000000</v>
      </c>
      <c r="I1416" s="1">
        <v>2012</v>
      </c>
      <c r="J1416" s="1">
        <v>5.7</v>
      </c>
      <c r="K1416" s="1" t="str">
        <f t="shared" si="67"/>
        <v>Comedy</v>
      </c>
      <c r="L1416" s="11">
        <f t="shared" si="68"/>
        <v>-21898858</v>
      </c>
      <c r="M1416" s="1">
        <f t="shared" si="69"/>
        <v>9.3887336584344602E-2</v>
      </c>
    </row>
    <row r="1417" spans="1:13" x14ac:dyDescent="0.25">
      <c r="A1417" s="1" t="s">
        <v>2240</v>
      </c>
      <c r="B1417" s="1">
        <v>141</v>
      </c>
      <c r="C1417" s="1">
        <v>8324748</v>
      </c>
      <c r="D1417" s="1" t="s">
        <v>2013</v>
      </c>
      <c r="E1417" s="1" t="s">
        <v>2590</v>
      </c>
      <c r="F1417" s="1" t="s">
        <v>13</v>
      </c>
      <c r="G1417" s="1" t="s">
        <v>21</v>
      </c>
      <c r="H1417" s="1">
        <v>35000000</v>
      </c>
      <c r="I1417" s="1">
        <v>2013</v>
      </c>
      <c r="J1417" s="1">
        <v>7.1</v>
      </c>
      <c r="K1417" s="1" t="str">
        <f t="shared" si="67"/>
        <v>Biography</v>
      </c>
      <c r="L1417" s="11">
        <f t="shared" si="68"/>
        <v>-26675252</v>
      </c>
      <c r="M1417" s="1">
        <f t="shared" si="69"/>
        <v>9.3887336584344602E-2</v>
      </c>
    </row>
    <row r="1418" spans="1:13" x14ac:dyDescent="0.25">
      <c r="A1418" s="1" t="s">
        <v>1333</v>
      </c>
      <c r="B1418" s="1">
        <v>138</v>
      </c>
      <c r="C1418" s="1">
        <v>141340178</v>
      </c>
      <c r="D1418" s="1" t="s">
        <v>1394</v>
      </c>
      <c r="E1418" s="1" t="s">
        <v>2591</v>
      </c>
      <c r="F1418" s="1" t="s">
        <v>13</v>
      </c>
      <c r="G1418" s="1" t="s">
        <v>14</v>
      </c>
      <c r="H1418" s="1">
        <v>40000000</v>
      </c>
      <c r="I1418" s="1">
        <v>1992</v>
      </c>
      <c r="J1418" s="1">
        <v>7.6</v>
      </c>
      <c r="K1418" s="1" t="str">
        <f t="shared" si="67"/>
        <v>Drama</v>
      </c>
      <c r="L1418" s="11">
        <f t="shared" si="68"/>
        <v>101340178</v>
      </c>
      <c r="M1418" s="1">
        <f t="shared" si="69"/>
        <v>9.3887336584344602E-2</v>
      </c>
    </row>
    <row r="1419" spans="1:13" x14ac:dyDescent="0.25">
      <c r="A1419" s="1" t="s">
        <v>1187</v>
      </c>
      <c r="B1419" s="1">
        <v>101</v>
      </c>
      <c r="C1419" s="1">
        <v>51758599</v>
      </c>
      <c r="D1419" s="1" t="s">
        <v>1227</v>
      </c>
      <c r="E1419" s="1" t="s">
        <v>2592</v>
      </c>
      <c r="F1419" s="1" t="s">
        <v>13</v>
      </c>
      <c r="G1419" s="1" t="s">
        <v>14</v>
      </c>
      <c r="H1419" s="1">
        <v>33000000</v>
      </c>
      <c r="I1419" s="1">
        <v>2001</v>
      </c>
      <c r="J1419" s="1">
        <v>5.5</v>
      </c>
      <c r="K1419" s="1" t="str">
        <f t="shared" si="67"/>
        <v>Action</v>
      </c>
      <c r="L1419" s="11">
        <f t="shared" si="68"/>
        <v>18758599</v>
      </c>
      <c r="M1419" s="1">
        <f t="shared" si="69"/>
        <v>9.3887336584344602E-2</v>
      </c>
    </row>
    <row r="1420" spans="1:13" x14ac:dyDescent="0.25">
      <c r="A1420" s="1" t="s">
        <v>546</v>
      </c>
      <c r="B1420" s="1">
        <v>99</v>
      </c>
      <c r="C1420" s="1">
        <v>117559438</v>
      </c>
      <c r="D1420" s="1" t="s">
        <v>610</v>
      </c>
      <c r="E1420" s="1" t="s">
        <v>2593</v>
      </c>
      <c r="F1420" s="1" t="s">
        <v>13</v>
      </c>
      <c r="G1420" s="1" t="s">
        <v>14</v>
      </c>
      <c r="H1420" s="1">
        <v>30000000</v>
      </c>
      <c r="I1420" s="1">
        <v>2000</v>
      </c>
      <c r="J1420" s="1">
        <v>5.0999999999999996</v>
      </c>
      <c r="K1420" s="1" t="str">
        <f t="shared" si="67"/>
        <v>Action</v>
      </c>
      <c r="L1420" s="11">
        <f t="shared" si="68"/>
        <v>87559438</v>
      </c>
      <c r="M1420" s="1">
        <f t="shared" si="69"/>
        <v>9.3887336584344602E-2</v>
      </c>
    </row>
    <row r="1421" spans="1:13" x14ac:dyDescent="0.25">
      <c r="A1421" s="1" t="s">
        <v>2594</v>
      </c>
      <c r="B1421" s="1">
        <v>89</v>
      </c>
      <c r="C1421" s="1">
        <v>21426805</v>
      </c>
      <c r="D1421" s="1" t="s">
        <v>122</v>
      </c>
      <c r="E1421" s="1" t="s">
        <v>2595</v>
      </c>
      <c r="F1421" s="1" t="s">
        <v>13</v>
      </c>
      <c r="G1421" s="1" t="s">
        <v>14</v>
      </c>
      <c r="H1421" s="1">
        <v>30000000</v>
      </c>
      <c r="I1421" s="1">
        <v>2011</v>
      </c>
      <c r="J1421" s="1">
        <v>4.9000000000000004</v>
      </c>
      <c r="K1421" s="1" t="str">
        <f t="shared" si="67"/>
        <v>Action</v>
      </c>
      <c r="L1421" s="11">
        <f t="shared" si="68"/>
        <v>-8573195</v>
      </c>
      <c r="M1421" s="1">
        <f t="shared" si="69"/>
        <v>9.3887336584344602E-2</v>
      </c>
    </row>
    <row r="1422" spans="1:13" x14ac:dyDescent="0.25">
      <c r="A1422" s="1" t="s">
        <v>2596</v>
      </c>
      <c r="B1422" s="1">
        <v>99</v>
      </c>
      <c r="C1422" s="1">
        <v>35057332</v>
      </c>
      <c r="D1422" s="1" t="s">
        <v>2597</v>
      </c>
      <c r="E1422" s="1" t="s">
        <v>2598</v>
      </c>
      <c r="F1422" s="1" t="s">
        <v>13</v>
      </c>
      <c r="G1422" s="1" t="s">
        <v>14</v>
      </c>
      <c r="H1422" s="1">
        <v>33000000</v>
      </c>
      <c r="I1422" s="1">
        <v>2012</v>
      </c>
      <c r="J1422" s="1">
        <v>6.5</v>
      </c>
      <c r="K1422" s="1" t="str">
        <f t="shared" si="67"/>
        <v>Drama</v>
      </c>
      <c r="L1422" s="11">
        <f t="shared" si="68"/>
        <v>2057332</v>
      </c>
      <c r="M1422" s="1">
        <f t="shared" si="69"/>
        <v>9.3887336584344602E-2</v>
      </c>
    </row>
    <row r="1423" spans="1:13" x14ac:dyDescent="0.25">
      <c r="A1423" s="1" t="s">
        <v>1983</v>
      </c>
      <c r="B1423" s="1">
        <v>105</v>
      </c>
      <c r="C1423" s="1">
        <v>34014398</v>
      </c>
      <c r="D1423" s="1" t="s">
        <v>2599</v>
      </c>
      <c r="E1423" s="1" t="s">
        <v>2600</v>
      </c>
      <c r="F1423" s="1" t="s">
        <v>13</v>
      </c>
      <c r="G1423" s="1" t="s">
        <v>264</v>
      </c>
      <c r="H1423" s="1">
        <v>33000000</v>
      </c>
      <c r="I1423" s="1">
        <v>2006</v>
      </c>
      <c r="J1423" s="1">
        <v>5.6</v>
      </c>
      <c r="K1423" s="1" t="str">
        <f t="shared" si="67"/>
        <v>Action</v>
      </c>
      <c r="L1423" s="11">
        <f t="shared" si="68"/>
        <v>1014398</v>
      </c>
      <c r="M1423" s="1">
        <f t="shared" si="69"/>
        <v>9.3887336584344602E-2</v>
      </c>
    </row>
    <row r="1424" spans="1:13" x14ac:dyDescent="0.25">
      <c r="A1424" s="1" t="s">
        <v>2601</v>
      </c>
      <c r="B1424" s="1">
        <v>97</v>
      </c>
      <c r="C1424" s="1">
        <v>28927720</v>
      </c>
      <c r="D1424" s="1" t="s">
        <v>1645</v>
      </c>
      <c r="E1424" s="1" t="s">
        <v>2602</v>
      </c>
      <c r="F1424" s="1" t="s">
        <v>13</v>
      </c>
      <c r="G1424" s="1" t="s">
        <v>14</v>
      </c>
      <c r="H1424" s="1">
        <v>33000000</v>
      </c>
      <c r="I1424" s="1">
        <v>2000</v>
      </c>
      <c r="J1424" s="1">
        <v>5.3</v>
      </c>
      <c r="K1424" s="1" t="str">
        <f t="shared" si="67"/>
        <v>Crime</v>
      </c>
      <c r="L1424" s="11">
        <f t="shared" si="68"/>
        <v>-4072280</v>
      </c>
      <c r="M1424" s="1">
        <f t="shared" si="69"/>
        <v>9.3887336584344602E-2</v>
      </c>
    </row>
    <row r="1425" spans="1:13" x14ac:dyDescent="0.25">
      <c r="A1425" s="1" t="s">
        <v>2603</v>
      </c>
      <c r="B1425" s="1">
        <v>140</v>
      </c>
      <c r="C1425" s="1">
        <v>33682273</v>
      </c>
      <c r="D1425" s="1" t="s">
        <v>158</v>
      </c>
      <c r="E1425" s="1" t="s">
        <v>2604</v>
      </c>
      <c r="F1425" s="1" t="s">
        <v>13</v>
      </c>
      <c r="G1425" s="1" t="s">
        <v>14</v>
      </c>
      <c r="H1425" s="1">
        <v>33000000</v>
      </c>
      <c r="I1425" s="1">
        <v>2004</v>
      </c>
      <c r="J1425" s="1">
        <v>6.5</v>
      </c>
      <c r="K1425" s="1" t="str">
        <f t="shared" si="67"/>
        <v>Action</v>
      </c>
      <c r="L1425" s="11">
        <f t="shared" si="68"/>
        <v>682273</v>
      </c>
      <c r="M1425" s="1">
        <f t="shared" si="69"/>
        <v>9.3887336584344602E-2</v>
      </c>
    </row>
    <row r="1426" spans="1:13" x14ac:dyDescent="0.25">
      <c r="A1426" s="1" t="s">
        <v>2605</v>
      </c>
      <c r="B1426" s="1">
        <v>118</v>
      </c>
      <c r="C1426" s="1">
        <v>4280577</v>
      </c>
      <c r="D1426" s="1" t="s">
        <v>1672</v>
      </c>
      <c r="E1426" s="1" t="s">
        <v>2606</v>
      </c>
      <c r="F1426" s="1" t="s">
        <v>13</v>
      </c>
      <c r="G1426" s="1" t="s">
        <v>14</v>
      </c>
      <c r="H1426" s="1">
        <v>10000000</v>
      </c>
      <c r="I1426" s="1">
        <v>2005</v>
      </c>
      <c r="J1426" s="1">
        <v>6.8</v>
      </c>
      <c r="K1426" s="1" t="str">
        <f t="shared" si="67"/>
        <v>Drama</v>
      </c>
      <c r="L1426" s="11">
        <f t="shared" si="68"/>
        <v>-5719423</v>
      </c>
      <c r="M1426" s="1">
        <f t="shared" si="69"/>
        <v>9.3887336584344602E-2</v>
      </c>
    </row>
    <row r="1427" spans="1:13" x14ac:dyDescent="0.25">
      <c r="A1427" s="1" t="s">
        <v>2607</v>
      </c>
      <c r="B1427" s="1">
        <v>94</v>
      </c>
      <c r="C1427" s="1">
        <v>17120019</v>
      </c>
      <c r="D1427" s="1" t="s">
        <v>120</v>
      </c>
      <c r="E1427" s="1" t="s">
        <v>2608</v>
      </c>
      <c r="F1427" s="1" t="s">
        <v>13</v>
      </c>
      <c r="G1427" s="1" t="s">
        <v>14</v>
      </c>
      <c r="H1427" s="1">
        <v>30000000</v>
      </c>
      <c r="I1427" s="1">
        <v>2012</v>
      </c>
      <c r="J1427" s="1">
        <v>6.5</v>
      </c>
      <c r="K1427" s="1" t="str">
        <f t="shared" si="67"/>
        <v>Action</v>
      </c>
      <c r="L1427" s="11">
        <f t="shared" si="68"/>
        <v>-12879981</v>
      </c>
      <c r="M1427" s="1">
        <f t="shared" si="69"/>
        <v>9.3887336584344602E-2</v>
      </c>
    </row>
    <row r="1428" spans="1:13" x14ac:dyDescent="0.25">
      <c r="A1428" s="1" t="s">
        <v>131</v>
      </c>
      <c r="B1428" s="1">
        <v>124</v>
      </c>
      <c r="C1428" s="1">
        <v>8406264</v>
      </c>
      <c r="D1428" s="1" t="s">
        <v>492</v>
      </c>
      <c r="E1428" s="1" t="s">
        <v>2609</v>
      </c>
      <c r="F1428" s="1" t="s">
        <v>13</v>
      </c>
      <c r="G1428" s="1" t="s">
        <v>14</v>
      </c>
      <c r="H1428" s="1">
        <v>38000000</v>
      </c>
      <c r="I1428" s="1">
        <v>1999</v>
      </c>
      <c r="J1428" s="1">
        <v>6</v>
      </c>
      <c r="K1428" s="1" t="str">
        <f t="shared" si="67"/>
        <v>Comedy</v>
      </c>
      <c r="L1428" s="11">
        <f t="shared" si="68"/>
        <v>-29593736</v>
      </c>
      <c r="M1428" s="1">
        <f t="shared" si="69"/>
        <v>9.3887336584344602E-2</v>
      </c>
    </row>
    <row r="1429" spans="1:13" x14ac:dyDescent="0.25">
      <c r="A1429" s="1" t="s">
        <v>2610</v>
      </c>
      <c r="B1429" s="1">
        <v>134</v>
      </c>
      <c r="C1429" s="1">
        <v>309125409</v>
      </c>
      <c r="D1429" s="1" t="s">
        <v>11</v>
      </c>
      <c r="E1429" s="1" t="s">
        <v>2611</v>
      </c>
      <c r="F1429" s="1" t="s">
        <v>13</v>
      </c>
      <c r="G1429" s="1" t="s">
        <v>14</v>
      </c>
      <c r="H1429" s="1">
        <v>32500000</v>
      </c>
      <c r="I1429" s="1">
        <v>1983</v>
      </c>
      <c r="J1429" s="1">
        <v>8.4</v>
      </c>
      <c r="K1429" s="1" t="str">
        <f t="shared" si="67"/>
        <v>Action</v>
      </c>
      <c r="L1429" s="11">
        <f t="shared" si="68"/>
        <v>276625409</v>
      </c>
      <c r="M1429" s="1">
        <f t="shared" si="69"/>
        <v>9.3887336584344602E-2</v>
      </c>
    </row>
    <row r="1430" spans="1:13" x14ac:dyDescent="0.25">
      <c r="A1430" s="1" t="s">
        <v>2612</v>
      </c>
      <c r="B1430" s="1">
        <v>113</v>
      </c>
      <c r="C1430" s="1">
        <v>10955425</v>
      </c>
      <c r="D1430" s="1" t="s">
        <v>974</v>
      </c>
      <c r="E1430" s="1" t="s">
        <v>2613</v>
      </c>
      <c r="F1430" s="1" t="s">
        <v>13</v>
      </c>
      <c r="G1430" s="1" t="s">
        <v>21</v>
      </c>
      <c r="H1430" s="1">
        <v>30000000</v>
      </c>
      <c r="I1430" s="1">
        <v>2008</v>
      </c>
      <c r="J1430" s="1">
        <v>6</v>
      </c>
      <c r="K1430" s="1" t="str">
        <f t="shared" si="67"/>
        <v>Action</v>
      </c>
      <c r="L1430" s="11">
        <f t="shared" si="68"/>
        <v>-19044575</v>
      </c>
      <c r="M1430" s="1">
        <f t="shared" si="69"/>
        <v>9.3887336584344602E-2</v>
      </c>
    </row>
    <row r="1431" spans="1:13" x14ac:dyDescent="0.25">
      <c r="A1431" s="1" t="s">
        <v>2226</v>
      </c>
      <c r="B1431" s="1">
        <v>124</v>
      </c>
      <c r="C1431" s="1">
        <v>34180954</v>
      </c>
      <c r="D1431" s="1" t="s">
        <v>77</v>
      </c>
      <c r="E1431" s="1" t="s">
        <v>2614</v>
      </c>
      <c r="F1431" s="1" t="s">
        <v>13</v>
      </c>
      <c r="G1431" s="1" t="s">
        <v>14</v>
      </c>
      <c r="H1431" s="1">
        <v>32000000</v>
      </c>
      <c r="I1431" s="1">
        <v>2008</v>
      </c>
      <c r="J1431" s="1">
        <v>7.6</v>
      </c>
      <c r="K1431" s="1" t="str">
        <f t="shared" si="67"/>
        <v>Drama</v>
      </c>
      <c r="L1431" s="11">
        <f t="shared" si="68"/>
        <v>2180954</v>
      </c>
      <c r="M1431" s="1">
        <f t="shared" si="69"/>
        <v>9.3887336584344602E-2</v>
      </c>
    </row>
    <row r="1432" spans="1:13" x14ac:dyDescent="0.25">
      <c r="A1432" s="1" t="s">
        <v>90</v>
      </c>
      <c r="B1432" s="1">
        <v>97</v>
      </c>
      <c r="C1432" s="1">
        <v>173381405</v>
      </c>
      <c r="D1432" s="1" t="s">
        <v>912</v>
      </c>
      <c r="E1432" s="1" t="s">
        <v>2616</v>
      </c>
      <c r="F1432" s="1" t="s">
        <v>13</v>
      </c>
      <c r="G1432" s="1" t="s">
        <v>14</v>
      </c>
      <c r="H1432" s="1">
        <v>33000000</v>
      </c>
      <c r="I1432" s="1">
        <v>2003</v>
      </c>
      <c r="J1432" s="1">
        <v>6.9</v>
      </c>
      <c r="K1432" s="1" t="str">
        <f t="shared" si="67"/>
        <v>Comedy</v>
      </c>
      <c r="L1432" s="11">
        <f t="shared" si="68"/>
        <v>140381405</v>
      </c>
      <c r="M1432" s="1">
        <f t="shared" si="69"/>
        <v>9.3887336584344602E-2</v>
      </c>
    </row>
    <row r="1433" spans="1:13" x14ac:dyDescent="0.25">
      <c r="A1433" s="1" t="s">
        <v>243</v>
      </c>
      <c r="B1433" s="1">
        <v>123</v>
      </c>
      <c r="C1433" s="1">
        <v>104632573</v>
      </c>
      <c r="D1433" s="1" t="s">
        <v>2325</v>
      </c>
      <c r="E1433" s="1" t="s">
        <v>2617</v>
      </c>
      <c r="F1433" s="1" t="s">
        <v>13</v>
      </c>
      <c r="G1433" s="1" t="s">
        <v>14</v>
      </c>
      <c r="H1433" s="1">
        <v>32000000</v>
      </c>
      <c r="I1433" s="1">
        <v>1996</v>
      </c>
      <c r="J1433" s="1">
        <v>6.4</v>
      </c>
      <c r="K1433" s="1" t="str">
        <f t="shared" si="67"/>
        <v>Drama</v>
      </c>
      <c r="L1433" s="11">
        <f t="shared" si="68"/>
        <v>72632573</v>
      </c>
      <c r="M1433" s="1">
        <f t="shared" si="69"/>
        <v>9.3887336584344602E-2</v>
      </c>
    </row>
    <row r="1434" spans="1:13" x14ac:dyDescent="0.25">
      <c r="A1434" s="1" t="s">
        <v>1405</v>
      </c>
      <c r="B1434" s="1">
        <v>99</v>
      </c>
      <c r="C1434" s="1">
        <v>81150692</v>
      </c>
      <c r="D1434" s="1" t="s">
        <v>2618</v>
      </c>
      <c r="E1434" s="1" t="s">
        <v>2619</v>
      </c>
      <c r="F1434" s="1" t="s">
        <v>13</v>
      </c>
      <c r="G1434" s="1" t="s">
        <v>97</v>
      </c>
      <c r="H1434" s="1">
        <v>35000000</v>
      </c>
      <c r="I1434" s="1">
        <v>2002</v>
      </c>
      <c r="J1434" s="1">
        <v>5.0999999999999996</v>
      </c>
      <c r="K1434" s="1" t="str">
        <f t="shared" si="67"/>
        <v>Adventure</v>
      </c>
      <c r="L1434" s="11">
        <f t="shared" si="68"/>
        <v>46150692</v>
      </c>
      <c r="M1434" s="1">
        <f t="shared" si="69"/>
        <v>9.3887336584344602E-2</v>
      </c>
    </row>
    <row r="1435" spans="1:13" x14ac:dyDescent="0.25">
      <c r="A1435" s="1" t="s">
        <v>366</v>
      </c>
      <c r="B1435" s="1">
        <v>101</v>
      </c>
      <c r="C1435" s="1">
        <v>60328558</v>
      </c>
      <c r="D1435" s="1" t="s">
        <v>2620</v>
      </c>
      <c r="E1435" s="1" t="s">
        <v>2621</v>
      </c>
      <c r="F1435" s="1" t="s">
        <v>13</v>
      </c>
      <c r="G1435" s="1" t="s">
        <v>14</v>
      </c>
      <c r="H1435" s="1">
        <v>32000000</v>
      </c>
      <c r="I1435" s="1">
        <v>1988</v>
      </c>
      <c r="J1435" s="1">
        <v>7</v>
      </c>
      <c r="K1435" s="1" t="str">
        <f t="shared" si="67"/>
        <v>Comedy</v>
      </c>
      <c r="L1435" s="11">
        <f t="shared" si="68"/>
        <v>28328558</v>
      </c>
      <c r="M1435" s="1">
        <f t="shared" si="69"/>
        <v>9.3887336584344602E-2</v>
      </c>
    </row>
    <row r="1436" spans="1:13" x14ac:dyDescent="0.25">
      <c r="A1436" s="1" t="s">
        <v>2622</v>
      </c>
      <c r="B1436" s="1">
        <v>92</v>
      </c>
      <c r="C1436" s="1">
        <v>80197993</v>
      </c>
      <c r="D1436" s="1" t="s">
        <v>2623</v>
      </c>
      <c r="E1436" s="1" t="s">
        <v>2624</v>
      </c>
      <c r="F1436" s="1" t="s">
        <v>13</v>
      </c>
      <c r="G1436" s="1" t="s">
        <v>264</v>
      </c>
      <c r="H1436" s="1">
        <v>32000000</v>
      </c>
      <c r="I1436" s="1">
        <v>2006</v>
      </c>
      <c r="J1436" s="1">
        <v>5.7</v>
      </c>
      <c r="K1436" s="1" t="str">
        <f t="shared" si="67"/>
        <v>Comedy</v>
      </c>
      <c r="L1436" s="11">
        <f t="shared" si="68"/>
        <v>48197993</v>
      </c>
      <c r="M1436" s="1">
        <f t="shared" si="69"/>
        <v>9.3887336584344602E-2</v>
      </c>
    </row>
    <row r="1437" spans="1:13" x14ac:dyDescent="0.25">
      <c r="A1437" s="1" t="s">
        <v>334</v>
      </c>
      <c r="B1437" s="1">
        <v>131</v>
      </c>
      <c r="C1437" s="1">
        <v>169076745</v>
      </c>
      <c r="D1437" s="1" t="s">
        <v>584</v>
      </c>
      <c r="E1437" s="1" t="s">
        <v>2625</v>
      </c>
      <c r="F1437" s="1" t="s">
        <v>13</v>
      </c>
      <c r="G1437" s="1" t="s">
        <v>14</v>
      </c>
      <c r="H1437" s="1">
        <v>32500000</v>
      </c>
      <c r="I1437" s="1">
        <v>2011</v>
      </c>
      <c r="J1437" s="1">
        <v>6.8</v>
      </c>
      <c r="K1437" s="1" t="str">
        <f t="shared" si="67"/>
        <v>Comedy</v>
      </c>
      <c r="L1437" s="11">
        <f t="shared" si="68"/>
        <v>136576745</v>
      </c>
      <c r="M1437" s="1">
        <f t="shared" si="69"/>
        <v>9.3887336584344602E-2</v>
      </c>
    </row>
    <row r="1438" spans="1:13" x14ac:dyDescent="0.25">
      <c r="A1438" s="1" t="s">
        <v>2090</v>
      </c>
      <c r="B1438" s="1">
        <v>107</v>
      </c>
      <c r="C1438" s="1">
        <v>101470202</v>
      </c>
      <c r="D1438" s="1" t="s">
        <v>968</v>
      </c>
      <c r="E1438" s="1" t="s">
        <v>2626</v>
      </c>
      <c r="F1438" s="1" t="s">
        <v>13</v>
      </c>
      <c r="G1438" s="1" t="s">
        <v>14</v>
      </c>
      <c r="H1438" s="1">
        <v>32000000</v>
      </c>
      <c r="I1438" s="1">
        <v>2013</v>
      </c>
      <c r="J1438" s="1">
        <v>6.7</v>
      </c>
      <c r="K1438" s="1" t="str">
        <f t="shared" si="67"/>
        <v>Comedy</v>
      </c>
      <c r="L1438" s="11">
        <f t="shared" si="68"/>
        <v>69470202</v>
      </c>
      <c r="M1438" s="1">
        <f t="shared" si="69"/>
        <v>9.3887336584344602E-2</v>
      </c>
    </row>
    <row r="1439" spans="1:13" x14ac:dyDescent="0.25">
      <c r="A1439" s="1" t="s">
        <v>2627</v>
      </c>
      <c r="B1439" s="1">
        <v>103</v>
      </c>
      <c r="C1439" s="1">
        <v>50041732</v>
      </c>
      <c r="D1439" s="1" t="s">
        <v>2162</v>
      </c>
      <c r="E1439" s="1" t="s">
        <v>2628</v>
      </c>
      <c r="F1439" s="1" t="s">
        <v>13</v>
      </c>
      <c r="G1439" s="1" t="s">
        <v>14</v>
      </c>
      <c r="H1439" s="1">
        <v>29000000</v>
      </c>
      <c r="I1439" s="1">
        <v>1999</v>
      </c>
      <c r="J1439" s="1">
        <v>6.2</v>
      </c>
      <c r="K1439" s="1" t="str">
        <f t="shared" si="67"/>
        <v>Horror</v>
      </c>
      <c r="L1439" s="11">
        <f t="shared" si="68"/>
        <v>21041732</v>
      </c>
      <c r="M1439" s="1">
        <f t="shared" si="69"/>
        <v>9.3887336584344602E-2</v>
      </c>
    </row>
    <row r="1440" spans="1:13" x14ac:dyDescent="0.25">
      <c r="A1440" s="1" t="s">
        <v>2583</v>
      </c>
      <c r="B1440" s="1">
        <v>129</v>
      </c>
      <c r="C1440" s="1">
        <v>48814909</v>
      </c>
      <c r="D1440" s="1" t="s">
        <v>537</v>
      </c>
      <c r="E1440" s="1" t="s">
        <v>2629</v>
      </c>
      <c r="F1440" s="1" t="s">
        <v>13</v>
      </c>
      <c r="G1440" s="1" t="s">
        <v>14</v>
      </c>
      <c r="H1440" s="1">
        <v>32000000</v>
      </c>
      <c r="I1440" s="1">
        <v>2000</v>
      </c>
      <c r="J1440" s="1">
        <v>7.2</v>
      </c>
      <c r="K1440" s="1" t="str">
        <f t="shared" si="67"/>
        <v>Biography</v>
      </c>
      <c r="L1440" s="11">
        <f t="shared" si="68"/>
        <v>16814909</v>
      </c>
      <c r="M1440" s="1">
        <f t="shared" si="69"/>
        <v>9.3887336584344602E-2</v>
      </c>
    </row>
    <row r="1441" spans="1:13" x14ac:dyDescent="0.25">
      <c r="A1441" s="1" t="s">
        <v>2630</v>
      </c>
      <c r="B1441" s="1">
        <v>107</v>
      </c>
      <c r="C1441" s="1">
        <v>57744720</v>
      </c>
      <c r="D1441" s="1" t="s">
        <v>120</v>
      </c>
      <c r="E1441" s="1" t="s">
        <v>2631</v>
      </c>
      <c r="F1441" s="1" t="s">
        <v>13</v>
      </c>
      <c r="G1441" s="1" t="s">
        <v>14</v>
      </c>
      <c r="H1441" s="1">
        <v>20000000</v>
      </c>
      <c r="I1441" s="1">
        <v>2010</v>
      </c>
      <c r="J1441" s="1">
        <v>6.2</v>
      </c>
      <c r="K1441" s="1" t="str">
        <f t="shared" si="67"/>
        <v>Action</v>
      </c>
      <c r="L1441" s="11">
        <f t="shared" si="68"/>
        <v>37744720</v>
      </c>
      <c r="M1441" s="1">
        <f t="shared" si="69"/>
        <v>9.3887336584344602E-2</v>
      </c>
    </row>
    <row r="1442" spans="1:13" x14ac:dyDescent="0.25">
      <c r="A1442" s="1" t="s">
        <v>2632</v>
      </c>
      <c r="B1442" s="1">
        <v>89</v>
      </c>
      <c r="C1442" s="1">
        <v>21784432</v>
      </c>
      <c r="D1442" s="1" t="s">
        <v>579</v>
      </c>
      <c r="E1442" s="1" t="s">
        <v>2633</v>
      </c>
      <c r="F1442" s="1" t="s">
        <v>13</v>
      </c>
      <c r="G1442" s="1" t="s">
        <v>14</v>
      </c>
      <c r="H1442" s="1">
        <v>35000000</v>
      </c>
      <c r="I1442" s="1">
        <v>2013</v>
      </c>
      <c r="J1442" s="1">
        <v>5.6</v>
      </c>
      <c r="K1442" s="1" t="str">
        <f t="shared" si="67"/>
        <v>Comedy</v>
      </c>
      <c r="L1442" s="11">
        <f t="shared" si="68"/>
        <v>-13215568</v>
      </c>
      <c r="M1442" s="1">
        <f t="shared" si="69"/>
        <v>9.3887336584344602E-2</v>
      </c>
    </row>
    <row r="1443" spans="1:13" x14ac:dyDescent="0.25">
      <c r="A1443" s="1" t="s">
        <v>1697</v>
      </c>
      <c r="B1443" s="1">
        <v>113</v>
      </c>
      <c r="C1443" s="1">
        <v>37911876</v>
      </c>
      <c r="D1443" s="1" t="s">
        <v>610</v>
      </c>
      <c r="E1443" s="1" t="s">
        <v>2634</v>
      </c>
      <c r="F1443" s="1" t="s">
        <v>13</v>
      </c>
      <c r="G1443" s="1" t="s">
        <v>14</v>
      </c>
      <c r="H1443" s="1">
        <v>32000000</v>
      </c>
      <c r="I1443" s="1">
        <v>2011</v>
      </c>
      <c r="J1443" s="1">
        <v>4.4000000000000004</v>
      </c>
      <c r="K1443" s="1" t="str">
        <f t="shared" si="67"/>
        <v>Action</v>
      </c>
      <c r="L1443" s="11">
        <f t="shared" si="68"/>
        <v>5911876</v>
      </c>
      <c r="M1443" s="1">
        <f t="shared" si="69"/>
        <v>9.3887336584344602E-2</v>
      </c>
    </row>
    <row r="1444" spans="1:13" x14ac:dyDescent="0.25">
      <c r="A1444" s="1" t="s">
        <v>252</v>
      </c>
      <c r="B1444" s="1">
        <v>93</v>
      </c>
      <c r="C1444" s="1">
        <v>54696902</v>
      </c>
      <c r="D1444" s="1" t="s">
        <v>1713</v>
      </c>
      <c r="E1444" s="1" t="s">
        <v>2635</v>
      </c>
      <c r="F1444" s="1" t="s">
        <v>13</v>
      </c>
      <c r="G1444" s="1" t="s">
        <v>14</v>
      </c>
      <c r="H1444" s="1">
        <v>32000000</v>
      </c>
      <c r="I1444" s="1">
        <v>2011</v>
      </c>
      <c r="J1444" s="1">
        <v>7.5</v>
      </c>
      <c r="K1444" s="1" t="str">
        <f t="shared" si="67"/>
        <v>Mystery</v>
      </c>
      <c r="L1444" s="11">
        <f t="shared" si="68"/>
        <v>22696902</v>
      </c>
      <c r="M1444" s="1">
        <f t="shared" si="69"/>
        <v>9.3887336584344602E-2</v>
      </c>
    </row>
    <row r="1445" spans="1:13" x14ac:dyDescent="0.25">
      <c r="A1445" s="1" t="s">
        <v>1733</v>
      </c>
      <c r="B1445" s="1">
        <v>120</v>
      </c>
      <c r="C1445" s="1">
        <v>36733909</v>
      </c>
      <c r="D1445" s="1" t="s">
        <v>2557</v>
      </c>
      <c r="E1445" s="1" t="s">
        <v>2636</v>
      </c>
      <c r="F1445" s="1" t="s">
        <v>13</v>
      </c>
      <c r="G1445" s="1" t="s">
        <v>14</v>
      </c>
      <c r="H1445" s="1">
        <v>32000000</v>
      </c>
      <c r="I1445" s="1">
        <v>1993</v>
      </c>
      <c r="J1445" s="1">
        <v>7.1</v>
      </c>
      <c r="K1445" s="1" t="str">
        <f t="shared" si="67"/>
        <v>Adventure</v>
      </c>
      <c r="L1445" s="11">
        <f t="shared" si="68"/>
        <v>4733909</v>
      </c>
      <c r="M1445" s="1">
        <f t="shared" si="69"/>
        <v>9.3887336584344602E-2</v>
      </c>
    </row>
    <row r="1446" spans="1:13" x14ac:dyDescent="0.25">
      <c r="A1446" s="1" t="s">
        <v>460</v>
      </c>
      <c r="B1446" s="1">
        <v>98</v>
      </c>
      <c r="C1446" s="1">
        <v>35063732</v>
      </c>
      <c r="D1446" s="1" t="s">
        <v>292</v>
      </c>
      <c r="E1446" s="1" t="s">
        <v>2637</v>
      </c>
      <c r="F1446" s="1" t="s">
        <v>13</v>
      </c>
      <c r="G1446" s="1" t="s">
        <v>14</v>
      </c>
      <c r="H1446" s="1">
        <v>32000000</v>
      </c>
      <c r="I1446" s="1">
        <v>2007</v>
      </c>
      <c r="J1446" s="1">
        <v>6.4</v>
      </c>
      <c r="K1446" s="1" t="str">
        <f t="shared" si="67"/>
        <v>Mystery</v>
      </c>
      <c r="L1446" s="11">
        <f t="shared" si="68"/>
        <v>3063732</v>
      </c>
      <c r="M1446" s="1">
        <f t="shared" si="69"/>
        <v>9.3887336584344602E-2</v>
      </c>
    </row>
    <row r="1447" spans="1:13" x14ac:dyDescent="0.25">
      <c r="A1447" s="1" t="s">
        <v>1429</v>
      </c>
      <c r="B1447" s="1">
        <v>105</v>
      </c>
      <c r="C1447" s="1">
        <v>99462</v>
      </c>
      <c r="D1447" s="1" t="s">
        <v>2638</v>
      </c>
      <c r="E1447" s="1" t="s">
        <v>2639</v>
      </c>
      <c r="F1447" s="1" t="s">
        <v>13</v>
      </c>
      <c r="G1447" s="1" t="s">
        <v>508</v>
      </c>
      <c r="H1447" s="1">
        <v>33000000</v>
      </c>
      <c r="I1447" s="1">
        <v>2013</v>
      </c>
      <c r="J1447" s="1">
        <v>7.1</v>
      </c>
      <c r="K1447" s="1" t="str">
        <f t="shared" si="67"/>
        <v>Action</v>
      </c>
      <c r="L1447" s="11">
        <f t="shared" si="68"/>
        <v>-32900538</v>
      </c>
      <c r="M1447" s="1">
        <f t="shared" si="69"/>
        <v>9.3887336584344602E-2</v>
      </c>
    </row>
    <row r="1448" spans="1:13" x14ac:dyDescent="0.25">
      <c r="A1448" s="1" t="s">
        <v>2302</v>
      </c>
      <c r="B1448" s="1">
        <v>98</v>
      </c>
      <c r="C1448" s="1">
        <v>32701088</v>
      </c>
      <c r="D1448" s="1" t="s">
        <v>2641</v>
      </c>
      <c r="E1448" s="1" t="s">
        <v>2642</v>
      </c>
      <c r="F1448" s="1" t="s">
        <v>13</v>
      </c>
      <c r="G1448" s="1" t="s">
        <v>14</v>
      </c>
      <c r="H1448" s="1">
        <v>32000000</v>
      </c>
      <c r="I1448" s="1">
        <v>2005</v>
      </c>
      <c r="J1448" s="1">
        <v>6.9</v>
      </c>
      <c r="K1448" s="1" t="str">
        <f t="shared" si="67"/>
        <v>Drama</v>
      </c>
      <c r="L1448" s="11">
        <f t="shared" si="68"/>
        <v>701088</v>
      </c>
      <c r="M1448" s="1">
        <f t="shared" si="69"/>
        <v>9.3887336584344602E-2</v>
      </c>
    </row>
    <row r="1449" spans="1:13" x14ac:dyDescent="0.25">
      <c r="A1449" s="1" t="s">
        <v>1835</v>
      </c>
      <c r="B1449" s="1">
        <v>96</v>
      </c>
      <c r="C1449" s="1">
        <v>31493782</v>
      </c>
      <c r="D1449" s="1" t="s">
        <v>750</v>
      </c>
      <c r="E1449" s="1" t="s">
        <v>2643</v>
      </c>
      <c r="F1449" s="1" t="s">
        <v>13</v>
      </c>
      <c r="G1449" s="1" t="s">
        <v>14</v>
      </c>
      <c r="H1449" s="1">
        <v>32000000</v>
      </c>
      <c r="I1449" s="1">
        <v>2005</v>
      </c>
      <c r="J1449" s="1">
        <v>7.5</v>
      </c>
      <c r="K1449" s="1" t="str">
        <f t="shared" si="67"/>
        <v>Crime</v>
      </c>
      <c r="L1449" s="11">
        <f t="shared" si="68"/>
        <v>-506218</v>
      </c>
      <c r="M1449" s="1">
        <f t="shared" si="69"/>
        <v>9.3887336584344602E-2</v>
      </c>
    </row>
    <row r="1450" spans="1:13" x14ac:dyDescent="0.25">
      <c r="A1450" s="1" t="s">
        <v>388</v>
      </c>
      <c r="B1450" s="1">
        <v>87</v>
      </c>
      <c r="C1450" s="1">
        <v>43095600</v>
      </c>
      <c r="D1450" s="1" t="s">
        <v>120</v>
      </c>
      <c r="E1450" s="1" t="s">
        <v>2644</v>
      </c>
      <c r="F1450" s="1" t="s">
        <v>13</v>
      </c>
      <c r="G1450" s="1" t="s">
        <v>508</v>
      </c>
      <c r="H1450" s="1">
        <v>32000000</v>
      </c>
      <c r="I1450" s="1">
        <v>2005</v>
      </c>
      <c r="J1450" s="1">
        <v>6.3</v>
      </c>
      <c r="K1450" s="1" t="str">
        <f t="shared" si="67"/>
        <v>Action</v>
      </c>
      <c r="L1450" s="11">
        <f t="shared" si="68"/>
        <v>11095600</v>
      </c>
      <c r="M1450" s="1">
        <f t="shared" si="69"/>
        <v>9.3887336584344602E-2</v>
      </c>
    </row>
    <row r="1451" spans="1:13" x14ac:dyDescent="0.25">
      <c r="A1451" s="1" t="s">
        <v>30</v>
      </c>
      <c r="B1451" s="1">
        <v>107</v>
      </c>
      <c r="C1451" s="1">
        <v>18636537</v>
      </c>
      <c r="D1451" s="1" t="s">
        <v>2645</v>
      </c>
      <c r="E1451" s="1" t="s">
        <v>2646</v>
      </c>
      <c r="F1451" s="1" t="s">
        <v>13</v>
      </c>
      <c r="G1451" s="1" t="s">
        <v>233</v>
      </c>
      <c r="H1451" s="1">
        <v>32000000</v>
      </c>
      <c r="I1451" s="1">
        <v>1995</v>
      </c>
      <c r="J1451" s="1">
        <v>6.4</v>
      </c>
      <c r="K1451" s="1" t="str">
        <f t="shared" si="67"/>
        <v>Action</v>
      </c>
      <c r="L1451" s="11">
        <f t="shared" si="68"/>
        <v>-13363463</v>
      </c>
      <c r="M1451" s="1">
        <f t="shared" si="69"/>
        <v>9.3887336584344602E-2</v>
      </c>
    </row>
    <row r="1452" spans="1:13" x14ac:dyDescent="0.25">
      <c r="A1452" s="1" t="s">
        <v>1985</v>
      </c>
      <c r="B1452" s="1">
        <v>90</v>
      </c>
      <c r="C1452" s="1">
        <v>17848322</v>
      </c>
      <c r="D1452" s="1" t="s">
        <v>584</v>
      </c>
      <c r="E1452" s="1" t="s">
        <v>2647</v>
      </c>
      <c r="F1452" s="1" t="s">
        <v>13</v>
      </c>
      <c r="G1452" s="1" t="s">
        <v>2648</v>
      </c>
      <c r="H1452" s="1">
        <v>28000000</v>
      </c>
      <c r="I1452" s="1">
        <v>2004</v>
      </c>
      <c r="J1452" s="1">
        <v>5.9</v>
      </c>
      <c r="K1452" s="1" t="str">
        <f t="shared" si="67"/>
        <v>Comedy</v>
      </c>
      <c r="L1452" s="11">
        <f t="shared" si="68"/>
        <v>-10151678</v>
      </c>
      <c r="M1452" s="1">
        <f t="shared" si="69"/>
        <v>9.3887336584344602E-2</v>
      </c>
    </row>
    <row r="1453" spans="1:13" x14ac:dyDescent="0.25">
      <c r="A1453" s="1" t="s">
        <v>167</v>
      </c>
      <c r="B1453" s="1">
        <v>121</v>
      </c>
      <c r="C1453" s="1">
        <v>16640210</v>
      </c>
      <c r="D1453" s="1" t="s">
        <v>1394</v>
      </c>
      <c r="E1453" s="1" t="s">
        <v>2649</v>
      </c>
      <c r="F1453" s="1" t="s">
        <v>13</v>
      </c>
      <c r="G1453" s="1" t="s">
        <v>14</v>
      </c>
      <c r="H1453" s="1">
        <v>55000000</v>
      </c>
      <c r="I1453" s="1">
        <v>1999</v>
      </c>
      <c r="J1453" s="1">
        <v>6.8</v>
      </c>
      <c r="K1453" s="1" t="str">
        <f t="shared" si="67"/>
        <v>Drama</v>
      </c>
      <c r="L1453" s="11">
        <f t="shared" si="68"/>
        <v>-38359790</v>
      </c>
      <c r="M1453" s="1">
        <f t="shared" si="69"/>
        <v>9.3887336584344602E-2</v>
      </c>
    </row>
    <row r="1454" spans="1:13" x14ac:dyDescent="0.25">
      <c r="A1454" s="1" t="s">
        <v>2650</v>
      </c>
      <c r="B1454" s="1">
        <v>119</v>
      </c>
      <c r="C1454" s="1">
        <v>13763130</v>
      </c>
      <c r="D1454" s="1" t="s">
        <v>487</v>
      </c>
      <c r="E1454" s="1" t="s">
        <v>2651</v>
      </c>
      <c r="F1454" s="1" t="s">
        <v>13</v>
      </c>
      <c r="G1454" s="1" t="s">
        <v>14</v>
      </c>
      <c r="H1454" s="1">
        <v>32000000</v>
      </c>
      <c r="I1454" s="1">
        <v>2010</v>
      </c>
      <c r="J1454" s="1">
        <v>6.3</v>
      </c>
      <c r="K1454" s="1" t="str">
        <f t="shared" si="67"/>
        <v>Action</v>
      </c>
      <c r="L1454" s="11">
        <f t="shared" si="68"/>
        <v>-18236870</v>
      </c>
      <c r="M1454" s="1">
        <f t="shared" si="69"/>
        <v>9.3887336584344602E-2</v>
      </c>
    </row>
    <row r="1455" spans="1:13" x14ac:dyDescent="0.25">
      <c r="A1455" s="1" t="s">
        <v>2652</v>
      </c>
      <c r="B1455" s="1">
        <v>107</v>
      </c>
      <c r="C1455" s="1">
        <v>10956379</v>
      </c>
      <c r="D1455" s="1" t="s">
        <v>2653</v>
      </c>
      <c r="E1455" s="1" t="s">
        <v>2654</v>
      </c>
      <c r="F1455" s="1" t="s">
        <v>13</v>
      </c>
      <c r="G1455" s="1" t="s">
        <v>1929</v>
      </c>
      <c r="H1455" s="1">
        <v>35000000</v>
      </c>
      <c r="I1455" s="1">
        <v>2007</v>
      </c>
      <c r="J1455" s="1">
        <v>3.6</v>
      </c>
      <c r="K1455" s="1" t="str">
        <f t="shared" si="67"/>
        <v>Action</v>
      </c>
      <c r="L1455" s="11">
        <f t="shared" si="68"/>
        <v>-24043621</v>
      </c>
      <c r="M1455" s="1">
        <f t="shared" si="69"/>
        <v>9.3887336584344602E-2</v>
      </c>
    </row>
    <row r="1456" spans="1:13" x14ac:dyDescent="0.25">
      <c r="A1456" s="1" t="s">
        <v>2346</v>
      </c>
      <c r="B1456" s="1">
        <v>110</v>
      </c>
      <c r="C1456" s="1">
        <v>4357000</v>
      </c>
      <c r="D1456" s="1" t="s">
        <v>179</v>
      </c>
      <c r="E1456" s="1" t="s">
        <v>2655</v>
      </c>
      <c r="F1456" s="1" t="s">
        <v>13</v>
      </c>
      <c r="G1456" s="1" t="s">
        <v>14</v>
      </c>
      <c r="H1456" s="1">
        <v>30000000</v>
      </c>
      <c r="I1456" s="1">
        <v>1996</v>
      </c>
      <c r="J1456" s="1">
        <v>5.3</v>
      </c>
      <c r="K1456" s="1" t="str">
        <f t="shared" si="67"/>
        <v>Comedy</v>
      </c>
      <c r="L1456" s="11">
        <f t="shared" si="68"/>
        <v>-25643000</v>
      </c>
      <c r="M1456" s="1">
        <f t="shared" si="69"/>
        <v>9.3887336584344602E-2</v>
      </c>
    </row>
    <row r="1457" spans="1:13" x14ac:dyDescent="0.25">
      <c r="A1457" s="1" t="s">
        <v>2656</v>
      </c>
      <c r="B1457" s="1">
        <v>100</v>
      </c>
      <c r="C1457" s="1">
        <v>22525921</v>
      </c>
      <c r="D1457" s="1" t="s">
        <v>579</v>
      </c>
      <c r="E1457" s="1" t="s">
        <v>2657</v>
      </c>
      <c r="F1457" s="1" t="s">
        <v>13</v>
      </c>
      <c r="G1457" s="1" t="s">
        <v>14</v>
      </c>
      <c r="H1457" s="1">
        <v>30000000</v>
      </c>
      <c r="I1457" s="1">
        <v>2013</v>
      </c>
      <c r="J1457" s="1">
        <v>5.9</v>
      </c>
      <c r="K1457" s="1" t="str">
        <f t="shared" si="67"/>
        <v>Comedy</v>
      </c>
      <c r="L1457" s="11">
        <f t="shared" si="68"/>
        <v>-7474079</v>
      </c>
      <c r="M1457" s="1">
        <f t="shared" si="69"/>
        <v>9.3887336584344602E-2</v>
      </c>
    </row>
    <row r="1458" spans="1:13" x14ac:dyDescent="0.25">
      <c r="A1458" s="1" t="s">
        <v>622</v>
      </c>
      <c r="B1458" s="1">
        <v>75</v>
      </c>
      <c r="C1458" s="1">
        <v>3562749</v>
      </c>
      <c r="D1458" s="1" t="s">
        <v>2658</v>
      </c>
      <c r="E1458" s="1" t="s">
        <v>2659</v>
      </c>
      <c r="F1458" s="1" t="s">
        <v>13</v>
      </c>
      <c r="G1458" s="1" t="s">
        <v>14</v>
      </c>
      <c r="H1458" s="1">
        <v>32000000</v>
      </c>
      <c r="I1458" s="1">
        <v>1997</v>
      </c>
      <c r="J1458" s="1">
        <v>6.9</v>
      </c>
      <c r="K1458" s="1" t="str">
        <f t="shared" si="67"/>
        <v>Animation</v>
      </c>
      <c r="L1458" s="11">
        <f t="shared" si="68"/>
        <v>-28437251</v>
      </c>
      <c r="M1458" s="1">
        <f t="shared" si="69"/>
        <v>9.3887336584344602E-2</v>
      </c>
    </row>
    <row r="1459" spans="1:13" x14ac:dyDescent="0.25">
      <c r="A1459" s="1" t="s">
        <v>2660</v>
      </c>
      <c r="B1459" s="1">
        <v>132</v>
      </c>
      <c r="C1459" s="1">
        <v>2899970</v>
      </c>
      <c r="D1459" s="1" t="s">
        <v>1175</v>
      </c>
      <c r="E1459" s="1" t="s">
        <v>2661</v>
      </c>
      <c r="F1459" s="1" t="s">
        <v>13</v>
      </c>
      <c r="G1459" s="1" t="s">
        <v>14</v>
      </c>
      <c r="H1459" s="1">
        <v>32000000</v>
      </c>
      <c r="I1459" s="1">
        <v>1999</v>
      </c>
      <c r="J1459" s="1">
        <v>6.9</v>
      </c>
      <c r="K1459" s="1" t="str">
        <f t="shared" si="67"/>
        <v>Drama</v>
      </c>
      <c r="L1459" s="11">
        <f t="shared" si="68"/>
        <v>-29100030</v>
      </c>
      <c r="M1459" s="1">
        <f t="shared" si="69"/>
        <v>9.3887336584344602E-2</v>
      </c>
    </row>
    <row r="1460" spans="1:13" x14ac:dyDescent="0.25">
      <c r="A1460" s="1" t="s">
        <v>531</v>
      </c>
      <c r="B1460" s="1">
        <v>105</v>
      </c>
      <c r="C1460" s="1">
        <v>1304837</v>
      </c>
      <c r="D1460" s="1" t="s">
        <v>678</v>
      </c>
      <c r="E1460" s="1" t="s">
        <v>2662</v>
      </c>
      <c r="F1460" s="1" t="s">
        <v>13</v>
      </c>
      <c r="G1460" s="1" t="s">
        <v>14</v>
      </c>
      <c r="H1460" s="1">
        <v>32000000</v>
      </c>
      <c r="I1460" s="1">
        <v>2006</v>
      </c>
      <c r="J1460" s="1">
        <v>6.1</v>
      </c>
      <c r="K1460" s="1" t="str">
        <f t="shared" si="67"/>
        <v>Drama</v>
      </c>
      <c r="L1460" s="11">
        <f t="shared" si="68"/>
        <v>-30695163</v>
      </c>
      <c r="M1460" s="1">
        <f t="shared" si="69"/>
        <v>9.3887336584344602E-2</v>
      </c>
    </row>
    <row r="1461" spans="1:13" x14ac:dyDescent="0.25">
      <c r="A1461" s="1" t="s">
        <v>1649</v>
      </c>
      <c r="B1461" s="1">
        <v>289</v>
      </c>
      <c r="C1461" s="1">
        <v>78800000</v>
      </c>
      <c r="D1461" s="1" t="s">
        <v>1169</v>
      </c>
      <c r="E1461" s="1" t="s">
        <v>2663</v>
      </c>
      <c r="F1461" s="1" t="s">
        <v>13</v>
      </c>
      <c r="G1461" s="1" t="s">
        <v>14</v>
      </c>
      <c r="H1461" s="1">
        <v>31500000</v>
      </c>
      <c r="I1461" s="1">
        <v>1979</v>
      </c>
      <c r="J1461" s="1">
        <v>8.5</v>
      </c>
      <c r="K1461" s="1" t="str">
        <f t="shared" si="67"/>
        <v>Drama</v>
      </c>
      <c r="L1461" s="11">
        <f t="shared" si="68"/>
        <v>47300000</v>
      </c>
      <c r="M1461" s="1">
        <f t="shared" si="69"/>
        <v>9.3887336584344602E-2</v>
      </c>
    </row>
    <row r="1462" spans="1:13" x14ac:dyDescent="0.25">
      <c r="A1462" s="1" t="s">
        <v>2664</v>
      </c>
      <c r="B1462" s="1">
        <v>102</v>
      </c>
      <c r="C1462" s="1">
        <v>17797316</v>
      </c>
      <c r="D1462" s="1" t="s">
        <v>584</v>
      </c>
      <c r="E1462" s="1" t="s">
        <v>2665</v>
      </c>
      <c r="F1462" s="1" t="s">
        <v>13</v>
      </c>
      <c r="G1462" s="1" t="s">
        <v>14</v>
      </c>
      <c r="H1462" s="1">
        <v>32000000</v>
      </c>
      <c r="I1462" s="1">
        <v>2010</v>
      </c>
      <c r="J1462" s="1">
        <v>6.3</v>
      </c>
      <c r="K1462" s="1" t="str">
        <f t="shared" si="67"/>
        <v>Comedy</v>
      </c>
      <c r="L1462" s="11">
        <f t="shared" si="68"/>
        <v>-14202684</v>
      </c>
      <c r="M1462" s="1">
        <f t="shared" si="69"/>
        <v>9.3887336584344602E-2</v>
      </c>
    </row>
    <row r="1463" spans="1:13" x14ac:dyDescent="0.25">
      <c r="A1463" s="1" t="s">
        <v>1521</v>
      </c>
      <c r="B1463" s="1">
        <v>143</v>
      </c>
      <c r="C1463" s="1">
        <v>82528097</v>
      </c>
      <c r="D1463" s="1" t="s">
        <v>2097</v>
      </c>
      <c r="E1463" s="1" t="s">
        <v>2666</v>
      </c>
      <c r="F1463" s="1" t="s">
        <v>13</v>
      </c>
      <c r="G1463" s="1" t="s">
        <v>14</v>
      </c>
      <c r="H1463" s="1">
        <v>6500000</v>
      </c>
      <c r="I1463" s="1">
        <v>1995</v>
      </c>
      <c r="J1463" s="1">
        <v>7.3</v>
      </c>
      <c r="K1463" s="1" t="str">
        <f t="shared" si="67"/>
        <v>Drama</v>
      </c>
      <c r="L1463" s="11">
        <f t="shared" si="68"/>
        <v>76028097</v>
      </c>
      <c r="M1463" s="1">
        <f t="shared" si="69"/>
        <v>9.3887336584344602E-2</v>
      </c>
    </row>
    <row r="1464" spans="1:13" x14ac:dyDescent="0.25">
      <c r="A1464" s="1" t="s">
        <v>2667</v>
      </c>
      <c r="B1464" s="1">
        <v>113</v>
      </c>
      <c r="C1464" s="1">
        <v>14268533</v>
      </c>
      <c r="D1464" s="1" t="s">
        <v>2668</v>
      </c>
      <c r="E1464" s="1" t="s">
        <v>2669</v>
      </c>
      <c r="F1464" s="1" t="s">
        <v>13</v>
      </c>
      <c r="G1464" s="1" t="s">
        <v>21</v>
      </c>
      <c r="H1464" s="1">
        <v>31500000</v>
      </c>
      <c r="I1464" s="1">
        <v>2016</v>
      </c>
      <c r="J1464" s="1">
        <v>6.3</v>
      </c>
      <c r="K1464" s="1" t="str">
        <f t="shared" si="67"/>
        <v>Action</v>
      </c>
      <c r="L1464" s="11">
        <f t="shared" si="68"/>
        <v>-17231467</v>
      </c>
      <c r="M1464" s="1">
        <f t="shared" si="69"/>
        <v>9.3887336584344602E-2</v>
      </c>
    </row>
    <row r="1465" spans="1:13" x14ac:dyDescent="0.25">
      <c r="A1465" s="1" t="s">
        <v>781</v>
      </c>
      <c r="B1465" s="1">
        <v>161</v>
      </c>
      <c r="C1465" s="1">
        <v>87100000</v>
      </c>
      <c r="D1465" s="1" t="s">
        <v>2139</v>
      </c>
      <c r="E1465" s="1" t="s">
        <v>2670</v>
      </c>
      <c r="F1465" s="1" t="s">
        <v>13</v>
      </c>
      <c r="G1465" s="1" t="s">
        <v>14</v>
      </c>
      <c r="H1465" s="1">
        <v>31000000</v>
      </c>
      <c r="I1465" s="1">
        <v>1985</v>
      </c>
      <c r="J1465" s="1">
        <v>7.2</v>
      </c>
      <c r="K1465" s="1" t="str">
        <f t="shared" si="67"/>
        <v>Biography</v>
      </c>
      <c r="L1465" s="11">
        <f t="shared" si="68"/>
        <v>56100000</v>
      </c>
      <c r="M1465" s="1">
        <f t="shared" si="69"/>
        <v>9.3887336584344602E-2</v>
      </c>
    </row>
    <row r="1466" spans="1:13" x14ac:dyDescent="0.25">
      <c r="A1466" s="1" t="s">
        <v>150</v>
      </c>
      <c r="B1466" s="1">
        <v>138</v>
      </c>
      <c r="C1466" s="1">
        <v>93749203</v>
      </c>
      <c r="D1466" s="1" t="s">
        <v>1394</v>
      </c>
      <c r="E1466" s="1" t="s">
        <v>2671</v>
      </c>
      <c r="F1466" s="1" t="s">
        <v>13</v>
      </c>
      <c r="G1466" s="1" t="s">
        <v>14</v>
      </c>
      <c r="H1466" s="1">
        <v>31000000</v>
      </c>
      <c r="I1466" s="1">
        <v>2012</v>
      </c>
      <c r="J1466" s="1">
        <v>7.3</v>
      </c>
      <c r="K1466" s="1" t="str">
        <f t="shared" si="67"/>
        <v>Drama</v>
      </c>
      <c r="L1466" s="11">
        <f t="shared" si="68"/>
        <v>62749203</v>
      </c>
      <c r="M1466" s="1">
        <f t="shared" si="69"/>
        <v>9.3887336584344602E-2</v>
      </c>
    </row>
    <row r="1467" spans="1:13" x14ac:dyDescent="0.25">
      <c r="A1467" s="1" t="s">
        <v>2672</v>
      </c>
      <c r="B1467" s="1">
        <v>126</v>
      </c>
      <c r="C1467" s="1">
        <v>62700000</v>
      </c>
      <c r="D1467" s="1" t="s">
        <v>82</v>
      </c>
      <c r="E1467" s="1" t="s">
        <v>2673</v>
      </c>
      <c r="F1467" s="1" t="s">
        <v>13</v>
      </c>
      <c r="G1467" s="1" t="s">
        <v>21</v>
      </c>
      <c r="H1467" s="1">
        <v>34000000</v>
      </c>
      <c r="I1467" s="1">
        <v>1979</v>
      </c>
      <c r="J1467" s="1">
        <v>6.3</v>
      </c>
      <c r="K1467" s="1" t="str">
        <f t="shared" si="67"/>
        <v>Action</v>
      </c>
      <c r="L1467" s="11">
        <f t="shared" si="68"/>
        <v>28700000</v>
      </c>
      <c r="M1467" s="1">
        <f t="shared" si="69"/>
        <v>9.3887336584344602E-2</v>
      </c>
    </row>
    <row r="1468" spans="1:13" x14ac:dyDescent="0.25">
      <c r="A1468" s="1" t="s">
        <v>1827</v>
      </c>
      <c r="B1468" s="1">
        <v>99</v>
      </c>
      <c r="C1468" s="1">
        <v>59073773</v>
      </c>
      <c r="D1468" s="1" t="s">
        <v>2674</v>
      </c>
      <c r="E1468" s="1" t="s">
        <v>2675</v>
      </c>
      <c r="F1468" s="1" t="s">
        <v>13</v>
      </c>
      <c r="G1468" s="1" t="s">
        <v>14</v>
      </c>
      <c r="H1468" s="1">
        <v>25000000</v>
      </c>
      <c r="I1468" s="1">
        <v>2014</v>
      </c>
      <c r="J1468" s="1">
        <v>8.1</v>
      </c>
      <c r="K1468" s="1" t="str">
        <f t="shared" si="67"/>
        <v>Adventure</v>
      </c>
      <c r="L1468" s="11">
        <f t="shared" si="68"/>
        <v>34073773</v>
      </c>
      <c r="M1468" s="1">
        <f t="shared" si="69"/>
        <v>9.3887336584344602E-2</v>
      </c>
    </row>
    <row r="1469" spans="1:13" x14ac:dyDescent="0.25">
      <c r="A1469" s="1" t="s">
        <v>2413</v>
      </c>
      <c r="B1469" s="1">
        <v>101</v>
      </c>
      <c r="C1469" s="1">
        <v>24185781</v>
      </c>
      <c r="D1469" s="1" t="s">
        <v>2676</v>
      </c>
      <c r="E1469" s="1" t="s">
        <v>2677</v>
      </c>
      <c r="F1469" s="1" t="s">
        <v>13</v>
      </c>
      <c r="G1469" s="1" t="s">
        <v>14</v>
      </c>
      <c r="H1469" s="1">
        <v>31000000</v>
      </c>
      <c r="I1469" s="1">
        <v>2001</v>
      </c>
      <c r="J1469" s="1">
        <v>6.9</v>
      </c>
      <c r="K1469" s="1" t="str">
        <f t="shared" si="67"/>
        <v>Drama</v>
      </c>
      <c r="L1469" s="11">
        <f t="shared" si="68"/>
        <v>-6814219</v>
      </c>
      <c r="M1469" s="1">
        <f t="shared" si="69"/>
        <v>9.3887336584344602E-2</v>
      </c>
    </row>
    <row r="1470" spans="1:13" x14ac:dyDescent="0.25">
      <c r="A1470" s="1" t="s">
        <v>1733</v>
      </c>
      <c r="B1470" s="1">
        <v>103</v>
      </c>
      <c r="C1470" s="1">
        <v>53133888</v>
      </c>
      <c r="D1470" s="1" t="s">
        <v>2678</v>
      </c>
      <c r="E1470" s="1" t="s">
        <v>2679</v>
      </c>
      <c r="F1470" s="1" t="s">
        <v>13</v>
      </c>
      <c r="G1470" s="1" t="s">
        <v>14</v>
      </c>
      <c r="H1470" s="1">
        <v>31000000</v>
      </c>
      <c r="I1470" s="1">
        <v>1990</v>
      </c>
      <c r="J1470" s="1">
        <v>6.3</v>
      </c>
      <c r="K1470" s="1" t="str">
        <f t="shared" si="67"/>
        <v>Comedy</v>
      </c>
      <c r="L1470" s="11">
        <f t="shared" si="68"/>
        <v>22133888</v>
      </c>
      <c r="M1470" s="1">
        <f t="shared" si="69"/>
        <v>9.3887336584344602E-2</v>
      </c>
    </row>
    <row r="1471" spans="1:13" x14ac:dyDescent="0.25">
      <c r="A1471" s="1" t="s">
        <v>1198</v>
      </c>
      <c r="B1471" s="1">
        <v>118</v>
      </c>
      <c r="C1471" s="1">
        <v>44983704</v>
      </c>
      <c r="D1471" s="1" t="s">
        <v>2680</v>
      </c>
      <c r="E1471" s="1" t="s">
        <v>2681</v>
      </c>
      <c r="F1471" s="1" t="s">
        <v>13</v>
      </c>
      <c r="G1471" s="1" t="s">
        <v>14</v>
      </c>
      <c r="H1471" s="1">
        <v>31000000</v>
      </c>
      <c r="I1471" s="1">
        <v>2000</v>
      </c>
      <c r="J1471" s="1">
        <v>7.3</v>
      </c>
      <c r="K1471" s="1" t="str">
        <f t="shared" si="67"/>
        <v>Crime</v>
      </c>
      <c r="L1471" s="11">
        <f t="shared" si="68"/>
        <v>13983704</v>
      </c>
      <c r="M1471" s="1">
        <f t="shared" si="69"/>
        <v>9.3887336584344602E-2</v>
      </c>
    </row>
    <row r="1472" spans="1:13" x14ac:dyDescent="0.25">
      <c r="A1472" s="1" t="s">
        <v>2682</v>
      </c>
      <c r="B1472" s="1">
        <v>99</v>
      </c>
      <c r="C1472" s="1">
        <v>58879132</v>
      </c>
      <c r="D1472" s="1" t="s">
        <v>1444</v>
      </c>
      <c r="E1472" s="1" t="s">
        <v>2683</v>
      </c>
      <c r="F1472" s="1" t="s">
        <v>13</v>
      </c>
      <c r="G1472" s="1" t="s">
        <v>14</v>
      </c>
      <c r="H1472" s="1">
        <v>31000000</v>
      </c>
      <c r="I1472" s="1">
        <v>2015</v>
      </c>
      <c r="J1472" s="1">
        <v>6.1</v>
      </c>
      <c r="K1472" s="1" t="str">
        <f t="shared" si="67"/>
        <v>Adventure</v>
      </c>
      <c r="L1472" s="11">
        <f t="shared" si="68"/>
        <v>27879132</v>
      </c>
      <c r="M1472" s="1">
        <f t="shared" si="69"/>
        <v>9.3887336584344602E-2</v>
      </c>
    </row>
    <row r="1473" spans="1:13" x14ac:dyDescent="0.25">
      <c r="A1473" s="1" t="s">
        <v>59</v>
      </c>
      <c r="B1473" s="1">
        <v>105</v>
      </c>
      <c r="C1473" s="1">
        <v>72077000</v>
      </c>
      <c r="D1473" s="1" t="s">
        <v>2022</v>
      </c>
      <c r="E1473" s="1" t="s">
        <v>2684</v>
      </c>
      <c r="F1473" s="1" t="s">
        <v>13</v>
      </c>
      <c r="G1473" s="1" t="s">
        <v>14</v>
      </c>
      <c r="H1473" s="1">
        <v>30250000</v>
      </c>
      <c r="I1473" s="1">
        <v>1995</v>
      </c>
      <c r="J1473" s="1">
        <v>6.9</v>
      </c>
      <c r="K1473" s="1" t="str">
        <f t="shared" si="67"/>
        <v>Comedy</v>
      </c>
      <c r="L1473" s="11">
        <f t="shared" si="68"/>
        <v>41827000</v>
      </c>
      <c r="M1473" s="1">
        <f t="shared" si="69"/>
        <v>9.3887336584344602E-2</v>
      </c>
    </row>
    <row r="1474" spans="1:13" x14ac:dyDescent="0.25">
      <c r="A1474" s="1" t="s">
        <v>57</v>
      </c>
      <c r="B1474" s="1">
        <v>113</v>
      </c>
      <c r="C1474" s="1">
        <v>170684505</v>
      </c>
      <c r="D1474" s="1" t="s">
        <v>2685</v>
      </c>
      <c r="E1474" s="1" t="s">
        <v>2686</v>
      </c>
      <c r="F1474" s="1" t="s">
        <v>13</v>
      </c>
      <c r="G1474" s="1" t="s">
        <v>14</v>
      </c>
      <c r="H1474" s="1">
        <v>45000000</v>
      </c>
      <c r="I1474" s="1">
        <v>2002</v>
      </c>
      <c r="J1474" s="1">
        <v>7.2</v>
      </c>
      <c r="K1474" s="1" t="str">
        <f t="shared" si="67"/>
        <v>Comedy</v>
      </c>
      <c r="L1474" s="11">
        <f t="shared" si="68"/>
        <v>125684505</v>
      </c>
      <c r="M1474" s="1">
        <f t="shared" si="69"/>
        <v>9.3887336584344602E-2</v>
      </c>
    </row>
    <row r="1475" spans="1:13" x14ac:dyDescent="0.25">
      <c r="A1475" s="1" t="s">
        <v>770</v>
      </c>
      <c r="B1475" s="1">
        <v>93</v>
      </c>
      <c r="C1475" s="1">
        <v>163479795</v>
      </c>
      <c r="D1475" s="1" t="s">
        <v>883</v>
      </c>
      <c r="E1475" s="1" t="s">
        <v>2687</v>
      </c>
      <c r="F1475" s="1" t="s">
        <v>13</v>
      </c>
      <c r="G1475" s="1" t="s">
        <v>14</v>
      </c>
      <c r="H1475" s="1">
        <v>34200000</v>
      </c>
      <c r="I1475" s="1">
        <v>1999</v>
      </c>
      <c r="J1475" s="1">
        <v>6.4</v>
      </c>
      <c r="K1475" s="1" t="str">
        <f t="shared" ref="K1475:K1538" si="70">IFERROR(LEFT(D1475,SEARCH("|",D1475)-1),D1475)</f>
        <v>Comedy</v>
      </c>
      <c r="L1475" s="11">
        <f t="shared" ref="L1475:L1538" si="71">C1475-H1475</f>
        <v>129279795</v>
      </c>
      <c r="M1475" s="1">
        <f t="shared" ref="M1475:M1538" si="72">CORREL(H$2:H$3657,C$2:C$3657)</f>
        <v>9.3887336584344602E-2</v>
      </c>
    </row>
    <row r="1476" spans="1:13" x14ac:dyDescent="0.25">
      <c r="A1476" s="1" t="s">
        <v>2689</v>
      </c>
      <c r="B1476" s="1">
        <v>108</v>
      </c>
      <c r="C1476" s="1">
        <v>145096820</v>
      </c>
      <c r="D1476" s="1" t="s">
        <v>579</v>
      </c>
      <c r="E1476" s="1" t="s">
        <v>2690</v>
      </c>
      <c r="F1476" s="1" t="s">
        <v>13</v>
      </c>
      <c r="G1476" s="1" t="s">
        <v>14</v>
      </c>
      <c r="H1476" s="1">
        <v>30000000</v>
      </c>
      <c r="I1476" s="1">
        <v>2001</v>
      </c>
      <c r="J1476" s="1">
        <v>6.4</v>
      </c>
      <c r="K1476" s="1" t="str">
        <f t="shared" si="70"/>
        <v>Comedy</v>
      </c>
      <c r="L1476" s="11">
        <f t="shared" si="71"/>
        <v>115096820</v>
      </c>
      <c r="M1476" s="1">
        <f t="shared" si="72"/>
        <v>9.3887336584344602E-2</v>
      </c>
    </row>
    <row r="1477" spans="1:13" x14ac:dyDescent="0.25">
      <c r="A1477" s="1" t="s">
        <v>109</v>
      </c>
      <c r="B1477" s="1">
        <v>74</v>
      </c>
      <c r="C1477" s="1">
        <v>191796233</v>
      </c>
      <c r="D1477" s="1" t="s">
        <v>99</v>
      </c>
      <c r="E1477" s="1" t="s">
        <v>2691</v>
      </c>
      <c r="F1477" s="1" t="s">
        <v>13</v>
      </c>
      <c r="G1477" s="1" t="s">
        <v>14</v>
      </c>
      <c r="H1477" s="1">
        <v>30000000</v>
      </c>
      <c r="I1477" s="1">
        <v>1995</v>
      </c>
      <c r="J1477" s="1">
        <v>8.3000000000000007</v>
      </c>
      <c r="K1477" s="1" t="str">
        <f t="shared" si="70"/>
        <v>Adventure</v>
      </c>
      <c r="L1477" s="11">
        <f t="shared" si="71"/>
        <v>161796233</v>
      </c>
      <c r="M1477" s="1">
        <f t="shared" si="72"/>
        <v>9.3887336584344602E-2</v>
      </c>
    </row>
    <row r="1478" spans="1:13" x14ac:dyDescent="0.25">
      <c r="A1478" s="1" t="s">
        <v>556</v>
      </c>
      <c r="B1478" s="1">
        <v>116</v>
      </c>
      <c r="C1478" s="1">
        <v>121248145</v>
      </c>
      <c r="D1478" s="1" t="s">
        <v>1150</v>
      </c>
      <c r="E1478" s="1" t="s">
        <v>2692</v>
      </c>
      <c r="F1478" s="1" t="s">
        <v>13</v>
      </c>
      <c r="G1478" s="1" t="s">
        <v>14</v>
      </c>
      <c r="H1478" s="1">
        <v>25000000</v>
      </c>
      <c r="I1478" s="1">
        <v>1994</v>
      </c>
      <c r="J1478" s="1">
        <v>7.2</v>
      </c>
      <c r="K1478" s="1" t="str">
        <f t="shared" si="70"/>
        <v>Action</v>
      </c>
      <c r="L1478" s="11">
        <f t="shared" si="71"/>
        <v>96248145</v>
      </c>
      <c r="M1478" s="1">
        <f t="shared" si="72"/>
        <v>9.3887336584344602E-2</v>
      </c>
    </row>
    <row r="1479" spans="1:13" x14ac:dyDescent="0.25">
      <c r="A1479" s="1" t="s">
        <v>2693</v>
      </c>
      <c r="B1479" s="1">
        <v>104</v>
      </c>
      <c r="C1479" s="1">
        <v>125014030</v>
      </c>
      <c r="D1479" s="1" t="s">
        <v>77</v>
      </c>
      <c r="E1479" s="1" t="s">
        <v>2694</v>
      </c>
      <c r="F1479" s="1" t="s">
        <v>13</v>
      </c>
      <c r="G1479" s="1" t="s">
        <v>14</v>
      </c>
      <c r="H1479" s="1">
        <v>30000000</v>
      </c>
      <c r="I1479" s="1">
        <v>2012</v>
      </c>
      <c r="J1479" s="1">
        <v>6.8</v>
      </c>
      <c r="K1479" s="1" t="str">
        <f t="shared" si="70"/>
        <v>Drama</v>
      </c>
      <c r="L1479" s="11">
        <f t="shared" si="71"/>
        <v>95014030</v>
      </c>
      <c r="M1479" s="1">
        <f t="shared" si="72"/>
        <v>9.3887336584344602E-2</v>
      </c>
    </row>
    <row r="1480" spans="1:13" x14ac:dyDescent="0.25">
      <c r="A1480" s="1" t="s">
        <v>2695</v>
      </c>
      <c r="B1480" s="1">
        <v>106</v>
      </c>
      <c r="C1480" s="1">
        <v>11854694</v>
      </c>
      <c r="D1480" s="1" t="s">
        <v>1175</v>
      </c>
      <c r="E1480" s="1" t="s">
        <v>2696</v>
      </c>
      <c r="F1480" s="1" t="s">
        <v>13</v>
      </c>
      <c r="G1480" s="1" t="s">
        <v>14</v>
      </c>
      <c r="H1480" s="1">
        <v>31000000</v>
      </c>
      <c r="I1480" s="1">
        <v>2010</v>
      </c>
      <c r="J1480" s="1">
        <v>6.5</v>
      </c>
      <c r="K1480" s="1" t="str">
        <f t="shared" si="70"/>
        <v>Drama</v>
      </c>
      <c r="L1480" s="11">
        <f t="shared" si="71"/>
        <v>-19145306</v>
      </c>
      <c r="M1480" s="1">
        <f t="shared" si="72"/>
        <v>9.3887336584344602E-2</v>
      </c>
    </row>
    <row r="1481" spans="1:13" x14ac:dyDescent="0.25">
      <c r="A1481" s="1" t="s">
        <v>2607</v>
      </c>
      <c r="B1481" s="1">
        <v>120</v>
      </c>
      <c r="C1481" s="1">
        <v>115648585</v>
      </c>
      <c r="D1481" s="1" t="s">
        <v>567</v>
      </c>
      <c r="E1481" s="1" t="s">
        <v>2697</v>
      </c>
      <c r="F1481" s="1" t="s">
        <v>13</v>
      </c>
      <c r="G1481" s="1" t="s">
        <v>14</v>
      </c>
      <c r="H1481" s="1">
        <v>30000000</v>
      </c>
      <c r="I1481" s="1">
        <v>2000</v>
      </c>
      <c r="J1481" s="1">
        <v>7.8</v>
      </c>
      <c r="K1481" s="1" t="str">
        <f t="shared" si="70"/>
        <v>Biography</v>
      </c>
      <c r="L1481" s="11">
        <f t="shared" si="71"/>
        <v>85648585</v>
      </c>
      <c r="M1481" s="1">
        <f t="shared" si="72"/>
        <v>9.3887336584344602E-2</v>
      </c>
    </row>
    <row r="1482" spans="1:13" x14ac:dyDescent="0.25">
      <c r="A1482" s="1" t="s">
        <v>455</v>
      </c>
      <c r="B1482" s="1">
        <v>135</v>
      </c>
      <c r="C1482" s="1">
        <v>122012643</v>
      </c>
      <c r="D1482" s="1" t="s">
        <v>19</v>
      </c>
      <c r="E1482" s="1" t="s">
        <v>2698</v>
      </c>
      <c r="F1482" s="1" t="s">
        <v>13</v>
      </c>
      <c r="G1482" s="1" t="s">
        <v>14</v>
      </c>
      <c r="H1482" s="1">
        <v>30000000</v>
      </c>
      <c r="I1482" s="1">
        <v>1990</v>
      </c>
      <c r="J1482" s="1">
        <v>7.6</v>
      </c>
      <c r="K1482" s="1" t="str">
        <f t="shared" si="70"/>
        <v>Action</v>
      </c>
      <c r="L1482" s="11">
        <f t="shared" si="71"/>
        <v>92012643</v>
      </c>
      <c r="M1482" s="1">
        <f t="shared" si="72"/>
        <v>9.3887336584344602E-2</v>
      </c>
    </row>
    <row r="1483" spans="1:13" x14ac:dyDescent="0.25">
      <c r="A1483" s="1" t="s">
        <v>2358</v>
      </c>
      <c r="B1483" s="1">
        <v>132</v>
      </c>
      <c r="C1483" s="1">
        <v>116631310</v>
      </c>
      <c r="D1483" s="1" t="s">
        <v>537</v>
      </c>
      <c r="E1483" s="1" t="s">
        <v>2699</v>
      </c>
      <c r="F1483" s="1" t="s">
        <v>13</v>
      </c>
      <c r="G1483" s="1" t="s">
        <v>14</v>
      </c>
      <c r="H1483" s="1">
        <v>30000000</v>
      </c>
      <c r="I1483" s="1">
        <v>2013</v>
      </c>
      <c r="J1483" s="1">
        <v>7.2</v>
      </c>
      <c r="K1483" s="1" t="str">
        <f t="shared" si="70"/>
        <v>Biography</v>
      </c>
      <c r="L1483" s="11">
        <f t="shared" si="71"/>
        <v>86631310</v>
      </c>
      <c r="M1483" s="1">
        <f t="shared" si="72"/>
        <v>9.3887336584344602E-2</v>
      </c>
    </row>
    <row r="1484" spans="1:13" x14ac:dyDescent="0.25">
      <c r="A1484" s="1" t="s">
        <v>1722</v>
      </c>
      <c r="B1484" s="1">
        <v>92</v>
      </c>
      <c r="C1484" s="1">
        <v>114324072</v>
      </c>
      <c r="D1484" s="1" t="s">
        <v>1343</v>
      </c>
      <c r="E1484" s="1" t="s">
        <v>2700</v>
      </c>
      <c r="F1484" s="1" t="s">
        <v>13</v>
      </c>
      <c r="G1484" s="1" t="s">
        <v>14</v>
      </c>
      <c r="H1484" s="1">
        <v>20000000</v>
      </c>
      <c r="I1484" s="1">
        <v>2004</v>
      </c>
      <c r="J1484" s="1">
        <v>6.7</v>
      </c>
      <c r="K1484" s="1" t="str">
        <f t="shared" si="70"/>
        <v>Comedy</v>
      </c>
      <c r="L1484" s="11">
        <f t="shared" si="71"/>
        <v>94324072</v>
      </c>
      <c r="M1484" s="1">
        <f t="shared" si="72"/>
        <v>9.3887336584344602E-2</v>
      </c>
    </row>
    <row r="1485" spans="1:13" x14ac:dyDescent="0.25">
      <c r="A1485" s="1" t="s">
        <v>59</v>
      </c>
      <c r="B1485" s="1">
        <v>99</v>
      </c>
      <c r="C1485" s="1">
        <v>113502246</v>
      </c>
      <c r="D1485" s="1" t="s">
        <v>968</v>
      </c>
      <c r="E1485" s="1" t="s">
        <v>2701</v>
      </c>
      <c r="F1485" s="1" t="s">
        <v>13</v>
      </c>
      <c r="G1485" s="1" t="s">
        <v>14</v>
      </c>
      <c r="H1485" s="1">
        <v>38000000</v>
      </c>
      <c r="I1485" s="1">
        <v>1991</v>
      </c>
      <c r="J1485" s="1">
        <v>6.8</v>
      </c>
      <c r="K1485" s="1" t="str">
        <f t="shared" si="70"/>
        <v>Comedy</v>
      </c>
      <c r="L1485" s="11">
        <f t="shared" si="71"/>
        <v>75502246</v>
      </c>
      <c r="M1485" s="1">
        <f t="shared" si="72"/>
        <v>9.3887336584344602E-2</v>
      </c>
    </row>
    <row r="1486" spans="1:13" x14ac:dyDescent="0.25">
      <c r="A1486" s="1" t="s">
        <v>1695</v>
      </c>
      <c r="B1486" s="1">
        <v>90</v>
      </c>
      <c r="C1486" s="1">
        <v>108360000</v>
      </c>
      <c r="D1486" s="1" t="s">
        <v>1444</v>
      </c>
      <c r="E1486" s="1" t="s">
        <v>2702</v>
      </c>
      <c r="F1486" s="1" t="s">
        <v>13</v>
      </c>
      <c r="G1486" s="1" t="s">
        <v>14</v>
      </c>
      <c r="H1486" s="1">
        <v>30000000</v>
      </c>
      <c r="I1486" s="1">
        <v>1995</v>
      </c>
      <c r="J1486" s="1">
        <v>6.3</v>
      </c>
      <c r="K1486" s="1" t="str">
        <f t="shared" si="70"/>
        <v>Adventure</v>
      </c>
      <c r="L1486" s="11">
        <f t="shared" si="71"/>
        <v>78360000</v>
      </c>
      <c r="M1486" s="1">
        <f t="shared" si="72"/>
        <v>9.3887336584344602E-2</v>
      </c>
    </row>
    <row r="1487" spans="1:13" x14ac:dyDescent="0.25">
      <c r="A1487" s="1" t="s">
        <v>1139</v>
      </c>
      <c r="B1487" s="1">
        <v>111</v>
      </c>
      <c r="C1487" s="1">
        <v>108244774</v>
      </c>
      <c r="D1487" s="1" t="s">
        <v>948</v>
      </c>
      <c r="E1487" s="1" t="s">
        <v>2703</v>
      </c>
      <c r="F1487" s="1" t="s">
        <v>13</v>
      </c>
      <c r="G1487" s="1" t="s">
        <v>14</v>
      </c>
      <c r="H1487" s="1">
        <v>37000000</v>
      </c>
      <c r="I1487" s="1">
        <v>2001</v>
      </c>
      <c r="J1487" s="1">
        <v>6.2</v>
      </c>
      <c r="K1487" s="1" t="str">
        <f t="shared" si="70"/>
        <v>Comedy</v>
      </c>
      <c r="L1487" s="11">
        <f t="shared" si="71"/>
        <v>71244774</v>
      </c>
      <c r="M1487" s="1">
        <f t="shared" si="72"/>
        <v>9.3887336584344602E-2</v>
      </c>
    </row>
    <row r="1488" spans="1:13" x14ac:dyDescent="0.25">
      <c r="A1488" s="1" t="s">
        <v>2502</v>
      </c>
      <c r="B1488" s="1">
        <v>103</v>
      </c>
      <c r="C1488" s="1">
        <v>105444419</v>
      </c>
      <c r="D1488" s="1" t="s">
        <v>579</v>
      </c>
      <c r="E1488" s="1" t="s">
        <v>2704</v>
      </c>
      <c r="F1488" s="1" t="s">
        <v>13</v>
      </c>
      <c r="G1488" s="1" t="s">
        <v>14</v>
      </c>
      <c r="H1488" s="1">
        <v>26000000</v>
      </c>
      <c r="I1488" s="1">
        <v>1996</v>
      </c>
      <c r="J1488" s="1">
        <v>6.2</v>
      </c>
      <c r="K1488" s="1" t="str">
        <f t="shared" si="70"/>
        <v>Comedy</v>
      </c>
      <c r="L1488" s="11">
        <f t="shared" si="71"/>
        <v>79444419</v>
      </c>
      <c r="M1488" s="1">
        <f t="shared" si="72"/>
        <v>9.3887336584344602E-2</v>
      </c>
    </row>
    <row r="1489" spans="1:13" x14ac:dyDescent="0.25">
      <c r="A1489" s="1" t="s">
        <v>235</v>
      </c>
      <c r="B1489" s="1">
        <v>127</v>
      </c>
      <c r="C1489" s="1">
        <v>100125340</v>
      </c>
      <c r="D1489" s="1" t="s">
        <v>757</v>
      </c>
      <c r="E1489" s="1" t="s">
        <v>2705</v>
      </c>
      <c r="F1489" s="1" t="s">
        <v>13</v>
      </c>
      <c r="G1489" s="1" t="s">
        <v>14</v>
      </c>
      <c r="H1489" s="1">
        <v>33000000</v>
      </c>
      <c r="I1489" s="1">
        <v>1995</v>
      </c>
      <c r="J1489" s="1">
        <v>8.6</v>
      </c>
      <c r="K1489" s="1" t="str">
        <f t="shared" si="70"/>
        <v>Crime</v>
      </c>
      <c r="L1489" s="11">
        <f t="shared" si="71"/>
        <v>67125340</v>
      </c>
      <c r="M1489" s="1">
        <f t="shared" si="72"/>
        <v>9.3887336584344602E-2</v>
      </c>
    </row>
    <row r="1490" spans="1:13" x14ac:dyDescent="0.25">
      <c r="A1490" s="1" t="s">
        <v>481</v>
      </c>
      <c r="B1490" s="1">
        <v>112</v>
      </c>
      <c r="C1490" s="1">
        <v>115646235</v>
      </c>
      <c r="D1490" s="1" t="s">
        <v>974</v>
      </c>
      <c r="E1490" s="1" t="s">
        <v>2706</v>
      </c>
      <c r="F1490" s="1" t="s">
        <v>13</v>
      </c>
      <c r="G1490" s="1" t="s">
        <v>2707</v>
      </c>
      <c r="H1490" s="1">
        <v>30000000</v>
      </c>
      <c r="I1490" s="1">
        <v>2009</v>
      </c>
      <c r="J1490" s="1">
        <v>8</v>
      </c>
      <c r="K1490" s="1" t="str">
        <f t="shared" si="70"/>
        <v>Action</v>
      </c>
      <c r="L1490" s="11">
        <f t="shared" si="71"/>
        <v>85646235</v>
      </c>
      <c r="M1490" s="1">
        <f t="shared" si="72"/>
        <v>9.3887336584344602E-2</v>
      </c>
    </row>
    <row r="1491" spans="1:13" x14ac:dyDescent="0.25">
      <c r="A1491" s="1" t="s">
        <v>2708</v>
      </c>
      <c r="B1491" s="1">
        <v>87</v>
      </c>
      <c r="C1491" s="1">
        <v>85416609</v>
      </c>
      <c r="D1491" s="1" t="s">
        <v>99</v>
      </c>
      <c r="E1491" s="1" t="s">
        <v>2709</v>
      </c>
      <c r="F1491" s="1" t="s">
        <v>13</v>
      </c>
      <c r="G1491" s="1" t="s">
        <v>14</v>
      </c>
      <c r="H1491" s="1">
        <v>30000000</v>
      </c>
      <c r="I1491" s="1">
        <v>2004</v>
      </c>
      <c r="J1491" s="1">
        <v>7</v>
      </c>
      <c r="K1491" s="1" t="str">
        <f t="shared" si="70"/>
        <v>Adventure</v>
      </c>
      <c r="L1491" s="11">
        <f t="shared" si="71"/>
        <v>55416609</v>
      </c>
      <c r="M1491" s="1">
        <f t="shared" si="72"/>
        <v>9.3887336584344602E-2</v>
      </c>
    </row>
    <row r="1492" spans="1:13" x14ac:dyDescent="0.25">
      <c r="A1492" s="1" t="s">
        <v>1271</v>
      </c>
      <c r="B1492" s="1">
        <v>138</v>
      </c>
      <c r="C1492" s="1">
        <v>90135191</v>
      </c>
      <c r="D1492" s="1" t="s">
        <v>757</v>
      </c>
      <c r="E1492" s="1" t="s">
        <v>2710</v>
      </c>
      <c r="F1492" s="1" t="s">
        <v>13</v>
      </c>
      <c r="G1492" s="1" t="s">
        <v>14</v>
      </c>
      <c r="H1492" s="1">
        <v>25000000</v>
      </c>
      <c r="I1492" s="1">
        <v>2003</v>
      </c>
      <c r="J1492" s="1">
        <v>8</v>
      </c>
      <c r="K1492" s="1" t="str">
        <f t="shared" si="70"/>
        <v>Crime</v>
      </c>
      <c r="L1492" s="11">
        <f t="shared" si="71"/>
        <v>65135191</v>
      </c>
      <c r="M1492" s="1">
        <f t="shared" si="72"/>
        <v>9.3887336584344602E-2</v>
      </c>
    </row>
    <row r="1493" spans="1:13" x14ac:dyDescent="0.25">
      <c r="A1493" s="1" t="s">
        <v>1271</v>
      </c>
      <c r="B1493" s="1">
        <v>132</v>
      </c>
      <c r="C1493" s="1">
        <v>100422786</v>
      </c>
      <c r="D1493" s="1" t="s">
        <v>1299</v>
      </c>
      <c r="E1493" s="1" t="s">
        <v>2711</v>
      </c>
      <c r="F1493" s="1" t="s">
        <v>13</v>
      </c>
      <c r="G1493" s="1" t="s">
        <v>14</v>
      </c>
      <c r="H1493" s="1">
        <v>30000000</v>
      </c>
      <c r="I1493" s="1">
        <v>2004</v>
      </c>
      <c r="J1493" s="1">
        <v>8.1</v>
      </c>
      <c r="K1493" s="1" t="str">
        <f t="shared" si="70"/>
        <v>Drama</v>
      </c>
      <c r="L1493" s="11">
        <f t="shared" si="71"/>
        <v>70422786</v>
      </c>
      <c r="M1493" s="1">
        <f t="shared" si="72"/>
        <v>9.3887336584344602E-2</v>
      </c>
    </row>
    <row r="1494" spans="1:13" x14ac:dyDescent="0.25">
      <c r="A1494" s="1" t="s">
        <v>1443</v>
      </c>
      <c r="B1494" s="1">
        <v>103</v>
      </c>
      <c r="C1494" s="1">
        <v>106694016</v>
      </c>
      <c r="D1494" s="1" t="s">
        <v>348</v>
      </c>
      <c r="E1494" s="1" t="s">
        <v>2712</v>
      </c>
      <c r="F1494" s="1" t="s">
        <v>13</v>
      </c>
      <c r="G1494" s="1" t="s">
        <v>14</v>
      </c>
      <c r="H1494" s="1">
        <v>30000000</v>
      </c>
      <c r="I1494" s="1">
        <v>1999</v>
      </c>
      <c r="J1494" s="1">
        <v>6.7</v>
      </c>
      <c r="K1494" s="1" t="str">
        <f t="shared" si="70"/>
        <v>Comedy</v>
      </c>
      <c r="L1494" s="11">
        <f t="shared" si="71"/>
        <v>76694016</v>
      </c>
      <c r="M1494" s="1">
        <f t="shared" si="72"/>
        <v>9.3887336584344602E-2</v>
      </c>
    </row>
    <row r="1495" spans="1:13" x14ac:dyDescent="0.25">
      <c r="A1495" s="1" t="s">
        <v>2160</v>
      </c>
      <c r="B1495" s="1">
        <v>123</v>
      </c>
      <c r="C1495" s="1">
        <v>64286</v>
      </c>
      <c r="D1495" s="1" t="s">
        <v>77</v>
      </c>
      <c r="E1495" s="1" t="s">
        <v>2713</v>
      </c>
      <c r="F1495" s="1" t="s">
        <v>13</v>
      </c>
      <c r="G1495" s="1" t="s">
        <v>14</v>
      </c>
      <c r="H1495" s="1">
        <v>29000000</v>
      </c>
      <c r="I1495" s="1">
        <v>2004</v>
      </c>
      <c r="J1495" s="1">
        <v>7.9</v>
      </c>
      <c r="K1495" s="1" t="str">
        <f t="shared" si="70"/>
        <v>Drama</v>
      </c>
      <c r="L1495" s="11">
        <f t="shared" si="71"/>
        <v>-28935714</v>
      </c>
      <c r="M1495" s="1">
        <f t="shared" si="72"/>
        <v>9.3887336584344602E-2</v>
      </c>
    </row>
    <row r="1496" spans="1:13" x14ac:dyDescent="0.25">
      <c r="A1496" s="1" t="s">
        <v>2110</v>
      </c>
      <c r="B1496" s="1">
        <v>111</v>
      </c>
      <c r="C1496" s="1">
        <v>76806312</v>
      </c>
      <c r="D1496" s="1" t="s">
        <v>584</v>
      </c>
      <c r="E1496" s="1" t="s">
        <v>2714</v>
      </c>
      <c r="F1496" s="1" t="s">
        <v>13</v>
      </c>
      <c r="G1496" s="1" t="s">
        <v>14</v>
      </c>
      <c r="H1496" s="1">
        <v>30000000</v>
      </c>
      <c r="I1496" s="1">
        <v>2008</v>
      </c>
      <c r="J1496" s="1">
        <v>6.1</v>
      </c>
      <c r="K1496" s="1" t="str">
        <f t="shared" si="70"/>
        <v>Comedy</v>
      </c>
      <c r="L1496" s="11">
        <f t="shared" si="71"/>
        <v>46806312</v>
      </c>
      <c r="M1496" s="1">
        <f t="shared" si="72"/>
        <v>9.3887336584344602E-2</v>
      </c>
    </row>
    <row r="1497" spans="1:13" x14ac:dyDescent="0.25">
      <c r="A1497" s="1" t="s">
        <v>582</v>
      </c>
      <c r="B1497" s="1">
        <v>102</v>
      </c>
      <c r="C1497" s="1">
        <v>79566871</v>
      </c>
      <c r="D1497" s="1" t="s">
        <v>2715</v>
      </c>
      <c r="E1497" s="1" t="s">
        <v>2716</v>
      </c>
      <c r="F1497" s="1" t="s">
        <v>13</v>
      </c>
      <c r="G1497" s="1" t="s">
        <v>14</v>
      </c>
      <c r="H1497" s="1">
        <v>30000000</v>
      </c>
      <c r="I1497" s="1">
        <v>2009</v>
      </c>
      <c r="J1497" s="1">
        <v>4.2</v>
      </c>
      <c r="K1497" s="1" t="str">
        <f t="shared" si="70"/>
        <v>Comedy</v>
      </c>
      <c r="L1497" s="11">
        <f t="shared" si="71"/>
        <v>49566871</v>
      </c>
      <c r="M1497" s="1">
        <f t="shared" si="72"/>
        <v>9.3887336584344602E-2</v>
      </c>
    </row>
    <row r="1498" spans="1:13" x14ac:dyDescent="0.25">
      <c r="A1498" s="1" t="s">
        <v>2717</v>
      </c>
      <c r="B1498" s="1">
        <v>78</v>
      </c>
      <c r="C1498" s="1">
        <v>76501438</v>
      </c>
      <c r="D1498" s="1" t="s">
        <v>703</v>
      </c>
      <c r="E1498" s="1" t="s">
        <v>2718</v>
      </c>
      <c r="F1498" s="1" t="s">
        <v>13</v>
      </c>
      <c r="G1498" s="1" t="s">
        <v>264</v>
      </c>
      <c r="H1498" s="1">
        <v>30000000</v>
      </c>
      <c r="I1498" s="1">
        <v>2000</v>
      </c>
      <c r="J1498" s="1">
        <v>6.1</v>
      </c>
      <c r="K1498" s="1" t="str">
        <f t="shared" si="70"/>
        <v>Adventure</v>
      </c>
      <c r="L1498" s="11">
        <f t="shared" si="71"/>
        <v>46501438</v>
      </c>
      <c r="M1498" s="1">
        <f t="shared" si="72"/>
        <v>9.3887336584344602E-2</v>
      </c>
    </row>
    <row r="1499" spans="1:13" x14ac:dyDescent="0.25">
      <c r="A1499" s="1" t="s">
        <v>2072</v>
      </c>
      <c r="B1499" s="1">
        <v>132</v>
      </c>
      <c r="C1499" s="1">
        <v>74787599</v>
      </c>
      <c r="D1499" s="1" t="s">
        <v>77</v>
      </c>
      <c r="E1499" s="1" t="s">
        <v>2719</v>
      </c>
      <c r="F1499" s="1" t="s">
        <v>13</v>
      </c>
      <c r="G1499" s="1" t="s">
        <v>14</v>
      </c>
      <c r="H1499" s="1">
        <v>30000000</v>
      </c>
      <c r="I1499" s="1">
        <v>1991</v>
      </c>
      <c r="J1499" s="1">
        <v>6.6</v>
      </c>
      <c r="K1499" s="1" t="str">
        <f t="shared" si="70"/>
        <v>Drama</v>
      </c>
      <c r="L1499" s="11">
        <f t="shared" si="71"/>
        <v>44787599</v>
      </c>
      <c r="M1499" s="1">
        <f t="shared" si="72"/>
        <v>9.3887336584344602E-2</v>
      </c>
    </row>
    <row r="1500" spans="1:13" x14ac:dyDescent="0.25">
      <c r="A1500" s="1" t="s">
        <v>350</v>
      </c>
      <c r="B1500" s="1">
        <v>133</v>
      </c>
      <c r="C1500" s="1">
        <v>66528842</v>
      </c>
      <c r="D1500" s="1" t="s">
        <v>2569</v>
      </c>
      <c r="E1500" s="1" t="s">
        <v>2720</v>
      </c>
      <c r="F1500" s="1" t="s">
        <v>13</v>
      </c>
      <c r="G1500" s="1" t="s">
        <v>14</v>
      </c>
      <c r="H1500" s="1">
        <v>30000000</v>
      </c>
      <c r="I1500" s="1">
        <v>1994</v>
      </c>
      <c r="J1500" s="1">
        <v>7.5</v>
      </c>
      <c r="K1500" s="1" t="str">
        <f t="shared" si="70"/>
        <v>Drama</v>
      </c>
      <c r="L1500" s="11">
        <f t="shared" si="71"/>
        <v>36528842</v>
      </c>
      <c r="M1500" s="1">
        <f t="shared" si="72"/>
        <v>9.3887336584344602E-2</v>
      </c>
    </row>
    <row r="1501" spans="1:13" x14ac:dyDescent="0.25">
      <c r="A1501" s="1" t="s">
        <v>2721</v>
      </c>
      <c r="B1501" s="1">
        <v>108</v>
      </c>
      <c r="C1501" s="1">
        <v>83813460</v>
      </c>
      <c r="D1501" s="1" t="s">
        <v>77</v>
      </c>
      <c r="E1501" s="1" t="s">
        <v>2722</v>
      </c>
      <c r="F1501" s="1" t="s">
        <v>13</v>
      </c>
      <c r="G1501" s="1" t="s">
        <v>14</v>
      </c>
      <c r="H1501" s="1">
        <v>25000000</v>
      </c>
      <c r="I1501" s="1">
        <v>2009</v>
      </c>
      <c r="J1501" s="1">
        <v>7.4</v>
      </c>
      <c r="K1501" s="1" t="str">
        <f t="shared" si="70"/>
        <v>Drama</v>
      </c>
      <c r="L1501" s="11">
        <f t="shared" si="71"/>
        <v>58813460</v>
      </c>
      <c r="M1501" s="1">
        <f t="shared" si="72"/>
        <v>9.3887336584344602E-2</v>
      </c>
    </row>
    <row r="1502" spans="1:13" x14ac:dyDescent="0.25">
      <c r="A1502" s="1" t="s">
        <v>2723</v>
      </c>
      <c r="B1502" s="1">
        <v>125</v>
      </c>
      <c r="C1502" s="1">
        <v>65010106</v>
      </c>
      <c r="D1502" s="1" t="s">
        <v>883</v>
      </c>
      <c r="E1502" s="1" t="s">
        <v>2724</v>
      </c>
      <c r="F1502" s="1" t="s">
        <v>13</v>
      </c>
      <c r="G1502" s="1" t="s">
        <v>14</v>
      </c>
      <c r="H1502" s="1">
        <v>30000000</v>
      </c>
      <c r="I1502" s="1">
        <v>2002</v>
      </c>
      <c r="J1502" s="1">
        <v>7.2</v>
      </c>
      <c r="K1502" s="1" t="str">
        <f t="shared" si="70"/>
        <v>Comedy</v>
      </c>
      <c r="L1502" s="11">
        <f t="shared" si="71"/>
        <v>35010106</v>
      </c>
      <c r="M1502" s="1">
        <f t="shared" si="72"/>
        <v>9.3887336584344602E-2</v>
      </c>
    </row>
    <row r="1503" spans="1:13" x14ac:dyDescent="0.25">
      <c r="A1503" s="1" t="s">
        <v>2725</v>
      </c>
      <c r="B1503" s="1">
        <v>98</v>
      </c>
      <c r="C1503" s="1">
        <v>66359959</v>
      </c>
      <c r="D1503" s="1" t="s">
        <v>2726</v>
      </c>
      <c r="E1503" s="1" t="s">
        <v>2727</v>
      </c>
      <c r="F1503" s="1" t="s">
        <v>13</v>
      </c>
      <c r="G1503" s="1" t="s">
        <v>14</v>
      </c>
      <c r="H1503" s="1">
        <v>35000000</v>
      </c>
      <c r="I1503" s="1">
        <v>2013</v>
      </c>
      <c r="J1503" s="1">
        <v>6.9</v>
      </c>
      <c r="K1503" s="1" t="str">
        <f t="shared" si="70"/>
        <v>Comedy</v>
      </c>
      <c r="L1503" s="11">
        <f t="shared" si="71"/>
        <v>31359959</v>
      </c>
      <c r="M1503" s="1">
        <f t="shared" si="72"/>
        <v>9.3887336584344602E-2</v>
      </c>
    </row>
    <row r="1504" spans="1:13" x14ac:dyDescent="0.25">
      <c r="A1504" s="1" t="s">
        <v>2728</v>
      </c>
      <c r="B1504" s="1">
        <v>119</v>
      </c>
      <c r="C1504" s="1">
        <v>66468315</v>
      </c>
      <c r="D1504" s="1" t="s">
        <v>1878</v>
      </c>
      <c r="E1504" s="1" t="s">
        <v>2729</v>
      </c>
      <c r="F1504" s="1" t="s">
        <v>13</v>
      </c>
      <c r="G1504" s="1" t="s">
        <v>14</v>
      </c>
      <c r="H1504" s="1">
        <v>30000000</v>
      </c>
      <c r="I1504" s="1">
        <v>2012</v>
      </c>
      <c r="J1504" s="1">
        <v>7.4</v>
      </c>
      <c r="K1504" s="1" t="str">
        <f t="shared" si="70"/>
        <v>Action</v>
      </c>
      <c r="L1504" s="11">
        <f t="shared" si="71"/>
        <v>36468315</v>
      </c>
      <c r="M1504" s="1">
        <f t="shared" si="72"/>
        <v>9.3887336584344602E-2</v>
      </c>
    </row>
    <row r="1505" spans="1:13" x14ac:dyDescent="0.25">
      <c r="A1505" s="1" t="s">
        <v>72</v>
      </c>
      <c r="B1505" s="1">
        <v>87</v>
      </c>
      <c r="C1505" s="1">
        <v>64172251</v>
      </c>
      <c r="D1505" s="1" t="s">
        <v>968</v>
      </c>
      <c r="E1505" s="1" t="s">
        <v>2730</v>
      </c>
      <c r="F1505" s="1" t="s">
        <v>13</v>
      </c>
      <c r="G1505" s="1" t="s">
        <v>14</v>
      </c>
      <c r="H1505" s="1">
        <v>30000000</v>
      </c>
      <c r="I1505" s="1">
        <v>2001</v>
      </c>
      <c r="J1505" s="1">
        <v>5.4</v>
      </c>
      <c r="K1505" s="1" t="str">
        <f t="shared" si="70"/>
        <v>Comedy</v>
      </c>
      <c r="L1505" s="11">
        <f t="shared" si="71"/>
        <v>34172251</v>
      </c>
      <c r="M1505" s="1">
        <f t="shared" si="72"/>
        <v>9.3887336584344602E-2</v>
      </c>
    </row>
    <row r="1506" spans="1:13" x14ac:dyDescent="0.25">
      <c r="A1506" s="1" t="s">
        <v>2731</v>
      </c>
      <c r="B1506" s="1">
        <v>91</v>
      </c>
      <c r="C1506" s="1">
        <v>66600000</v>
      </c>
      <c r="D1506" s="1" t="s">
        <v>1350</v>
      </c>
      <c r="E1506" s="1" t="s">
        <v>2732</v>
      </c>
      <c r="F1506" s="1" t="s">
        <v>13</v>
      </c>
      <c r="G1506" s="1" t="s">
        <v>130</v>
      </c>
      <c r="H1506" s="1">
        <v>30000000</v>
      </c>
      <c r="I1506" s="1">
        <v>1995</v>
      </c>
      <c r="J1506" s="1">
        <v>6.8</v>
      </c>
      <c r="K1506" s="1" t="str">
        <f t="shared" si="70"/>
        <v>Comedy</v>
      </c>
      <c r="L1506" s="11">
        <f t="shared" si="71"/>
        <v>36600000</v>
      </c>
      <c r="M1506" s="1">
        <f t="shared" si="72"/>
        <v>9.3887336584344602E-2</v>
      </c>
    </row>
    <row r="1507" spans="1:13" x14ac:dyDescent="0.25">
      <c r="A1507" s="1" t="s">
        <v>1349</v>
      </c>
      <c r="B1507" s="1">
        <v>100</v>
      </c>
      <c r="C1507" s="1">
        <v>63536011</v>
      </c>
      <c r="D1507" s="1" t="s">
        <v>492</v>
      </c>
      <c r="E1507" s="1" t="s">
        <v>2733</v>
      </c>
      <c r="F1507" s="1" t="s">
        <v>13</v>
      </c>
      <c r="G1507" s="1" t="s">
        <v>14</v>
      </c>
      <c r="H1507" s="1">
        <v>30000000</v>
      </c>
      <c r="I1507" s="1">
        <v>2012</v>
      </c>
      <c r="J1507" s="1">
        <v>6.3</v>
      </c>
      <c r="K1507" s="1" t="str">
        <f t="shared" si="70"/>
        <v>Comedy</v>
      </c>
      <c r="L1507" s="11">
        <f t="shared" si="71"/>
        <v>33536011</v>
      </c>
      <c r="M1507" s="1">
        <f t="shared" si="72"/>
        <v>9.3887336584344602E-2</v>
      </c>
    </row>
    <row r="1508" spans="1:13" x14ac:dyDescent="0.25">
      <c r="A1508" s="1" t="s">
        <v>2166</v>
      </c>
      <c r="B1508" s="1">
        <v>118</v>
      </c>
      <c r="C1508" s="1">
        <v>62877175</v>
      </c>
      <c r="D1508" s="1" t="s">
        <v>492</v>
      </c>
      <c r="E1508" s="1" t="s">
        <v>2734</v>
      </c>
      <c r="F1508" s="1" t="s">
        <v>13</v>
      </c>
      <c r="G1508" s="1" t="s">
        <v>14</v>
      </c>
      <c r="H1508" s="1">
        <v>30000000</v>
      </c>
      <c r="I1508" s="1">
        <v>2008</v>
      </c>
      <c r="J1508" s="1">
        <v>7.2</v>
      </c>
      <c r="K1508" s="1" t="str">
        <f t="shared" si="70"/>
        <v>Comedy</v>
      </c>
      <c r="L1508" s="11">
        <f t="shared" si="71"/>
        <v>32877175</v>
      </c>
      <c r="M1508" s="1">
        <f t="shared" si="72"/>
        <v>9.3887336584344602E-2</v>
      </c>
    </row>
    <row r="1509" spans="1:13" x14ac:dyDescent="0.25">
      <c r="A1509" s="1" t="s">
        <v>1014</v>
      </c>
      <c r="B1509" s="1">
        <v>109</v>
      </c>
      <c r="C1509" s="1">
        <v>74484168</v>
      </c>
      <c r="D1509" s="1" t="s">
        <v>390</v>
      </c>
      <c r="E1509" s="1" t="s">
        <v>2735</v>
      </c>
      <c r="F1509" s="1" t="s">
        <v>13</v>
      </c>
      <c r="G1509" s="1" t="s">
        <v>14</v>
      </c>
      <c r="H1509" s="1">
        <v>45000000</v>
      </c>
      <c r="I1509" s="1">
        <v>2005</v>
      </c>
      <c r="J1509" s="1">
        <v>6.9</v>
      </c>
      <c r="K1509" s="1" t="str">
        <f t="shared" si="70"/>
        <v>Action</v>
      </c>
      <c r="L1509" s="11">
        <f t="shared" si="71"/>
        <v>29484168</v>
      </c>
      <c r="M1509" s="1">
        <f t="shared" si="72"/>
        <v>9.3887336584344602E-2</v>
      </c>
    </row>
    <row r="1510" spans="1:13" x14ac:dyDescent="0.25">
      <c r="A1510" s="1" t="s">
        <v>2736</v>
      </c>
      <c r="B1510" s="1">
        <v>99</v>
      </c>
      <c r="C1510" s="1">
        <v>60269340</v>
      </c>
      <c r="D1510" s="1" t="s">
        <v>584</v>
      </c>
      <c r="E1510" s="1" t="s">
        <v>2737</v>
      </c>
      <c r="F1510" s="1" t="s">
        <v>13</v>
      </c>
      <c r="G1510" s="1" t="s">
        <v>14</v>
      </c>
      <c r="H1510" s="1">
        <v>30000000</v>
      </c>
      <c r="I1510" s="1">
        <v>2008</v>
      </c>
      <c r="J1510" s="1">
        <v>6</v>
      </c>
      <c r="K1510" s="1" t="str">
        <f t="shared" si="70"/>
        <v>Comedy</v>
      </c>
      <c r="L1510" s="11">
        <f t="shared" si="71"/>
        <v>30269340</v>
      </c>
      <c r="M1510" s="1">
        <f t="shared" si="72"/>
        <v>9.3887336584344602E-2</v>
      </c>
    </row>
    <row r="1511" spans="1:13" x14ac:dyDescent="0.25">
      <c r="A1511" s="1" t="s">
        <v>2738</v>
      </c>
      <c r="B1511" s="1">
        <v>114</v>
      </c>
      <c r="C1511" s="1">
        <v>60033780</v>
      </c>
      <c r="D1511" s="1" t="s">
        <v>77</v>
      </c>
      <c r="E1511" s="1" t="s">
        <v>2739</v>
      </c>
      <c r="F1511" s="1" t="s">
        <v>13</v>
      </c>
      <c r="G1511" s="1" t="s">
        <v>14</v>
      </c>
      <c r="H1511" s="1">
        <v>30000000</v>
      </c>
      <c r="I1511" s="1">
        <v>1998</v>
      </c>
      <c r="J1511" s="1">
        <v>5.9</v>
      </c>
      <c r="K1511" s="1" t="str">
        <f t="shared" si="70"/>
        <v>Drama</v>
      </c>
      <c r="L1511" s="11">
        <f t="shared" si="71"/>
        <v>30033780</v>
      </c>
      <c r="M1511" s="1">
        <f t="shared" si="72"/>
        <v>9.3887336584344602E-2</v>
      </c>
    </row>
    <row r="1512" spans="1:13" x14ac:dyDescent="0.25">
      <c r="A1512" s="1" t="s">
        <v>894</v>
      </c>
      <c r="B1512" s="1">
        <v>89</v>
      </c>
      <c r="C1512" s="1">
        <v>58715510</v>
      </c>
      <c r="D1512" s="1" t="s">
        <v>584</v>
      </c>
      <c r="E1512" s="1" t="s">
        <v>2740</v>
      </c>
      <c r="F1512" s="1" t="s">
        <v>13</v>
      </c>
      <c r="G1512" s="1" t="s">
        <v>14</v>
      </c>
      <c r="H1512" s="1">
        <v>30000000</v>
      </c>
      <c r="I1512" s="1">
        <v>2009</v>
      </c>
      <c r="J1512" s="1">
        <v>5.4</v>
      </c>
      <c r="K1512" s="1" t="str">
        <f t="shared" si="70"/>
        <v>Comedy</v>
      </c>
      <c r="L1512" s="11">
        <f t="shared" si="71"/>
        <v>28715510</v>
      </c>
      <c r="M1512" s="1">
        <f t="shared" si="72"/>
        <v>9.3887336584344602E-2</v>
      </c>
    </row>
    <row r="1513" spans="1:13" x14ac:dyDescent="0.25">
      <c r="A1513" s="1" t="s">
        <v>967</v>
      </c>
      <c r="B1513" s="1">
        <v>95</v>
      </c>
      <c r="C1513" s="1">
        <v>58156435</v>
      </c>
      <c r="D1513" s="1" t="s">
        <v>867</v>
      </c>
      <c r="E1513" s="1" t="s">
        <v>2741</v>
      </c>
      <c r="F1513" s="1" t="s">
        <v>13</v>
      </c>
      <c r="G1513" s="1" t="s">
        <v>14</v>
      </c>
      <c r="H1513" s="1">
        <v>19000000</v>
      </c>
      <c r="I1513" s="1">
        <v>2004</v>
      </c>
      <c r="J1513" s="1">
        <v>5.9</v>
      </c>
      <c r="K1513" s="1" t="str">
        <f t="shared" si="70"/>
        <v>Adventure</v>
      </c>
      <c r="L1513" s="11">
        <f t="shared" si="71"/>
        <v>39156435</v>
      </c>
      <c r="M1513" s="1">
        <f t="shared" si="72"/>
        <v>9.3887336584344602E-2</v>
      </c>
    </row>
    <row r="1514" spans="1:13" x14ac:dyDescent="0.25">
      <c r="A1514" s="1" t="s">
        <v>894</v>
      </c>
      <c r="B1514" s="1">
        <v>98</v>
      </c>
      <c r="C1514" s="1">
        <v>56044241</v>
      </c>
      <c r="D1514" s="1" t="s">
        <v>1251</v>
      </c>
      <c r="E1514" s="1" t="s">
        <v>2742</v>
      </c>
      <c r="F1514" s="1" t="s">
        <v>13</v>
      </c>
      <c r="G1514" s="1" t="s">
        <v>14</v>
      </c>
      <c r="H1514" s="1">
        <v>37000000</v>
      </c>
      <c r="I1514" s="1">
        <v>2004</v>
      </c>
      <c r="J1514" s="1">
        <v>6.1</v>
      </c>
      <c r="K1514" s="1" t="str">
        <f t="shared" si="70"/>
        <v>Comedy</v>
      </c>
      <c r="L1514" s="11">
        <f t="shared" si="71"/>
        <v>19044241</v>
      </c>
      <c r="M1514" s="1">
        <f t="shared" si="72"/>
        <v>9.3887336584344602E-2</v>
      </c>
    </row>
    <row r="1515" spans="1:13" x14ac:dyDescent="0.25">
      <c r="A1515" s="1" t="s">
        <v>1369</v>
      </c>
      <c r="B1515" s="1">
        <v>94</v>
      </c>
      <c r="C1515" s="1">
        <v>56816662</v>
      </c>
      <c r="D1515" s="1" t="s">
        <v>1251</v>
      </c>
      <c r="E1515" s="1" t="s">
        <v>2743</v>
      </c>
      <c r="F1515" s="1" t="s">
        <v>13</v>
      </c>
      <c r="G1515" s="1" t="s">
        <v>1233</v>
      </c>
      <c r="H1515" s="1">
        <v>17000000</v>
      </c>
      <c r="I1515" s="1">
        <v>2011</v>
      </c>
      <c r="J1515" s="1">
        <v>7.7</v>
      </c>
      <c r="K1515" s="1" t="str">
        <f t="shared" si="70"/>
        <v>Comedy</v>
      </c>
      <c r="L1515" s="11">
        <f t="shared" si="71"/>
        <v>39816662</v>
      </c>
      <c r="M1515" s="1">
        <f t="shared" si="72"/>
        <v>9.3887336584344602E-2</v>
      </c>
    </row>
    <row r="1516" spans="1:13" x14ac:dyDescent="0.25">
      <c r="A1516" s="1" t="s">
        <v>2744</v>
      </c>
      <c r="B1516" s="1">
        <v>85</v>
      </c>
      <c r="C1516" s="1">
        <v>64238770</v>
      </c>
      <c r="D1516" s="1" t="s">
        <v>161</v>
      </c>
      <c r="E1516" s="1" t="s">
        <v>2745</v>
      </c>
      <c r="F1516" s="1" t="s">
        <v>13</v>
      </c>
      <c r="G1516" s="1" t="s">
        <v>97</v>
      </c>
      <c r="H1516" s="1">
        <v>42000000</v>
      </c>
      <c r="I1516" s="1">
        <v>2014</v>
      </c>
      <c r="J1516" s="1">
        <v>5.8</v>
      </c>
      <c r="K1516" s="1" t="str">
        <f t="shared" si="70"/>
        <v>Adventure</v>
      </c>
      <c r="L1516" s="11">
        <f t="shared" si="71"/>
        <v>22238770</v>
      </c>
      <c r="M1516" s="1">
        <f t="shared" si="72"/>
        <v>9.3887336584344602E-2</v>
      </c>
    </row>
    <row r="1517" spans="1:13" x14ac:dyDescent="0.25">
      <c r="A1517" s="1" t="s">
        <v>2746</v>
      </c>
      <c r="B1517" s="1">
        <v>124</v>
      </c>
      <c r="C1517" s="1">
        <v>52937130</v>
      </c>
      <c r="D1517" s="1" t="s">
        <v>599</v>
      </c>
      <c r="E1517" s="1" t="s">
        <v>2747</v>
      </c>
      <c r="F1517" s="1" t="s">
        <v>13</v>
      </c>
      <c r="G1517" s="1" t="s">
        <v>14</v>
      </c>
      <c r="H1517" s="1">
        <v>30000000</v>
      </c>
      <c r="I1517" s="1">
        <v>2001</v>
      </c>
      <c r="J1517" s="1">
        <v>7.6</v>
      </c>
      <c r="K1517" s="1" t="str">
        <f t="shared" si="70"/>
        <v>Biography</v>
      </c>
      <c r="L1517" s="11">
        <f t="shared" si="71"/>
        <v>22937130</v>
      </c>
      <c r="M1517" s="1">
        <f t="shared" si="72"/>
        <v>9.3887336584344602E-2</v>
      </c>
    </row>
    <row r="1518" spans="1:13" x14ac:dyDescent="0.25">
      <c r="A1518" s="1" t="s">
        <v>2352</v>
      </c>
      <c r="B1518" s="1">
        <v>131</v>
      </c>
      <c r="C1518" s="1">
        <v>52799004</v>
      </c>
      <c r="D1518" s="1" t="s">
        <v>77</v>
      </c>
      <c r="E1518" s="1" t="s">
        <v>2748</v>
      </c>
      <c r="F1518" s="1" t="s">
        <v>13</v>
      </c>
      <c r="G1518" s="1" t="s">
        <v>14</v>
      </c>
      <c r="H1518" s="1">
        <v>55000000</v>
      </c>
      <c r="I1518" s="1">
        <v>1999</v>
      </c>
      <c r="J1518" s="1">
        <v>6.1</v>
      </c>
      <c r="K1518" s="1" t="str">
        <f t="shared" si="70"/>
        <v>Drama</v>
      </c>
      <c r="L1518" s="11">
        <f t="shared" si="71"/>
        <v>-2200996</v>
      </c>
      <c r="M1518" s="1">
        <f t="shared" si="72"/>
        <v>9.3887336584344602E-2</v>
      </c>
    </row>
    <row r="1519" spans="1:13" x14ac:dyDescent="0.25">
      <c r="A1519" s="1" t="s">
        <v>2749</v>
      </c>
      <c r="B1519" s="1">
        <v>107</v>
      </c>
      <c r="C1519" s="1">
        <v>55210049</v>
      </c>
      <c r="D1519" s="1" t="s">
        <v>82</v>
      </c>
      <c r="E1519" s="1" t="s">
        <v>2750</v>
      </c>
      <c r="F1519" s="1" t="s">
        <v>13</v>
      </c>
      <c r="G1519" s="1" t="s">
        <v>14</v>
      </c>
      <c r="H1519" s="1">
        <v>27800000</v>
      </c>
      <c r="I1519" s="1">
        <v>1989</v>
      </c>
      <c r="J1519" s="1">
        <v>5.4</v>
      </c>
      <c r="K1519" s="1" t="str">
        <f t="shared" si="70"/>
        <v>Action</v>
      </c>
      <c r="L1519" s="11">
        <f t="shared" si="71"/>
        <v>27410049</v>
      </c>
      <c r="M1519" s="1">
        <f t="shared" si="72"/>
        <v>9.3887336584344602E-2</v>
      </c>
    </row>
    <row r="1520" spans="1:13" x14ac:dyDescent="0.25">
      <c r="A1520" s="1" t="s">
        <v>2001</v>
      </c>
      <c r="B1520" s="1">
        <v>99</v>
      </c>
      <c r="C1520" s="1">
        <v>51432423</v>
      </c>
      <c r="D1520" s="1" t="s">
        <v>2751</v>
      </c>
      <c r="E1520" s="1" t="s">
        <v>2752</v>
      </c>
      <c r="F1520" s="1" t="s">
        <v>13</v>
      </c>
      <c r="G1520" s="1" t="s">
        <v>14</v>
      </c>
      <c r="H1520" s="1">
        <v>30000000</v>
      </c>
      <c r="I1520" s="1">
        <v>2002</v>
      </c>
      <c r="J1520" s="1">
        <v>5.0999999999999996</v>
      </c>
      <c r="K1520" s="1" t="str">
        <f t="shared" si="70"/>
        <v>Comedy</v>
      </c>
      <c r="L1520" s="11">
        <f t="shared" si="71"/>
        <v>21432423</v>
      </c>
      <c r="M1520" s="1">
        <f t="shared" si="72"/>
        <v>9.3887336584344602E-2</v>
      </c>
    </row>
    <row r="1521" spans="1:13" x14ac:dyDescent="0.25">
      <c r="A1521" s="1" t="s">
        <v>864</v>
      </c>
      <c r="B1521" s="1">
        <v>83</v>
      </c>
      <c r="C1521" s="1">
        <v>51109400</v>
      </c>
      <c r="D1521" s="1" t="s">
        <v>348</v>
      </c>
      <c r="E1521" s="1" t="s">
        <v>2753</v>
      </c>
      <c r="F1521" s="1" t="s">
        <v>13</v>
      </c>
      <c r="G1521" s="1" t="s">
        <v>14</v>
      </c>
      <c r="H1521" s="1">
        <v>30000000</v>
      </c>
      <c r="I1521" s="1">
        <v>1994</v>
      </c>
      <c r="J1521" s="1">
        <v>6.4</v>
      </c>
      <c r="K1521" s="1" t="str">
        <f t="shared" si="70"/>
        <v>Comedy</v>
      </c>
      <c r="L1521" s="11">
        <f t="shared" si="71"/>
        <v>21109400</v>
      </c>
      <c r="M1521" s="1">
        <f t="shared" si="72"/>
        <v>9.3887336584344602E-2</v>
      </c>
    </row>
    <row r="1522" spans="1:13" x14ac:dyDescent="0.25">
      <c r="A1522" s="1" t="s">
        <v>2078</v>
      </c>
      <c r="B1522" s="1">
        <v>131</v>
      </c>
      <c r="C1522" s="1">
        <v>50300000</v>
      </c>
      <c r="D1522" s="1" t="s">
        <v>19</v>
      </c>
      <c r="E1522" s="1" t="s">
        <v>2754</v>
      </c>
      <c r="F1522" s="1" t="s">
        <v>13</v>
      </c>
      <c r="G1522" s="1" t="s">
        <v>21</v>
      </c>
      <c r="H1522" s="1">
        <v>30000000</v>
      </c>
      <c r="I1522" s="1">
        <v>1985</v>
      </c>
      <c r="J1522" s="1">
        <v>6.3</v>
      </c>
      <c r="K1522" s="1" t="str">
        <f t="shared" si="70"/>
        <v>Action</v>
      </c>
      <c r="L1522" s="11">
        <f t="shared" si="71"/>
        <v>20300000</v>
      </c>
      <c r="M1522" s="1">
        <f t="shared" si="72"/>
        <v>9.3887336584344602E-2</v>
      </c>
    </row>
    <row r="1523" spans="1:13" x14ac:dyDescent="0.25">
      <c r="A1523" s="1" t="s">
        <v>2755</v>
      </c>
      <c r="B1523" s="1">
        <v>85</v>
      </c>
      <c r="C1523" s="1">
        <v>56068547</v>
      </c>
      <c r="D1523" s="1" t="s">
        <v>2756</v>
      </c>
      <c r="E1523" s="1" t="s">
        <v>2757</v>
      </c>
      <c r="F1523" s="1" t="s">
        <v>13</v>
      </c>
      <c r="G1523" s="1" t="s">
        <v>21</v>
      </c>
      <c r="H1523" s="1">
        <v>30000000</v>
      </c>
      <c r="I1523" s="1">
        <v>2005</v>
      </c>
      <c r="J1523" s="1">
        <v>7.5</v>
      </c>
      <c r="K1523" s="1" t="str">
        <f t="shared" si="70"/>
        <v>Animation</v>
      </c>
      <c r="L1523" s="11">
        <f t="shared" si="71"/>
        <v>26068547</v>
      </c>
      <c r="M1523" s="1">
        <f t="shared" si="72"/>
        <v>9.3887336584344602E-2</v>
      </c>
    </row>
    <row r="1524" spans="1:13" x14ac:dyDescent="0.25">
      <c r="A1524" s="1" t="s">
        <v>1856</v>
      </c>
      <c r="B1524" s="1">
        <v>126</v>
      </c>
      <c r="C1524" s="1">
        <v>53680848</v>
      </c>
      <c r="D1524" s="1" t="s">
        <v>77</v>
      </c>
      <c r="E1524" s="1" t="s">
        <v>2758</v>
      </c>
      <c r="F1524" s="1" t="s">
        <v>13</v>
      </c>
      <c r="G1524" s="1" t="s">
        <v>14</v>
      </c>
      <c r="H1524" s="1">
        <v>30000000</v>
      </c>
      <c r="I1524" s="1">
        <v>2007</v>
      </c>
      <c r="J1524" s="1">
        <v>7.1</v>
      </c>
      <c r="K1524" s="1" t="str">
        <f t="shared" si="70"/>
        <v>Drama</v>
      </c>
      <c r="L1524" s="11">
        <f t="shared" si="71"/>
        <v>23680848</v>
      </c>
      <c r="M1524" s="1">
        <f t="shared" si="72"/>
        <v>9.3887336584344602E-2</v>
      </c>
    </row>
    <row r="1525" spans="1:13" x14ac:dyDescent="0.25">
      <c r="A1525" s="1" t="s">
        <v>325</v>
      </c>
      <c r="B1525" s="1">
        <v>123</v>
      </c>
      <c r="C1525" s="1">
        <v>50921738</v>
      </c>
      <c r="D1525" s="1" t="s">
        <v>1641</v>
      </c>
      <c r="E1525" s="1" t="s">
        <v>2759</v>
      </c>
      <c r="F1525" s="1" t="s">
        <v>13</v>
      </c>
      <c r="G1525" s="1" t="s">
        <v>21</v>
      </c>
      <c r="H1525" s="1">
        <v>30000000</v>
      </c>
      <c r="I1525" s="1">
        <v>2007</v>
      </c>
      <c r="J1525" s="1">
        <v>7.8</v>
      </c>
      <c r="K1525" s="1" t="str">
        <f t="shared" si="70"/>
        <v>Drama</v>
      </c>
      <c r="L1525" s="11">
        <f t="shared" si="71"/>
        <v>20921738</v>
      </c>
      <c r="M1525" s="1">
        <f t="shared" si="72"/>
        <v>9.3887336584344602E-2</v>
      </c>
    </row>
    <row r="1526" spans="1:13" x14ac:dyDescent="0.25">
      <c r="A1526" s="1" t="s">
        <v>894</v>
      </c>
      <c r="B1526" s="1">
        <v>105</v>
      </c>
      <c r="C1526" s="1">
        <v>53021560</v>
      </c>
      <c r="D1526" s="1" t="s">
        <v>492</v>
      </c>
      <c r="E1526" s="1" t="s">
        <v>2760</v>
      </c>
      <c r="F1526" s="1" t="s">
        <v>13</v>
      </c>
      <c r="G1526" s="1" t="s">
        <v>14</v>
      </c>
      <c r="H1526" s="1">
        <v>30000000</v>
      </c>
      <c r="I1526" s="1">
        <v>2010</v>
      </c>
      <c r="J1526" s="1">
        <v>6.5</v>
      </c>
      <c r="K1526" s="1" t="str">
        <f t="shared" si="70"/>
        <v>Comedy</v>
      </c>
      <c r="L1526" s="11">
        <f t="shared" si="71"/>
        <v>23021560</v>
      </c>
      <c r="M1526" s="1">
        <f t="shared" si="72"/>
        <v>9.3887336584344602E-2</v>
      </c>
    </row>
    <row r="1527" spans="1:13" x14ac:dyDescent="0.25">
      <c r="A1527" s="1" t="s">
        <v>68</v>
      </c>
      <c r="B1527" s="1">
        <v>125</v>
      </c>
      <c r="C1527" s="1">
        <v>45645204</v>
      </c>
      <c r="D1527" s="1" t="s">
        <v>120</v>
      </c>
      <c r="E1527" s="1" t="s">
        <v>2761</v>
      </c>
      <c r="F1527" s="1" t="s">
        <v>13</v>
      </c>
      <c r="G1527" s="1" t="s">
        <v>14</v>
      </c>
      <c r="H1527" s="1">
        <v>30000000</v>
      </c>
      <c r="I1527" s="1">
        <v>1989</v>
      </c>
      <c r="J1527" s="1">
        <v>6.6</v>
      </c>
      <c r="K1527" s="1" t="str">
        <f t="shared" si="70"/>
        <v>Action</v>
      </c>
      <c r="L1527" s="11">
        <f t="shared" si="71"/>
        <v>15645204</v>
      </c>
      <c r="M1527" s="1">
        <f t="shared" si="72"/>
        <v>9.3887336584344602E-2</v>
      </c>
    </row>
    <row r="1528" spans="1:13" x14ac:dyDescent="0.25">
      <c r="A1528" s="1" t="s">
        <v>92</v>
      </c>
      <c r="B1528" s="1">
        <v>77</v>
      </c>
      <c r="C1528" s="1">
        <v>53337608</v>
      </c>
      <c r="D1528" s="1" t="s">
        <v>2762</v>
      </c>
      <c r="E1528" s="1" t="s">
        <v>2763</v>
      </c>
      <c r="F1528" s="1" t="s">
        <v>13</v>
      </c>
      <c r="G1528" s="1" t="s">
        <v>14</v>
      </c>
      <c r="H1528" s="1">
        <v>40000000</v>
      </c>
      <c r="I1528" s="1">
        <v>2005</v>
      </c>
      <c r="J1528" s="1">
        <v>7.4</v>
      </c>
      <c r="K1528" s="1" t="str">
        <f t="shared" si="70"/>
        <v>Animation</v>
      </c>
      <c r="L1528" s="11">
        <f t="shared" si="71"/>
        <v>13337608</v>
      </c>
      <c r="M1528" s="1">
        <f t="shared" si="72"/>
        <v>9.3887336584344602E-2</v>
      </c>
    </row>
    <row r="1529" spans="1:13" x14ac:dyDescent="0.25">
      <c r="A1529" s="1" t="s">
        <v>1944</v>
      </c>
      <c r="B1529" s="1">
        <v>121</v>
      </c>
      <c r="C1529" s="1">
        <v>46875468</v>
      </c>
      <c r="D1529" s="1" t="s">
        <v>390</v>
      </c>
      <c r="E1529" s="1" t="s">
        <v>2764</v>
      </c>
      <c r="F1529" s="1" t="s">
        <v>13</v>
      </c>
      <c r="G1529" s="1" t="s">
        <v>14</v>
      </c>
      <c r="H1529" s="1">
        <v>30000000</v>
      </c>
      <c r="I1529" s="1">
        <v>2015</v>
      </c>
      <c r="J1529" s="1">
        <v>7.6</v>
      </c>
      <c r="K1529" s="1" t="str">
        <f t="shared" si="70"/>
        <v>Action</v>
      </c>
      <c r="L1529" s="11">
        <f t="shared" si="71"/>
        <v>16875468</v>
      </c>
      <c r="M1529" s="1">
        <f t="shared" si="72"/>
        <v>9.3887336584344602E-2</v>
      </c>
    </row>
    <row r="1530" spans="1:13" x14ac:dyDescent="0.25">
      <c r="A1530" s="1" t="s">
        <v>1065</v>
      </c>
      <c r="B1530" s="1">
        <v>124</v>
      </c>
      <c r="C1530" s="1">
        <v>52418902</v>
      </c>
      <c r="D1530" s="1" t="s">
        <v>1299</v>
      </c>
      <c r="E1530" s="1" t="s">
        <v>2765</v>
      </c>
      <c r="F1530" s="1" t="s">
        <v>13</v>
      </c>
      <c r="G1530" s="1" t="s">
        <v>14</v>
      </c>
      <c r="H1530" s="1">
        <v>30000000</v>
      </c>
      <c r="I1530" s="1">
        <v>2015</v>
      </c>
      <c r="J1530" s="1">
        <v>7.5</v>
      </c>
      <c r="K1530" s="1" t="str">
        <f t="shared" si="70"/>
        <v>Drama</v>
      </c>
      <c r="L1530" s="11">
        <f t="shared" si="71"/>
        <v>22418902</v>
      </c>
      <c r="M1530" s="1">
        <f t="shared" si="72"/>
        <v>9.3887336584344602E-2</v>
      </c>
    </row>
    <row r="1531" spans="1:13" x14ac:dyDescent="0.25">
      <c r="A1531" s="1" t="s">
        <v>30</v>
      </c>
      <c r="B1531" s="1">
        <v>99</v>
      </c>
      <c r="C1531" s="1">
        <v>42057340</v>
      </c>
      <c r="D1531" s="1" t="s">
        <v>1882</v>
      </c>
      <c r="E1531" s="1" t="s">
        <v>2766</v>
      </c>
      <c r="F1531" s="1" t="s">
        <v>13</v>
      </c>
      <c r="G1531" s="1" t="s">
        <v>14</v>
      </c>
      <c r="H1531" s="1">
        <v>30000000</v>
      </c>
      <c r="I1531" s="1">
        <v>2009</v>
      </c>
      <c r="J1531" s="1">
        <v>6.6</v>
      </c>
      <c r="K1531" s="1" t="str">
        <f t="shared" si="70"/>
        <v>Horror</v>
      </c>
      <c r="L1531" s="11">
        <f t="shared" si="71"/>
        <v>12057340</v>
      </c>
      <c r="M1531" s="1">
        <f t="shared" si="72"/>
        <v>9.3887336584344602E-2</v>
      </c>
    </row>
    <row r="1532" spans="1:13" x14ac:dyDescent="0.25">
      <c r="A1532" s="1" t="s">
        <v>2767</v>
      </c>
      <c r="B1532" s="1">
        <v>112</v>
      </c>
      <c r="C1532" s="1">
        <v>42478175</v>
      </c>
      <c r="D1532" s="1" t="s">
        <v>236</v>
      </c>
      <c r="E1532" s="1" t="s">
        <v>2768</v>
      </c>
      <c r="F1532" s="1" t="s">
        <v>13</v>
      </c>
      <c r="G1532" s="1" t="s">
        <v>14</v>
      </c>
      <c r="H1532" s="1">
        <v>25000000</v>
      </c>
      <c r="I1532" s="1">
        <v>2015</v>
      </c>
      <c r="J1532" s="1">
        <v>7.2</v>
      </c>
      <c r="K1532" s="1" t="str">
        <f t="shared" si="70"/>
        <v>Drama</v>
      </c>
      <c r="L1532" s="11">
        <f t="shared" si="71"/>
        <v>17478175</v>
      </c>
      <c r="M1532" s="1">
        <f t="shared" si="72"/>
        <v>9.3887336584344602E-2</v>
      </c>
    </row>
    <row r="1533" spans="1:13" x14ac:dyDescent="0.25">
      <c r="A1533" s="1" t="s">
        <v>2769</v>
      </c>
      <c r="B1533" s="1">
        <v>111</v>
      </c>
      <c r="C1533" s="1">
        <v>41407470</v>
      </c>
      <c r="D1533" s="1" t="s">
        <v>1350</v>
      </c>
      <c r="E1533" s="1" t="s">
        <v>2770</v>
      </c>
      <c r="F1533" s="1" t="s">
        <v>13</v>
      </c>
      <c r="G1533" s="1" t="s">
        <v>14</v>
      </c>
      <c r="H1533" s="1">
        <v>30000000</v>
      </c>
      <c r="I1533" s="1">
        <v>2003</v>
      </c>
      <c r="J1533" s="1">
        <v>7.6</v>
      </c>
      <c r="K1533" s="1" t="str">
        <f t="shared" si="70"/>
        <v>Comedy</v>
      </c>
      <c r="L1533" s="11">
        <f t="shared" si="71"/>
        <v>11407470</v>
      </c>
      <c r="M1533" s="1">
        <f t="shared" si="72"/>
        <v>9.3887336584344602E-2</v>
      </c>
    </row>
    <row r="1534" spans="1:13" x14ac:dyDescent="0.25">
      <c r="A1534" s="1" t="s">
        <v>370</v>
      </c>
      <c r="B1534" s="1">
        <v>107</v>
      </c>
      <c r="C1534" s="1">
        <v>42385520</v>
      </c>
      <c r="D1534" s="1" t="s">
        <v>2597</v>
      </c>
      <c r="E1534" s="1" t="s">
        <v>2771</v>
      </c>
      <c r="F1534" s="1" t="s">
        <v>13</v>
      </c>
      <c r="G1534" s="1" t="s">
        <v>14</v>
      </c>
      <c r="H1534" s="1">
        <v>30000000</v>
      </c>
      <c r="I1534" s="1">
        <v>2010</v>
      </c>
      <c r="J1534" s="1">
        <v>6.2</v>
      </c>
      <c r="K1534" s="1" t="str">
        <f t="shared" si="70"/>
        <v>Drama</v>
      </c>
      <c r="L1534" s="11">
        <f t="shared" si="71"/>
        <v>12385520</v>
      </c>
      <c r="M1534" s="1">
        <f t="shared" si="72"/>
        <v>9.3887336584344602E-2</v>
      </c>
    </row>
    <row r="1535" spans="1:13" x14ac:dyDescent="0.25">
      <c r="A1535" s="1" t="s">
        <v>1837</v>
      </c>
      <c r="B1535" s="1">
        <v>104</v>
      </c>
      <c r="C1535" s="1">
        <v>40118420</v>
      </c>
      <c r="D1535" s="1" t="s">
        <v>1672</v>
      </c>
      <c r="E1535" s="1" t="s">
        <v>2772</v>
      </c>
      <c r="F1535" s="1" t="s">
        <v>13</v>
      </c>
      <c r="G1535" s="1" t="s">
        <v>14</v>
      </c>
      <c r="H1535" s="1">
        <v>30000000</v>
      </c>
      <c r="I1535" s="1">
        <v>2002</v>
      </c>
      <c r="J1535" s="1">
        <v>5.6</v>
      </c>
      <c r="K1535" s="1" t="str">
        <f t="shared" si="70"/>
        <v>Drama</v>
      </c>
      <c r="L1535" s="11">
        <f t="shared" si="71"/>
        <v>10118420</v>
      </c>
      <c r="M1535" s="1">
        <f t="shared" si="72"/>
        <v>9.3887336584344602E-2</v>
      </c>
    </row>
    <row r="1536" spans="1:13" x14ac:dyDescent="0.25">
      <c r="A1536" s="1" t="s">
        <v>46</v>
      </c>
      <c r="B1536" s="1">
        <v>113</v>
      </c>
      <c r="C1536" s="1">
        <v>40137776</v>
      </c>
      <c r="D1536" s="1" t="s">
        <v>871</v>
      </c>
      <c r="E1536" s="1" t="s">
        <v>2773</v>
      </c>
      <c r="F1536" s="1" t="s">
        <v>13</v>
      </c>
      <c r="G1536" s="1" t="s">
        <v>14</v>
      </c>
      <c r="H1536" s="1">
        <v>38000000</v>
      </c>
      <c r="I1536" s="1">
        <v>2006</v>
      </c>
      <c r="J1536" s="1">
        <v>7.6</v>
      </c>
      <c r="K1536" s="1" t="str">
        <f t="shared" si="70"/>
        <v>Comedy</v>
      </c>
      <c r="L1536" s="11">
        <f t="shared" si="71"/>
        <v>2137776</v>
      </c>
      <c r="M1536" s="1">
        <f t="shared" si="72"/>
        <v>9.3887336584344602E-2</v>
      </c>
    </row>
    <row r="1537" spans="1:13" x14ac:dyDescent="0.25">
      <c r="A1537" s="1" t="s">
        <v>1222</v>
      </c>
      <c r="B1537" s="1">
        <v>113</v>
      </c>
      <c r="C1537" s="1">
        <v>39568996</v>
      </c>
      <c r="D1537" s="1" t="s">
        <v>2162</v>
      </c>
      <c r="E1537" s="1" t="s">
        <v>2774</v>
      </c>
      <c r="F1537" s="1" t="s">
        <v>13</v>
      </c>
      <c r="G1537" s="1" t="s">
        <v>14</v>
      </c>
      <c r="H1537" s="1">
        <v>32000000</v>
      </c>
      <c r="I1537" s="1">
        <v>2007</v>
      </c>
      <c r="J1537" s="1">
        <v>6.6</v>
      </c>
      <c r="K1537" s="1" t="str">
        <f t="shared" si="70"/>
        <v>Horror</v>
      </c>
      <c r="L1537" s="11">
        <f t="shared" si="71"/>
        <v>7568996</v>
      </c>
      <c r="M1537" s="1">
        <f t="shared" si="72"/>
        <v>9.3887336584344602E-2</v>
      </c>
    </row>
    <row r="1538" spans="1:13" x14ac:dyDescent="0.25">
      <c r="A1538" s="1" t="s">
        <v>2775</v>
      </c>
      <c r="B1538" s="1">
        <v>95</v>
      </c>
      <c r="C1538" s="1">
        <v>42043633</v>
      </c>
      <c r="D1538" s="1" t="s">
        <v>927</v>
      </c>
      <c r="E1538" s="1" t="s">
        <v>2776</v>
      </c>
      <c r="F1538" s="1" t="s">
        <v>13</v>
      </c>
      <c r="G1538" s="1" t="s">
        <v>14</v>
      </c>
      <c r="H1538" s="1">
        <v>30000000</v>
      </c>
      <c r="I1538" s="1">
        <v>2012</v>
      </c>
      <c r="J1538" s="1">
        <v>7</v>
      </c>
      <c r="K1538" s="1" t="str">
        <f t="shared" si="70"/>
        <v>Fantasy</v>
      </c>
      <c r="L1538" s="11">
        <f t="shared" si="71"/>
        <v>12043633</v>
      </c>
      <c r="M1538" s="1">
        <f t="shared" si="72"/>
        <v>9.3887336584344602E-2</v>
      </c>
    </row>
    <row r="1539" spans="1:13" x14ac:dyDescent="0.25">
      <c r="A1539" s="1" t="s">
        <v>2777</v>
      </c>
      <c r="B1539" s="1">
        <v>86</v>
      </c>
      <c r="C1539" s="1">
        <v>38232624</v>
      </c>
      <c r="D1539" s="1" t="s">
        <v>579</v>
      </c>
      <c r="E1539" s="1" t="s">
        <v>2778</v>
      </c>
      <c r="F1539" s="1" t="s">
        <v>13</v>
      </c>
      <c r="G1539" s="1" t="s">
        <v>14</v>
      </c>
      <c r="H1539" s="1">
        <v>30000000</v>
      </c>
      <c r="I1539" s="1">
        <v>2008</v>
      </c>
      <c r="J1539" s="1">
        <v>2.7</v>
      </c>
      <c r="K1539" s="1" t="str">
        <f t="shared" ref="K1539:K1602" si="73">IFERROR(LEFT(D1539,SEARCH("|",D1539)-1),D1539)</f>
        <v>Comedy</v>
      </c>
      <c r="L1539" s="11">
        <f t="shared" ref="L1539:L1602" si="74">C1539-H1539</f>
        <v>8232624</v>
      </c>
      <c r="M1539" s="1">
        <f t="shared" ref="M1539:M1602" si="75">CORREL(H$2:H$3657,C$2:C$3657)</f>
        <v>9.3887336584344602E-2</v>
      </c>
    </row>
    <row r="1540" spans="1:13" x14ac:dyDescent="0.25">
      <c r="A1540" s="1" t="s">
        <v>851</v>
      </c>
      <c r="B1540" s="1">
        <v>126</v>
      </c>
      <c r="C1540" s="1">
        <v>38413606</v>
      </c>
      <c r="D1540" s="1" t="s">
        <v>145</v>
      </c>
      <c r="E1540" s="1" t="s">
        <v>2779</v>
      </c>
      <c r="F1540" s="1" t="s">
        <v>13</v>
      </c>
      <c r="G1540" s="1" t="s">
        <v>14</v>
      </c>
      <c r="H1540" s="1">
        <v>30000000</v>
      </c>
      <c r="I1540" s="1">
        <v>1988</v>
      </c>
      <c r="J1540" s="1">
        <v>7.6</v>
      </c>
      <c r="K1540" s="1" t="str">
        <f t="shared" si="73"/>
        <v>Action</v>
      </c>
      <c r="L1540" s="11">
        <f t="shared" si="74"/>
        <v>8413606</v>
      </c>
      <c r="M1540" s="1">
        <f t="shared" si="75"/>
        <v>9.3887336584344602E-2</v>
      </c>
    </row>
    <row r="1541" spans="1:13" x14ac:dyDescent="0.25">
      <c r="A1541" s="1" t="s">
        <v>905</v>
      </c>
      <c r="B1541" s="1">
        <v>101</v>
      </c>
      <c r="C1541" s="1">
        <v>38122105</v>
      </c>
      <c r="D1541" s="1" t="s">
        <v>487</v>
      </c>
      <c r="E1541" s="1" t="s">
        <v>2780</v>
      </c>
      <c r="F1541" s="1" t="s">
        <v>13</v>
      </c>
      <c r="G1541" s="1" t="s">
        <v>14</v>
      </c>
      <c r="H1541" s="1">
        <v>27000000</v>
      </c>
      <c r="I1541" s="1">
        <v>1987</v>
      </c>
      <c r="J1541" s="1">
        <v>6.6</v>
      </c>
      <c r="K1541" s="1" t="str">
        <f t="shared" si="73"/>
        <v>Action</v>
      </c>
      <c r="L1541" s="11">
        <f t="shared" si="74"/>
        <v>11122105</v>
      </c>
      <c r="M1541" s="1">
        <f t="shared" si="75"/>
        <v>9.3887336584344602E-2</v>
      </c>
    </row>
    <row r="1542" spans="1:13" x14ac:dyDescent="0.25">
      <c r="A1542" s="1" t="s">
        <v>691</v>
      </c>
      <c r="B1542" s="1">
        <v>102</v>
      </c>
      <c r="C1542" s="1">
        <v>38747385</v>
      </c>
      <c r="D1542" s="1" t="s">
        <v>2781</v>
      </c>
      <c r="E1542" s="1" t="s">
        <v>2782</v>
      </c>
      <c r="F1542" s="1" t="s">
        <v>13</v>
      </c>
      <c r="G1542" s="1" t="s">
        <v>14</v>
      </c>
      <c r="H1542" s="1">
        <v>25000000</v>
      </c>
      <c r="I1542" s="1">
        <v>1986</v>
      </c>
      <c r="J1542" s="1">
        <v>6.9</v>
      </c>
      <c r="K1542" s="1" t="str">
        <f t="shared" si="73"/>
        <v>Comedy</v>
      </c>
      <c r="L1542" s="11">
        <f t="shared" si="74"/>
        <v>13747385</v>
      </c>
      <c r="M1542" s="1">
        <f t="shared" si="75"/>
        <v>9.3887336584344602E-2</v>
      </c>
    </row>
    <row r="1543" spans="1:13" x14ac:dyDescent="0.25">
      <c r="A1543" s="1" t="s">
        <v>325</v>
      </c>
      <c r="B1543" s="1">
        <v>111</v>
      </c>
      <c r="C1543" s="1">
        <v>40247512</v>
      </c>
      <c r="D1543" s="1" t="s">
        <v>319</v>
      </c>
      <c r="E1543" s="1" t="s">
        <v>2783</v>
      </c>
      <c r="F1543" s="1" t="s">
        <v>13</v>
      </c>
      <c r="G1543" s="1" t="s">
        <v>14</v>
      </c>
      <c r="H1543" s="1">
        <v>30000000</v>
      </c>
      <c r="I1543" s="1">
        <v>2011</v>
      </c>
      <c r="J1543" s="1">
        <v>6.8</v>
      </c>
      <c r="K1543" s="1" t="str">
        <f t="shared" si="73"/>
        <v>Action</v>
      </c>
      <c r="L1543" s="11">
        <f t="shared" si="74"/>
        <v>10247512</v>
      </c>
      <c r="M1543" s="1">
        <f t="shared" si="75"/>
        <v>9.3887336584344602E-2</v>
      </c>
    </row>
    <row r="1544" spans="1:13" x14ac:dyDescent="0.25">
      <c r="A1544" s="1" t="s">
        <v>2784</v>
      </c>
      <c r="B1544" s="1">
        <v>95</v>
      </c>
      <c r="C1544" s="1">
        <v>35927406</v>
      </c>
      <c r="D1544" s="1" t="s">
        <v>95</v>
      </c>
      <c r="E1544" s="1" t="s">
        <v>2785</v>
      </c>
      <c r="F1544" s="1" t="s">
        <v>13</v>
      </c>
      <c r="G1544" s="1" t="s">
        <v>14</v>
      </c>
      <c r="H1544" s="1">
        <v>30000000</v>
      </c>
      <c r="I1544" s="1">
        <v>1997</v>
      </c>
      <c r="J1544" s="1">
        <v>3.7</v>
      </c>
      <c r="K1544" s="1" t="str">
        <f t="shared" si="73"/>
        <v>Action</v>
      </c>
      <c r="L1544" s="11">
        <f t="shared" si="74"/>
        <v>5927406</v>
      </c>
      <c r="M1544" s="1">
        <f t="shared" si="75"/>
        <v>9.3887336584344602E-2</v>
      </c>
    </row>
    <row r="1545" spans="1:13" x14ac:dyDescent="0.25">
      <c r="A1545" s="1" t="s">
        <v>115</v>
      </c>
      <c r="B1545" s="1">
        <v>98</v>
      </c>
      <c r="C1545" s="1">
        <v>35565975</v>
      </c>
      <c r="D1545" s="1" t="s">
        <v>492</v>
      </c>
      <c r="E1545" s="1" t="s">
        <v>2786</v>
      </c>
      <c r="F1545" s="1" t="s">
        <v>13</v>
      </c>
      <c r="G1545" s="1" t="s">
        <v>14</v>
      </c>
      <c r="H1545" s="1">
        <v>30000000</v>
      </c>
      <c r="I1545" s="1">
        <v>2011</v>
      </c>
      <c r="J1545" s="1">
        <v>6.1</v>
      </c>
      <c r="K1545" s="1" t="str">
        <f t="shared" si="73"/>
        <v>Comedy</v>
      </c>
      <c r="L1545" s="11">
        <f t="shared" si="74"/>
        <v>5565975</v>
      </c>
      <c r="M1545" s="1">
        <f t="shared" si="75"/>
        <v>9.3887336584344602E-2</v>
      </c>
    </row>
    <row r="1546" spans="1:13" x14ac:dyDescent="0.25">
      <c r="A1546" s="1" t="s">
        <v>2787</v>
      </c>
      <c r="B1546" s="1">
        <v>100</v>
      </c>
      <c r="C1546" s="1">
        <v>35266619</v>
      </c>
      <c r="D1546" s="1" t="s">
        <v>1719</v>
      </c>
      <c r="E1546" s="1" t="s">
        <v>2788</v>
      </c>
      <c r="F1546" s="1" t="s">
        <v>13</v>
      </c>
      <c r="G1546" s="1" t="s">
        <v>14</v>
      </c>
      <c r="H1546" s="1">
        <v>30000000</v>
      </c>
      <c r="I1546" s="1">
        <v>2013</v>
      </c>
      <c r="J1546" s="1">
        <v>5.9</v>
      </c>
      <c r="K1546" s="1" t="str">
        <f t="shared" si="73"/>
        <v>Drama</v>
      </c>
      <c r="L1546" s="11">
        <f t="shared" si="74"/>
        <v>5266619</v>
      </c>
      <c r="M1546" s="1">
        <f t="shared" si="75"/>
        <v>9.3887336584344602E-2</v>
      </c>
    </row>
    <row r="1547" spans="1:13" x14ac:dyDescent="0.25">
      <c r="A1547" s="1" t="s">
        <v>2789</v>
      </c>
      <c r="B1547" s="1">
        <v>118</v>
      </c>
      <c r="C1547" s="1">
        <v>34703228</v>
      </c>
      <c r="D1547" s="1" t="s">
        <v>2097</v>
      </c>
      <c r="E1547" s="1" t="s">
        <v>2790</v>
      </c>
      <c r="F1547" s="1" t="s">
        <v>13</v>
      </c>
      <c r="G1547" s="1" t="s">
        <v>14</v>
      </c>
      <c r="H1547" s="1">
        <v>30000000</v>
      </c>
      <c r="I1547" s="1">
        <v>2006</v>
      </c>
      <c r="J1547" s="1">
        <v>6.7</v>
      </c>
      <c r="K1547" s="1" t="str">
        <f t="shared" si="73"/>
        <v>Drama</v>
      </c>
      <c r="L1547" s="11">
        <f t="shared" si="74"/>
        <v>4703228</v>
      </c>
      <c r="M1547" s="1">
        <f t="shared" si="75"/>
        <v>9.3887336584344602E-2</v>
      </c>
    </row>
    <row r="1548" spans="1:13" x14ac:dyDescent="0.25">
      <c r="A1548" s="1" t="s">
        <v>2791</v>
      </c>
      <c r="B1548" s="1">
        <v>125</v>
      </c>
      <c r="C1548" s="1">
        <v>38432823</v>
      </c>
      <c r="D1548" s="1" t="s">
        <v>2792</v>
      </c>
      <c r="E1548" s="1" t="s">
        <v>2793</v>
      </c>
      <c r="F1548" s="1" t="s">
        <v>13</v>
      </c>
      <c r="G1548" s="1" t="s">
        <v>14</v>
      </c>
      <c r="H1548" s="1">
        <v>30000000</v>
      </c>
      <c r="I1548" s="1">
        <v>2006</v>
      </c>
      <c r="J1548" s="1">
        <v>6.9</v>
      </c>
      <c r="K1548" s="1" t="str">
        <f t="shared" si="73"/>
        <v>Crime</v>
      </c>
      <c r="L1548" s="11">
        <f t="shared" si="74"/>
        <v>8432823</v>
      </c>
      <c r="M1548" s="1">
        <f t="shared" si="75"/>
        <v>9.3887336584344602E-2</v>
      </c>
    </row>
    <row r="1549" spans="1:13" x14ac:dyDescent="0.25">
      <c r="A1549" s="1" t="s">
        <v>1567</v>
      </c>
      <c r="B1549" s="1">
        <v>94</v>
      </c>
      <c r="C1549" s="1">
        <v>32095318</v>
      </c>
      <c r="D1549" s="1" t="s">
        <v>348</v>
      </c>
      <c r="E1549" s="1" t="s">
        <v>2794</v>
      </c>
      <c r="F1549" s="1" t="s">
        <v>13</v>
      </c>
      <c r="G1549" s="1" t="s">
        <v>14</v>
      </c>
      <c r="H1549" s="1">
        <v>45000000</v>
      </c>
      <c r="I1549" s="1">
        <v>2001</v>
      </c>
      <c r="J1549" s="1">
        <v>5.5</v>
      </c>
      <c r="K1549" s="1" t="str">
        <f t="shared" si="73"/>
        <v>Comedy</v>
      </c>
      <c r="L1549" s="11">
        <f t="shared" si="74"/>
        <v>-12904682</v>
      </c>
      <c r="M1549" s="1">
        <f t="shared" si="75"/>
        <v>9.3887336584344602E-2</v>
      </c>
    </row>
    <row r="1550" spans="1:13" x14ac:dyDescent="0.25">
      <c r="A1550" s="1" t="s">
        <v>2795</v>
      </c>
      <c r="B1550" s="1">
        <v>79</v>
      </c>
      <c r="C1550" s="1">
        <v>31743332</v>
      </c>
      <c r="D1550" s="1" t="s">
        <v>2796</v>
      </c>
      <c r="E1550" s="1" t="s">
        <v>2797</v>
      </c>
      <c r="F1550" s="1" t="s">
        <v>13</v>
      </c>
      <c r="G1550" s="1" t="s">
        <v>14</v>
      </c>
      <c r="H1550" s="1">
        <v>30000000</v>
      </c>
      <c r="I1550" s="1">
        <v>2009</v>
      </c>
      <c r="J1550" s="1">
        <v>7.1</v>
      </c>
      <c r="K1550" s="1" t="str">
        <f t="shared" si="73"/>
        <v>Action</v>
      </c>
      <c r="L1550" s="11">
        <f t="shared" si="74"/>
        <v>1743332</v>
      </c>
      <c r="M1550" s="1">
        <f t="shared" si="75"/>
        <v>9.3887336584344602E-2</v>
      </c>
    </row>
    <row r="1551" spans="1:13" x14ac:dyDescent="0.25">
      <c r="A1551" s="1" t="s">
        <v>531</v>
      </c>
      <c r="B1551" s="1">
        <v>106</v>
      </c>
      <c r="C1551" s="1">
        <v>32154410</v>
      </c>
      <c r="D1551" s="1" t="s">
        <v>750</v>
      </c>
      <c r="E1551" s="1" t="s">
        <v>2798</v>
      </c>
      <c r="F1551" s="1" t="s">
        <v>13</v>
      </c>
      <c r="G1551" s="1" t="s">
        <v>14</v>
      </c>
      <c r="H1551" s="1">
        <v>30000000</v>
      </c>
      <c r="I1551" s="1">
        <v>2013</v>
      </c>
      <c r="J1551" s="1">
        <v>7.1</v>
      </c>
      <c r="K1551" s="1" t="str">
        <f t="shared" si="73"/>
        <v>Crime</v>
      </c>
      <c r="L1551" s="11">
        <f t="shared" si="74"/>
        <v>2154410</v>
      </c>
      <c r="M1551" s="1">
        <f t="shared" si="75"/>
        <v>9.3887336584344602E-2</v>
      </c>
    </row>
    <row r="1552" spans="1:13" x14ac:dyDescent="0.25">
      <c r="A1552" s="1" t="s">
        <v>2799</v>
      </c>
      <c r="B1552" s="1">
        <v>63</v>
      </c>
      <c r="C1552" s="1">
        <v>26687172</v>
      </c>
      <c r="D1552" s="1" t="s">
        <v>445</v>
      </c>
      <c r="E1552" s="1" t="s">
        <v>2800</v>
      </c>
      <c r="F1552" s="1" t="s">
        <v>13</v>
      </c>
      <c r="G1552" s="1" t="s">
        <v>14</v>
      </c>
      <c r="H1552" s="1">
        <v>30000000</v>
      </c>
      <c r="I1552" s="1">
        <v>2011</v>
      </c>
      <c r="J1552" s="1">
        <v>7.3</v>
      </c>
      <c r="K1552" s="1" t="str">
        <f t="shared" si="73"/>
        <v>Adventure</v>
      </c>
      <c r="L1552" s="11">
        <f t="shared" si="74"/>
        <v>-3312828</v>
      </c>
      <c r="M1552" s="1">
        <f t="shared" si="75"/>
        <v>9.3887336584344602E-2</v>
      </c>
    </row>
    <row r="1553" spans="1:13" x14ac:dyDescent="0.25">
      <c r="A1553" s="1" t="s">
        <v>2801</v>
      </c>
      <c r="B1553" s="1">
        <v>85</v>
      </c>
      <c r="C1553" s="1">
        <v>26096584</v>
      </c>
      <c r="D1553" s="1" t="s">
        <v>579</v>
      </c>
      <c r="E1553" s="1" t="s">
        <v>2802</v>
      </c>
      <c r="F1553" s="1" t="s">
        <v>13</v>
      </c>
      <c r="G1553" s="1" t="s">
        <v>14</v>
      </c>
      <c r="H1553" s="1">
        <v>19000000</v>
      </c>
      <c r="I1553" s="1">
        <v>2003</v>
      </c>
      <c r="J1553" s="1">
        <v>3.4</v>
      </c>
      <c r="K1553" s="1" t="str">
        <f t="shared" si="73"/>
        <v>Comedy</v>
      </c>
      <c r="L1553" s="11">
        <f t="shared" si="74"/>
        <v>7096584</v>
      </c>
      <c r="M1553" s="1">
        <f t="shared" si="75"/>
        <v>9.3887336584344602E-2</v>
      </c>
    </row>
    <row r="1554" spans="1:13" x14ac:dyDescent="0.25">
      <c r="A1554" s="1" t="s">
        <v>583</v>
      </c>
      <c r="B1554" s="1">
        <v>108</v>
      </c>
      <c r="C1554" s="1">
        <v>26525834</v>
      </c>
      <c r="D1554" s="1" t="s">
        <v>492</v>
      </c>
      <c r="E1554" s="1" t="s">
        <v>2803</v>
      </c>
      <c r="F1554" s="1" t="s">
        <v>13</v>
      </c>
      <c r="G1554" s="1" t="s">
        <v>14</v>
      </c>
      <c r="H1554" s="1">
        <v>30000000</v>
      </c>
      <c r="I1554" s="1">
        <v>1998</v>
      </c>
      <c r="J1554" s="1">
        <v>6.8</v>
      </c>
      <c r="K1554" s="1" t="str">
        <f t="shared" si="73"/>
        <v>Comedy</v>
      </c>
      <c r="L1554" s="11">
        <f t="shared" si="74"/>
        <v>-3474166</v>
      </c>
      <c r="M1554" s="1">
        <f t="shared" si="75"/>
        <v>9.3887336584344602E-2</v>
      </c>
    </row>
    <row r="1555" spans="1:13" x14ac:dyDescent="0.25">
      <c r="A1555" s="1" t="s">
        <v>1192</v>
      </c>
      <c r="B1555" s="1">
        <v>139</v>
      </c>
      <c r="C1555" s="1">
        <v>30513940</v>
      </c>
      <c r="D1555" s="1" t="s">
        <v>1468</v>
      </c>
      <c r="E1555" s="1" t="s">
        <v>2804</v>
      </c>
      <c r="F1555" s="1" t="s">
        <v>13</v>
      </c>
      <c r="G1555" s="1" t="s">
        <v>14</v>
      </c>
      <c r="H1555" s="1">
        <v>30000000</v>
      </c>
      <c r="I1555" s="1">
        <v>2014</v>
      </c>
      <c r="J1555" s="1">
        <v>6.9</v>
      </c>
      <c r="K1555" s="1" t="str">
        <f t="shared" si="73"/>
        <v>Biography</v>
      </c>
      <c r="L1555" s="11">
        <f t="shared" si="74"/>
        <v>513940</v>
      </c>
      <c r="M1555" s="1">
        <f t="shared" si="75"/>
        <v>9.3887336584344602E-2</v>
      </c>
    </row>
    <row r="1556" spans="1:13" x14ac:dyDescent="0.25">
      <c r="A1556" s="1" t="s">
        <v>1795</v>
      </c>
      <c r="B1556" s="1">
        <v>127</v>
      </c>
      <c r="C1556" s="1">
        <v>23209440</v>
      </c>
      <c r="D1556" s="1" t="s">
        <v>1175</v>
      </c>
      <c r="E1556" s="1" t="s">
        <v>2805</v>
      </c>
      <c r="F1556" s="1" t="s">
        <v>13</v>
      </c>
      <c r="G1556" s="1" t="s">
        <v>14</v>
      </c>
      <c r="H1556" s="1">
        <v>30000000</v>
      </c>
      <c r="I1556" s="1">
        <v>1998</v>
      </c>
      <c r="J1556" s="1">
        <v>7</v>
      </c>
      <c r="K1556" s="1" t="str">
        <f t="shared" si="73"/>
        <v>Drama</v>
      </c>
      <c r="L1556" s="11">
        <f t="shared" si="74"/>
        <v>-6790560</v>
      </c>
      <c r="M1556" s="1">
        <f t="shared" si="75"/>
        <v>9.3887336584344602E-2</v>
      </c>
    </row>
    <row r="1557" spans="1:13" x14ac:dyDescent="0.25">
      <c r="A1557" s="1" t="s">
        <v>2806</v>
      </c>
      <c r="B1557" s="1">
        <v>106</v>
      </c>
      <c r="C1557" s="1">
        <v>24048000</v>
      </c>
      <c r="D1557" s="1" t="s">
        <v>487</v>
      </c>
      <c r="E1557" s="1" t="s">
        <v>2807</v>
      </c>
      <c r="F1557" s="1" t="s">
        <v>13</v>
      </c>
      <c r="G1557" s="1" t="s">
        <v>14</v>
      </c>
      <c r="H1557" s="1">
        <v>30000000</v>
      </c>
      <c r="I1557" s="1">
        <v>1995</v>
      </c>
      <c r="J1557" s="1">
        <v>5.5</v>
      </c>
      <c r="K1557" s="1" t="str">
        <f t="shared" si="73"/>
        <v>Action</v>
      </c>
      <c r="L1557" s="11">
        <f t="shared" si="74"/>
        <v>-5952000</v>
      </c>
      <c r="M1557" s="1">
        <f t="shared" si="75"/>
        <v>9.3887336584344602E-2</v>
      </c>
    </row>
    <row r="1558" spans="1:13" x14ac:dyDescent="0.25">
      <c r="A1558" s="1" t="s">
        <v>940</v>
      </c>
      <c r="B1558" s="1">
        <v>95</v>
      </c>
      <c r="C1558" s="1">
        <v>22526144</v>
      </c>
      <c r="D1558" s="1" t="s">
        <v>865</v>
      </c>
      <c r="E1558" s="1" t="s">
        <v>2808</v>
      </c>
      <c r="F1558" s="1" t="s">
        <v>13</v>
      </c>
      <c r="G1558" s="1" t="s">
        <v>14</v>
      </c>
      <c r="H1558" s="1">
        <v>30000000</v>
      </c>
      <c r="I1558" s="1">
        <v>2006</v>
      </c>
      <c r="J1558" s="1">
        <v>5.0999999999999996</v>
      </c>
      <c r="K1558" s="1" t="str">
        <f t="shared" si="73"/>
        <v>Comedy</v>
      </c>
      <c r="L1558" s="11">
        <f t="shared" si="74"/>
        <v>-7473856</v>
      </c>
      <c r="M1558" s="1">
        <f t="shared" si="75"/>
        <v>9.3887336584344602E-2</v>
      </c>
    </row>
    <row r="1559" spans="1:13" x14ac:dyDescent="0.25">
      <c r="A1559" s="1" t="s">
        <v>934</v>
      </c>
      <c r="B1559" s="1">
        <v>118</v>
      </c>
      <c r="C1559" s="1">
        <v>30523568</v>
      </c>
      <c r="D1559" s="1" t="s">
        <v>1043</v>
      </c>
      <c r="E1559" s="1" t="s">
        <v>2809</v>
      </c>
      <c r="F1559" s="1" t="s">
        <v>13</v>
      </c>
      <c r="G1559" s="1" t="s">
        <v>14</v>
      </c>
      <c r="H1559" s="1">
        <v>30000000</v>
      </c>
      <c r="I1559" s="1">
        <v>2014</v>
      </c>
      <c r="J1559" s="1">
        <v>6.2</v>
      </c>
      <c r="K1559" s="1" t="str">
        <f t="shared" si="73"/>
        <v>Horror</v>
      </c>
      <c r="L1559" s="11">
        <f t="shared" si="74"/>
        <v>523568</v>
      </c>
      <c r="M1559" s="1">
        <f t="shared" si="75"/>
        <v>9.3887336584344602E-2</v>
      </c>
    </row>
    <row r="1560" spans="1:13" x14ac:dyDescent="0.25">
      <c r="A1560" s="1" t="s">
        <v>2810</v>
      </c>
      <c r="B1560" s="1">
        <v>108</v>
      </c>
      <c r="C1560" s="1">
        <v>23070045</v>
      </c>
      <c r="D1560" s="1" t="s">
        <v>641</v>
      </c>
      <c r="E1560" s="1" t="s">
        <v>2811</v>
      </c>
      <c r="F1560" s="1" t="s">
        <v>13</v>
      </c>
      <c r="G1560" s="1" t="s">
        <v>14</v>
      </c>
      <c r="H1560" s="1">
        <v>30000000</v>
      </c>
      <c r="I1560" s="1">
        <v>2011</v>
      </c>
      <c r="J1560" s="1">
        <v>5.9</v>
      </c>
      <c r="K1560" s="1" t="str">
        <f t="shared" si="73"/>
        <v>Adventure</v>
      </c>
      <c r="L1560" s="11">
        <f t="shared" si="74"/>
        <v>-6929955</v>
      </c>
      <c r="M1560" s="1">
        <f t="shared" si="75"/>
        <v>9.3887336584344602E-2</v>
      </c>
    </row>
    <row r="1561" spans="1:13" x14ac:dyDescent="0.25">
      <c r="A1561" s="1" t="s">
        <v>2812</v>
      </c>
      <c r="B1561" s="1">
        <v>105</v>
      </c>
      <c r="C1561" s="1">
        <v>20422207</v>
      </c>
      <c r="D1561" s="1" t="s">
        <v>492</v>
      </c>
      <c r="E1561" s="1" t="s">
        <v>2813</v>
      </c>
      <c r="F1561" s="1" t="s">
        <v>13</v>
      </c>
      <c r="G1561" s="1" t="s">
        <v>14</v>
      </c>
      <c r="H1561" s="1">
        <v>35000000</v>
      </c>
      <c r="I1561" s="1">
        <v>2004</v>
      </c>
      <c r="J1561" s="1">
        <v>5.2</v>
      </c>
      <c r="K1561" s="1" t="str">
        <f t="shared" si="73"/>
        <v>Comedy</v>
      </c>
      <c r="L1561" s="11">
        <f t="shared" si="74"/>
        <v>-14577793</v>
      </c>
      <c r="M1561" s="1">
        <f t="shared" si="75"/>
        <v>9.3887336584344602E-2</v>
      </c>
    </row>
    <row r="1562" spans="1:13" x14ac:dyDescent="0.25">
      <c r="A1562" s="1" t="s">
        <v>2166</v>
      </c>
      <c r="B1562" s="1">
        <v>131</v>
      </c>
      <c r="C1562" s="1">
        <v>28644770</v>
      </c>
      <c r="D1562" s="1" t="s">
        <v>584</v>
      </c>
      <c r="E1562" s="1" t="s">
        <v>2814</v>
      </c>
      <c r="F1562" s="1" t="s">
        <v>13</v>
      </c>
      <c r="G1562" s="1" t="s">
        <v>14</v>
      </c>
      <c r="H1562" s="1">
        <v>30000000</v>
      </c>
      <c r="I1562" s="1">
        <v>2012</v>
      </c>
      <c r="J1562" s="1">
        <v>6.2</v>
      </c>
      <c r="K1562" s="1" t="str">
        <f t="shared" si="73"/>
        <v>Comedy</v>
      </c>
      <c r="L1562" s="11">
        <f t="shared" si="74"/>
        <v>-1355230</v>
      </c>
      <c r="M1562" s="1">
        <f t="shared" si="75"/>
        <v>9.3887336584344602E-2</v>
      </c>
    </row>
    <row r="1563" spans="1:13" x14ac:dyDescent="0.25">
      <c r="A1563" s="1" t="s">
        <v>2815</v>
      </c>
      <c r="B1563" s="1">
        <v>104</v>
      </c>
      <c r="C1563" s="1">
        <v>21800302</v>
      </c>
      <c r="D1563" s="1" t="s">
        <v>1533</v>
      </c>
      <c r="E1563" s="1" t="s">
        <v>2816</v>
      </c>
      <c r="F1563" s="1" t="s">
        <v>13</v>
      </c>
      <c r="G1563" s="1" t="s">
        <v>14</v>
      </c>
      <c r="H1563" s="1">
        <v>30000000</v>
      </c>
      <c r="I1563" s="1">
        <v>2004</v>
      </c>
      <c r="J1563" s="1">
        <v>5.5</v>
      </c>
      <c r="K1563" s="1" t="str">
        <f t="shared" si="73"/>
        <v>Comedy</v>
      </c>
      <c r="L1563" s="11">
        <f t="shared" si="74"/>
        <v>-8199698</v>
      </c>
      <c r="M1563" s="1">
        <f t="shared" si="75"/>
        <v>9.3887336584344602E-2</v>
      </c>
    </row>
    <row r="1564" spans="1:13" x14ac:dyDescent="0.25">
      <c r="A1564" s="1" t="s">
        <v>2817</v>
      </c>
      <c r="B1564" s="1">
        <v>133</v>
      </c>
      <c r="C1564" s="1">
        <v>21129348</v>
      </c>
      <c r="D1564" s="1" t="s">
        <v>1796</v>
      </c>
      <c r="E1564" s="1" t="s">
        <v>2818</v>
      </c>
      <c r="F1564" s="1" t="s">
        <v>13</v>
      </c>
      <c r="G1564" s="1" t="s">
        <v>14</v>
      </c>
      <c r="H1564" s="1">
        <v>35000000</v>
      </c>
      <c r="I1564" s="1">
        <v>2010</v>
      </c>
      <c r="J1564" s="1">
        <v>7.4</v>
      </c>
      <c r="K1564" s="1" t="str">
        <f t="shared" si="73"/>
        <v>Crime</v>
      </c>
      <c r="L1564" s="11">
        <f t="shared" si="74"/>
        <v>-13870652</v>
      </c>
      <c r="M1564" s="1">
        <f t="shared" si="75"/>
        <v>9.3887336584344602E-2</v>
      </c>
    </row>
    <row r="1565" spans="1:13" x14ac:dyDescent="0.25">
      <c r="A1565" s="1" t="s">
        <v>2819</v>
      </c>
      <c r="B1565" s="1">
        <v>94</v>
      </c>
      <c r="C1565" s="1">
        <v>18500966</v>
      </c>
      <c r="D1565" s="1" t="s">
        <v>779</v>
      </c>
      <c r="E1565" s="1" t="s">
        <v>2820</v>
      </c>
      <c r="F1565" s="1" t="s">
        <v>13</v>
      </c>
      <c r="G1565" s="1" t="s">
        <v>14</v>
      </c>
      <c r="H1565" s="1">
        <v>30000000</v>
      </c>
      <c r="I1565" s="1">
        <v>2006</v>
      </c>
      <c r="J1565" s="1">
        <v>4.4000000000000004</v>
      </c>
      <c r="K1565" s="1" t="str">
        <f t="shared" si="73"/>
        <v>Action</v>
      </c>
      <c r="L1565" s="11">
        <f t="shared" si="74"/>
        <v>-11499034</v>
      </c>
      <c r="M1565" s="1">
        <f t="shared" si="75"/>
        <v>9.3887336584344602E-2</v>
      </c>
    </row>
    <row r="1566" spans="1:13" x14ac:dyDescent="0.25">
      <c r="A1566" s="1" t="s">
        <v>2821</v>
      </c>
      <c r="B1566" s="1">
        <v>109</v>
      </c>
      <c r="C1566" s="1">
        <v>19976073</v>
      </c>
      <c r="D1566" s="1" t="s">
        <v>158</v>
      </c>
      <c r="E1566" s="1" t="s">
        <v>2822</v>
      </c>
      <c r="F1566" s="1" t="s">
        <v>13</v>
      </c>
      <c r="G1566" s="1" t="s">
        <v>14</v>
      </c>
      <c r="H1566" s="1">
        <v>20000000</v>
      </c>
      <c r="I1566" s="1">
        <v>2005</v>
      </c>
      <c r="J1566" s="1">
        <v>6.3</v>
      </c>
      <c r="K1566" s="1" t="str">
        <f t="shared" si="73"/>
        <v>Action</v>
      </c>
      <c r="L1566" s="11">
        <f t="shared" si="74"/>
        <v>-23927</v>
      </c>
      <c r="M1566" s="1">
        <f t="shared" si="75"/>
        <v>9.3887336584344602E-2</v>
      </c>
    </row>
    <row r="1567" spans="1:13" x14ac:dyDescent="0.25">
      <c r="A1567" s="1" t="s">
        <v>1065</v>
      </c>
      <c r="B1567" s="1">
        <v>96</v>
      </c>
      <c r="C1567" s="1">
        <v>18967571</v>
      </c>
      <c r="D1567" s="1" t="s">
        <v>120</v>
      </c>
      <c r="E1567" s="1" t="s">
        <v>2823</v>
      </c>
      <c r="F1567" s="1" t="s">
        <v>13</v>
      </c>
      <c r="G1567" s="1" t="s">
        <v>14</v>
      </c>
      <c r="H1567" s="1">
        <v>30000000</v>
      </c>
      <c r="I1567" s="1">
        <v>1998</v>
      </c>
      <c r="J1567" s="1">
        <v>6.1</v>
      </c>
      <c r="K1567" s="1" t="str">
        <f t="shared" si="73"/>
        <v>Action</v>
      </c>
      <c r="L1567" s="11">
        <f t="shared" si="74"/>
        <v>-11032429</v>
      </c>
      <c r="M1567" s="1">
        <f t="shared" si="75"/>
        <v>9.3887336584344602E-2</v>
      </c>
    </row>
    <row r="1568" spans="1:13" x14ac:dyDescent="0.25">
      <c r="A1568" s="1" t="s">
        <v>2824</v>
      </c>
      <c r="B1568" s="1">
        <v>105</v>
      </c>
      <c r="C1568" s="1">
        <v>17100000</v>
      </c>
      <c r="D1568" s="1" t="s">
        <v>2825</v>
      </c>
      <c r="E1568" s="1" t="s">
        <v>2826</v>
      </c>
      <c r="F1568" s="1" t="s">
        <v>13</v>
      </c>
      <c r="G1568" s="1" t="s">
        <v>14</v>
      </c>
      <c r="H1568" s="1">
        <v>25000000</v>
      </c>
      <c r="I1568" s="1">
        <v>1996</v>
      </c>
      <c r="J1568" s="1">
        <v>5.3</v>
      </c>
      <c r="K1568" s="1" t="str">
        <f t="shared" si="73"/>
        <v>Action</v>
      </c>
      <c r="L1568" s="11">
        <f t="shared" si="74"/>
        <v>-7900000</v>
      </c>
      <c r="M1568" s="1">
        <f t="shared" si="75"/>
        <v>9.3887336584344602E-2</v>
      </c>
    </row>
    <row r="1569" spans="1:13" x14ac:dyDescent="0.25">
      <c r="A1569" s="1" t="s">
        <v>2827</v>
      </c>
      <c r="B1569" s="1">
        <v>99</v>
      </c>
      <c r="C1569" s="1">
        <v>17266505</v>
      </c>
      <c r="D1569" s="1" t="s">
        <v>2828</v>
      </c>
      <c r="E1569" s="1" t="s">
        <v>2829</v>
      </c>
      <c r="F1569" s="1" t="s">
        <v>13</v>
      </c>
      <c r="G1569" s="1" t="s">
        <v>14</v>
      </c>
      <c r="H1569" s="1">
        <v>30000000</v>
      </c>
      <c r="I1569" s="1">
        <v>2002</v>
      </c>
      <c r="J1569" s="1">
        <v>5.4</v>
      </c>
      <c r="K1569" s="1" t="str">
        <f t="shared" si="73"/>
        <v>Action</v>
      </c>
      <c r="L1569" s="11">
        <f t="shared" si="74"/>
        <v>-12733495</v>
      </c>
      <c r="M1569" s="1">
        <f t="shared" si="75"/>
        <v>9.3887336584344602E-2</v>
      </c>
    </row>
    <row r="1570" spans="1:13" x14ac:dyDescent="0.25">
      <c r="A1570" s="1" t="s">
        <v>350</v>
      </c>
      <c r="B1570" s="1">
        <v>112</v>
      </c>
      <c r="C1570" s="1">
        <v>32357532</v>
      </c>
      <c r="D1570" s="1" t="s">
        <v>492</v>
      </c>
      <c r="E1570" s="1" t="s">
        <v>2830</v>
      </c>
      <c r="F1570" s="1" t="s">
        <v>13</v>
      </c>
      <c r="G1570" s="1" t="s">
        <v>14</v>
      </c>
      <c r="H1570" s="1">
        <v>30000000</v>
      </c>
      <c r="I1570" s="1">
        <v>2010</v>
      </c>
      <c r="J1570" s="1">
        <v>6.7</v>
      </c>
      <c r="K1570" s="1" t="str">
        <f t="shared" si="73"/>
        <v>Comedy</v>
      </c>
      <c r="L1570" s="11">
        <f t="shared" si="74"/>
        <v>2357532</v>
      </c>
      <c r="M1570" s="1">
        <f t="shared" si="75"/>
        <v>9.3887336584344602E-2</v>
      </c>
    </row>
    <row r="1571" spans="1:13" x14ac:dyDescent="0.25">
      <c r="A1571" s="1" t="s">
        <v>1415</v>
      </c>
      <c r="B1571" s="1">
        <v>108</v>
      </c>
      <c r="C1571" s="1">
        <v>16930884</v>
      </c>
      <c r="D1571" s="1" t="s">
        <v>757</v>
      </c>
      <c r="E1571" s="1" t="s">
        <v>2831</v>
      </c>
      <c r="F1571" s="1" t="s">
        <v>13</v>
      </c>
      <c r="G1571" s="1" t="s">
        <v>14</v>
      </c>
      <c r="H1571" s="1">
        <v>30000000</v>
      </c>
      <c r="I1571" s="1">
        <v>2007</v>
      </c>
      <c r="J1571" s="1">
        <v>5.9</v>
      </c>
      <c r="K1571" s="1" t="str">
        <f t="shared" si="73"/>
        <v>Crime</v>
      </c>
      <c r="L1571" s="11">
        <f t="shared" si="74"/>
        <v>-13069116</v>
      </c>
      <c r="M1571" s="1">
        <f t="shared" si="75"/>
        <v>9.3887336584344602E-2</v>
      </c>
    </row>
    <row r="1572" spans="1:13" x14ac:dyDescent="0.25">
      <c r="A1572" s="1" t="s">
        <v>2832</v>
      </c>
      <c r="B1572" s="1">
        <v>126</v>
      </c>
      <c r="C1572" s="1">
        <v>18324242</v>
      </c>
      <c r="D1572" s="1" t="s">
        <v>1175</v>
      </c>
      <c r="E1572" s="1" t="s">
        <v>2833</v>
      </c>
      <c r="F1572" s="1" t="s">
        <v>13</v>
      </c>
      <c r="G1572" s="1" t="s">
        <v>14</v>
      </c>
      <c r="H1572" s="1">
        <v>35000000</v>
      </c>
      <c r="I1572" s="1">
        <v>2005</v>
      </c>
      <c r="J1572" s="1">
        <v>7.3</v>
      </c>
      <c r="K1572" s="1" t="str">
        <f t="shared" si="73"/>
        <v>Drama</v>
      </c>
      <c r="L1572" s="11">
        <f t="shared" si="74"/>
        <v>-16675758</v>
      </c>
      <c r="M1572" s="1">
        <f t="shared" si="75"/>
        <v>9.3887336584344602E-2</v>
      </c>
    </row>
    <row r="1573" spans="1:13" x14ac:dyDescent="0.25">
      <c r="A1573" s="1" t="s">
        <v>1779</v>
      </c>
      <c r="B1573" s="1">
        <v>98</v>
      </c>
      <c r="C1573" s="1">
        <v>16323969</v>
      </c>
      <c r="D1573" s="1" t="s">
        <v>2022</v>
      </c>
      <c r="E1573" s="1" t="s">
        <v>2834</v>
      </c>
      <c r="F1573" s="1" t="s">
        <v>13</v>
      </c>
      <c r="G1573" s="1" t="s">
        <v>14</v>
      </c>
      <c r="H1573" s="1">
        <v>40000000</v>
      </c>
      <c r="I1573" s="1">
        <v>2004</v>
      </c>
      <c r="J1573" s="1">
        <v>5.5</v>
      </c>
      <c r="K1573" s="1" t="str">
        <f t="shared" si="73"/>
        <v>Comedy</v>
      </c>
      <c r="L1573" s="11">
        <f t="shared" si="74"/>
        <v>-23676031</v>
      </c>
      <c r="M1573" s="1">
        <f t="shared" si="75"/>
        <v>9.3887336584344602E-2</v>
      </c>
    </row>
    <row r="1574" spans="1:13" x14ac:dyDescent="0.25">
      <c r="A1574" s="1" t="s">
        <v>2835</v>
      </c>
      <c r="B1574" s="1">
        <v>104</v>
      </c>
      <c r="C1574" s="1">
        <v>16999046</v>
      </c>
      <c r="D1574" s="1" t="s">
        <v>269</v>
      </c>
      <c r="E1574" s="1" t="s">
        <v>2836</v>
      </c>
      <c r="F1574" s="1" t="s">
        <v>13</v>
      </c>
      <c r="G1574" s="1" t="s">
        <v>97</v>
      </c>
      <c r="H1574" s="1">
        <v>26000000</v>
      </c>
      <c r="I1574" s="1">
        <v>2009</v>
      </c>
      <c r="J1574" s="1">
        <v>5.8</v>
      </c>
      <c r="K1574" s="1" t="str">
        <f t="shared" si="73"/>
        <v>Drama</v>
      </c>
      <c r="L1574" s="11">
        <f t="shared" si="74"/>
        <v>-9000954</v>
      </c>
      <c r="M1574" s="1">
        <f t="shared" si="75"/>
        <v>9.3887336584344602E-2</v>
      </c>
    </row>
    <row r="1575" spans="1:13" x14ac:dyDescent="0.25">
      <c r="A1575" s="1" t="s">
        <v>2837</v>
      </c>
      <c r="B1575" s="1">
        <v>110</v>
      </c>
      <c r="C1575" s="1">
        <v>16295774</v>
      </c>
      <c r="D1575" s="1" t="s">
        <v>1519</v>
      </c>
      <c r="E1575" s="1" t="s">
        <v>2838</v>
      </c>
      <c r="F1575" s="1" t="s">
        <v>13</v>
      </c>
      <c r="G1575" s="1" t="s">
        <v>14</v>
      </c>
      <c r="H1575" s="1">
        <v>35000000</v>
      </c>
      <c r="I1575" s="1">
        <v>1986</v>
      </c>
      <c r="J1575" s="1">
        <v>4.5999999999999996</v>
      </c>
      <c r="K1575" s="1" t="str">
        <f t="shared" si="73"/>
        <v>Action</v>
      </c>
      <c r="L1575" s="11">
        <f t="shared" si="74"/>
        <v>-18704226</v>
      </c>
      <c r="M1575" s="1">
        <f t="shared" si="75"/>
        <v>9.3887336584344602E-2</v>
      </c>
    </row>
    <row r="1576" spans="1:13" x14ac:dyDescent="0.25">
      <c r="A1576" s="1" t="s">
        <v>2839</v>
      </c>
      <c r="B1576" s="1">
        <v>130</v>
      </c>
      <c r="C1576" s="1">
        <v>15709385</v>
      </c>
      <c r="D1576" s="1" t="s">
        <v>750</v>
      </c>
      <c r="E1576" s="1" t="s">
        <v>2840</v>
      </c>
      <c r="F1576" s="1" t="s">
        <v>13</v>
      </c>
      <c r="G1576" s="1" t="s">
        <v>14</v>
      </c>
      <c r="H1576" s="1">
        <v>30000000</v>
      </c>
      <c r="I1576" s="1">
        <v>2008</v>
      </c>
      <c r="J1576" s="1">
        <v>6.7</v>
      </c>
      <c r="K1576" s="1" t="str">
        <f t="shared" si="73"/>
        <v>Crime</v>
      </c>
      <c r="L1576" s="11">
        <f t="shared" si="74"/>
        <v>-14290615</v>
      </c>
      <c r="M1576" s="1">
        <f t="shared" si="75"/>
        <v>9.3887336584344602E-2</v>
      </c>
    </row>
    <row r="1577" spans="1:13" x14ac:dyDescent="0.25">
      <c r="A1577" s="1" t="s">
        <v>2841</v>
      </c>
      <c r="B1577" s="1">
        <v>93</v>
      </c>
      <c r="C1577" s="1">
        <v>14888028</v>
      </c>
      <c r="D1577" s="1" t="s">
        <v>2842</v>
      </c>
      <c r="E1577" s="1" t="s">
        <v>2843</v>
      </c>
      <c r="F1577" s="1" t="s">
        <v>13</v>
      </c>
      <c r="G1577" s="1" t="s">
        <v>14</v>
      </c>
      <c r="H1577" s="1">
        <v>30000000</v>
      </c>
      <c r="I1577" s="1">
        <v>2005</v>
      </c>
      <c r="J1577" s="1">
        <v>5.0999999999999996</v>
      </c>
      <c r="K1577" s="1" t="str">
        <f t="shared" si="73"/>
        <v>Adventure</v>
      </c>
      <c r="L1577" s="11">
        <f t="shared" si="74"/>
        <v>-15111972</v>
      </c>
      <c r="M1577" s="1">
        <f t="shared" si="75"/>
        <v>9.3887336584344602E-2</v>
      </c>
    </row>
    <row r="1578" spans="1:13" x14ac:dyDescent="0.25">
      <c r="A1578" s="1" t="s">
        <v>1333</v>
      </c>
      <c r="B1578" s="1">
        <v>96</v>
      </c>
      <c r="C1578" s="1">
        <v>14208384</v>
      </c>
      <c r="D1578" s="1" t="s">
        <v>584</v>
      </c>
      <c r="E1578" s="1" t="s">
        <v>2844</v>
      </c>
      <c r="F1578" s="1" t="s">
        <v>13</v>
      </c>
      <c r="G1578" s="1" t="s">
        <v>14</v>
      </c>
      <c r="H1578" s="1">
        <v>30000000</v>
      </c>
      <c r="I1578" s="1">
        <v>2003</v>
      </c>
      <c r="J1578" s="1">
        <v>5.6</v>
      </c>
      <c r="K1578" s="1" t="str">
        <f t="shared" si="73"/>
        <v>Comedy</v>
      </c>
      <c r="L1578" s="11">
        <f t="shared" si="74"/>
        <v>-15791616</v>
      </c>
      <c r="M1578" s="1">
        <f t="shared" si="75"/>
        <v>9.3887336584344602E-2</v>
      </c>
    </row>
    <row r="1579" spans="1:13" x14ac:dyDescent="0.25">
      <c r="A1579" s="1" t="s">
        <v>2047</v>
      </c>
      <c r="B1579" s="1">
        <v>114</v>
      </c>
      <c r="C1579" s="1">
        <v>12831121</v>
      </c>
      <c r="D1579" s="1" t="s">
        <v>1131</v>
      </c>
      <c r="E1579" s="1" t="s">
        <v>2845</v>
      </c>
      <c r="F1579" s="1" t="s">
        <v>13</v>
      </c>
      <c r="G1579" s="1" t="s">
        <v>14</v>
      </c>
      <c r="H1579" s="1">
        <v>30000000</v>
      </c>
      <c r="I1579" s="1">
        <v>2004</v>
      </c>
      <c r="J1579" s="1">
        <v>7</v>
      </c>
      <c r="K1579" s="1" t="str">
        <f t="shared" si="73"/>
        <v>Drama</v>
      </c>
      <c r="L1579" s="11">
        <f t="shared" si="74"/>
        <v>-17168879</v>
      </c>
      <c r="M1579" s="1">
        <f t="shared" si="75"/>
        <v>9.3887336584344602E-2</v>
      </c>
    </row>
    <row r="1580" spans="1:13" x14ac:dyDescent="0.25">
      <c r="A1580" s="1" t="s">
        <v>1239</v>
      </c>
      <c r="B1580" s="1">
        <v>106</v>
      </c>
      <c r="C1580" s="1">
        <v>18298649</v>
      </c>
      <c r="D1580" s="1" t="s">
        <v>2528</v>
      </c>
      <c r="E1580" s="1" t="s">
        <v>2846</v>
      </c>
      <c r="F1580" s="1" t="s">
        <v>13</v>
      </c>
      <c r="G1580" s="1" t="s">
        <v>14</v>
      </c>
      <c r="H1580" s="1">
        <v>30000000</v>
      </c>
      <c r="I1580" s="1">
        <v>2011</v>
      </c>
      <c r="J1580" s="1">
        <v>6.4</v>
      </c>
      <c r="K1580" s="1" t="str">
        <f t="shared" si="73"/>
        <v>Comedy</v>
      </c>
      <c r="L1580" s="11">
        <f t="shared" si="74"/>
        <v>-11701351</v>
      </c>
      <c r="M1580" s="1">
        <f t="shared" si="75"/>
        <v>9.3887336584344602E-2</v>
      </c>
    </row>
    <row r="1581" spans="1:13" x14ac:dyDescent="0.25">
      <c r="A1581" s="1" t="s">
        <v>1683</v>
      </c>
      <c r="B1581" s="1">
        <v>150</v>
      </c>
      <c r="C1581" s="1">
        <v>12712093</v>
      </c>
      <c r="D1581" s="1" t="s">
        <v>2068</v>
      </c>
      <c r="E1581" s="1" t="s">
        <v>2847</v>
      </c>
      <c r="F1581" s="1" t="s">
        <v>13</v>
      </c>
      <c r="G1581" s="1" t="s">
        <v>14</v>
      </c>
      <c r="H1581" s="1">
        <v>30000000</v>
      </c>
      <c r="I1581" s="1">
        <v>2005</v>
      </c>
      <c r="J1581" s="1">
        <v>6.7</v>
      </c>
      <c r="K1581" s="1" t="str">
        <f t="shared" si="73"/>
        <v>Biography</v>
      </c>
      <c r="L1581" s="11">
        <f t="shared" si="74"/>
        <v>-17287907</v>
      </c>
      <c r="M1581" s="1">
        <f t="shared" si="75"/>
        <v>9.3887336584344602E-2</v>
      </c>
    </row>
    <row r="1582" spans="1:13" x14ac:dyDescent="0.25">
      <c r="A1582" s="1" t="s">
        <v>2848</v>
      </c>
      <c r="B1582" s="1">
        <v>100</v>
      </c>
      <c r="C1582" s="1">
        <v>11576087</v>
      </c>
      <c r="D1582" s="1" t="s">
        <v>28</v>
      </c>
      <c r="E1582" s="1" t="s">
        <v>2849</v>
      </c>
      <c r="F1582" s="1" t="s">
        <v>13</v>
      </c>
      <c r="G1582" s="1" t="s">
        <v>14</v>
      </c>
      <c r="H1582" s="1">
        <v>30000000</v>
      </c>
      <c r="I1582" s="1">
        <v>1999</v>
      </c>
      <c r="J1582" s="1">
        <v>4.0999999999999996</v>
      </c>
      <c r="K1582" s="1" t="str">
        <f t="shared" si="73"/>
        <v>Action</v>
      </c>
      <c r="L1582" s="11">
        <f t="shared" si="74"/>
        <v>-18423913</v>
      </c>
      <c r="M1582" s="1">
        <f t="shared" si="75"/>
        <v>9.3887336584344602E-2</v>
      </c>
    </row>
    <row r="1583" spans="1:13" x14ac:dyDescent="0.25">
      <c r="A1583" s="1" t="s">
        <v>1718</v>
      </c>
      <c r="B1583" s="1">
        <v>100</v>
      </c>
      <c r="C1583" s="1">
        <v>11900000</v>
      </c>
      <c r="D1583" s="1" t="s">
        <v>708</v>
      </c>
      <c r="E1583" s="1" t="s">
        <v>2850</v>
      </c>
      <c r="F1583" s="1" t="s">
        <v>13</v>
      </c>
      <c r="G1583" s="1" t="s">
        <v>14</v>
      </c>
      <c r="H1583" s="1">
        <v>30000000</v>
      </c>
      <c r="I1583" s="1">
        <v>1999</v>
      </c>
      <c r="J1583" s="1">
        <v>5.5</v>
      </c>
      <c r="K1583" s="1" t="str">
        <f t="shared" si="73"/>
        <v>Drama</v>
      </c>
      <c r="L1583" s="11">
        <f t="shared" si="74"/>
        <v>-18100000</v>
      </c>
      <c r="M1583" s="1">
        <f t="shared" si="75"/>
        <v>9.3887336584344602E-2</v>
      </c>
    </row>
    <row r="1584" spans="1:13" x14ac:dyDescent="0.25">
      <c r="A1584" s="1" t="s">
        <v>1869</v>
      </c>
      <c r="B1584" s="1">
        <v>100</v>
      </c>
      <c r="C1584" s="1">
        <v>9353573</v>
      </c>
      <c r="D1584" s="1" t="s">
        <v>95</v>
      </c>
      <c r="E1584" s="1" t="s">
        <v>2851</v>
      </c>
      <c r="F1584" s="1" t="s">
        <v>13</v>
      </c>
      <c r="G1584" s="1" t="s">
        <v>14</v>
      </c>
      <c r="H1584" s="1">
        <v>45000000</v>
      </c>
      <c r="I1584" s="1">
        <v>2009</v>
      </c>
      <c r="J1584" s="1">
        <v>2.7</v>
      </c>
      <c r="K1584" s="1" t="str">
        <f t="shared" si="73"/>
        <v>Action</v>
      </c>
      <c r="L1584" s="11">
        <f t="shared" si="74"/>
        <v>-35646427</v>
      </c>
      <c r="M1584" s="1">
        <f t="shared" si="75"/>
        <v>9.3887336584344602E-2</v>
      </c>
    </row>
    <row r="1585" spans="1:13" x14ac:dyDescent="0.25">
      <c r="A1585" s="1" t="s">
        <v>2852</v>
      </c>
      <c r="B1585" s="1">
        <v>107</v>
      </c>
      <c r="C1585" s="1">
        <v>12026670</v>
      </c>
      <c r="D1585" s="1" t="s">
        <v>120</v>
      </c>
      <c r="E1585" s="1" t="s">
        <v>2853</v>
      </c>
      <c r="F1585" s="1" t="s">
        <v>13</v>
      </c>
      <c r="G1585" s="1" t="s">
        <v>14</v>
      </c>
      <c r="H1585" s="1">
        <v>45000000</v>
      </c>
      <c r="I1585" s="1">
        <v>2013</v>
      </c>
      <c r="J1585" s="1">
        <v>6.4</v>
      </c>
      <c r="K1585" s="1" t="str">
        <f t="shared" si="73"/>
        <v>Action</v>
      </c>
      <c r="L1585" s="11">
        <f t="shared" si="74"/>
        <v>-32973330</v>
      </c>
      <c r="M1585" s="1">
        <f t="shared" si="75"/>
        <v>9.3887336584344602E-2</v>
      </c>
    </row>
    <row r="1586" spans="1:13" x14ac:dyDescent="0.25">
      <c r="A1586" s="1" t="s">
        <v>2854</v>
      </c>
      <c r="B1586" s="1">
        <v>102</v>
      </c>
      <c r="C1586" s="1">
        <v>14334645</v>
      </c>
      <c r="D1586" s="1" t="s">
        <v>1095</v>
      </c>
      <c r="E1586" s="1" t="s">
        <v>2855</v>
      </c>
      <c r="F1586" s="1" t="s">
        <v>13</v>
      </c>
      <c r="G1586" s="1" t="s">
        <v>14</v>
      </c>
      <c r="H1586" s="1">
        <v>25000000</v>
      </c>
      <c r="I1586" s="1">
        <v>2004</v>
      </c>
      <c r="J1586" s="1">
        <v>4.8</v>
      </c>
      <c r="K1586" s="1" t="str">
        <f t="shared" si="73"/>
        <v>Drama</v>
      </c>
      <c r="L1586" s="11">
        <f t="shared" si="74"/>
        <v>-10665355</v>
      </c>
      <c r="M1586" s="1">
        <f t="shared" si="75"/>
        <v>9.3887336584344602E-2</v>
      </c>
    </row>
    <row r="1587" spans="1:13" x14ac:dyDescent="0.25">
      <c r="A1587" s="1" t="s">
        <v>2856</v>
      </c>
      <c r="B1587" s="1">
        <v>101</v>
      </c>
      <c r="C1587" s="1">
        <v>12189514</v>
      </c>
      <c r="D1587" s="1" t="s">
        <v>584</v>
      </c>
      <c r="E1587" s="1" t="s">
        <v>2857</v>
      </c>
      <c r="F1587" s="1" t="s">
        <v>13</v>
      </c>
      <c r="G1587" s="1" t="s">
        <v>14</v>
      </c>
      <c r="H1587" s="1">
        <v>23000000</v>
      </c>
      <c r="I1587" s="1">
        <v>2004</v>
      </c>
      <c r="J1587" s="1">
        <v>6.1</v>
      </c>
      <c r="K1587" s="1" t="str">
        <f t="shared" si="73"/>
        <v>Comedy</v>
      </c>
      <c r="L1587" s="11">
        <f t="shared" si="74"/>
        <v>-10810486</v>
      </c>
      <c r="M1587" s="1">
        <f t="shared" si="75"/>
        <v>9.3887336584344602E-2</v>
      </c>
    </row>
    <row r="1588" spans="1:13" x14ac:dyDescent="0.25">
      <c r="A1588" s="1" t="s">
        <v>2858</v>
      </c>
      <c r="B1588" s="1">
        <v>86</v>
      </c>
      <c r="C1588" s="1">
        <v>10134754</v>
      </c>
      <c r="D1588" s="1" t="s">
        <v>1024</v>
      </c>
      <c r="E1588" s="1" t="s">
        <v>2859</v>
      </c>
      <c r="F1588" s="1" t="s">
        <v>13</v>
      </c>
      <c r="G1588" s="1" t="s">
        <v>14</v>
      </c>
      <c r="H1588" s="1">
        <v>30000000</v>
      </c>
      <c r="I1588" s="1">
        <v>2011</v>
      </c>
      <c r="J1588" s="1">
        <v>4.8</v>
      </c>
      <c r="K1588" s="1" t="str">
        <f t="shared" si="73"/>
        <v>Animation</v>
      </c>
      <c r="L1588" s="11">
        <f t="shared" si="74"/>
        <v>-19865246</v>
      </c>
      <c r="M1588" s="1">
        <f t="shared" si="75"/>
        <v>9.3887336584344602E-2</v>
      </c>
    </row>
    <row r="1589" spans="1:13" x14ac:dyDescent="0.25">
      <c r="A1589" s="1" t="s">
        <v>2540</v>
      </c>
      <c r="B1589" s="1">
        <v>108</v>
      </c>
      <c r="C1589" s="1">
        <v>8535575</v>
      </c>
      <c r="D1589" s="1" t="s">
        <v>1175</v>
      </c>
      <c r="E1589" s="1" t="s">
        <v>2860</v>
      </c>
      <c r="F1589" s="1" t="s">
        <v>13</v>
      </c>
      <c r="G1589" s="1" t="s">
        <v>14</v>
      </c>
      <c r="H1589" s="1">
        <v>30000000</v>
      </c>
      <c r="I1589" s="1">
        <v>2005</v>
      </c>
      <c r="J1589" s="1">
        <v>7</v>
      </c>
      <c r="K1589" s="1" t="str">
        <f t="shared" si="73"/>
        <v>Drama</v>
      </c>
      <c r="L1589" s="11">
        <f t="shared" si="74"/>
        <v>-21464425</v>
      </c>
      <c r="M1589" s="1">
        <f t="shared" si="75"/>
        <v>9.3887336584344602E-2</v>
      </c>
    </row>
    <row r="1590" spans="1:13" x14ac:dyDescent="0.25">
      <c r="A1590" s="1" t="s">
        <v>970</v>
      </c>
      <c r="B1590" s="1">
        <v>123</v>
      </c>
      <c r="C1590" s="1">
        <v>7689458</v>
      </c>
      <c r="D1590" s="1" t="s">
        <v>2861</v>
      </c>
      <c r="E1590" s="1" t="s">
        <v>2862</v>
      </c>
      <c r="F1590" s="1" t="s">
        <v>13</v>
      </c>
      <c r="G1590" s="1" t="s">
        <v>21</v>
      </c>
      <c r="H1590" s="1">
        <v>40000000</v>
      </c>
      <c r="I1590" s="1">
        <v>2009</v>
      </c>
      <c r="J1590" s="1">
        <v>6.8</v>
      </c>
      <c r="K1590" s="1" t="str">
        <f t="shared" si="73"/>
        <v>Adventure</v>
      </c>
      <c r="L1590" s="11">
        <f t="shared" si="74"/>
        <v>-32310542</v>
      </c>
      <c r="M1590" s="1">
        <f t="shared" si="75"/>
        <v>9.3887336584344602E-2</v>
      </c>
    </row>
    <row r="1591" spans="1:13" x14ac:dyDescent="0.25">
      <c r="A1591" s="1" t="s">
        <v>1926</v>
      </c>
      <c r="B1591" s="1">
        <v>88</v>
      </c>
      <c r="C1591" s="1">
        <v>19316646</v>
      </c>
      <c r="D1591" s="1" t="s">
        <v>532</v>
      </c>
      <c r="E1591" s="1" t="s">
        <v>2866</v>
      </c>
      <c r="F1591" s="1" t="s">
        <v>13</v>
      </c>
      <c r="G1591" s="1" t="s">
        <v>14</v>
      </c>
      <c r="H1591" s="1">
        <v>30000000</v>
      </c>
      <c r="I1591" s="1">
        <v>2013</v>
      </c>
      <c r="J1591" s="1">
        <v>5.6</v>
      </c>
      <c r="K1591" s="1" t="str">
        <f t="shared" si="73"/>
        <v>Crime</v>
      </c>
      <c r="L1591" s="11">
        <f t="shared" si="74"/>
        <v>-10683354</v>
      </c>
      <c r="M1591" s="1">
        <f t="shared" si="75"/>
        <v>9.3887336584344602E-2</v>
      </c>
    </row>
    <row r="1592" spans="1:13" x14ac:dyDescent="0.25">
      <c r="A1592" s="1" t="s">
        <v>1985</v>
      </c>
      <c r="B1592" s="1">
        <v>109</v>
      </c>
      <c r="C1592" s="1">
        <v>10965209</v>
      </c>
      <c r="D1592" s="1" t="s">
        <v>158</v>
      </c>
      <c r="E1592" s="1" t="s">
        <v>2867</v>
      </c>
      <c r="F1592" s="1" t="s">
        <v>13</v>
      </c>
      <c r="G1592" s="1" t="s">
        <v>14</v>
      </c>
      <c r="H1592" s="1">
        <v>30000000</v>
      </c>
      <c r="I1592" s="1">
        <v>2001</v>
      </c>
      <c r="J1592" s="1">
        <v>6.1</v>
      </c>
      <c r="K1592" s="1" t="str">
        <f t="shared" si="73"/>
        <v>Action</v>
      </c>
      <c r="L1592" s="11">
        <f t="shared" si="74"/>
        <v>-19034791</v>
      </c>
      <c r="M1592" s="1">
        <f t="shared" si="75"/>
        <v>9.3887336584344602E-2</v>
      </c>
    </row>
    <row r="1593" spans="1:13" x14ac:dyDescent="0.25">
      <c r="A1593" s="1" t="s">
        <v>350</v>
      </c>
      <c r="B1593" s="1">
        <v>122</v>
      </c>
      <c r="C1593" s="1">
        <v>26830000</v>
      </c>
      <c r="D1593" s="1" t="s">
        <v>694</v>
      </c>
      <c r="E1593" s="1" t="s">
        <v>2868</v>
      </c>
      <c r="F1593" s="1" t="s">
        <v>13</v>
      </c>
      <c r="G1593" s="1" t="s">
        <v>14</v>
      </c>
      <c r="H1593" s="1">
        <v>18000000</v>
      </c>
      <c r="I1593" s="1">
        <v>1989</v>
      </c>
      <c r="J1593" s="1">
        <v>7.9</v>
      </c>
      <c r="K1593" s="1" t="str">
        <f t="shared" si="73"/>
        <v>Drama</v>
      </c>
      <c r="L1593" s="11">
        <f t="shared" si="74"/>
        <v>8830000</v>
      </c>
      <c r="M1593" s="1">
        <f t="shared" si="75"/>
        <v>9.3887336584344602E-2</v>
      </c>
    </row>
    <row r="1594" spans="1:13" x14ac:dyDescent="0.25">
      <c r="A1594" s="1" t="s">
        <v>2869</v>
      </c>
      <c r="B1594" s="1">
        <v>251</v>
      </c>
      <c r="C1594" s="1">
        <v>5300000</v>
      </c>
      <c r="D1594" s="1" t="s">
        <v>682</v>
      </c>
      <c r="E1594" s="1" t="s">
        <v>2870</v>
      </c>
      <c r="F1594" s="1" t="s">
        <v>13</v>
      </c>
      <c r="G1594" s="1" t="s">
        <v>2374</v>
      </c>
      <c r="H1594" s="1">
        <v>30000000</v>
      </c>
      <c r="I1594" s="1">
        <v>1984</v>
      </c>
      <c r="J1594" s="1">
        <v>8.4</v>
      </c>
      <c r="K1594" s="1" t="str">
        <f t="shared" si="73"/>
        <v>Crime</v>
      </c>
      <c r="L1594" s="11">
        <f t="shared" si="74"/>
        <v>-24700000</v>
      </c>
      <c r="M1594" s="1">
        <f t="shared" si="75"/>
        <v>9.3887336584344602E-2</v>
      </c>
    </row>
    <row r="1595" spans="1:13" x14ac:dyDescent="0.25">
      <c r="A1595" s="1" t="s">
        <v>2871</v>
      </c>
      <c r="B1595" s="1">
        <v>118</v>
      </c>
      <c r="C1595" s="1">
        <v>10880926</v>
      </c>
      <c r="D1595" s="1" t="s">
        <v>158</v>
      </c>
      <c r="E1595" s="1" t="s">
        <v>2872</v>
      </c>
      <c r="F1595" s="1" t="s">
        <v>13</v>
      </c>
      <c r="G1595" s="1" t="s">
        <v>14</v>
      </c>
      <c r="H1595" s="1">
        <v>30000000</v>
      </c>
      <c r="I1595" s="1">
        <v>2013</v>
      </c>
      <c r="J1595" s="1">
        <v>6.5</v>
      </c>
      <c r="K1595" s="1" t="str">
        <f t="shared" si="73"/>
        <v>Action</v>
      </c>
      <c r="L1595" s="11">
        <f t="shared" si="74"/>
        <v>-19119074</v>
      </c>
      <c r="M1595" s="1">
        <f t="shared" si="75"/>
        <v>9.3887336584344602E-2</v>
      </c>
    </row>
    <row r="1596" spans="1:13" x14ac:dyDescent="0.25">
      <c r="A1596" s="1" t="s">
        <v>2873</v>
      </c>
      <c r="B1596" s="1">
        <v>131</v>
      </c>
      <c r="C1596" s="1">
        <v>3752725</v>
      </c>
      <c r="D1596" s="1" t="s">
        <v>77</v>
      </c>
      <c r="E1596" s="1" t="s">
        <v>2874</v>
      </c>
      <c r="F1596" s="1" t="s">
        <v>13</v>
      </c>
      <c r="G1596" s="1" t="s">
        <v>14</v>
      </c>
      <c r="H1596" s="1">
        <v>18000000</v>
      </c>
      <c r="I1596" s="1">
        <v>2004</v>
      </c>
      <c r="J1596" s="1">
        <v>7.1</v>
      </c>
      <c r="K1596" s="1" t="str">
        <f t="shared" si="73"/>
        <v>Drama</v>
      </c>
      <c r="L1596" s="11">
        <f t="shared" si="74"/>
        <v>-14247275</v>
      </c>
      <c r="M1596" s="1">
        <f t="shared" si="75"/>
        <v>9.3887336584344602E-2</v>
      </c>
    </row>
    <row r="1597" spans="1:13" x14ac:dyDescent="0.25">
      <c r="A1597" s="1" t="s">
        <v>1718</v>
      </c>
      <c r="B1597" s="1">
        <v>109</v>
      </c>
      <c r="C1597" s="1">
        <v>3517797</v>
      </c>
      <c r="D1597" s="1" t="s">
        <v>1965</v>
      </c>
      <c r="E1597" s="1" t="s">
        <v>2875</v>
      </c>
      <c r="F1597" s="1" t="s">
        <v>13</v>
      </c>
      <c r="G1597" s="1" t="s">
        <v>508</v>
      </c>
      <c r="H1597" s="1">
        <v>25000000</v>
      </c>
      <c r="I1597" s="1">
        <v>2002</v>
      </c>
      <c r="J1597" s="1">
        <v>6.6</v>
      </c>
      <c r="K1597" s="1" t="str">
        <f t="shared" si="73"/>
        <v>Action</v>
      </c>
      <c r="L1597" s="11">
        <f t="shared" si="74"/>
        <v>-21482203</v>
      </c>
      <c r="M1597" s="1">
        <f t="shared" si="75"/>
        <v>9.3887336584344602E-2</v>
      </c>
    </row>
    <row r="1598" spans="1:13" x14ac:dyDescent="0.25">
      <c r="A1598" s="1" t="s">
        <v>2731</v>
      </c>
      <c r="B1598" s="1">
        <v>88</v>
      </c>
      <c r="C1598" s="1">
        <v>2975649</v>
      </c>
      <c r="D1598" s="1" t="s">
        <v>2139</v>
      </c>
      <c r="E1598" s="1" t="s">
        <v>2876</v>
      </c>
      <c r="F1598" s="1" t="s">
        <v>13</v>
      </c>
      <c r="G1598" s="1" t="s">
        <v>21</v>
      </c>
      <c r="H1598" s="1">
        <v>30000000</v>
      </c>
      <c r="I1598" s="1">
        <v>2006</v>
      </c>
      <c r="J1598" s="1">
        <v>7</v>
      </c>
      <c r="K1598" s="1" t="str">
        <f t="shared" si="73"/>
        <v>Biography</v>
      </c>
      <c r="L1598" s="11">
        <f t="shared" si="74"/>
        <v>-27024351</v>
      </c>
      <c r="M1598" s="1">
        <f t="shared" si="75"/>
        <v>9.3887336584344602E-2</v>
      </c>
    </row>
    <row r="1599" spans="1:13" x14ac:dyDescent="0.25">
      <c r="A1599" s="1" t="s">
        <v>2877</v>
      </c>
      <c r="B1599" s="1">
        <v>103</v>
      </c>
      <c r="C1599" s="1">
        <v>668171</v>
      </c>
      <c r="D1599" s="1" t="s">
        <v>2323</v>
      </c>
      <c r="E1599" s="1" t="s">
        <v>2878</v>
      </c>
      <c r="F1599" s="1" t="s">
        <v>687</v>
      </c>
      <c r="G1599" s="1" t="s">
        <v>308</v>
      </c>
      <c r="H1599" s="1">
        <v>60000000</v>
      </c>
      <c r="I1599" s="1">
        <v>2005</v>
      </c>
      <c r="J1599" s="1">
        <v>5.6</v>
      </c>
      <c r="K1599" s="1" t="str">
        <f t="shared" si="73"/>
        <v>Action</v>
      </c>
      <c r="L1599" s="11">
        <f t="shared" si="74"/>
        <v>-59331829</v>
      </c>
      <c r="M1599" s="1">
        <f t="shared" si="75"/>
        <v>9.3887336584344602E-2</v>
      </c>
    </row>
    <row r="1600" spans="1:13" x14ac:dyDescent="0.25">
      <c r="A1600" s="1" t="s">
        <v>2879</v>
      </c>
      <c r="B1600" s="1">
        <v>87</v>
      </c>
      <c r="C1600" s="1">
        <v>480314</v>
      </c>
      <c r="D1600" s="1" t="s">
        <v>47</v>
      </c>
      <c r="E1600" s="1" t="s">
        <v>2880</v>
      </c>
      <c r="F1600" s="1" t="s">
        <v>13</v>
      </c>
      <c r="G1600" s="1" t="s">
        <v>14</v>
      </c>
      <c r="H1600" s="1">
        <v>21000000</v>
      </c>
      <c r="I1600" s="1">
        <v>2006</v>
      </c>
      <c r="J1600" s="1">
        <v>4.8</v>
      </c>
      <c r="K1600" s="1" t="str">
        <f t="shared" si="73"/>
        <v>Action</v>
      </c>
      <c r="L1600" s="11">
        <f t="shared" si="74"/>
        <v>-20519686</v>
      </c>
      <c r="M1600" s="1">
        <f t="shared" si="75"/>
        <v>9.3887336584344602E-2</v>
      </c>
    </row>
    <row r="1601" spans="1:13" x14ac:dyDescent="0.25">
      <c r="A1601" s="1" t="s">
        <v>2881</v>
      </c>
      <c r="B1601" s="1">
        <v>160</v>
      </c>
      <c r="C1601" s="1">
        <v>3904982</v>
      </c>
      <c r="D1601" s="1" t="s">
        <v>2882</v>
      </c>
      <c r="E1601" s="1" t="s">
        <v>2883</v>
      </c>
      <c r="F1601" s="1" t="s">
        <v>13</v>
      </c>
      <c r="G1601" s="1" t="s">
        <v>14</v>
      </c>
      <c r="H1601" s="1">
        <v>30000000</v>
      </c>
      <c r="I1601" s="1">
        <v>2007</v>
      </c>
      <c r="J1601" s="1">
        <v>7.5</v>
      </c>
      <c r="K1601" s="1" t="str">
        <f t="shared" si="73"/>
        <v>Biography</v>
      </c>
      <c r="L1601" s="11">
        <f t="shared" si="74"/>
        <v>-26095018</v>
      </c>
      <c r="M1601" s="1">
        <f t="shared" si="75"/>
        <v>9.3887336584344602E-2</v>
      </c>
    </row>
    <row r="1602" spans="1:13" x14ac:dyDescent="0.25">
      <c r="A1602" s="1" t="s">
        <v>2884</v>
      </c>
      <c r="B1602" s="1">
        <v>121</v>
      </c>
      <c r="C1602" s="1">
        <v>127437</v>
      </c>
      <c r="D1602" s="1" t="s">
        <v>381</v>
      </c>
      <c r="E1602" s="1" t="s">
        <v>2885</v>
      </c>
      <c r="F1602" s="1" t="s">
        <v>687</v>
      </c>
      <c r="G1602" s="1" t="s">
        <v>308</v>
      </c>
      <c r="H1602" s="1">
        <v>18000000</v>
      </c>
      <c r="I1602" s="1">
        <v>2011</v>
      </c>
      <c r="J1602" s="1">
        <v>6</v>
      </c>
      <c r="K1602" s="1" t="str">
        <f t="shared" si="73"/>
        <v>Action</v>
      </c>
      <c r="L1602" s="11">
        <f t="shared" si="74"/>
        <v>-17872563</v>
      </c>
      <c r="M1602" s="1">
        <f t="shared" si="75"/>
        <v>9.3887336584344602E-2</v>
      </c>
    </row>
    <row r="1603" spans="1:13" x14ac:dyDescent="0.25">
      <c r="A1603" s="1" t="s">
        <v>46</v>
      </c>
      <c r="B1603" s="1">
        <v>129</v>
      </c>
      <c r="C1603" s="1">
        <v>537580</v>
      </c>
      <c r="D1603" s="1" t="s">
        <v>2887</v>
      </c>
      <c r="E1603" s="1" t="s">
        <v>2888</v>
      </c>
      <c r="F1603" s="1" t="s">
        <v>13</v>
      </c>
      <c r="G1603" s="1" t="s">
        <v>14</v>
      </c>
      <c r="H1603" s="1">
        <v>30000000</v>
      </c>
      <c r="I1603" s="1">
        <v>2011</v>
      </c>
      <c r="J1603" s="1">
        <v>6.8</v>
      </c>
      <c r="K1603" s="1" t="str">
        <f t="shared" ref="K1603:K1666" si="76">IFERROR(LEFT(D1603,SEARCH("|",D1603)-1),D1603)</f>
        <v>Action</v>
      </c>
      <c r="L1603" s="11">
        <f t="shared" ref="L1603:L1666" si="77">C1603-H1603</f>
        <v>-29462420</v>
      </c>
      <c r="M1603" s="1">
        <f t="shared" ref="M1603:M1666" si="78">CORREL(H$2:H$3657,C$2:C$3657)</f>
        <v>9.3887336584344602E-2</v>
      </c>
    </row>
    <row r="1604" spans="1:13" x14ac:dyDescent="0.25">
      <c r="A1604" s="1" t="s">
        <v>2891</v>
      </c>
      <c r="B1604" s="1">
        <v>115</v>
      </c>
      <c r="C1604" s="1">
        <v>183436380</v>
      </c>
      <c r="D1604" s="1" t="s">
        <v>2167</v>
      </c>
      <c r="E1604" s="1" t="s">
        <v>2892</v>
      </c>
      <c r="F1604" s="1" t="s">
        <v>13</v>
      </c>
      <c r="G1604" s="1" t="s">
        <v>14</v>
      </c>
      <c r="H1604" s="1">
        <v>29000000</v>
      </c>
      <c r="I1604" s="1">
        <v>2015</v>
      </c>
      <c r="J1604" s="1">
        <v>6.5</v>
      </c>
      <c r="K1604" s="1" t="str">
        <f t="shared" si="76"/>
        <v>Comedy</v>
      </c>
      <c r="L1604" s="11">
        <f t="shared" si="77"/>
        <v>154436380</v>
      </c>
      <c r="M1604" s="1">
        <f t="shared" si="78"/>
        <v>9.3887336584344602E-2</v>
      </c>
    </row>
    <row r="1605" spans="1:13" x14ac:dyDescent="0.25">
      <c r="A1605" s="1" t="s">
        <v>494</v>
      </c>
      <c r="B1605" s="1">
        <v>153</v>
      </c>
      <c r="C1605" s="1">
        <v>119518352</v>
      </c>
      <c r="D1605" s="1" t="s">
        <v>2893</v>
      </c>
      <c r="E1605" s="1" t="s">
        <v>2894</v>
      </c>
      <c r="F1605" s="1" t="s">
        <v>13</v>
      </c>
      <c r="G1605" s="1" t="s">
        <v>14</v>
      </c>
      <c r="H1605" s="1">
        <v>28000000</v>
      </c>
      <c r="I1605" s="1">
        <v>2005</v>
      </c>
      <c r="J1605" s="1">
        <v>7.9</v>
      </c>
      <c r="K1605" s="1" t="str">
        <f t="shared" si="76"/>
        <v>Biography</v>
      </c>
      <c r="L1605" s="11">
        <f t="shared" si="77"/>
        <v>91518352</v>
      </c>
      <c r="M1605" s="1">
        <f t="shared" si="78"/>
        <v>9.3887336584344602E-2</v>
      </c>
    </row>
    <row r="1606" spans="1:13" x14ac:dyDescent="0.25">
      <c r="A1606" s="1" t="s">
        <v>2895</v>
      </c>
      <c r="B1606" s="1">
        <v>128</v>
      </c>
      <c r="C1606" s="1">
        <v>37036404</v>
      </c>
      <c r="D1606" s="1" t="s">
        <v>492</v>
      </c>
      <c r="E1606" s="1" t="s">
        <v>2896</v>
      </c>
      <c r="F1606" s="1" t="s">
        <v>13</v>
      </c>
      <c r="G1606" s="1" t="s">
        <v>14</v>
      </c>
      <c r="H1606" s="1">
        <v>30000000</v>
      </c>
      <c r="I1606" s="1">
        <v>2000</v>
      </c>
      <c r="J1606" s="1">
        <v>6.4</v>
      </c>
      <c r="K1606" s="1" t="str">
        <f t="shared" si="76"/>
        <v>Comedy</v>
      </c>
      <c r="L1606" s="11">
        <f t="shared" si="77"/>
        <v>7036404</v>
      </c>
      <c r="M1606" s="1">
        <f t="shared" si="78"/>
        <v>9.3887336584344602E-2</v>
      </c>
    </row>
    <row r="1607" spans="1:13" x14ac:dyDescent="0.25">
      <c r="A1607" s="1" t="s">
        <v>1739</v>
      </c>
      <c r="B1607" s="1">
        <v>89</v>
      </c>
      <c r="C1607" s="1">
        <v>22359293</v>
      </c>
      <c r="D1607" s="1" t="s">
        <v>271</v>
      </c>
      <c r="E1607" s="1" t="s">
        <v>2897</v>
      </c>
      <c r="F1607" s="1" t="s">
        <v>13</v>
      </c>
      <c r="G1607" s="1" t="s">
        <v>21</v>
      </c>
      <c r="H1607" s="1">
        <v>29000000</v>
      </c>
      <c r="I1607" s="1">
        <v>1997</v>
      </c>
      <c r="J1607" s="1">
        <v>5.8</v>
      </c>
      <c r="K1607" s="1" t="str">
        <f t="shared" si="76"/>
        <v>Adventure</v>
      </c>
      <c r="L1607" s="11">
        <f t="shared" si="77"/>
        <v>-6640707</v>
      </c>
      <c r="M1607" s="1">
        <f t="shared" si="78"/>
        <v>9.3887336584344602E-2</v>
      </c>
    </row>
    <row r="1608" spans="1:13" x14ac:dyDescent="0.25">
      <c r="A1608" s="1" t="s">
        <v>291</v>
      </c>
      <c r="B1608" s="1">
        <v>122</v>
      </c>
      <c r="C1608" s="1">
        <v>18593156</v>
      </c>
      <c r="D1608" s="1" t="s">
        <v>1175</v>
      </c>
      <c r="E1608" s="1" t="s">
        <v>2898</v>
      </c>
      <c r="F1608" s="1" t="s">
        <v>13</v>
      </c>
      <c r="G1608" s="1" t="s">
        <v>14</v>
      </c>
      <c r="H1608" s="1">
        <v>35000000</v>
      </c>
      <c r="I1608" s="1">
        <v>2008</v>
      </c>
      <c r="J1608" s="1">
        <v>7.7</v>
      </c>
      <c r="K1608" s="1" t="str">
        <f t="shared" si="76"/>
        <v>Drama</v>
      </c>
      <c r="L1608" s="11">
        <f t="shared" si="77"/>
        <v>-16406844</v>
      </c>
      <c r="M1608" s="1">
        <f t="shared" si="78"/>
        <v>9.3887336584344602E-2</v>
      </c>
    </row>
    <row r="1609" spans="1:13" x14ac:dyDescent="0.25">
      <c r="A1609" s="1" t="s">
        <v>2064</v>
      </c>
      <c r="B1609" s="1">
        <v>99</v>
      </c>
      <c r="C1609" s="1">
        <v>16930185</v>
      </c>
      <c r="D1609" s="1" t="s">
        <v>584</v>
      </c>
      <c r="E1609" s="1" t="s">
        <v>2899</v>
      </c>
      <c r="F1609" s="1" t="s">
        <v>13</v>
      </c>
      <c r="G1609" s="1" t="s">
        <v>264</v>
      </c>
      <c r="H1609" s="1">
        <v>29000000</v>
      </c>
      <c r="I1609" s="1">
        <v>2002</v>
      </c>
      <c r="J1609" s="1">
        <v>5.3</v>
      </c>
      <c r="K1609" s="1" t="str">
        <f t="shared" si="76"/>
        <v>Comedy</v>
      </c>
      <c r="L1609" s="11">
        <f t="shared" si="77"/>
        <v>-12069815</v>
      </c>
      <c r="M1609" s="1">
        <f t="shared" si="78"/>
        <v>9.3887336584344602E-2</v>
      </c>
    </row>
    <row r="1610" spans="1:13" x14ac:dyDescent="0.25">
      <c r="A1610" s="1" t="s">
        <v>1474</v>
      </c>
      <c r="B1610" s="1">
        <v>99</v>
      </c>
      <c r="C1610" s="1">
        <v>63034755</v>
      </c>
      <c r="D1610" s="1" t="s">
        <v>579</v>
      </c>
      <c r="E1610" s="1" t="s">
        <v>2900</v>
      </c>
      <c r="F1610" s="1" t="s">
        <v>13</v>
      </c>
      <c r="G1610" s="1" t="s">
        <v>14</v>
      </c>
      <c r="H1610" s="1">
        <v>29000000</v>
      </c>
      <c r="I1610" s="1">
        <v>2016</v>
      </c>
      <c r="J1610" s="1">
        <v>5.3</v>
      </c>
      <c r="K1610" s="1" t="str">
        <f t="shared" si="76"/>
        <v>Comedy</v>
      </c>
      <c r="L1610" s="11">
        <f t="shared" si="77"/>
        <v>34034755</v>
      </c>
      <c r="M1610" s="1">
        <f t="shared" si="78"/>
        <v>9.3887336584344602E-2</v>
      </c>
    </row>
    <row r="1611" spans="1:13" x14ac:dyDescent="0.25">
      <c r="A1611" s="1" t="s">
        <v>2901</v>
      </c>
      <c r="B1611" s="1">
        <v>147</v>
      </c>
      <c r="C1611" s="1">
        <v>5899797</v>
      </c>
      <c r="D1611" s="1" t="s">
        <v>2013</v>
      </c>
      <c r="E1611" s="1" t="s">
        <v>2902</v>
      </c>
      <c r="F1611" s="1" t="s">
        <v>13</v>
      </c>
      <c r="G1611" s="1" t="s">
        <v>21</v>
      </c>
      <c r="H1611" s="1">
        <v>29000000</v>
      </c>
      <c r="I1611" s="1">
        <v>1987</v>
      </c>
      <c r="J1611" s="1">
        <v>7.5</v>
      </c>
      <c r="K1611" s="1" t="str">
        <f t="shared" si="76"/>
        <v>Biography</v>
      </c>
      <c r="L1611" s="11">
        <f t="shared" si="77"/>
        <v>-23100203</v>
      </c>
      <c r="M1611" s="1">
        <f t="shared" si="78"/>
        <v>9.3887336584344602E-2</v>
      </c>
    </row>
    <row r="1612" spans="1:13" x14ac:dyDescent="0.25">
      <c r="A1612" s="1" t="s">
        <v>1254</v>
      </c>
      <c r="B1612" s="1">
        <v>112</v>
      </c>
      <c r="C1612" s="1">
        <v>4554569</v>
      </c>
      <c r="D1612" s="1" t="s">
        <v>883</v>
      </c>
      <c r="E1612" s="1" t="s">
        <v>2903</v>
      </c>
      <c r="F1612" s="1" t="s">
        <v>13</v>
      </c>
      <c r="G1612" s="1" t="s">
        <v>14</v>
      </c>
      <c r="H1612" s="1">
        <v>28000000</v>
      </c>
      <c r="I1612" s="1">
        <v>1999</v>
      </c>
      <c r="J1612" s="1">
        <v>6.9</v>
      </c>
      <c r="K1612" s="1" t="str">
        <f t="shared" si="76"/>
        <v>Comedy</v>
      </c>
      <c r="L1612" s="11">
        <f t="shared" si="77"/>
        <v>-23445431</v>
      </c>
      <c r="M1612" s="1">
        <f t="shared" si="78"/>
        <v>9.3887336584344602E-2</v>
      </c>
    </row>
    <row r="1613" spans="1:13" x14ac:dyDescent="0.25">
      <c r="A1613" s="1" t="s">
        <v>2904</v>
      </c>
      <c r="B1613" s="1">
        <v>88</v>
      </c>
      <c r="C1613" s="1">
        <v>17016190</v>
      </c>
      <c r="D1613" s="1" t="s">
        <v>2678</v>
      </c>
      <c r="E1613" s="1" t="s">
        <v>2905</v>
      </c>
      <c r="F1613" s="1" t="s">
        <v>13</v>
      </c>
      <c r="G1613" s="1" t="s">
        <v>2906</v>
      </c>
      <c r="H1613" s="1">
        <v>12000000</v>
      </c>
      <c r="I1613" s="1">
        <v>2004</v>
      </c>
      <c r="J1613" s="1">
        <v>4.9000000000000004</v>
      </c>
      <c r="K1613" s="1" t="str">
        <f t="shared" si="76"/>
        <v>Comedy</v>
      </c>
      <c r="L1613" s="11">
        <f t="shared" si="77"/>
        <v>5016190</v>
      </c>
      <c r="M1613" s="1">
        <f t="shared" si="78"/>
        <v>9.3887336584344602E-2</v>
      </c>
    </row>
    <row r="1614" spans="1:13" x14ac:dyDescent="0.25">
      <c r="A1614" s="1" t="s">
        <v>2907</v>
      </c>
      <c r="B1614" s="1">
        <v>94</v>
      </c>
      <c r="C1614" s="1">
        <v>6301131</v>
      </c>
      <c r="D1614" s="1" t="s">
        <v>777</v>
      </c>
      <c r="E1614" s="1" t="s">
        <v>2908</v>
      </c>
      <c r="F1614" s="1" t="s">
        <v>13</v>
      </c>
      <c r="G1614" s="1" t="s">
        <v>14</v>
      </c>
      <c r="H1614" s="1">
        <v>29000000</v>
      </c>
      <c r="I1614" s="1">
        <v>2005</v>
      </c>
      <c r="J1614" s="1">
        <v>7.1</v>
      </c>
      <c r="K1614" s="1" t="str">
        <f t="shared" si="76"/>
        <v>Drama</v>
      </c>
      <c r="L1614" s="11">
        <f t="shared" si="77"/>
        <v>-22698869</v>
      </c>
      <c r="M1614" s="1">
        <f t="shared" si="78"/>
        <v>9.3887336584344602E-2</v>
      </c>
    </row>
    <row r="1615" spans="1:13" x14ac:dyDescent="0.25">
      <c r="A1615" s="1" t="s">
        <v>575</v>
      </c>
      <c r="B1615" s="1">
        <v>90</v>
      </c>
      <c r="C1615" s="1">
        <v>217350219</v>
      </c>
      <c r="D1615" s="1" t="s">
        <v>34</v>
      </c>
      <c r="E1615" s="1" t="s">
        <v>2909</v>
      </c>
      <c r="F1615" s="1" t="s">
        <v>13</v>
      </c>
      <c r="G1615" s="1" t="s">
        <v>14</v>
      </c>
      <c r="H1615" s="1">
        <v>28000000</v>
      </c>
      <c r="I1615" s="1">
        <v>1992</v>
      </c>
      <c r="J1615" s="1">
        <v>8</v>
      </c>
      <c r="K1615" s="1" t="str">
        <f t="shared" si="76"/>
        <v>Adventure</v>
      </c>
      <c r="L1615" s="11">
        <f t="shared" si="77"/>
        <v>189350219</v>
      </c>
      <c r="M1615" s="1">
        <f t="shared" si="78"/>
        <v>9.3887336584344602E-2</v>
      </c>
    </row>
    <row r="1616" spans="1:13" x14ac:dyDescent="0.25">
      <c r="A1616" s="1" t="s">
        <v>1061</v>
      </c>
      <c r="B1616" s="1">
        <v>167</v>
      </c>
      <c r="C1616" s="1">
        <v>161029270</v>
      </c>
      <c r="D1616" s="1" t="s">
        <v>2910</v>
      </c>
      <c r="E1616" s="1" t="s">
        <v>2911</v>
      </c>
      <c r="F1616" s="1" t="s">
        <v>13</v>
      </c>
      <c r="G1616" s="1" t="s">
        <v>14</v>
      </c>
      <c r="H1616" s="1">
        <v>28000000</v>
      </c>
      <c r="I1616" s="1">
        <v>2015</v>
      </c>
      <c r="J1616" s="1">
        <v>7.9</v>
      </c>
      <c r="K1616" s="1" t="str">
        <f t="shared" si="76"/>
        <v>Biography</v>
      </c>
      <c r="L1616" s="11">
        <f t="shared" si="77"/>
        <v>133029270</v>
      </c>
      <c r="M1616" s="1">
        <f t="shared" si="78"/>
        <v>9.3887336584344602E-2</v>
      </c>
    </row>
    <row r="1617" spans="1:13" x14ac:dyDescent="0.25">
      <c r="A1617" s="1" t="s">
        <v>136</v>
      </c>
      <c r="B1617" s="1">
        <v>118</v>
      </c>
      <c r="C1617" s="1">
        <v>179870271</v>
      </c>
      <c r="D1617" s="1" t="s">
        <v>47</v>
      </c>
      <c r="E1617" s="1" t="s">
        <v>2912</v>
      </c>
      <c r="F1617" s="1" t="s">
        <v>13</v>
      </c>
      <c r="G1617" s="1" t="s">
        <v>14</v>
      </c>
      <c r="H1617" s="1">
        <v>28000000</v>
      </c>
      <c r="I1617" s="1">
        <v>1984</v>
      </c>
      <c r="J1617" s="1">
        <v>7.6</v>
      </c>
      <c r="K1617" s="1" t="str">
        <f t="shared" si="76"/>
        <v>Action</v>
      </c>
      <c r="L1617" s="11">
        <f t="shared" si="77"/>
        <v>151870271</v>
      </c>
      <c r="M1617" s="1">
        <f t="shared" si="78"/>
        <v>9.3887336584344602E-2</v>
      </c>
    </row>
    <row r="1618" spans="1:13" x14ac:dyDescent="0.25">
      <c r="A1618" s="1" t="s">
        <v>2913</v>
      </c>
      <c r="B1618" s="1">
        <v>83</v>
      </c>
      <c r="C1618" s="1">
        <v>100491683</v>
      </c>
      <c r="D1618" s="1" t="s">
        <v>2914</v>
      </c>
      <c r="E1618" s="1" t="s">
        <v>2915</v>
      </c>
      <c r="F1618" s="1" t="s">
        <v>13</v>
      </c>
      <c r="G1618" s="1" t="s">
        <v>14</v>
      </c>
      <c r="H1618" s="1">
        <v>24000000</v>
      </c>
      <c r="I1618" s="1">
        <v>1998</v>
      </c>
      <c r="J1618" s="1">
        <v>5.9</v>
      </c>
      <c r="K1618" s="1" t="str">
        <f t="shared" si="76"/>
        <v>Adventure</v>
      </c>
      <c r="L1618" s="11">
        <f t="shared" si="77"/>
        <v>76491683</v>
      </c>
      <c r="M1618" s="1">
        <f t="shared" si="78"/>
        <v>9.3887336584344602E-2</v>
      </c>
    </row>
    <row r="1619" spans="1:13" x14ac:dyDescent="0.25">
      <c r="A1619" s="1" t="s">
        <v>332</v>
      </c>
      <c r="B1619" s="1">
        <v>104</v>
      </c>
      <c r="C1619" s="1">
        <v>74058698</v>
      </c>
      <c r="D1619" s="1" t="s">
        <v>750</v>
      </c>
      <c r="E1619" s="1" t="s">
        <v>2916</v>
      </c>
      <c r="F1619" s="1" t="s">
        <v>13</v>
      </c>
      <c r="G1619" s="1" t="s">
        <v>14</v>
      </c>
      <c r="H1619" s="1">
        <v>60000000</v>
      </c>
      <c r="I1619" s="1">
        <v>2001</v>
      </c>
      <c r="J1619" s="1">
        <v>6.3</v>
      </c>
      <c r="K1619" s="1" t="str">
        <f t="shared" si="76"/>
        <v>Crime</v>
      </c>
      <c r="L1619" s="11">
        <f t="shared" si="77"/>
        <v>14058698</v>
      </c>
      <c r="M1619" s="1">
        <f t="shared" si="78"/>
        <v>9.3887336584344602E-2</v>
      </c>
    </row>
    <row r="1620" spans="1:13" x14ac:dyDescent="0.25">
      <c r="A1620" s="1" t="s">
        <v>1666</v>
      </c>
      <c r="B1620" s="1">
        <v>102</v>
      </c>
      <c r="C1620" s="1">
        <v>55845943</v>
      </c>
      <c r="D1620" s="1" t="s">
        <v>120</v>
      </c>
      <c r="E1620" s="1" t="s">
        <v>2917</v>
      </c>
      <c r="F1620" s="1" t="s">
        <v>13</v>
      </c>
      <c r="G1620" s="1" t="s">
        <v>14</v>
      </c>
      <c r="H1620" s="1">
        <v>29000000</v>
      </c>
      <c r="I1620" s="1">
        <v>2003</v>
      </c>
      <c r="J1620" s="1">
        <v>6.4</v>
      </c>
      <c r="K1620" s="1" t="str">
        <f t="shared" si="76"/>
        <v>Action</v>
      </c>
      <c r="L1620" s="11">
        <f t="shared" si="77"/>
        <v>26845943</v>
      </c>
      <c r="M1620" s="1">
        <f t="shared" si="78"/>
        <v>9.3887336584344602E-2</v>
      </c>
    </row>
    <row r="1621" spans="1:13" x14ac:dyDescent="0.25">
      <c r="A1621" s="1" t="s">
        <v>455</v>
      </c>
      <c r="B1621" s="1">
        <v>131</v>
      </c>
      <c r="C1621" s="1">
        <v>81350242</v>
      </c>
      <c r="D1621" s="1" t="s">
        <v>23</v>
      </c>
      <c r="E1621" s="1" t="s">
        <v>2918</v>
      </c>
      <c r="F1621" s="1" t="s">
        <v>13</v>
      </c>
      <c r="G1621" s="1" t="s">
        <v>14</v>
      </c>
      <c r="H1621" s="1">
        <v>28000000</v>
      </c>
      <c r="I1621" s="1">
        <v>1988</v>
      </c>
      <c r="J1621" s="1">
        <v>8.1999999999999993</v>
      </c>
      <c r="K1621" s="1" t="str">
        <f t="shared" si="76"/>
        <v>Action</v>
      </c>
      <c r="L1621" s="11">
        <f t="shared" si="77"/>
        <v>53350242</v>
      </c>
      <c r="M1621" s="1">
        <f t="shared" si="78"/>
        <v>9.3887336584344602E-2</v>
      </c>
    </row>
    <row r="1622" spans="1:13" x14ac:dyDescent="0.25">
      <c r="A1622" s="1" t="s">
        <v>2615</v>
      </c>
      <c r="B1622" s="1">
        <v>101</v>
      </c>
      <c r="C1622" s="1">
        <v>67266300</v>
      </c>
      <c r="D1622" s="1" t="s">
        <v>579</v>
      </c>
      <c r="E1622" s="1" t="s">
        <v>2919</v>
      </c>
      <c r="F1622" s="1" t="s">
        <v>13</v>
      </c>
      <c r="G1622" s="1" t="s">
        <v>264</v>
      </c>
      <c r="H1622" s="1">
        <v>28000000</v>
      </c>
      <c r="I1622" s="1">
        <v>2008</v>
      </c>
      <c r="J1622" s="1">
        <v>6.9</v>
      </c>
      <c r="K1622" s="1" t="str">
        <f t="shared" si="76"/>
        <v>Comedy</v>
      </c>
      <c r="L1622" s="11">
        <f t="shared" si="77"/>
        <v>39266300</v>
      </c>
      <c r="M1622" s="1">
        <f t="shared" si="78"/>
        <v>9.3887336584344602E-2</v>
      </c>
    </row>
    <row r="1623" spans="1:13" x14ac:dyDescent="0.25">
      <c r="A1623" s="1" t="s">
        <v>609</v>
      </c>
      <c r="B1623" s="1">
        <v>130</v>
      </c>
      <c r="C1623" s="1">
        <v>70235322</v>
      </c>
      <c r="D1623" s="1" t="s">
        <v>1055</v>
      </c>
      <c r="E1623" s="1" t="s">
        <v>2920</v>
      </c>
      <c r="F1623" s="1" t="s">
        <v>13</v>
      </c>
      <c r="G1623" s="1" t="s">
        <v>14</v>
      </c>
      <c r="H1623" s="1">
        <v>28000000</v>
      </c>
      <c r="I1623" s="1">
        <v>2015</v>
      </c>
      <c r="J1623" s="1">
        <v>7.8</v>
      </c>
      <c r="K1623" s="1" t="str">
        <f t="shared" si="76"/>
        <v>Biography</v>
      </c>
      <c r="L1623" s="11">
        <f t="shared" si="77"/>
        <v>42235322</v>
      </c>
      <c r="M1623" s="1">
        <f t="shared" si="78"/>
        <v>9.3887336584344602E-2</v>
      </c>
    </row>
    <row r="1624" spans="1:13" x14ac:dyDescent="0.25">
      <c r="A1624" s="1" t="s">
        <v>368</v>
      </c>
      <c r="B1624" s="1">
        <v>120</v>
      </c>
      <c r="C1624" s="1">
        <v>7443007</v>
      </c>
      <c r="D1624" s="1" t="s">
        <v>1875</v>
      </c>
      <c r="E1624" s="1" t="s">
        <v>2921</v>
      </c>
      <c r="F1624" s="1" t="s">
        <v>13</v>
      </c>
      <c r="G1624" s="1" t="s">
        <v>14</v>
      </c>
      <c r="H1624" s="1">
        <v>30000000</v>
      </c>
      <c r="I1624" s="1">
        <v>2009</v>
      </c>
      <c r="J1624" s="1">
        <v>6.7</v>
      </c>
      <c r="K1624" s="1" t="str">
        <f t="shared" si="76"/>
        <v>Comedy</v>
      </c>
      <c r="L1624" s="11">
        <f t="shared" si="77"/>
        <v>-22556993</v>
      </c>
      <c r="M1624" s="1">
        <f t="shared" si="78"/>
        <v>9.3887336584344602E-2</v>
      </c>
    </row>
    <row r="1625" spans="1:13" x14ac:dyDescent="0.25">
      <c r="A1625" s="1" t="s">
        <v>2839</v>
      </c>
      <c r="B1625" s="1">
        <v>135</v>
      </c>
      <c r="C1625" s="1">
        <v>64371181</v>
      </c>
      <c r="D1625" s="1" t="s">
        <v>1446</v>
      </c>
      <c r="E1625" s="1" t="s">
        <v>2922</v>
      </c>
      <c r="F1625" s="1" t="s">
        <v>13</v>
      </c>
      <c r="G1625" s="1" t="s">
        <v>14</v>
      </c>
      <c r="H1625" s="1">
        <v>28000000</v>
      </c>
      <c r="I1625" s="1">
        <v>2004</v>
      </c>
      <c r="J1625" s="1">
        <v>7.5</v>
      </c>
      <c r="K1625" s="1" t="str">
        <f t="shared" si="76"/>
        <v>Biography</v>
      </c>
      <c r="L1625" s="11">
        <f t="shared" si="77"/>
        <v>36371181</v>
      </c>
      <c r="M1625" s="1">
        <f t="shared" si="78"/>
        <v>9.3887336584344602E-2</v>
      </c>
    </row>
    <row r="1626" spans="1:13" x14ac:dyDescent="0.25">
      <c r="A1626" s="1" t="s">
        <v>41</v>
      </c>
      <c r="B1626" s="1">
        <v>110</v>
      </c>
      <c r="C1626" s="1">
        <v>58885635</v>
      </c>
      <c r="D1626" s="1" t="s">
        <v>1667</v>
      </c>
      <c r="E1626" s="1" t="s">
        <v>2923</v>
      </c>
      <c r="F1626" s="1" t="s">
        <v>13</v>
      </c>
      <c r="G1626" s="1" t="s">
        <v>14</v>
      </c>
      <c r="H1626" s="1">
        <v>26000000</v>
      </c>
      <c r="I1626" s="1">
        <v>2004</v>
      </c>
      <c r="J1626" s="1">
        <v>7.4</v>
      </c>
      <c r="K1626" s="1" t="str">
        <f t="shared" si="76"/>
        <v>Action</v>
      </c>
      <c r="L1626" s="11">
        <f t="shared" si="77"/>
        <v>32885635</v>
      </c>
      <c r="M1626" s="1">
        <f t="shared" si="78"/>
        <v>9.3887336584344602E-2</v>
      </c>
    </row>
    <row r="1627" spans="1:13" x14ac:dyDescent="0.25">
      <c r="A1627" s="1" t="s">
        <v>911</v>
      </c>
      <c r="B1627" s="1">
        <v>103</v>
      </c>
      <c r="C1627" s="1">
        <v>60400856</v>
      </c>
      <c r="D1627" s="1" t="s">
        <v>584</v>
      </c>
      <c r="E1627" s="1" t="s">
        <v>2924</v>
      </c>
      <c r="F1627" s="1" t="s">
        <v>13</v>
      </c>
      <c r="G1627" s="1" t="s">
        <v>264</v>
      </c>
      <c r="H1627" s="1">
        <v>35000000</v>
      </c>
      <c r="I1627" s="1">
        <v>2001</v>
      </c>
      <c r="J1627" s="1">
        <v>5.2</v>
      </c>
      <c r="K1627" s="1" t="str">
        <f t="shared" si="76"/>
        <v>Comedy</v>
      </c>
      <c r="L1627" s="11">
        <f t="shared" si="77"/>
        <v>25400856</v>
      </c>
      <c r="M1627" s="1">
        <f t="shared" si="78"/>
        <v>9.3887336584344602E-2</v>
      </c>
    </row>
    <row r="1628" spans="1:13" x14ac:dyDescent="0.25">
      <c r="A1628" s="1" t="s">
        <v>1827</v>
      </c>
      <c r="B1628" s="1">
        <v>110</v>
      </c>
      <c r="C1628" s="1">
        <v>52353636</v>
      </c>
      <c r="D1628" s="1" t="s">
        <v>883</v>
      </c>
      <c r="E1628" s="1" t="s">
        <v>2925</v>
      </c>
      <c r="F1628" s="1" t="s">
        <v>13</v>
      </c>
      <c r="G1628" s="1" t="s">
        <v>14</v>
      </c>
      <c r="H1628" s="1">
        <v>21000000</v>
      </c>
      <c r="I1628" s="1">
        <v>2001</v>
      </c>
      <c r="J1628" s="1">
        <v>7.6</v>
      </c>
      <c r="K1628" s="1" t="str">
        <f t="shared" si="76"/>
        <v>Comedy</v>
      </c>
      <c r="L1628" s="11">
        <f t="shared" si="77"/>
        <v>31353636</v>
      </c>
      <c r="M1628" s="1">
        <f t="shared" si="78"/>
        <v>9.3887336584344602E-2</v>
      </c>
    </row>
    <row r="1629" spans="1:13" x14ac:dyDescent="0.25">
      <c r="A1629" s="1" t="s">
        <v>494</v>
      </c>
      <c r="B1629" s="1">
        <v>91</v>
      </c>
      <c r="C1629" s="1">
        <v>51475962</v>
      </c>
      <c r="D1629" s="1" t="s">
        <v>292</v>
      </c>
      <c r="E1629" s="1" t="s">
        <v>2926</v>
      </c>
      <c r="F1629" s="1" t="s">
        <v>13</v>
      </c>
      <c r="G1629" s="1" t="s">
        <v>14</v>
      </c>
      <c r="H1629" s="1">
        <v>30000000</v>
      </c>
      <c r="I1629" s="1">
        <v>2003</v>
      </c>
      <c r="J1629" s="1">
        <v>7.3</v>
      </c>
      <c r="K1629" s="1" t="str">
        <f t="shared" si="76"/>
        <v>Mystery</v>
      </c>
      <c r="L1629" s="11">
        <f t="shared" si="77"/>
        <v>21475962</v>
      </c>
      <c r="M1629" s="1">
        <f t="shared" si="78"/>
        <v>9.3887336584344602E-2</v>
      </c>
    </row>
    <row r="1630" spans="1:13" x14ac:dyDescent="0.25">
      <c r="A1630" s="1" t="s">
        <v>243</v>
      </c>
      <c r="B1630" s="1">
        <v>105</v>
      </c>
      <c r="C1630" s="1">
        <v>63910583</v>
      </c>
      <c r="D1630" s="1" t="s">
        <v>584</v>
      </c>
      <c r="E1630" s="1" t="s">
        <v>2927</v>
      </c>
      <c r="F1630" s="1" t="s">
        <v>13</v>
      </c>
      <c r="G1630" s="1" t="s">
        <v>14</v>
      </c>
      <c r="H1630" s="1">
        <v>28000000</v>
      </c>
      <c r="I1630" s="1">
        <v>2013</v>
      </c>
      <c r="J1630" s="1">
        <v>6.6</v>
      </c>
      <c r="K1630" s="1" t="str">
        <f t="shared" si="76"/>
        <v>Comedy</v>
      </c>
      <c r="L1630" s="11">
        <f t="shared" si="77"/>
        <v>35910583</v>
      </c>
      <c r="M1630" s="1">
        <f t="shared" si="78"/>
        <v>9.3887336584344602E-2</v>
      </c>
    </row>
    <row r="1631" spans="1:13" x14ac:dyDescent="0.25">
      <c r="A1631" s="1" t="s">
        <v>2078</v>
      </c>
      <c r="B1631" s="1">
        <v>127</v>
      </c>
      <c r="C1631" s="1">
        <v>62300000</v>
      </c>
      <c r="D1631" s="1" t="s">
        <v>19</v>
      </c>
      <c r="E1631" s="1" t="s">
        <v>2928</v>
      </c>
      <c r="F1631" s="1" t="s">
        <v>13</v>
      </c>
      <c r="G1631" s="1" t="s">
        <v>21</v>
      </c>
      <c r="H1631" s="1">
        <v>28000000</v>
      </c>
      <c r="I1631" s="1">
        <v>1981</v>
      </c>
      <c r="J1631" s="1">
        <v>6.8</v>
      </c>
      <c r="K1631" s="1" t="str">
        <f t="shared" si="76"/>
        <v>Action</v>
      </c>
      <c r="L1631" s="11">
        <f t="shared" si="77"/>
        <v>34300000</v>
      </c>
      <c r="M1631" s="1">
        <f t="shared" si="78"/>
        <v>9.3887336584344602E-2</v>
      </c>
    </row>
    <row r="1632" spans="1:13" x14ac:dyDescent="0.25">
      <c r="A1632" s="1" t="s">
        <v>582</v>
      </c>
      <c r="B1632" s="1">
        <v>82</v>
      </c>
      <c r="C1632" s="1">
        <v>49968653</v>
      </c>
      <c r="D1632" s="1" t="s">
        <v>584</v>
      </c>
      <c r="E1632" s="1" t="s">
        <v>2929</v>
      </c>
      <c r="F1632" s="1" t="s">
        <v>13</v>
      </c>
      <c r="G1632" s="1" t="s">
        <v>14</v>
      </c>
      <c r="H1632" s="1">
        <v>28000000</v>
      </c>
      <c r="I1632" s="1">
        <v>2001</v>
      </c>
      <c r="J1632" s="1">
        <v>6.9</v>
      </c>
      <c r="K1632" s="1" t="str">
        <f t="shared" si="76"/>
        <v>Comedy</v>
      </c>
      <c r="L1632" s="11">
        <f t="shared" si="77"/>
        <v>21968653</v>
      </c>
      <c r="M1632" s="1">
        <f t="shared" si="78"/>
        <v>9.3887336584344602E-2</v>
      </c>
    </row>
    <row r="1633" spans="1:13" x14ac:dyDescent="0.25">
      <c r="A1633" s="1" t="s">
        <v>638</v>
      </c>
      <c r="B1633" s="1">
        <v>99</v>
      </c>
      <c r="C1633" s="1">
        <v>44450000</v>
      </c>
      <c r="D1633" s="1" t="s">
        <v>487</v>
      </c>
      <c r="E1633" s="1" t="s">
        <v>2930</v>
      </c>
      <c r="F1633" s="1" t="s">
        <v>13</v>
      </c>
      <c r="G1633" s="1" t="s">
        <v>97</v>
      </c>
      <c r="H1633" s="1">
        <v>27000000</v>
      </c>
      <c r="I1633" s="1">
        <v>1994</v>
      </c>
      <c r="J1633" s="1">
        <v>5.8</v>
      </c>
      <c r="K1633" s="1" t="str">
        <f t="shared" si="76"/>
        <v>Action</v>
      </c>
      <c r="L1633" s="11">
        <f t="shared" si="77"/>
        <v>17450000</v>
      </c>
      <c r="M1633" s="1">
        <f t="shared" si="78"/>
        <v>9.3887336584344602E-2</v>
      </c>
    </row>
    <row r="1634" spans="1:13" x14ac:dyDescent="0.25">
      <c r="A1634" s="1" t="s">
        <v>745</v>
      </c>
      <c r="B1634" s="1">
        <v>90</v>
      </c>
      <c r="C1634" s="1">
        <v>45162741</v>
      </c>
      <c r="D1634" s="1" t="s">
        <v>579</v>
      </c>
      <c r="E1634" s="1" t="s">
        <v>2931</v>
      </c>
      <c r="F1634" s="1" t="s">
        <v>13</v>
      </c>
      <c r="G1634" s="1" t="s">
        <v>264</v>
      </c>
      <c r="H1634" s="1">
        <v>28000000</v>
      </c>
      <c r="I1634" s="1">
        <v>2001</v>
      </c>
      <c r="J1634" s="1">
        <v>6.6</v>
      </c>
      <c r="K1634" s="1" t="str">
        <f t="shared" si="76"/>
        <v>Comedy</v>
      </c>
      <c r="L1634" s="11">
        <f t="shared" si="77"/>
        <v>17162741</v>
      </c>
      <c r="M1634" s="1">
        <f t="shared" si="78"/>
        <v>9.3887336584344602E-2</v>
      </c>
    </row>
    <row r="1635" spans="1:13" x14ac:dyDescent="0.25">
      <c r="A1635" s="1" t="s">
        <v>2540</v>
      </c>
      <c r="B1635" s="1">
        <v>115</v>
      </c>
      <c r="C1635" s="1">
        <v>71346930</v>
      </c>
      <c r="D1635" s="1" t="s">
        <v>2932</v>
      </c>
      <c r="E1635" s="1" t="s">
        <v>2933</v>
      </c>
      <c r="F1635" s="1" t="s">
        <v>13</v>
      </c>
      <c r="G1635" s="1" t="s">
        <v>14</v>
      </c>
      <c r="H1635" s="1">
        <v>28000000</v>
      </c>
      <c r="I1635" s="1">
        <v>2013</v>
      </c>
      <c r="J1635" s="1">
        <v>6.7</v>
      </c>
      <c r="K1635" s="1" t="str">
        <f t="shared" si="76"/>
        <v>Drama</v>
      </c>
      <c r="L1635" s="11">
        <f t="shared" si="77"/>
        <v>43346930</v>
      </c>
      <c r="M1635" s="1">
        <f t="shared" si="78"/>
        <v>9.3887336584344602E-2</v>
      </c>
    </row>
    <row r="1636" spans="1:13" x14ac:dyDescent="0.25">
      <c r="A1636" s="1" t="s">
        <v>1391</v>
      </c>
      <c r="B1636" s="1">
        <v>96</v>
      </c>
      <c r="C1636" s="1">
        <v>39514713</v>
      </c>
      <c r="D1636" s="1" t="s">
        <v>179</v>
      </c>
      <c r="E1636" s="1" t="s">
        <v>2934</v>
      </c>
      <c r="F1636" s="1" t="s">
        <v>13</v>
      </c>
      <c r="G1636" s="1" t="s">
        <v>14</v>
      </c>
      <c r="H1636" s="1">
        <v>28000000</v>
      </c>
      <c r="I1636" s="1">
        <v>1993</v>
      </c>
      <c r="J1636" s="1">
        <v>6.7</v>
      </c>
      <c r="K1636" s="1" t="str">
        <f t="shared" si="76"/>
        <v>Comedy</v>
      </c>
      <c r="L1636" s="11">
        <f t="shared" si="77"/>
        <v>11514713</v>
      </c>
      <c r="M1636" s="1">
        <f t="shared" si="78"/>
        <v>9.3887336584344602E-2</v>
      </c>
    </row>
    <row r="1637" spans="1:13" x14ac:dyDescent="0.25">
      <c r="A1637" s="1" t="s">
        <v>2413</v>
      </c>
      <c r="B1637" s="1">
        <v>104</v>
      </c>
      <c r="C1637" s="1">
        <v>43097652</v>
      </c>
      <c r="D1637" s="1" t="s">
        <v>492</v>
      </c>
      <c r="E1637" s="1" t="s">
        <v>2935</v>
      </c>
      <c r="F1637" s="1" t="s">
        <v>13</v>
      </c>
      <c r="G1637" s="1" t="s">
        <v>14</v>
      </c>
      <c r="H1637" s="1">
        <v>28000000</v>
      </c>
      <c r="I1637" s="1">
        <v>2007</v>
      </c>
      <c r="J1637" s="1">
        <v>6.3</v>
      </c>
      <c r="K1637" s="1" t="str">
        <f t="shared" si="76"/>
        <v>Comedy</v>
      </c>
      <c r="L1637" s="11">
        <f t="shared" si="77"/>
        <v>15097652</v>
      </c>
      <c r="M1637" s="1">
        <f t="shared" si="78"/>
        <v>9.3887336584344602E-2</v>
      </c>
    </row>
    <row r="1638" spans="1:13" x14ac:dyDescent="0.25">
      <c r="A1638" s="1" t="s">
        <v>238</v>
      </c>
      <c r="B1638" s="1">
        <v>117</v>
      </c>
      <c r="C1638" s="1">
        <v>48043505</v>
      </c>
      <c r="D1638" s="1" t="s">
        <v>755</v>
      </c>
      <c r="E1638" s="1" t="s">
        <v>2936</v>
      </c>
      <c r="F1638" s="1" t="s">
        <v>13</v>
      </c>
      <c r="G1638" s="1" t="s">
        <v>21</v>
      </c>
      <c r="H1638" s="1">
        <v>30000000</v>
      </c>
      <c r="I1638" s="1">
        <v>2010</v>
      </c>
      <c r="J1638" s="1">
        <v>7.7</v>
      </c>
      <c r="K1638" s="1" t="str">
        <f t="shared" si="76"/>
        <v>Action</v>
      </c>
      <c r="L1638" s="11">
        <f t="shared" si="77"/>
        <v>18043505</v>
      </c>
      <c r="M1638" s="1">
        <f t="shared" si="78"/>
        <v>9.3887336584344602E-2</v>
      </c>
    </row>
    <row r="1639" spans="1:13" x14ac:dyDescent="0.25">
      <c r="A1639" s="1" t="s">
        <v>1441</v>
      </c>
      <c r="B1639" s="1">
        <v>83</v>
      </c>
      <c r="C1639" s="1">
        <v>37053924</v>
      </c>
      <c r="D1639" s="1" t="s">
        <v>610</v>
      </c>
      <c r="E1639" s="1" t="s">
        <v>2937</v>
      </c>
      <c r="F1639" s="1" t="s">
        <v>13</v>
      </c>
      <c r="G1639" s="1" t="s">
        <v>264</v>
      </c>
      <c r="H1639" s="1">
        <v>28000000</v>
      </c>
      <c r="I1639" s="1">
        <v>2011</v>
      </c>
      <c r="J1639" s="1">
        <v>6.1</v>
      </c>
      <c r="K1639" s="1" t="str">
        <f t="shared" si="76"/>
        <v>Action</v>
      </c>
      <c r="L1639" s="11">
        <f t="shared" si="77"/>
        <v>9053924</v>
      </c>
      <c r="M1639" s="1">
        <f t="shared" si="78"/>
        <v>9.3887336584344602E-2</v>
      </c>
    </row>
    <row r="1640" spans="1:13" x14ac:dyDescent="0.25">
      <c r="A1640" s="1" t="s">
        <v>1866</v>
      </c>
      <c r="B1640" s="1">
        <v>99</v>
      </c>
      <c r="C1640" s="1">
        <v>33000377</v>
      </c>
      <c r="D1640" s="1" t="s">
        <v>2938</v>
      </c>
      <c r="E1640" s="1" t="s">
        <v>2939</v>
      </c>
      <c r="F1640" s="1" t="s">
        <v>13</v>
      </c>
      <c r="G1640" s="1" t="s">
        <v>14</v>
      </c>
      <c r="H1640" s="1">
        <v>28000000</v>
      </c>
      <c r="I1640" s="1">
        <v>2000</v>
      </c>
      <c r="J1640" s="1">
        <v>4.9000000000000004</v>
      </c>
      <c r="K1640" s="1" t="str">
        <f t="shared" si="76"/>
        <v>Action</v>
      </c>
      <c r="L1640" s="11">
        <f t="shared" si="77"/>
        <v>5000377</v>
      </c>
      <c r="M1640" s="1">
        <f t="shared" si="78"/>
        <v>9.3887336584344602E-2</v>
      </c>
    </row>
    <row r="1641" spans="1:13" x14ac:dyDescent="0.25">
      <c r="A1641" s="1" t="s">
        <v>2940</v>
      </c>
      <c r="B1641" s="1">
        <v>81</v>
      </c>
      <c r="C1641" s="1">
        <v>66950483</v>
      </c>
      <c r="D1641" s="1" t="s">
        <v>1051</v>
      </c>
      <c r="E1641" s="1" t="s">
        <v>2941</v>
      </c>
      <c r="F1641" s="1" t="s">
        <v>13</v>
      </c>
      <c r="G1641" s="1" t="s">
        <v>14</v>
      </c>
      <c r="H1641" s="1">
        <v>28000000</v>
      </c>
      <c r="I1641" s="1">
        <v>2014</v>
      </c>
      <c r="J1641" s="1">
        <v>6.2</v>
      </c>
      <c r="K1641" s="1" t="str">
        <f t="shared" si="76"/>
        <v>Comedy</v>
      </c>
      <c r="L1641" s="11">
        <f t="shared" si="77"/>
        <v>38950483</v>
      </c>
      <c r="M1641" s="1">
        <f t="shared" si="78"/>
        <v>9.3887336584344602E-2</v>
      </c>
    </row>
    <row r="1642" spans="1:13" x14ac:dyDescent="0.25">
      <c r="A1642" s="1" t="s">
        <v>325</v>
      </c>
      <c r="B1642" s="1">
        <v>135</v>
      </c>
      <c r="C1642" s="1">
        <v>38372662</v>
      </c>
      <c r="D1642" s="1" t="s">
        <v>77</v>
      </c>
      <c r="E1642" s="1" t="s">
        <v>2942</v>
      </c>
      <c r="F1642" s="1" t="s">
        <v>13</v>
      </c>
      <c r="G1642" s="1" t="s">
        <v>508</v>
      </c>
      <c r="H1642" s="1">
        <v>28000000</v>
      </c>
      <c r="I1642" s="1">
        <v>2005</v>
      </c>
      <c r="J1642" s="1">
        <v>7.8</v>
      </c>
      <c r="K1642" s="1" t="str">
        <f t="shared" si="76"/>
        <v>Drama</v>
      </c>
      <c r="L1642" s="11">
        <f t="shared" si="77"/>
        <v>10372662</v>
      </c>
      <c r="M1642" s="1">
        <f t="shared" si="78"/>
        <v>9.3887336584344602E-2</v>
      </c>
    </row>
    <row r="1643" spans="1:13" x14ac:dyDescent="0.25">
      <c r="A1643" s="1" t="s">
        <v>68</v>
      </c>
      <c r="B1643" s="1">
        <v>117</v>
      </c>
      <c r="C1643" s="1">
        <v>27000000</v>
      </c>
      <c r="D1643" s="1" t="s">
        <v>1019</v>
      </c>
      <c r="E1643" s="1" t="s">
        <v>2943</v>
      </c>
      <c r="F1643" s="1" t="s">
        <v>13</v>
      </c>
      <c r="G1643" s="1" t="s">
        <v>14</v>
      </c>
      <c r="H1643" s="1">
        <v>28000000</v>
      </c>
      <c r="I1643" s="1">
        <v>1982</v>
      </c>
      <c r="J1643" s="1">
        <v>8.1999999999999993</v>
      </c>
      <c r="K1643" s="1" t="str">
        <f t="shared" si="76"/>
        <v>Sci-Fi</v>
      </c>
      <c r="L1643" s="11">
        <f t="shared" si="77"/>
        <v>-1000000</v>
      </c>
      <c r="M1643" s="1">
        <f t="shared" si="78"/>
        <v>9.3887336584344602E-2</v>
      </c>
    </row>
    <row r="1644" spans="1:13" x14ac:dyDescent="0.25">
      <c r="A1644" s="1" t="s">
        <v>1214</v>
      </c>
      <c r="B1644" s="1">
        <v>139</v>
      </c>
      <c r="C1644" s="1">
        <v>31600000</v>
      </c>
      <c r="D1644" s="1" t="s">
        <v>2944</v>
      </c>
      <c r="E1644" s="1" t="s">
        <v>2945</v>
      </c>
      <c r="F1644" s="1" t="s">
        <v>13</v>
      </c>
      <c r="G1644" s="1" t="s">
        <v>14</v>
      </c>
      <c r="H1644" s="1">
        <v>28000000</v>
      </c>
      <c r="I1644" s="1">
        <v>1995</v>
      </c>
      <c r="J1644" s="1">
        <v>6.9</v>
      </c>
      <c r="K1644" s="1" t="str">
        <f t="shared" si="76"/>
        <v>Adventure</v>
      </c>
      <c r="L1644" s="11">
        <f t="shared" si="77"/>
        <v>3600000</v>
      </c>
      <c r="M1644" s="1">
        <f t="shared" si="78"/>
        <v>9.3887336584344602E-2</v>
      </c>
    </row>
    <row r="1645" spans="1:13" x14ac:dyDescent="0.25">
      <c r="A1645" s="1" t="s">
        <v>117</v>
      </c>
      <c r="B1645" s="1">
        <v>123</v>
      </c>
      <c r="C1645" s="1">
        <v>30688364</v>
      </c>
      <c r="D1645" s="1" t="s">
        <v>319</v>
      </c>
      <c r="E1645" s="1" t="s">
        <v>2946</v>
      </c>
      <c r="F1645" s="1" t="s">
        <v>13</v>
      </c>
      <c r="G1645" s="1" t="s">
        <v>14</v>
      </c>
      <c r="H1645" s="1">
        <v>28000000</v>
      </c>
      <c r="I1645" s="1">
        <v>2014</v>
      </c>
      <c r="J1645" s="1">
        <v>6.2</v>
      </c>
      <c r="K1645" s="1" t="str">
        <f t="shared" si="76"/>
        <v>Action</v>
      </c>
      <c r="L1645" s="11">
        <f t="shared" si="77"/>
        <v>2688364</v>
      </c>
      <c r="M1645" s="1">
        <f t="shared" si="78"/>
        <v>9.3887336584344602E-2</v>
      </c>
    </row>
    <row r="1646" spans="1:13" x14ac:dyDescent="0.25">
      <c r="A1646" s="1" t="s">
        <v>2947</v>
      </c>
      <c r="B1646" s="1">
        <v>117</v>
      </c>
      <c r="C1646" s="1">
        <v>28563179</v>
      </c>
      <c r="D1646" s="1" t="s">
        <v>750</v>
      </c>
      <c r="E1646" s="1" t="s">
        <v>2948</v>
      </c>
      <c r="F1646" s="1" t="s">
        <v>13</v>
      </c>
      <c r="G1646" s="1" t="s">
        <v>14</v>
      </c>
      <c r="H1646" s="1">
        <v>21000000</v>
      </c>
      <c r="I1646" s="1">
        <v>2007</v>
      </c>
      <c r="J1646" s="1">
        <v>6.9</v>
      </c>
      <c r="K1646" s="1" t="str">
        <f t="shared" si="76"/>
        <v>Crime</v>
      </c>
      <c r="L1646" s="11">
        <f t="shared" si="77"/>
        <v>7563179</v>
      </c>
      <c r="M1646" s="1">
        <f t="shared" si="78"/>
        <v>9.3887336584344602E-2</v>
      </c>
    </row>
    <row r="1647" spans="1:13" x14ac:dyDescent="0.25">
      <c r="A1647" s="1" t="s">
        <v>2949</v>
      </c>
      <c r="B1647" s="1">
        <v>97</v>
      </c>
      <c r="C1647" s="1">
        <v>16779636</v>
      </c>
      <c r="D1647" s="1" t="s">
        <v>1503</v>
      </c>
      <c r="E1647" s="1" t="s">
        <v>2950</v>
      </c>
      <c r="F1647" s="1" t="s">
        <v>13</v>
      </c>
      <c r="G1647" s="1" t="s">
        <v>14</v>
      </c>
      <c r="H1647" s="1">
        <v>28000000</v>
      </c>
      <c r="I1647" s="1">
        <v>2000</v>
      </c>
      <c r="J1647" s="1">
        <v>4.8</v>
      </c>
      <c r="K1647" s="1" t="str">
        <f t="shared" si="76"/>
        <v>Drama</v>
      </c>
      <c r="L1647" s="11">
        <f t="shared" si="77"/>
        <v>-11220364</v>
      </c>
      <c r="M1647" s="1">
        <f t="shared" si="78"/>
        <v>9.3887336584344602E-2</v>
      </c>
    </row>
    <row r="1648" spans="1:13" x14ac:dyDescent="0.25">
      <c r="A1648" s="1" t="s">
        <v>1451</v>
      </c>
      <c r="B1648" s="1">
        <v>103</v>
      </c>
      <c r="C1648" s="1">
        <v>17324744</v>
      </c>
      <c r="D1648" s="1" t="s">
        <v>1251</v>
      </c>
      <c r="E1648" s="1" t="s">
        <v>2951</v>
      </c>
      <c r="F1648" s="1" t="s">
        <v>13</v>
      </c>
      <c r="G1648" s="1" t="s">
        <v>14</v>
      </c>
      <c r="H1648" s="1">
        <v>28000000</v>
      </c>
      <c r="I1648" s="1">
        <v>2006</v>
      </c>
      <c r="J1648" s="1">
        <v>5.3</v>
      </c>
      <c r="K1648" s="1" t="str">
        <f t="shared" si="76"/>
        <v>Comedy</v>
      </c>
      <c r="L1648" s="11">
        <f t="shared" si="77"/>
        <v>-10675256</v>
      </c>
      <c r="M1648" s="1">
        <f t="shared" si="78"/>
        <v>9.3887336584344602E-2</v>
      </c>
    </row>
    <row r="1649" spans="1:13" x14ac:dyDescent="0.25">
      <c r="A1649" s="1" t="s">
        <v>696</v>
      </c>
      <c r="B1649" s="1">
        <v>119</v>
      </c>
      <c r="C1649" s="1">
        <v>8888143</v>
      </c>
      <c r="D1649" s="1" t="s">
        <v>2124</v>
      </c>
      <c r="E1649" s="1" t="s">
        <v>2952</v>
      </c>
      <c r="F1649" s="1" t="s">
        <v>13</v>
      </c>
      <c r="G1649" s="1" t="s">
        <v>97</v>
      </c>
      <c r="H1649" s="1">
        <v>28000000</v>
      </c>
      <c r="I1649" s="1">
        <v>1999</v>
      </c>
      <c r="J1649" s="1">
        <v>6.7</v>
      </c>
      <c r="K1649" s="1" t="str">
        <f t="shared" si="76"/>
        <v>Comedy</v>
      </c>
      <c r="L1649" s="11">
        <f t="shared" si="77"/>
        <v>-19111857</v>
      </c>
      <c r="M1649" s="1">
        <f t="shared" si="78"/>
        <v>9.3887336584344602E-2</v>
      </c>
    </row>
    <row r="1650" spans="1:13" x14ac:dyDescent="0.25">
      <c r="A1650" s="1" t="s">
        <v>1405</v>
      </c>
      <c r="B1650" s="1">
        <v>94</v>
      </c>
      <c r="C1650" s="1">
        <v>24268828</v>
      </c>
      <c r="D1650" s="1" t="s">
        <v>2953</v>
      </c>
      <c r="E1650" s="1" t="s">
        <v>2954</v>
      </c>
      <c r="F1650" s="1" t="s">
        <v>13</v>
      </c>
      <c r="G1650" s="1" t="s">
        <v>14</v>
      </c>
      <c r="H1650" s="1">
        <v>28000000</v>
      </c>
      <c r="I1650" s="1">
        <v>2010</v>
      </c>
      <c r="J1650" s="1">
        <v>5.4</v>
      </c>
      <c r="K1650" s="1" t="str">
        <f t="shared" si="76"/>
        <v>Action</v>
      </c>
      <c r="L1650" s="11">
        <f t="shared" si="77"/>
        <v>-3731172</v>
      </c>
      <c r="M1650" s="1">
        <f t="shared" si="78"/>
        <v>9.3887336584344602E-2</v>
      </c>
    </row>
    <row r="1651" spans="1:13" x14ac:dyDescent="0.25">
      <c r="A1651" s="1" t="s">
        <v>2487</v>
      </c>
      <c r="B1651" s="1">
        <v>89</v>
      </c>
      <c r="C1651" s="1">
        <v>8119205</v>
      </c>
      <c r="D1651" s="1" t="s">
        <v>179</v>
      </c>
      <c r="E1651" s="1" t="s">
        <v>2955</v>
      </c>
      <c r="F1651" s="1" t="s">
        <v>13</v>
      </c>
      <c r="G1651" s="1" t="s">
        <v>14</v>
      </c>
      <c r="H1651" s="1">
        <v>28000000</v>
      </c>
      <c r="I1651" s="1">
        <v>1997</v>
      </c>
      <c r="J1651" s="1">
        <v>5.4</v>
      </c>
      <c r="K1651" s="1" t="str">
        <f t="shared" si="76"/>
        <v>Comedy</v>
      </c>
      <c r="L1651" s="11">
        <f t="shared" si="77"/>
        <v>-19880795</v>
      </c>
      <c r="M1651" s="1">
        <f t="shared" si="78"/>
        <v>9.3887336584344602E-2</v>
      </c>
    </row>
    <row r="1652" spans="1:13" x14ac:dyDescent="0.25">
      <c r="A1652" s="1" t="s">
        <v>1824</v>
      </c>
      <c r="B1652" s="1">
        <v>98</v>
      </c>
      <c r="C1652" s="1">
        <v>8434601</v>
      </c>
      <c r="D1652" s="1" t="s">
        <v>1430</v>
      </c>
      <c r="E1652" s="1" t="s">
        <v>2956</v>
      </c>
      <c r="F1652" s="1" t="s">
        <v>13</v>
      </c>
      <c r="G1652" s="1" t="s">
        <v>14</v>
      </c>
      <c r="H1652" s="1">
        <v>28000000</v>
      </c>
      <c r="I1652" s="1">
        <v>2001</v>
      </c>
      <c r="J1652" s="1">
        <v>4.9000000000000004</v>
      </c>
      <c r="K1652" s="1" t="str">
        <f t="shared" si="76"/>
        <v>Action</v>
      </c>
      <c r="L1652" s="11">
        <f t="shared" si="77"/>
        <v>-19565399</v>
      </c>
      <c r="M1652" s="1">
        <f t="shared" si="78"/>
        <v>9.3887336584344602E-2</v>
      </c>
    </row>
    <row r="1653" spans="1:13" x14ac:dyDescent="0.25">
      <c r="A1653" s="1" t="s">
        <v>1840</v>
      </c>
      <c r="B1653" s="1">
        <v>107</v>
      </c>
      <c r="C1653" s="1">
        <v>6998324</v>
      </c>
      <c r="D1653" s="1" t="s">
        <v>883</v>
      </c>
      <c r="E1653" s="1" t="s">
        <v>2957</v>
      </c>
      <c r="F1653" s="1" t="s">
        <v>13</v>
      </c>
      <c r="G1653" s="1" t="s">
        <v>14</v>
      </c>
      <c r="H1653" s="1">
        <v>28000000</v>
      </c>
      <c r="I1653" s="1">
        <v>2015</v>
      </c>
      <c r="J1653" s="1">
        <v>6.1</v>
      </c>
      <c r="K1653" s="1" t="str">
        <f t="shared" si="76"/>
        <v>Comedy</v>
      </c>
      <c r="L1653" s="11">
        <f t="shared" si="77"/>
        <v>-21001676</v>
      </c>
      <c r="M1653" s="1">
        <f t="shared" si="78"/>
        <v>9.3887336584344602E-2</v>
      </c>
    </row>
    <row r="1654" spans="1:13" x14ac:dyDescent="0.25">
      <c r="A1654" s="1" t="s">
        <v>2056</v>
      </c>
      <c r="B1654" s="1">
        <v>108</v>
      </c>
      <c r="C1654" s="1">
        <v>10907291</v>
      </c>
      <c r="D1654" s="1" t="s">
        <v>2958</v>
      </c>
      <c r="E1654" s="1" t="s">
        <v>2959</v>
      </c>
      <c r="F1654" s="1" t="s">
        <v>13</v>
      </c>
      <c r="G1654" s="1" t="s">
        <v>14</v>
      </c>
      <c r="H1654" s="1">
        <v>28000000</v>
      </c>
      <c r="I1654" s="1">
        <v>2016</v>
      </c>
      <c r="J1654" s="1">
        <v>5.8</v>
      </c>
      <c r="K1654" s="1" t="str">
        <f t="shared" si="76"/>
        <v>Action</v>
      </c>
      <c r="L1654" s="11">
        <f t="shared" si="77"/>
        <v>-17092709</v>
      </c>
      <c r="M1654" s="1">
        <f t="shared" si="78"/>
        <v>9.3887336584344602E-2</v>
      </c>
    </row>
    <row r="1655" spans="1:13" x14ac:dyDescent="0.25">
      <c r="A1655" s="1" t="s">
        <v>167</v>
      </c>
      <c r="B1655" s="1">
        <v>134</v>
      </c>
      <c r="C1655" s="1">
        <v>5532301</v>
      </c>
      <c r="D1655" s="1" t="s">
        <v>1119</v>
      </c>
      <c r="E1655" s="1" t="s">
        <v>2960</v>
      </c>
      <c r="F1655" s="1" t="s">
        <v>13</v>
      </c>
      <c r="G1655" s="1" t="s">
        <v>14</v>
      </c>
      <c r="H1655" s="1">
        <v>28000000</v>
      </c>
      <c r="I1655" s="1">
        <v>1997</v>
      </c>
      <c r="J1655" s="1">
        <v>7</v>
      </c>
      <c r="K1655" s="1" t="str">
        <f t="shared" si="76"/>
        <v>Biography</v>
      </c>
      <c r="L1655" s="11">
        <f t="shared" si="77"/>
        <v>-22467699</v>
      </c>
      <c r="M1655" s="1">
        <f t="shared" si="78"/>
        <v>9.3887336584344602E-2</v>
      </c>
    </row>
    <row r="1656" spans="1:13" x14ac:dyDescent="0.25">
      <c r="A1656" s="1" t="s">
        <v>2961</v>
      </c>
      <c r="B1656" s="1">
        <v>110</v>
      </c>
      <c r="C1656" s="1">
        <v>2775593</v>
      </c>
      <c r="D1656" s="1" t="s">
        <v>492</v>
      </c>
      <c r="E1656" s="1" t="s">
        <v>2962</v>
      </c>
      <c r="F1656" s="1" t="s">
        <v>13</v>
      </c>
      <c r="G1656" s="1" t="s">
        <v>21</v>
      </c>
      <c r="H1656" s="1">
        <v>27000000</v>
      </c>
      <c r="I1656" s="1">
        <v>2008</v>
      </c>
      <c r="J1656" s="1">
        <v>6.5</v>
      </c>
      <c r="K1656" s="1" t="str">
        <f t="shared" si="76"/>
        <v>Comedy</v>
      </c>
      <c r="L1656" s="11">
        <f t="shared" si="77"/>
        <v>-24224407</v>
      </c>
      <c r="M1656" s="1">
        <f t="shared" si="78"/>
        <v>9.3887336584344602E-2</v>
      </c>
    </row>
    <row r="1657" spans="1:13" x14ac:dyDescent="0.25">
      <c r="A1657" s="1" t="s">
        <v>2963</v>
      </c>
      <c r="B1657" s="1">
        <v>103</v>
      </c>
      <c r="C1657" s="1">
        <v>28751715</v>
      </c>
      <c r="D1657" s="1" t="s">
        <v>610</v>
      </c>
      <c r="E1657" s="1" t="s">
        <v>2964</v>
      </c>
      <c r="F1657" s="1" t="s">
        <v>13</v>
      </c>
      <c r="G1657" s="1" t="s">
        <v>14</v>
      </c>
      <c r="H1657" s="1">
        <v>28000000</v>
      </c>
      <c r="I1657" s="1">
        <v>2013</v>
      </c>
      <c r="J1657" s="1">
        <v>6.6</v>
      </c>
      <c r="K1657" s="1" t="str">
        <f t="shared" si="76"/>
        <v>Action</v>
      </c>
      <c r="L1657" s="11">
        <f t="shared" si="77"/>
        <v>751715</v>
      </c>
      <c r="M1657" s="1">
        <f t="shared" si="78"/>
        <v>9.3887336584344602E-2</v>
      </c>
    </row>
    <row r="1658" spans="1:13" x14ac:dyDescent="0.25">
      <c r="A1658" s="1" t="s">
        <v>2965</v>
      </c>
      <c r="B1658" s="1">
        <v>100</v>
      </c>
      <c r="C1658" s="1">
        <v>20285518</v>
      </c>
      <c r="D1658" s="1" t="s">
        <v>158</v>
      </c>
      <c r="E1658" s="1" t="s">
        <v>2966</v>
      </c>
      <c r="F1658" s="1" t="s">
        <v>13</v>
      </c>
      <c r="G1658" s="1" t="s">
        <v>508</v>
      </c>
      <c r="H1658" s="1">
        <v>28000000</v>
      </c>
      <c r="I1658" s="1">
        <v>2014</v>
      </c>
      <c r="J1658" s="1">
        <v>5.7</v>
      </c>
      <c r="K1658" s="1" t="str">
        <f t="shared" si="76"/>
        <v>Action</v>
      </c>
      <c r="L1658" s="11">
        <f t="shared" si="77"/>
        <v>-7714482</v>
      </c>
      <c r="M1658" s="1">
        <f t="shared" si="78"/>
        <v>9.3887336584344602E-2</v>
      </c>
    </row>
    <row r="1659" spans="1:13" x14ac:dyDescent="0.25">
      <c r="A1659" s="1" t="s">
        <v>2078</v>
      </c>
      <c r="B1659" s="1">
        <v>131</v>
      </c>
      <c r="C1659" s="1">
        <v>67900000</v>
      </c>
      <c r="D1659" s="1" t="s">
        <v>19</v>
      </c>
      <c r="E1659" s="1" t="s">
        <v>2967</v>
      </c>
      <c r="F1659" s="1" t="s">
        <v>13</v>
      </c>
      <c r="G1659" s="1" t="s">
        <v>21</v>
      </c>
      <c r="H1659" s="1">
        <v>27500000</v>
      </c>
      <c r="I1659" s="1">
        <v>1983</v>
      </c>
      <c r="J1659" s="1">
        <v>6.6</v>
      </c>
      <c r="K1659" s="1" t="str">
        <f t="shared" si="76"/>
        <v>Action</v>
      </c>
      <c r="L1659" s="11">
        <f t="shared" si="77"/>
        <v>40400000</v>
      </c>
      <c r="M1659" s="1">
        <f t="shared" si="78"/>
        <v>9.3887336584344602E-2</v>
      </c>
    </row>
    <row r="1660" spans="1:13" x14ac:dyDescent="0.25">
      <c r="A1660" s="1" t="s">
        <v>1111</v>
      </c>
      <c r="B1660" s="1">
        <v>133</v>
      </c>
      <c r="C1660" s="1">
        <v>148734225</v>
      </c>
      <c r="D1660" s="1" t="s">
        <v>584</v>
      </c>
      <c r="E1660" s="1" t="s">
        <v>2968</v>
      </c>
      <c r="F1660" s="1" t="s">
        <v>13</v>
      </c>
      <c r="G1660" s="1" t="s">
        <v>14</v>
      </c>
      <c r="H1660" s="1">
        <v>30000000</v>
      </c>
      <c r="I1660" s="1">
        <v>2007</v>
      </c>
      <c r="J1660" s="1">
        <v>7</v>
      </c>
      <c r="K1660" s="1" t="str">
        <f t="shared" si="76"/>
        <v>Comedy</v>
      </c>
      <c r="L1660" s="11">
        <f t="shared" si="77"/>
        <v>118734225</v>
      </c>
      <c r="M1660" s="1">
        <f t="shared" si="78"/>
        <v>9.3887336584344602E-2</v>
      </c>
    </row>
    <row r="1661" spans="1:13" x14ac:dyDescent="0.25">
      <c r="A1661" s="1" t="s">
        <v>2160</v>
      </c>
      <c r="B1661" s="1">
        <v>109</v>
      </c>
      <c r="C1661" s="1">
        <v>49185998</v>
      </c>
      <c r="D1661" s="1" t="s">
        <v>1175</v>
      </c>
      <c r="E1661" s="1" t="s">
        <v>2969</v>
      </c>
      <c r="F1661" s="1" t="s">
        <v>13</v>
      </c>
      <c r="G1661" s="1" t="s">
        <v>14</v>
      </c>
      <c r="H1661" s="1">
        <v>30000000</v>
      </c>
      <c r="I1661" s="1">
        <v>2009</v>
      </c>
      <c r="J1661" s="1">
        <v>7.4</v>
      </c>
      <c r="K1661" s="1" t="str">
        <f t="shared" si="76"/>
        <v>Drama</v>
      </c>
      <c r="L1661" s="11">
        <f t="shared" si="77"/>
        <v>19185998</v>
      </c>
      <c r="M1661" s="1">
        <f t="shared" si="78"/>
        <v>9.3887336584344602E-2</v>
      </c>
    </row>
    <row r="1662" spans="1:13" x14ac:dyDescent="0.25">
      <c r="A1662" s="1" t="s">
        <v>2288</v>
      </c>
      <c r="B1662" s="1">
        <v>114</v>
      </c>
      <c r="C1662" s="1">
        <v>42168445</v>
      </c>
      <c r="D1662" s="1" t="s">
        <v>492</v>
      </c>
      <c r="E1662" s="1" t="s">
        <v>2970</v>
      </c>
      <c r="F1662" s="1" t="s">
        <v>13</v>
      </c>
      <c r="G1662" s="1" t="s">
        <v>14</v>
      </c>
      <c r="H1662" s="1">
        <v>35000000</v>
      </c>
      <c r="I1662" s="1">
        <v>2008</v>
      </c>
      <c r="J1662" s="1">
        <v>5.3</v>
      </c>
      <c r="K1662" s="1" t="str">
        <f t="shared" si="76"/>
        <v>Comedy</v>
      </c>
      <c r="L1662" s="11">
        <f t="shared" si="77"/>
        <v>7168445</v>
      </c>
      <c r="M1662" s="1">
        <f t="shared" si="78"/>
        <v>9.3887336584344602E-2</v>
      </c>
    </row>
    <row r="1663" spans="1:13" x14ac:dyDescent="0.25">
      <c r="A1663" s="1" t="s">
        <v>2971</v>
      </c>
      <c r="B1663" s="1">
        <v>164</v>
      </c>
      <c r="C1663" s="1">
        <v>26400000</v>
      </c>
      <c r="D1663" s="1" t="s">
        <v>762</v>
      </c>
      <c r="E1663" s="1" t="s">
        <v>2972</v>
      </c>
      <c r="F1663" s="1" t="s">
        <v>13</v>
      </c>
      <c r="G1663" s="1" t="s">
        <v>21</v>
      </c>
      <c r="H1663" s="1">
        <v>16000000</v>
      </c>
      <c r="I1663" s="1">
        <v>1984</v>
      </c>
      <c r="J1663" s="1">
        <v>7.4</v>
      </c>
      <c r="K1663" s="1" t="str">
        <f t="shared" si="76"/>
        <v>Adventure</v>
      </c>
      <c r="L1663" s="11">
        <f t="shared" si="77"/>
        <v>10400000</v>
      </c>
      <c r="M1663" s="1">
        <f t="shared" si="78"/>
        <v>9.3887336584344602E-2</v>
      </c>
    </row>
    <row r="1664" spans="1:13" x14ac:dyDescent="0.25">
      <c r="A1664" s="1" t="s">
        <v>2973</v>
      </c>
      <c r="B1664" s="1">
        <v>92</v>
      </c>
      <c r="C1664" s="1">
        <v>17508670</v>
      </c>
      <c r="D1664" s="1" t="s">
        <v>1796</v>
      </c>
      <c r="E1664" s="1" t="s">
        <v>2974</v>
      </c>
      <c r="F1664" s="1" t="s">
        <v>13</v>
      </c>
      <c r="G1664" s="1" t="s">
        <v>21</v>
      </c>
      <c r="H1664" s="1">
        <v>15000000</v>
      </c>
      <c r="I1664" s="1">
        <v>2006</v>
      </c>
      <c r="J1664" s="1">
        <v>7.4</v>
      </c>
      <c r="K1664" s="1" t="str">
        <f t="shared" si="76"/>
        <v>Crime</v>
      </c>
      <c r="L1664" s="11">
        <f t="shared" si="77"/>
        <v>2508670</v>
      </c>
      <c r="M1664" s="1">
        <f t="shared" si="78"/>
        <v>9.3887336584344602E-2</v>
      </c>
    </row>
    <row r="1665" spans="1:13" x14ac:dyDescent="0.25">
      <c r="A1665" s="1" t="s">
        <v>281</v>
      </c>
      <c r="B1665" s="1">
        <v>122</v>
      </c>
      <c r="C1665" s="1">
        <v>9664316</v>
      </c>
      <c r="D1665" s="1" t="s">
        <v>1394</v>
      </c>
      <c r="E1665" s="1" t="s">
        <v>2975</v>
      </c>
      <c r="F1665" s="1" t="s">
        <v>13</v>
      </c>
      <c r="G1665" s="1" t="s">
        <v>14</v>
      </c>
      <c r="H1665" s="1">
        <v>27500000</v>
      </c>
      <c r="I1665" s="1">
        <v>2007</v>
      </c>
      <c r="J1665" s="1">
        <v>6.8</v>
      </c>
      <c r="K1665" s="1" t="str">
        <f t="shared" si="76"/>
        <v>Drama</v>
      </c>
      <c r="L1665" s="11">
        <f t="shared" si="77"/>
        <v>-17835684</v>
      </c>
      <c r="M1665" s="1">
        <f t="shared" si="78"/>
        <v>9.3887336584344602E-2</v>
      </c>
    </row>
    <row r="1666" spans="1:13" x14ac:dyDescent="0.25">
      <c r="A1666" s="1" t="s">
        <v>2976</v>
      </c>
      <c r="B1666" s="1">
        <v>110</v>
      </c>
      <c r="C1666" s="1">
        <v>74888996</v>
      </c>
      <c r="D1666" s="1" t="s">
        <v>82</v>
      </c>
      <c r="E1666" s="1" t="s">
        <v>2977</v>
      </c>
      <c r="F1666" s="1" t="s">
        <v>13</v>
      </c>
      <c r="G1666" s="1" t="s">
        <v>14</v>
      </c>
      <c r="H1666" s="1">
        <v>30000000</v>
      </c>
      <c r="I1666" s="1">
        <v>1991</v>
      </c>
      <c r="J1666" s="1">
        <v>7.2</v>
      </c>
      <c r="K1666" s="1" t="str">
        <f t="shared" si="76"/>
        <v>Action</v>
      </c>
      <c r="L1666" s="11">
        <f t="shared" si="77"/>
        <v>44888996</v>
      </c>
      <c r="M1666" s="1">
        <f t="shared" si="78"/>
        <v>9.3887336584344602E-2</v>
      </c>
    </row>
    <row r="1667" spans="1:13" x14ac:dyDescent="0.25">
      <c r="A1667" s="1" t="s">
        <v>2978</v>
      </c>
      <c r="B1667" s="1">
        <v>116</v>
      </c>
      <c r="C1667" s="1">
        <v>69586544</v>
      </c>
      <c r="D1667" s="1" t="s">
        <v>1175</v>
      </c>
      <c r="E1667" s="1" t="s">
        <v>2979</v>
      </c>
      <c r="F1667" s="1" t="s">
        <v>13</v>
      </c>
      <c r="G1667" s="1" t="s">
        <v>14</v>
      </c>
      <c r="H1667" s="1">
        <v>27000000</v>
      </c>
      <c r="I1667" s="1">
        <v>2002</v>
      </c>
      <c r="J1667" s="1">
        <v>6</v>
      </c>
      <c r="K1667" s="1" t="str">
        <f t="shared" ref="K1667:K1730" si="79">IFERROR(LEFT(D1667,SEARCH("|",D1667)-1),D1667)</f>
        <v>Drama</v>
      </c>
      <c r="L1667" s="11">
        <f t="shared" ref="L1667:L1730" si="80">C1667-H1667</f>
        <v>42586544</v>
      </c>
      <c r="M1667" s="1">
        <f t="shared" ref="M1667:M1730" si="81">CORREL(H$2:H$3657,C$2:C$3657)</f>
        <v>9.3887336584344602E-2</v>
      </c>
    </row>
    <row r="1668" spans="1:13" x14ac:dyDescent="0.25">
      <c r="A1668" s="1" t="s">
        <v>1759</v>
      </c>
      <c r="B1668" s="1">
        <v>115</v>
      </c>
      <c r="C1668" s="1">
        <v>60491560</v>
      </c>
      <c r="D1668" s="1" t="s">
        <v>757</v>
      </c>
      <c r="E1668" s="1" t="s">
        <v>2980</v>
      </c>
      <c r="F1668" s="1" t="s">
        <v>13</v>
      </c>
      <c r="G1668" s="1" t="s">
        <v>14</v>
      </c>
      <c r="H1668" s="1">
        <v>27000000</v>
      </c>
      <c r="I1668" s="1">
        <v>1997</v>
      </c>
      <c r="J1668" s="1">
        <v>6.6</v>
      </c>
      <c r="K1668" s="1" t="str">
        <f t="shared" si="79"/>
        <v>Crime</v>
      </c>
      <c r="L1668" s="11">
        <f t="shared" si="80"/>
        <v>33491560</v>
      </c>
      <c r="M1668" s="1">
        <f t="shared" si="81"/>
        <v>9.3887336584344602E-2</v>
      </c>
    </row>
    <row r="1669" spans="1:13" x14ac:dyDescent="0.25">
      <c r="A1669" s="1" t="s">
        <v>1786</v>
      </c>
      <c r="B1669" s="1">
        <v>148</v>
      </c>
      <c r="C1669" s="1">
        <v>54200000</v>
      </c>
      <c r="D1669" s="1" t="s">
        <v>2981</v>
      </c>
      <c r="E1669" s="1" t="s">
        <v>2982</v>
      </c>
      <c r="F1669" s="1" t="s">
        <v>13</v>
      </c>
      <c r="G1669" s="1" t="s">
        <v>14</v>
      </c>
      <c r="H1669" s="1">
        <v>27000000</v>
      </c>
      <c r="I1669" s="1">
        <v>1980</v>
      </c>
      <c r="J1669" s="1">
        <v>7.9</v>
      </c>
      <c r="K1669" s="1" t="str">
        <f t="shared" si="79"/>
        <v>Action</v>
      </c>
      <c r="L1669" s="11">
        <f t="shared" si="80"/>
        <v>27200000</v>
      </c>
      <c r="M1669" s="1">
        <f t="shared" si="81"/>
        <v>9.3887336584344602E-2</v>
      </c>
    </row>
    <row r="1670" spans="1:13" x14ac:dyDescent="0.25">
      <c r="A1670" s="1" t="s">
        <v>1173</v>
      </c>
      <c r="B1670" s="1">
        <v>118</v>
      </c>
      <c r="C1670" s="1">
        <v>30920167</v>
      </c>
      <c r="D1670" s="1" t="s">
        <v>2167</v>
      </c>
      <c r="E1670" s="1" t="s">
        <v>2984</v>
      </c>
      <c r="F1670" s="1" t="s">
        <v>13</v>
      </c>
      <c r="G1670" s="1" t="s">
        <v>14</v>
      </c>
      <c r="H1670" s="1">
        <v>25000000</v>
      </c>
      <c r="I1670" s="1">
        <v>2012</v>
      </c>
      <c r="J1670" s="1">
        <v>5.7</v>
      </c>
      <c r="K1670" s="1" t="str">
        <f t="shared" si="79"/>
        <v>Comedy</v>
      </c>
      <c r="L1670" s="11">
        <f t="shared" si="80"/>
        <v>5920167</v>
      </c>
      <c r="M1670" s="1">
        <f t="shared" si="81"/>
        <v>9.3887336584344602E-2</v>
      </c>
    </row>
    <row r="1671" spans="1:13" x14ac:dyDescent="0.25">
      <c r="A1671" s="1" t="s">
        <v>72</v>
      </c>
      <c r="B1671" s="1">
        <v>101</v>
      </c>
      <c r="C1671" s="1">
        <v>40566655</v>
      </c>
      <c r="D1671" s="1" t="s">
        <v>492</v>
      </c>
      <c r="E1671" s="1" t="s">
        <v>2985</v>
      </c>
      <c r="F1671" s="1" t="s">
        <v>13</v>
      </c>
      <c r="G1671" s="1" t="s">
        <v>21</v>
      </c>
      <c r="H1671" s="1">
        <v>30000000</v>
      </c>
      <c r="I1671" s="1">
        <v>2002</v>
      </c>
      <c r="J1671" s="1">
        <v>7.1</v>
      </c>
      <c r="K1671" s="1" t="str">
        <f t="shared" si="79"/>
        <v>Comedy</v>
      </c>
      <c r="L1671" s="11">
        <f t="shared" si="80"/>
        <v>10566655</v>
      </c>
      <c r="M1671" s="1">
        <f t="shared" si="81"/>
        <v>9.3887336584344602E-2</v>
      </c>
    </row>
    <row r="1672" spans="1:13" x14ac:dyDescent="0.25">
      <c r="A1672" s="1" t="s">
        <v>2367</v>
      </c>
      <c r="B1672" s="1">
        <v>82</v>
      </c>
      <c r="C1672" s="1">
        <v>31768374</v>
      </c>
      <c r="D1672" s="1" t="s">
        <v>2828</v>
      </c>
      <c r="E1672" s="1" t="s">
        <v>2986</v>
      </c>
      <c r="F1672" s="1" t="s">
        <v>13</v>
      </c>
      <c r="G1672" s="1" t="s">
        <v>14</v>
      </c>
      <c r="H1672" s="1">
        <v>27000000</v>
      </c>
      <c r="I1672" s="1">
        <v>1999</v>
      </c>
      <c r="J1672" s="1">
        <v>5.6</v>
      </c>
      <c r="K1672" s="1" t="str">
        <f t="shared" si="79"/>
        <v>Action</v>
      </c>
      <c r="L1672" s="11">
        <f t="shared" si="80"/>
        <v>4768374</v>
      </c>
      <c r="M1672" s="1">
        <f t="shared" si="81"/>
        <v>9.3887336584344602E-2</v>
      </c>
    </row>
    <row r="1673" spans="1:13" x14ac:dyDescent="0.25">
      <c r="A1673" s="1" t="s">
        <v>2047</v>
      </c>
      <c r="B1673" s="1">
        <v>110</v>
      </c>
      <c r="C1673" s="1">
        <v>22494487</v>
      </c>
      <c r="D1673" s="1" t="s">
        <v>757</v>
      </c>
      <c r="E1673" s="1" t="s">
        <v>2987</v>
      </c>
      <c r="F1673" s="1" t="s">
        <v>13</v>
      </c>
      <c r="G1673" s="1" t="s">
        <v>264</v>
      </c>
      <c r="H1673" s="1">
        <v>27000000</v>
      </c>
      <c r="I1673" s="1">
        <v>2006</v>
      </c>
      <c r="J1673" s="1">
        <v>7.8</v>
      </c>
      <c r="K1673" s="1" t="str">
        <f t="shared" si="79"/>
        <v>Crime</v>
      </c>
      <c r="L1673" s="11">
        <f t="shared" si="80"/>
        <v>-4505513</v>
      </c>
      <c r="M1673" s="1">
        <f t="shared" si="81"/>
        <v>9.3887336584344602E-2</v>
      </c>
    </row>
    <row r="1674" spans="1:13" x14ac:dyDescent="0.25">
      <c r="A1674" s="1" t="s">
        <v>2988</v>
      </c>
      <c r="B1674" s="1">
        <v>193</v>
      </c>
      <c r="C1674" s="1">
        <v>21500000</v>
      </c>
      <c r="D1674" s="1" t="s">
        <v>762</v>
      </c>
      <c r="E1674" s="1" t="s">
        <v>2989</v>
      </c>
      <c r="F1674" s="1" t="s">
        <v>13</v>
      </c>
      <c r="G1674" s="1" t="s">
        <v>14</v>
      </c>
      <c r="H1674" s="1">
        <v>27000000</v>
      </c>
      <c r="I1674" s="1">
        <v>1983</v>
      </c>
      <c r="J1674" s="1">
        <v>7.9</v>
      </c>
      <c r="K1674" s="1" t="str">
        <f t="shared" si="79"/>
        <v>Adventure</v>
      </c>
      <c r="L1674" s="11">
        <f t="shared" si="80"/>
        <v>-5500000</v>
      </c>
      <c r="M1674" s="1">
        <f t="shared" si="81"/>
        <v>9.3887336584344602E-2</v>
      </c>
    </row>
    <row r="1675" spans="1:13" x14ac:dyDescent="0.25">
      <c r="A1675" s="1" t="s">
        <v>147</v>
      </c>
      <c r="B1675" s="1">
        <v>130</v>
      </c>
      <c r="C1675" s="1">
        <v>4463292</v>
      </c>
      <c r="D1675" s="1" t="s">
        <v>976</v>
      </c>
      <c r="E1675" s="1" t="s">
        <v>2990</v>
      </c>
      <c r="F1675" s="1" t="s">
        <v>13</v>
      </c>
      <c r="G1675" s="1" t="s">
        <v>21</v>
      </c>
      <c r="H1675" s="1">
        <v>30000000</v>
      </c>
      <c r="I1675" s="1">
        <v>2011</v>
      </c>
      <c r="J1675" s="1">
        <v>6.9</v>
      </c>
      <c r="K1675" s="1" t="str">
        <f t="shared" si="79"/>
        <v>Drama</v>
      </c>
      <c r="L1675" s="11">
        <f t="shared" si="80"/>
        <v>-25536708</v>
      </c>
      <c r="M1675" s="1">
        <f t="shared" si="81"/>
        <v>9.3887336584344602E-2</v>
      </c>
    </row>
    <row r="1676" spans="1:13" x14ac:dyDescent="0.25">
      <c r="A1676" s="1" t="s">
        <v>361</v>
      </c>
      <c r="B1676" s="1">
        <v>111</v>
      </c>
      <c r="C1676" s="1">
        <v>14337579</v>
      </c>
      <c r="D1676" s="1" t="s">
        <v>2992</v>
      </c>
      <c r="E1676" s="1" t="s">
        <v>2993</v>
      </c>
      <c r="F1676" s="1" t="s">
        <v>13</v>
      </c>
      <c r="G1676" s="1" t="s">
        <v>130</v>
      </c>
      <c r="H1676" s="1">
        <v>27000000</v>
      </c>
      <c r="I1676" s="1">
        <v>1998</v>
      </c>
      <c r="J1676" s="1">
        <v>7.7</v>
      </c>
      <c r="K1676" s="1" t="str">
        <f t="shared" si="79"/>
        <v>Action</v>
      </c>
      <c r="L1676" s="11">
        <f t="shared" si="80"/>
        <v>-12662421</v>
      </c>
      <c r="M1676" s="1">
        <f t="shared" si="81"/>
        <v>9.3887336584344602E-2</v>
      </c>
    </row>
    <row r="1677" spans="1:13" x14ac:dyDescent="0.25">
      <c r="A1677" s="1" t="s">
        <v>2994</v>
      </c>
      <c r="B1677" s="1">
        <v>110</v>
      </c>
      <c r="C1677" s="1">
        <v>13823741</v>
      </c>
      <c r="D1677" s="1" t="s">
        <v>2068</v>
      </c>
      <c r="E1677" s="1" t="s">
        <v>2995</v>
      </c>
      <c r="F1677" s="1" t="s">
        <v>13</v>
      </c>
      <c r="G1677" s="1" t="s">
        <v>21</v>
      </c>
      <c r="H1677" s="1">
        <v>13500000</v>
      </c>
      <c r="I1677" s="1">
        <v>2008</v>
      </c>
      <c r="J1677" s="1">
        <v>6.9</v>
      </c>
      <c r="K1677" s="1" t="str">
        <f t="shared" si="79"/>
        <v>Biography</v>
      </c>
      <c r="L1677" s="11">
        <f t="shared" si="80"/>
        <v>323741</v>
      </c>
      <c r="M1677" s="1">
        <f t="shared" si="81"/>
        <v>9.3887336584344602E-2</v>
      </c>
    </row>
    <row r="1678" spans="1:13" x14ac:dyDescent="0.25">
      <c r="A1678" s="1" t="s">
        <v>2996</v>
      </c>
      <c r="B1678" s="1">
        <v>123</v>
      </c>
      <c r="C1678" s="1">
        <v>10297897</v>
      </c>
      <c r="D1678" s="1" t="s">
        <v>2997</v>
      </c>
      <c r="E1678" s="1" t="s">
        <v>2998</v>
      </c>
      <c r="F1678" s="1" t="s">
        <v>13</v>
      </c>
      <c r="G1678" s="1" t="s">
        <v>14</v>
      </c>
      <c r="H1678" s="1">
        <v>27000000</v>
      </c>
      <c r="I1678" s="1">
        <v>1998</v>
      </c>
      <c r="J1678" s="1">
        <v>6</v>
      </c>
      <c r="K1678" s="1" t="str">
        <f t="shared" si="79"/>
        <v>Action</v>
      </c>
      <c r="L1678" s="11">
        <f t="shared" si="80"/>
        <v>-16702103</v>
      </c>
      <c r="M1678" s="1">
        <f t="shared" si="81"/>
        <v>9.3887336584344602E-2</v>
      </c>
    </row>
    <row r="1679" spans="1:13" x14ac:dyDescent="0.25">
      <c r="A1679" s="1" t="s">
        <v>2293</v>
      </c>
      <c r="B1679" s="1">
        <v>109</v>
      </c>
      <c r="C1679" s="1">
        <v>13248477</v>
      </c>
      <c r="D1679" s="1" t="s">
        <v>1043</v>
      </c>
      <c r="E1679" s="1" t="s">
        <v>2999</v>
      </c>
      <c r="F1679" s="1" t="s">
        <v>13</v>
      </c>
      <c r="G1679" s="1" t="s">
        <v>14</v>
      </c>
      <c r="H1679" s="1">
        <v>27000000</v>
      </c>
      <c r="I1679" s="1">
        <v>2009</v>
      </c>
      <c r="J1679" s="1">
        <v>6.2</v>
      </c>
      <c r="K1679" s="1" t="str">
        <f t="shared" si="79"/>
        <v>Horror</v>
      </c>
      <c r="L1679" s="11">
        <f t="shared" si="80"/>
        <v>-13751523</v>
      </c>
      <c r="M1679" s="1">
        <f t="shared" si="81"/>
        <v>9.3887336584344602E-2</v>
      </c>
    </row>
    <row r="1680" spans="1:13" x14ac:dyDescent="0.25">
      <c r="A1680" s="1" t="s">
        <v>3000</v>
      </c>
      <c r="B1680" s="1">
        <v>99</v>
      </c>
      <c r="C1680" s="1">
        <v>8712564</v>
      </c>
      <c r="D1680" s="1" t="s">
        <v>757</v>
      </c>
      <c r="E1680" s="1" t="s">
        <v>3001</v>
      </c>
      <c r="F1680" s="1" t="s">
        <v>13</v>
      </c>
      <c r="G1680" s="1" t="s">
        <v>14</v>
      </c>
      <c r="H1680" s="1">
        <v>27000000</v>
      </c>
      <c r="I1680" s="1">
        <v>2004</v>
      </c>
      <c r="J1680" s="1">
        <v>5.9</v>
      </c>
      <c r="K1680" s="1" t="str">
        <f t="shared" si="79"/>
        <v>Crime</v>
      </c>
      <c r="L1680" s="11">
        <f t="shared" si="80"/>
        <v>-18287436</v>
      </c>
      <c r="M1680" s="1">
        <f t="shared" si="81"/>
        <v>9.3887336584344602E-2</v>
      </c>
    </row>
    <row r="1681" spans="1:13" x14ac:dyDescent="0.25">
      <c r="A1681" s="1" t="s">
        <v>3002</v>
      </c>
      <c r="B1681" s="1">
        <v>106</v>
      </c>
      <c r="C1681" s="1">
        <v>7486906</v>
      </c>
      <c r="D1681" s="1" t="s">
        <v>1350</v>
      </c>
      <c r="E1681" s="1" t="s">
        <v>3003</v>
      </c>
      <c r="F1681" s="1" t="s">
        <v>13</v>
      </c>
      <c r="G1681" s="1" t="s">
        <v>14</v>
      </c>
      <c r="H1681" s="1">
        <v>27000000</v>
      </c>
      <c r="I1681" s="1">
        <v>2007</v>
      </c>
      <c r="J1681" s="1">
        <v>6.8</v>
      </c>
      <c r="K1681" s="1" t="str">
        <f t="shared" si="79"/>
        <v>Comedy</v>
      </c>
      <c r="L1681" s="11">
        <f t="shared" si="80"/>
        <v>-19513094</v>
      </c>
      <c r="M1681" s="1">
        <f t="shared" si="81"/>
        <v>9.3887336584344602E-2</v>
      </c>
    </row>
    <row r="1682" spans="1:13" x14ac:dyDescent="0.25">
      <c r="A1682" s="1" t="s">
        <v>1666</v>
      </c>
      <c r="B1682" s="1">
        <v>89</v>
      </c>
      <c r="C1682" s="1">
        <v>38536376</v>
      </c>
      <c r="D1682" s="1" t="s">
        <v>1046</v>
      </c>
      <c r="E1682" s="1" t="s">
        <v>3004</v>
      </c>
      <c r="F1682" s="1" t="s">
        <v>13</v>
      </c>
      <c r="G1682" s="1" t="s">
        <v>14</v>
      </c>
      <c r="H1682" s="1">
        <v>27000000</v>
      </c>
      <c r="I1682" s="1">
        <v>2011</v>
      </c>
      <c r="J1682" s="1">
        <v>3.6</v>
      </c>
      <c r="K1682" s="1" t="str">
        <f t="shared" si="79"/>
        <v>Action</v>
      </c>
      <c r="L1682" s="11">
        <f t="shared" si="80"/>
        <v>11536376</v>
      </c>
      <c r="M1682" s="1">
        <f t="shared" si="81"/>
        <v>9.3887336584344602E-2</v>
      </c>
    </row>
    <row r="1683" spans="1:13" x14ac:dyDescent="0.25">
      <c r="A1683" s="1" t="s">
        <v>3005</v>
      </c>
      <c r="B1683" s="1">
        <v>98</v>
      </c>
      <c r="C1683" s="1">
        <v>41008532</v>
      </c>
      <c r="D1683" s="1" t="s">
        <v>750</v>
      </c>
      <c r="E1683" s="1" t="s">
        <v>3006</v>
      </c>
      <c r="F1683" s="1" t="s">
        <v>13</v>
      </c>
      <c r="G1683" s="1" t="s">
        <v>14</v>
      </c>
      <c r="H1683" s="1">
        <v>27000000</v>
      </c>
      <c r="I1683" s="1">
        <v>2016</v>
      </c>
      <c r="J1683" s="1">
        <v>6.7</v>
      </c>
      <c r="K1683" s="1" t="str">
        <f t="shared" si="79"/>
        <v>Crime</v>
      </c>
      <c r="L1683" s="11">
        <f t="shared" si="80"/>
        <v>14008532</v>
      </c>
      <c r="M1683" s="1">
        <f t="shared" si="81"/>
        <v>9.3887336584344602E-2</v>
      </c>
    </row>
    <row r="1684" spans="1:13" x14ac:dyDescent="0.25">
      <c r="A1684" s="1" t="s">
        <v>2559</v>
      </c>
      <c r="B1684" s="1">
        <v>93</v>
      </c>
      <c r="C1684" s="1">
        <v>5204007</v>
      </c>
      <c r="D1684" s="1" t="s">
        <v>145</v>
      </c>
      <c r="E1684" s="1" t="s">
        <v>3007</v>
      </c>
      <c r="F1684" s="1" t="s">
        <v>13</v>
      </c>
      <c r="G1684" s="1" t="s">
        <v>21</v>
      </c>
      <c r="H1684" s="1">
        <v>28000000</v>
      </c>
      <c r="I1684" s="1">
        <v>2001</v>
      </c>
      <c r="J1684" s="1">
        <v>6.3</v>
      </c>
      <c r="K1684" s="1" t="str">
        <f t="shared" si="79"/>
        <v>Action</v>
      </c>
      <c r="L1684" s="11">
        <f t="shared" si="80"/>
        <v>-22795993</v>
      </c>
      <c r="M1684" s="1">
        <f t="shared" si="81"/>
        <v>9.3887336584344602E-2</v>
      </c>
    </row>
    <row r="1685" spans="1:13" x14ac:dyDescent="0.25">
      <c r="A1685" s="1" t="s">
        <v>460</v>
      </c>
      <c r="B1685" s="1">
        <v>112</v>
      </c>
      <c r="C1685" s="1">
        <v>4485485</v>
      </c>
      <c r="D1685" s="1" t="s">
        <v>3008</v>
      </c>
      <c r="E1685" s="1" t="s">
        <v>3009</v>
      </c>
      <c r="F1685" s="1" t="s">
        <v>13</v>
      </c>
      <c r="G1685" s="1" t="s">
        <v>14</v>
      </c>
      <c r="H1685" s="1">
        <v>15000000</v>
      </c>
      <c r="I1685" s="1">
        <v>1999</v>
      </c>
      <c r="J1685" s="1">
        <v>6.4</v>
      </c>
      <c r="K1685" s="1" t="str">
        <f t="shared" si="79"/>
        <v>Comedy</v>
      </c>
      <c r="L1685" s="11">
        <f t="shared" si="80"/>
        <v>-10514515</v>
      </c>
      <c r="M1685" s="1">
        <f t="shared" si="81"/>
        <v>9.3887336584344602E-2</v>
      </c>
    </row>
    <row r="1686" spans="1:13" x14ac:dyDescent="0.25">
      <c r="A1686" s="1" t="s">
        <v>731</v>
      </c>
      <c r="B1686" s="1">
        <v>101</v>
      </c>
      <c r="C1686" s="1">
        <v>4476235</v>
      </c>
      <c r="D1686" s="1" t="s">
        <v>1645</v>
      </c>
      <c r="E1686" s="1" t="s">
        <v>3010</v>
      </c>
      <c r="F1686" s="1" t="s">
        <v>13</v>
      </c>
      <c r="G1686" s="1" t="s">
        <v>14</v>
      </c>
      <c r="H1686" s="1">
        <v>27000000</v>
      </c>
      <c r="I1686" s="1">
        <v>2004</v>
      </c>
      <c r="J1686" s="1">
        <v>6.4</v>
      </c>
      <c r="K1686" s="1" t="str">
        <f t="shared" si="79"/>
        <v>Crime</v>
      </c>
      <c r="L1686" s="11">
        <f t="shared" si="80"/>
        <v>-22523765</v>
      </c>
      <c r="M1686" s="1">
        <f t="shared" si="81"/>
        <v>9.3887336584344602E-2</v>
      </c>
    </row>
    <row r="1687" spans="1:13" x14ac:dyDescent="0.25">
      <c r="A1687" s="1" t="s">
        <v>1075</v>
      </c>
      <c r="B1687" s="1">
        <v>104</v>
      </c>
      <c r="C1687" s="1">
        <v>1089365</v>
      </c>
      <c r="D1687" s="1" t="s">
        <v>883</v>
      </c>
      <c r="E1687" s="1" t="s">
        <v>3011</v>
      </c>
      <c r="F1687" s="1" t="s">
        <v>13</v>
      </c>
      <c r="G1687" s="1" t="s">
        <v>14</v>
      </c>
      <c r="H1687" s="1">
        <v>25000000</v>
      </c>
      <c r="I1687" s="1">
        <v>2008</v>
      </c>
      <c r="J1687" s="1">
        <v>5.7</v>
      </c>
      <c r="K1687" s="1" t="str">
        <f t="shared" si="79"/>
        <v>Comedy</v>
      </c>
      <c r="L1687" s="11">
        <f t="shared" si="80"/>
        <v>-23910635</v>
      </c>
      <c r="M1687" s="1">
        <f t="shared" si="81"/>
        <v>9.3887336584344602E-2</v>
      </c>
    </row>
    <row r="1688" spans="1:13" x14ac:dyDescent="0.25">
      <c r="A1688" s="1" t="s">
        <v>2346</v>
      </c>
      <c r="B1688" s="1">
        <v>120</v>
      </c>
      <c r="C1688" s="1">
        <v>763044</v>
      </c>
      <c r="D1688" s="1" t="s">
        <v>1394</v>
      </c>
      <c r="E1688" s="1" t="s">
        <v>3012</v>
      </c>
      <c r="F1688" s="1" t="s">
        <v>13</v>
      </c>
      <c r="G1688" s="1" t="s">
        <v>97</v>
      </c>
      <c r="H1688" s="1">
        <v>23000000</v>
      </c>
      <c r="I1688" s="1">
        <v>2003</v>
      </c>
      <c r="J1688" s="1">
        <v>6.2</v>
      </c>
      <c r="K1688" s="1" t="str">
        <f t="shared" si="79"/>
        <v>Drama</v>
      </c>
      <c r="L1688" s="11">
        <f t="shared" si="80"/>
        <v>-22236956</v>
      </c>
      <c r="M1688" s="1">
        <f t="shared" si="81"/>
        <v>9.3887336584344602E-2</v>
      </c>
    </row>
    <row r="1689" spans="1:13" x14ac:dyDescent="0.25">
      <c r="A1689" s="1" t="s">
        <v>1116</v>
      </c>
      <c r="B1689" s="1">
        <v>91</v>
      </c>
      <c r="C1689" s="1">
        <v>20819129</v>
      </c>
      <c r="D1689" s="1" t="s">
        <v>610</v>
      </c>
      <c r="E1689" s="1" t="s">
        <v>3013</v>
      </c>
      <c r="F1689" s="1" t="s">
        <v>13</v>
      </c>
      <c r="G1689" s="1" t="s">
        <v>14</v>
      </c>
      <c r="H1689" s="1">
        <v>26000000</v>
      </c>
      <c r="I1689" s="1">
        <v>2009</v>
      </c>
      <c r="J1689" s="1">
        <v>5.2</v>
      </c>
      <c r="K1689" s="1" t="str">
        <f t="shared" si="79"/>
        <v>Action</v>
      </c>
      <c r="L1689" s="11">
        <f t="shared" si="80"/>
        <v>-5180871</v>
      </c>
      <c r="M1689" s="1">
        <f t="shared" si="81"/>
        <v>9.3887336584344602E-2</v>
      </c>
    </row>
    <row r="1690" spans="1:13" x14ac:dyDescent="0.25">
      <c r="A1690" s="1" t="s">
        <v>722</v>
      </c>
      <c r="B1690" s="1">
        <v>97</v>
      </c>
      <c r="C1690" s="1">
        <v>110222438</v>
      </c>
      <c r="D1690" s="1" t="s">
        <v>3014</v>
      </c>
      <c r="E1690" s="1" t="s">
        <v>3015</v>
      </c>
      <c r="F1690" s="1" t="s">
        <v>13</v>
      </c>
      <c r="G1690" s="1" t="s">
        <v>14</v>
      </c>
      <c r="H1690" s="1">
        <v>26000000</v>
      </c>
      <c r="I1690" s="1">
        <v>2003</v>
      </c>
      <c r="J1690" s="1">
        <v>6.1</v>
      </c>
      <c r="K1690" s="1" t="str">
        <f t="shared" si="79"/>
        <v>Comedy</v>
      </c>
      <c r="L1690" s="11">
        <f t="shared" si="80"/>
        <v>84222438</v>
      </c>
      <c r="M1690" s="1">
        <f t="shared" si="81"/>
        <v>9.3887336584344602E-2</v>
      </c>
    </row>
    <row r="1691" spans="1:13" x14ac:dyDescent="0.25">
      <c r="A1691" s="1" t="s">
        <v>1111</v>
      </c>
      <c r="B1691" s="1">
        <v>133</v>
      </c>
      <c r="C1691" s="1">
        <v>109243478</v>
      </c>
      <c r="D1691" s="1" t="s">
        <v>584</v>
      </c>
      <c r="E1691" s="1" t="s">
        <v>3016</v>
      </c>
      <c r="F1691" s="1" t="s">
        <v>13</v>
      </c>
      <c r="G1691" s="1" t="s">
        <v>14</v>
      </c>
      <c r="H1691" s="1">
        <v>26000000</v>
      </c>
      <c r="I1691" s="1">
        <v>2005</v>
      </c>
      <c r="J1691" s="1">
        <v>7.1</v>
      </c>
      <c r="K1691" s="1" t="str">
        <f t="shared" si="79"/>
        <v>Comedy</v>
      </c>
      <c r="L1691" s="11">
        <f t="shared" si="80"/>
        <v>83243478</v>
      </c>
      <c r="M1691" s="1">
        <f t="shared" si="81"/>
        <v>9.3887336584344602E-2</v>
      </c>
    </row>
    <row r="1692" spans="1:13" x14ac:dyDescent="0.25">
      <c r="A1692" s="1" t="s">
        <v>1549</v>
      </c>
      <c r="B1692" s="1">
        <v>123</v>
      </c>
      <c r="C1692" s="1">
        <v>100241322</v>
      </c>
      <c r="D1692" s="1" t="s">
        <v>492</v>
      </c>
      <c r="E1692" s="1" t="s">
        <v>3017</v>
      </c>
      <c r="F1692" s="1" t="s">
        <v>13</v>
      </c>
      <c r="G1692" s="1" t="s">
        <v>14</v>
      </c>
      <c r="H1692" s="1">
        <v>25000000</v>
      </c>
      <c r="I1692" s="1">
        <v>1998</v>
      </c>
      <c r="J1692" s="1">
        <v>7.2</v>
      </c>
      <c r="K1692" s="1" t="str">
        <f t="shared" si="79"/>
        <v>Comedy</v>
      </c>
      <c r="L1692" s="11">
        <f t="shared" si="80"/>
        <v>75241322</v>
      </c>
      <c r="M1692" s="1">
        <f t="shared" si="81"/>
        <v>9.3887336584344602E-2</v>
      </c>
    </row>
    <row r="1693" spans="1:13" x14ac:dyDescent="0.25">
      <c r="A1693" s="1" t="s">
        <v>3018</v>
      </c>
      <c r="B1693" s="1">
        <v>114</v>
      </c>
      <c r="C1693" s="1">
        <v>25977365</v>
      </c>
      <c r="D1693" s="1" t="s">
        <v>757</v>
      </c>
      <c r="E1693" s="1" t="s">
        <v>3019</v>
      </c>
      <c r="F1693" s="1" t="s">
        <v>13</v>
      </c>
      <c r="G1693" s="1" t="s">
        <v>14</v>
      </c>
      <c r="H1693" s="1">
        <v>28000000</v>
      </c>
      <c r="I1693" s="1">
        <v>2014</v>
      </c>
      <c r="J1693" s="1">
        <v>6.5</v>
      </c>
      <c r="K1693" s="1" t="str">
        <f t="shared" si="79"/>
        <v>Crime</v>
      </c>
      <c r="L1693" s="11">
        <f t="shared" si="80"/>
        <v>-2022635</v>
      </c>
      <c r="M1693" s="1">
        <f t="shared" si="81"/>
        <v>9.3887336584344602E-2</v>
      </c>
    </row>
    <row r="1694" spans="1:13" x14ac:dyDescent="0.25">
      <c r="A1694" s="1" t="s">
        <v>940</v>
      </c>
      <c r="B1694" s="1">
        <v>111</v>
      </c>
      <c r="C1694" s="1">
        <v>91457688</v>
      </c>
      <c r="D1694" s="1" t="s">
        <v>610</v>
      </c>
      <c r="E1694" s="1" t="s">
        <v>3020</v>
      </c>
      <c r="F1694" s="1" t="s">
        <v>13</v>
      </c>
      <c r="G1694" s="1" t="s">
        <v>14</v>
      </c>
      <c r="H1694" s="1">
        <v>26000000</v>
      </c>
      <c r="I1694" s="1">
        <v>1990</v>
      </c>
      <c r="J1694" s="1">
        <v>6</v>
      </c>
      <c r="K1694" s="1" t="str">
        <f t="shared" si="79"/>
        <v>Action</v>
      </c>
      <c r="L1694" s="11">
        <f t="shared" si="80"/>
        <v>65457688</v>
      </c>
      <c r="M1694" s="1">
        <f t="shared" si="81"/>
        <v>9.3887336584344602E-2</v>
      </c>
    </row>
    <row r="1695" spans="1:13" x14ac:dyDescent="0.25">
      <c r="A1695" s="1" t="s">
        <v>1840</v>
      </c>
      <c r="B1695" s="1">
        <v>117</v>
      </c>
      <c r="C1695" s="1">
        <v>87341380</v>
      </c>
      <c r="D1695" s="1" t="s">
        <v>610</v>
      </c>
      <c r="E1695" s="1" t="s">
        <v>3021</v>
      </c>
      <c r="F1695" s="1" t="s">
        <v>13</v>
      </c>
      <c r="G1695" s="1" t="s">
        <v>14</v>
      </c>
      <c r="H1695" s="1">
        <v>27000000</v>
      </c>
      <c r="I1695" s="1">
        <v>2008</v>
      </c>
      <c r="J1695" s="1">
        <v>7</v>
      </c>
      <c r="K1695" s="1" t="str">
        <f t="shared" si="79"/>
        <v>Action</v>
      </c>
      <c r="L1695" s="11">
        <f t="shared" si="80"/>
        <v>60341380</v>
      </c>
      <c r="M1695" s="1">
        <f t="shared" si="81"/>
        <v>9.3887336584344602E-2</v>
      </c>
    </row>
    <row r="1696" spans="1:13" x14ac:dyDescent="0.25">
      <c r="A1696" s="1" t="s">
        <v>1081</v>
      </c>
      <c r="B1696" s="1">
        <v>121</v>
      </c>
      <c r="C1696" s="1">
        <v>65703412</v>
      </c>
      <c r="D1696" s="1" t="s">
        <v>492</v>
      </c>
      <c r="E1696" s="1" t="s">
        <v>3022</v>
      </c>
      <c r="F1696" s="1" t="s">
        <v>13</v>
      </c>
      <c r="G1696" s="1" t="s">
        <v>14</v>
      </c>
      <c r="H1696" s="1">
        <v>26000000</v>
      </c>
      <c r="I1696" s="1">
        <v>1998</v>
      </c>
      <c r="J1696" s="1">
        <v>7</v>
      </c>
      <c r="K1696" s="1" t="str">
        <f t="shared" si="79"/>
        <v>Comedy</v>
      </c>
      <c r="L1696" s="11">
        <f t="shared" si="80"/>
        <v>39703412</v>
      </c>
      <c r="M1696" s="1">
        <f t="shared" si="81"/>
        <v>9.3887336584344602E-2</v>
      </c>
    </row>
    <row r="1697" spans="1:13" x14ac:dyDescent="0.25">
      <c r="A1697" s="1" t="s">
        <v>989</v>
      </c>
      <c r="B1697" s="1">
        <v>139</v>
      </c>
      <c r="C1697" s="1">
        <v>58328680</v>
      </c>
      <c r="D1697" s="1" t="s">
        <v>1383</v>
      </c>
      <c r="E1697" s="1" t="s">
        <v>3023</v>
      </c>
      <c r="F1697" s="1" t="s">
        <v>13</v>
      </c>
      <c r="G1697" s="1" t="s">
        <v>14</v>
      </c>
      <c r="H1697" s="1">
        <v>22000000</v>
      </c>
      <c r="I1697" s="1">
        <v>2003</v>
      </c>
      <c r="J1697" s="1">
        <v>7.5</v>
      </c>
      <c r="K1697" s="1" t="str">
        <f t="shared" si="79"/>
        <v>Drama</v>
      </c>
      <c r="L1697" s="11">
        <f t="shared" si="80"/>
        <v>36328680</v>
      </c>
      <c r="M1697" s="1">
        <f t="shared" si="81"/>
        <v>9.3887336584344602E-2</v>
      </c>
    </row>
    <row r="1698" spans="1:13" x14ac:dyDescent="0.25">
      <c r="A1698" s="1" t="s">
        <v>460</v>
      </c>
      <c r="B1698" s="1">
        <v>115</v>
      </c>
      <c r="C1698" s="1">
        <v>61490000</v>
      </c>
      <c r="D1698" s="1" t="s">
        <v>1095</v>
      </c>
      <c r="E1698" s="1" t="s">
        <v>3024</v>
      </c>
      <c r="F1698" s="1" t="s">
        <v>13</v>
      </c>
      <c r="G1698" s="1" t="s">
        <v>14</v>
      </c>
      <c r="H1698" s="1">
        <v>26000000</v>
      </c>
      <c r="I1698" s="1">
        <v>1990</v>
      </c>
      <c r="J1698" s="1">
        <v>6.6</v>
      </c>
      <c r="K1698" s="1" t="str">
        <f t="shared" si="79"/>
        <v>Drama</v>
      </c>
      <c r="L1698" s="11">
        <f t="shared" si="80"/>
        <v>35490000</v>
      </c>
      <c r="M1698" s="1">
        <f t="shared" si="81"/>
        <v>9.3887336584344602E-2</v>
      </c>
    </row>
    <row r="1699" spans="1:13" x14ac:dyDescent="0.25">
      <c r="A1699" s="1" t="s">
        <v>2901</v>
      </c>
      <c r="B1699" s="1">
        <v>175</v>
      </c>
      <c r="C1699" s="1">
        <v>50800000</v>
      </c>
      <c r="D1699" s="1" t="s">
        <v>694</v>
      </c>
      <c r="E1699" s="1" t="s">
        <v>3025</v>
      </c>
      <c r="F1699" s="1" t="s">
        <v>13</v>
      </c>
      <c r="G1699" s="1" t="s">
        <v>14</v>
      </c>
      <c r="H1699" s="1">
        <v>26000000</v>
      </c>
      <c r="I1699" s="1">
        <v>1977</v>
      </c>
      <c r="J1699" s="1">
        <v>7.4</v>
      </c>
      <c r="K1699" s="1" t="str">
        <f t="shared" si="79"/>
        <v>Drama</v>
      </c>
      <c r="L1699" s="11">
        <f t="shared" si="80"/>
        <v>24800000</v>
      </c>
      <c r="M1699" s="1">
        <f t="shared" si="81"/>
        <v>9.3887336584344602E-2</v>
      </c>
    </row>
    <row r="1700" spans="1:13" x14ac:dyDescent="0.25">
      <c r="A1700" s="1" t="s">
        <v>2131</v>
      </c>
      <c r="B1700" s="1">
        <v>85</v>
      </c>
      <c r="C1700" s="1">
        <v>57859105</v>
      </c>
      <c r="D1700" s="1" t="s">
        <v>292</v>
      </c>
      <c r="E1700" s="1" t="s">
        <v>3026</v>
      </c>
      <c r="F1700" s="1" t="s">
        <v>13</v>
      </c>
      <c r="G1700" s="1" t="s">
        <v>14</v>
      </c>
      <c r="H1700" s="1">
        <v>26000000</v>
      </c>
      <c r="I1700" s="1">
        <v>2005</v>
      </c>
      <c r="J1700" s="1">
        <v>6.5</v>
      </c>
      <c r="K1700" s="1" t="str">
        <f t="shared" si="79"/>
        <v>Mystery</v>
      </c>
      <c r="L1700" s="11">
        <f t="shared" si="80"/>
        <v>31859105</v>
      </c>
      <c r="M1700" s="1">
        <f t="shared" si="81"/>
        <v>9.3887336584344602E-2</v>
      </c>
    </row>
    <row r="1701" spans="1:13" x14ac:dyDescent="0.25">
      <c r="A1701" s="1" t="s">
        <v>1983</v>
      </c>
      <c r="B1701" s="1">
        <v>90</v>
      </c>
      <c r="C1701" s="1">
        <v>46455802</v>
      </c>
      <c r="D1701" s="1" t="s">
        <v>1882</v>
      </c>
      <c r="E1701" s="1" t="s">
        <v>3027</v>
      </c>
      <c r="F1701" s="1" t="s">
        <v>13</v>
      </c>
      <c r="G1701" s="1" t="s">
        <v>14</v>
      </c>
      <c r="H1701" s="1">
        <v>26000000</v>
      </c>
      <c r="I1701" s="1">
        <v>2003</v>
      </c>
      <c r="J1701" s="1">
        <v>6.2</v>
      </c>
      <c r="K1701" s="1" t="str">
        <f t="shared" si="79"/>
        <v>Horror</v>
      </c>
      <c r="L1701" s="11">
        <f t="shared" si="80"/>
        <v>20455802</v>
      </c>
      <c r="M1701" s="1">
        <f t="shared" si="81"/>
        <v>9.3887336584344602E-2</v>
      </c>
    </row>
    <row r="1702" spans="1:13" x14ac:dyDescent="0.25">
      <c r="A1702" s="1" t="s">
        <v>1458</v>
      </c>
      <c r="B1702" s="1">
        <v>107</v>
      </c>
      <c r="C1702" s="1">
        <v>45506619</v>
      </c>
      <c r="D1702" s="1" t="s">
        <v>3028</v>
      </c>
      <c r="E1702" s="1" t="s">
        <v>3029</v>
      </c>
      <c r="F1702" s="1" t="s">
        <v>13</v>
      </c>
      <c r="G1702" s="1" t="s">
        <v>21</v>
      </c>
      <c r="H1702" s="1">
        <v>26000000</v>
      </c>
      <c r="I1702" s="1">
        <v>2000</v>
      </c>
      <c r="J1702" s="1">
        <v>7.8</v>
      </c>
      <c r="K1702" s="1" t="str">
        <f t="shared" si="79"/>
        <v>Adventure</v>
      </c>
      <c r="L1702" s="11">
        <f t="shared" si="80"/>
        <v>19506619</v>
      </c>
      <c r="M1702" s="1">
        <f t="shared" si="81"/>
        <v>9.3887336584344602E-2</v>
      </c>
    </row>
    <row r="1703" spans="1:13" x14ac:dyDescent="0.25">
      <c r="A1703" s="1" t="s">
        <v>1476</v>
      </c>
      <c r="B1703" s="1">
        <v>100</v>
      </c>
      <c r="C1703" s="1">
        <v>40168080</v>
      </c>
      <c r="D1703" s="1" t="s">
        <v>1194</v>
      </c>
      <c r="E1703" s="1" t="s">
        <v>3030</v>
      </c>
      <c r="F1703" s="1" t="s">
        <v>13</v>
      </c>
      <c r="G1703" s="1" t="s">
        <v>14</v>
      </c>
      <c r="H1703" s="1">
        <v>26000000</v>
      </c>
      <c r="I1703" s="1">
        <v>2010</v>
      </c>
      <c r="J1703" s="1">
        <v>5.2</v>
      </c>
      <c r="K1703" s="1" t="str">
        <f t="shared" si="79"/>
        <v>Action</v>
      </c>
      <c r="L1703" s="11">
        <f t="shared" si="80"/>
        <v>14168080</v>
      </c>
      <c r="M1703" s="1">
        <f t="shared" si="81"/>
        <v>9.3887336584344602E-2</v>
      </c>
    </row>
    <row r="1704" spans="1:13" x14ac:dyDescent="0.25">
      <c r="A1704" s="1" t="s">
        <v>102</v>
      </c>
      <c r="B1704" s="1">
        <v>129</v>
      </c>
      <c r="C1704" s="1">
        <v>49874933</v>
      </c>
      <c r="D1704" s="1" t="s">
        <v>3008</v>
      </c>
      <c r="E1704" s="1" t="s">
        <v>3031</v>
      </c>
      <c r="F1704" s="1" t="s">
        <v>13</v>
      </c>
      <c r="G1704" s="1" t="s">
        <v>14</v>
      </c>
      <c r="H1704" s="1">
        <v>26000000</v>
      </c>
      <c r="I1704" s="1">
        <v>2013</v>
      </c>
      <c r="J1704" s="1">
        <v>6.5</v>
      </c>
      <c r="K1704" s="1" t="str">
        <f t="shared" si="79"/>
        <v>Comedy</v>
      </c>
      <c r="L1704" s="11">
        <f t="shared" si="80"/>
        <v>23874933</v>
      </c>
      <c r="M1704" s="1">
        <f t="shared" si="81"/>
        <v>9.3887336584344602E-2</v>
      </c>
    </row>
    <row r="1705" spans="1:13" x14ac:dyDescent="0.25">
      <c r="A1705" s="1" t="s">
        <v>607</v>
      </c>
      <c r="B1705" s="1">
        <v>109</v>
      </c>
      <c r="C1705" s="1">
        <v>45489752</v>
      </c>
      <c r="D1705" s="1" t="s">
        <v>492</v>
      </c>
      <c r="E1705" s="1" t="s">
        <v>3032</v>
      </c>
      <c r="F1705" s="1" t="s">
        <v>13</v>
      </c>
      <c r="G1705" s="1" t="s">
        <v>14</v>
      </c>
      <c r="H1705" s="1">
        <v>26000000</v>
      </c>
      <c r="I1705" s="1">
        <v>2004</v>
      </c>
      <c r="J1705" s="1">
        <v>6.5</v>
      </c>
      <c r="K1705" s="1" t="str">
        <f t="shared" si="79"/>
        <v>Comedy</v>
      </c>
      <c r="L1705" s="11">
        <f t="shared" si="80"/>
        <v>19489752</v>
      </c>
      <c r="M1705" s="1">
        <f t="shared" si="81"/>
        <v>9.3887336584344602E-2</v>
      </c>
    </row>
    <row r="1706" spans="1:13" x14ac:dyDescent="0.25">
      <c r="A1706" s="1" t="s">
        <v>1163</v>
      </c>
      <c r="B1706" s="1">
        <v>94</v>
      </c>
      <c r="C1706" s="1">
        <v>36985501</v>
      </c>
      <c r="D1706" s="1" t="s">
        <v>3033</v>
      </c>
      <c r="E1706" s="1" t="s">
        <v>3034</v>
      </c>
      <c r="F1706" s="1" t="s">
        <v>13</v>
      </c>
      <c r="G1706" s="1" t="s">
        <v>14</v>
      </c>
      <c r="H1706" s="1">
        <v>26000000</v>
      </c>
      <c r="I1706" s="1">
        <v>2002</v>
      </c>
      <c r="J1706" s="1">
        <v>5.2</v>
      </c>
      <c r="K1706" s="1" t="str">
        <f t="shared" si="79"/>
        <v>Action</v>
      </c>
      <c r="L1706" s="11">
        <f t="shared" si="80"/>
        <v>10985501</v>
      </c>
      <c r="M1706" s="1">
        <f t="shared" si="81"/>
        <v>9.3887336584344602E-2</v>
      </c>
    </row>
    <row r="1707" spans="1:13" x14ac:dyDescent="0.25">
      <c r="A1707" s="1" t="s">
        <v>1254</v>
      </c>
      <c r="B1707" s="1">
        <v>133</v>
      </c>
      <c r="C1707" s="1">
        <v>33200000</v>
      </c>
      <c r="D1707" s="1" t="s">
        <v>3035</v>
      </c>
      <c r="E1707" s="1" t="s">
        <v>3036</v>
      </c>
      <c r="F1707" s="1" t="s">
        <v>13</v>
      </c>
      <c r="G1707" s="1" t="s">
        <v>14</v>
      </c>
      <c r="H1707" s="1">
        <v>26000000</v>
      </c>
      <c r="I1707" s="1">
        <v>1985</v>
      </c>
      <c r="J1707" s="1">
        <v>7.2</v>
      </c>
      <c r="K1707" s="1" t="str">
        <f t="shared" si="79"/>
        <v>Action</v>
      </c>
      <c r="L1707" s="11">
        <f t="shared" si="80"/>
        <v>7200000</v>
      </c>
      <c r="M1707" s="1">
        <f t="shared" si="81"/>
        <v>9.3887336584344602E-2</v>
      </c>
    </row>
    <row r="1708" spans="1:13" x14ac:dyDescent="0.25">
      <c r="A1708" s="1" t="s">
        <v>1843</v>
      </c>
      <c r="B1708" s="1">
        <v>105</v>
      </c>
      <c r="C1708" s="1">
        <v>28501651</v>
      </c>
      <c r="D1708" s="1" t="s">
        <v>1394</v>
      </c>
      <c r="E1708" s="1" t="s">
        <v>3037</v>
      </c>
      <c r="F1708" s="1" t="s">
        <v>13</v>
      </c>
      <c r="G1708" s="1" t="s">
        <v>14</v>
      </c>
      <c r="H1708" s="1">
        <v>26000000</v>
      </c>
      <c r="I1708" s="1">
        <v>2009</v>
      </c>
      <c r="J1708" s="1">
        <v>7.1</v>
      </c>
      <c r="K1708" s="1" t="str">
        <f t="shared" si="79"/>
        <v>Drama</v>
      </c>
      <c r="L1708" s="11">
        <f t="shared" si="80"/>
        <v>2501651</v>
      </c>
      <c r="M1708" s="1">
        <f t="shared" si="81"/>
        <v>9.3887336584344602E-2</v>
      </c>
    </row>
    <row r="1709" spans="1:13" x14ac:dyDescent="0.25">
      <c r="A1709" s="1" t="s">
        <v>3038</v>
      </c>
      <c r="B1709" s="1">
        <v>100</v>
      </c>
      <c r="C1709" s="1">
        <v>23222861</v>
      </c>
      <c r="D1709" s="1" t="s">
        <v>3039</v>
      </c>
      <c r="E1709" s="1" t="s">
        <v>3040</v>
      </c>
      <c r="F1709" s="1" t="s">
        <v>13</v>
      </c>
      <c r="G1709" s="1" t="s">
        <v>14</v>
      </c>
      <c r="H1709" s="1">
        <v>26000000</v>
      </c>
      <c r="I1709" s="1">
        <v>2004</v>
      </c>
      <c r="J1709" s="1">
        <v>4.5</v>
      </c>
      <c r="K1709" s="1" t="str">
        <f t="shared" si="79"/>
        <v>Action</v>
      </c>
      <c r="L1709" s="11">
        <f t="shared" si="80"/>
        <v>-2777139</v>
      </c>
      <c r="M1709" s="1">
        <f t="shared" si="81"/>
        <v>9.3887336584344602E-2</v>
      </c>
    </row>
    <row r="1710" spans="1:13" x14ac:dyDescent="0.25">
      <c r="A1710" s="1" t="s">
        <v>1139</v>
      </c>
      <c r="B1710" s="1">
        <v>113</v>
      </c>
      <c r="C1710" s="1">
        <v>54540525</v>
      </c>
      <c r="D1710" s="1" t="s">
        <v>584</v>
      </c>
      <c r="E1710" s="1" t="s">
        <v>3041</v>
      </c>
      <c r="F1710" s="1" t="s">
        <v>13</v>
      </c>
      <c r="G1710" s="1" t="s">
        <v>14</v>
      </c>
      <c r="H1710" s="1">
        <v>56000000</v>
      </c>
      <c r="I1710" s="1">
        <v>2011</v>
      </c>
      <c r="J1710" s="1">
        <v>5.7</v>
      </c>
      <c r="K1710" s="1" t="str">
        <f t="shared" si="79"/>
        <v>Comedy</v>
      </c>
      <c r="L1710" s="11">
        <f t="shared" si="80"/>
        <v>-1459475</v>
      </c>
      <c r="M1710" s="1">
        <f t="shared" si="81"/>
        <v>9.3887336584344602E-2</v>
      </c>
    </row>
    <row r="1711" spans="1:13" x14ac:dyDescent="0.25">
      <c r="A1711" s="1" t="s">
        <v>3042</v>
      </c>
      <c r="B1711" s="1">
        <v>118</v>
      </c>
      <c r="C1711" s="1">
        <v>16252765</v>
      </c>
      <c r="D1711" s="1" t="s">
        <v>1131</v>
      </c>
      <c r="E1711" s="1" t="s">
        <v>3043</v>
      </c>
      <c r="F1711" s="1" t="s">
        <v>13</v>
      </c>
      <c r="G1711" s="1" t="s">
        <v>508</v>
      </c>
      <c r="H1711" s="1">
        <v>42000000</v>
      </c>
      <c r="I1711" s="1">
        <v>2001</v>
      </c>
      <c r="J1711" s="1">
        <v>6</v>
      </c>
      <c r="K1711" s="1" t="str">
        <f t="shared" si="79"/>
        <v>Drama</v>
      </c>
      <c r="L1711" s="11">
        <f t="shared" si="80"/>
        <v>-25747235</v>
      </c>
      <c r="M1711" s="1">
        <f t="shared" si="81"/>
        <v>9.3887336584344602E-2</v>
      </c>
    </row>
    <row r="1712" spans="1:13" x14ac:dyDescent="0.25">
      <c r="A1712" s="1" t="s">
        <v>1751</v>
      </c>
      <c r="B1712" s="1">
        <v>110</v>
      </c>
      <c r="C1712" s="1">
        <v>16005978</v>
      </c>
      <c r="D1712" s="1" t="s">
        <v>782</v>
      </c>
      <c r="E1712" s="1" t="s">
        <v>3044</v>
      </c>
      <c r="F1712" s="1" t="s">
        <v>13</v>
      </c>
      <c r="G1712" s="1" t="s">
        <v>14</v>
      </c>
      <c r="H1712" s="1">
        <v>26000000</v>
      </c>
      <c r="I1712" s="1">
        <v>2012</v>
      </c>
      <c r="J1712" s="1">
        <v>6.4</v>
      </c>
      <c r="K1712" s="1" t="str">
        <f t="shared" si="79"/>
        <v>Crime</v>
      </c>
      <c r="L1712" s="11">
        <f t="shared" si="80"/>
        <v>-9994022</v>
      </c>
      <c r="M1712" s="1">
        <f t="shared" si="81"/>
        <v>9.3887336584344602E-2</v>
      </c>
    </row>
    <row r="1713" spans="1:13" x14ac:dyDescent="0.25">
      <c r="A1713" s="1" t="s">
        <v>1451</v>
      </c>
      <c r="B1713" s="1">
        <v>110</v>
      </c>
      <c r="C1713" s="1">
        <v>14469428</v>
      </c>
      <c r="D1713" s="1" t="s">
        <v>584</v>
      </c>
      <c r="E1713" s="1" t="s">
        <v>3045</v>
      </c>
      <c r="F1713" s="1" t="s">
        <v>13</v>
      </c>
      <c r="G1713" s="1" t="s">
        <v>14</v>
      </c>
      <c r="H1713" s="1">
        <v>26000000</v>
      </c>
      <c r="I1713" s="1">
        <v>2004</v>
      </c>
      <c r="J1713" s="1">
        <v>5.2</v>
      </c>
      <c r="K1713" s="1" t="str">
        <f t="shared" si="79"/>
        <v>Comedy</v>
      </c>
      <c r="L1713" s="11">
        <f t="shared" si="80"/>
        <v>-11530572</v>
      </c>
      <c r="M1713" s="1">
        <f t="shared" si="81"/>
        <v>9.3887336584344602E-2</v>
      </c>
    </row>
    <row r="1714" spans="1:13" x14ac:dyDescent="0.25">
      <c r="A1714" s="1" t="s">
        <v>3046</v>
      </c>
      <c r="B1714" s="1">
        <v>99</v>
      </c>
      <c r="C1714" s="1">
        <v>13829734</v>
      </c>
      <c r="D1714" s="1" t="s">
        <v>3047</v>
      </c>
      <c r="E1714" s="1" t="s">
        <v>3048</v>
      </c>
      <c r="F1714" s="1" t="s">
        <v>13</v>
      </c>
      <c r="G1714" s="1" t="s">
        <v>97</v>
      </c>
      <c r="H1714" s="1">
        <v>26000000</v>
      </c>
      <c r="I1714" s="1">
        <v>1994</v>
      </c>
      <c r="J1714" s="1">
        <v>4.3</v>
      </c>
      <c r="K1714" s="1" t="str">
        <f t="shared" si="79"/>
        <v>Action</v>
      </c>
      <c r="L1714" s="11">
        <f t="shared" si="80"/>
        <v>-12170266</v>
      </c>
      <c r="M1714" s="1">
        <f t="shared" si="81"/>
        <v>9.3887336584344602E-2</v>
      </c>
    </row>
    <row r="1715" spans="1:13" x14ac:dyDescent="0.25">
      <c r="A1715" s="1" t="s">
        <v>3049</v>
      </c>
      <c r="B1715" s="1">
        <v>101</v>
      </c>
      <c r="C1715" s="1">
        <v>1075288</v>
      </c>
      <c r="D1715" s="1" t="s">
        <v>750</v>
      </c>
      <c r="E1715" s="1" t="s">
        <v>3050</v>
      </c>
      <c r="F1715" s="1" t="s">
        <v>13</v>
      </c>
      <c r="G1715" s="1" t="s">
        <v>14</v>
      </c>
      <c r="H1715" s="1">
        <v>22000000</v>
      </c>
      <c r="I1715" s="1">
        <v>1996</v>
      </c>
      <c r="J1715" s="1">
        <v>6.1</v>
      </c>
      <c r="K1715" s="1" t="str">
        <f t="shared" si="79"/>
        <v>Crime</v>
      </c>
      <c r="L1715" s="11">
        <f t="shared" si="80"/>
        <v>-20924712</v>
      </c>
      <c r="M1715" s="1">
        <f t="shared" si="81"/>
        <v>9.3887336584344602E-2</v>
      </c>
    </row>
    <row r="1716" spans="1:13" x14ac:dyDescent="0.25">
      <c r="A1716" s="1" t="s">
        <v>1369</v>
      </c>
      <c r="B1716" s="1">
        <v>103</v>
      </c>
      <c r="C1716" s="1">
        <v>7496522</v>
      </c>
      <c r="D1716" s="1" t="s">
        <v>3051</v>
      </c>
      <c r="E1716" s="1" t="s">
        <v>3052</v>
      </c>
      <c r="F1716" s="1" t="s">
        <v>13</v>
      </c>
      <c r="G1716" s="1" t="s">
        <v>14</v>
      </c>
      <c r="H1716" s="1">
        <v>26000000</v>
      </c>
      <c r="I1716" s="1">
        <v>2001</v>
      </c>
      <c r="J1716" s="1">
        <v>6.8</v>
      </c>
      <c r="K1716" s="1" t="str">
        <f t="shared" si="79"/>
        <v>Comedy</v>
      </c>
      <c r="L1716" s="11">
        <f t="shared" si="80"/>
        <v>-18503478</v>
      </c>
      <c r="M1716" s="1">
        <f t="shared" si="81"/>
        <v>9.3887336584344602E-2</v>
      </c>
    </row>
    <row r="1717" spans="1:13" x14ac:dyDescent="0.25">
      <c r="A1717" s="1" t="s">
        <v>3053</v>
      </c>
      <c r="B1717" s="1">
        <v>95</v>
      </c>
      <c r="C1717" s="1">
        <v>20047715</v>
      </c>
      <c r="D1717" s="1" t="s">
        <v>3054</v>
      </c>
      <c r="E1717" s="1" t="s">
        <v>3055</v>
      </c>
      <c r="F1717" s="1" t="s">
        <v>13</v>
      </c>
      <c r="G1717" s="1" t="s">
        <v>14</v>
      </c>
      <c r="H1717" s="1">
        <v>25530000</v>
      </c>
      <c r="I1717" s="1">
        <v>1996</v>
      </c>
      <c r="J1717" s="1">
        <v>5.2</v>
      </c>
      <c r="K1717" s="1" t="str">
        <f t="shared" si="79"/>
        <v>Adventure</v>
      </c>
      <c r="L1717" s="11">
        <f t="shared" si="80"/>
        <v>-5482285</v>
      </c>
      <c r="M1717" s="1">
        <f t="shared" si="81"/>
        <v>9.3887336584344602E-2</v>
      </c>
    </row>
    <row r="1718" spans="1:13" x14ac:dyDescent="0.25">
      <c r="A1718" s="1" t="s">
        <v>856</v>
      </c>
      <c r="B1718" s="1">
        <v>117</v>
      </c>
      <c r="C1718" s="1">
        <v>12276810</v>
      </c>
      <c r="D1718" s="1" t="s">
        <v>571</v>
      </c>
      <c r="E1718" s="1" t="s">
        <v>3056</v>
      </c>
      <c r="F1718" s="1" t="s">
        <v>13</v>
      </c>
      <c r="G1718" s="1" t="s">
        <v>14</v>
      </c>
      <c r="H1718" s="1">
        <v>26000000</v>
      </c>
      <c r="I1718" s="1">
        <v>2015</v>
      </c>
      <c r="J1718" s="1">
        <v>6.5</v>
      </c>
      <c r="K1718" s="1" t="str">
        <f t="shared" si="79"/>
        <v>Action</v>
      </c>
      <c r="L1718" s="11">
        <f t="shared" si="80"/>
        <v>-13723190</v>
      </c>
      <c r="M1718" s="1">
        <f t="shared" si="81"/>
        <v>9.3887336584344602E-2</v>
      </c>
    </row>
    <row r="1719" spans="1:13" x14ac:dyDescent="0.25">
      <c r="A1719" s="1" t="s">
        <v>3057</v>
      </c>
      <c r="B1719" s="1">
        <v>129</v>
      </c>
      <c r="C1719" s="1">
        <v>33565375</v>
      </c>
      <c r="D1719" s="1" t="s">
        <v>1131</v>
      </c>
      <c r="E1719" s="1" t="s">
        <v>3058</v>
      </c>
      <c r="F1719" s="1" t="s">
        <v>13</v>
      </c>
      <c r="G1719" s="1" t="s">
        <v>21</v>
      </c>
      <c r="H1719" s="1">
        <v>15000000</v>
      </c>
      <c r="I1719" s="1">
        <v>2005</v>
      </c>
      <c r="J1719" s="1">
        <v>7.5</v>
      </c>
      <c r="K1719" s="1" t="str">
        <f t="shared" si="79"/>
        <v>Drama</v>
      </c>
      <c r="L1719" s="11">
        <f t="shared" si="80"/>
        <v>18565375</v>
      </c>
      <c r="M1719" s="1">
        <f t="shared" si="81"/>
        <v>9.3887336584344602E-2</v>
      </c>
    </row>
    <row r="1720" spans="1:13" x14ac:dyDescent="0.25">
      <c r="A1720" s="1" t="s">
        <v>1118</v>
      </c>
      <c r="B1720" s="1">
        <v>120</v>
      </c>
      <c r="C1720" s="1">
        <v>499263</v>
      </c>
      <c r="D1720" s="1" t="s">
        <v>1175</v>
      </c>
      <c r="E1720" s="1" t="s">
        <v>3059</v>
      </c>
      <c r="F1720" s="1" t="s">
        <v>3060</v>
      </c>
      <c r="G1720" s="1" t="s">
        <v>14</v>
      </c>
      <c r="H1720" s="1">
        <v>30000000</v>
      </c>
      <c r="I1720" s="1">
        <v>2004</v>
      </c>
      <c r="J1720" s="1">
        <v>7.1</v>
      </c>
      <c r="K1720" s="1" t="str">
        <f t="shared" si="79"/>
        <v>Drama</v>
      </c>
      <c r="L1720" s="11">
        <f t="shared" si="80"/>
        <v>-29500737</v>
      </c>
      <c r="M1720" s="1">
        <f t="shared" si="81"/>
        <v>9.3887336584344602E-2</v>
      </c>
    </row>
    <row r="1721" spans="1:13" x14ac:dyDescent="0.25">
      <c r="A1721" s="1" t="s">
        <v>435</v>
      </c>
      <c r="B1721" s="1">
        <v>125</v>
      </c>
      <c r="C1721" s="1">
        <v>219200000</v>
      </c>
      <c r="D1721" s="1" t="s">
        <v>2983</v>
      </c>
      <c r="E1721" s="1" t="s">
        <v>3061</v>
      </c>
      <c r="F1721" s="1" t="s">
        <v>13</v>
      </c>
      <c r="G1721" s="1" t="s">
        <v>14</v>
      </c>
      <c r="H1721" s="1">
        <v>25000000</v>
      </c>
      <c r="I1721" s="1">
        <v>1993</v>
      </c>
      <c r="J1721" s="1">
        <v>6.9</v>
      </c>
      <c r="K1721" s="1" t="str">
        <f t="shared" si="79"/>
        <v>Comedy</v>
      </c>
      <c r="L1721" s="11">
        <f t="shared" si="80"/>
        <v>194200000</v>
      </c>
      <c r="M1721" s="1">
        <f t="shared" si="81"/>
        <v>9.3887336584344602E-2</v>
      </c>
    </row>
    <row r="1722" spans="1:13" x14ac:dyDescent="0.25">
      <c r="A1722" s="1" t="s">
        <v>1075</v>
      </c>
      <c r="B1722" s="1">
        <v>133</v>
      </c>
      <c r="C1722" s="1">
        <v>172825435</v>
      </c>
      <c r="D1722" s="1" t="s">
        <v>1175</v>
      </c>
      <c r="E1722" s="1" t="s">
        <v>3062</v>
      </c>
      <c r="F1722" s="1" t="s">
        <v>13</v>
      </c>
      <c r="G1722" s="1" t="s">
        <v>14</v>
      </c>
      <c r="H1722" s="1">
        <v>25000000</v>
      </c>
      <c r="I1722" s="1">
        <v>1988</v>
      </c>
      <c r="J1722" s="1">
        <v>8</v>
      </c>
      <c r="K1722" s="1" t="str">
        <f t="shared" si="79"/>
        <v>Drama</v>
      </c>
      <c r="L1722" s="11">
        <f t="shared" si="80"/>
        <v>147825435</v>
      </c>
      <c r="M1722" s="1">
        <f t="shared" si="81"/>
        <v>9.3887336584344602E-2</v>
      </c>
    </row>
    <row r="1723" spans="1:13" x14ac:dyDescent="0.25">
      <c r="A1723" s="1" t="s">
        <v>1271</v>
      </c>
      <c r="B1723" s="1">
        <v>116</v>
      </c>
      <c r="C1723" s="1">
        <v>148085755</v>
      </c>
      <c r="D1723" s="1" t="s">
        <v>1175</v>
      </c>
      <c r="E1723" s="1" t="s">
        <v>3063</v>
      </c>
      <c r="F1723" s="1" t="s">
        <v>13</v>
      </c>
      <c r="G1723" s="1" t="s">
        <v>14</v>
      </c>
      <c r="H1723" s="1">
        <v>33000000</v>
      </c>
      <c r="I1723" s="1">
        <v>2008</v>
      </c>
      <c r="J1723" s="1">
        <v>8.1999999999999993</v>
      </c>
      <c r="K1723" s="1" t="str">
        <f t="shared" si="79"/>
        <v>Drama</v>
      </c>
      <c r="L1723" s="11">
        <f t="shared" si="80"/>
        <v>115085755</v>
      </c>
      <c r="M1723" s="1">
        <f t="shared" si="81"/>
        <v>9.3887336584344602E-2</v>
      </c>
    </row>
    <row r="1724" spans="1:13" x14ac:dyDescent="0.25">
      <c r="A1724" s="1" t="s">
        <v>261</v>
      </c>
      <c r="B1724" s="1">
        <v>129</v>
      </c>
      <c r="C1724" s="1">
        <v>25517500</v>
      </c>
      <c r="D1724" s="1" t="s">
        <v>2013</v>
      </c>
      <c r="E1724" s="1" t="s">
        <v>3064</v>
      </c>
      <c r="F1724" s="1" t="s">
        <v>13</v>
      </c>
      <c r="G1724" s="1" t="s">
        <v>14</v>
      </c>
      <c r="H1724" s="1">
        <v>25100000</v>
      </c>
      <c r="I1724" s="1">
        <v>2008</v>
      </c>
      <c r="J1724" s="1">
        <v>6.4</v>
      </c>
      <c r="K1724" s="1" t="str">
        <f t="shared" si="79"/>
        <v>Biography</v>
      </c>
      <c r="L1724" s="11">
        <f t="shared" si="80"/>
        <v>417500</v>
      </c>
      <c r="M1724" s="1">
        <f t="shared" si="81"/>
        <v>9.3887336584344602E-2</v>
      </c>
    </row>
    <row r="1725" spans="1:13" x14ac:dyDescent="0.25">
      <c r="A1725" s="1" t="s">
        <v>1690</v>
      </c>
      <c r="B1725" s="1">
        <v>93</v>
      </c>
      <c r="C1725" s="1">
        <v>145000989</v>
      </c>
      <c r="D1725" s="1" t="s">
        <v>23</v>
      </c>
      <c r="E1725" s="1" t="s">
        <v>3065</v>
      </c>
      <c r="F1725" s="1" t="s">
        <v>13</v>
      </c>
      <c r="G1725" s="1" t="s">
        <v>508</v>
      </c>
      <c r="H1725" s="1">
        <v>25000000</v>
      </c>
      <c r="I1725" s="1">
        <v>2008</v>
      </c>
      <c r="J1725" s="1">
        <v>7.9</v>
      </c>
      <c r="K1725" s="1" t="str">
        <f t="shared" si="79"/>
        <v>Action</v>
      </c>
      <c r="L1725" s="11">
        <f t="shared" si="80"/>
        <v>120000989</v>
      </c>
      <c r="M1725" s="1">
        <f t="shared" si="81"/>
        <v>9.3887336584344602E-2</v>
      </c>
    </row>
    <row r="1726" spans="1:13" x14ac:dyDescent="0.25">
      <c r="A1726" s="1" t="s">
        <v>3066</v>
      </c>
      <c r="B1726" s="1">
        <v>118</v>
      </c>
      <c r="C1726" s="1">
        <v>26761283</v>
      </c>
      <c r="D1726" s="1" t="s">
        <v>77</v>
      </c>
      <c r="E1726" s="1" t="s">
        <v>3067</v>
      </c>
      <c r="F1726" s="1" t="s">
        <v>13</v>
      </c>
      <c r="G1726" s="1" t="s">
        <v>14</v>
      </c>
      <c r="H1726" s="1">
        <v>26000000</v>
      </c>
      <c r="I1726" s="1">
        <v>2014</v>
      </c>
      <c r="J1726" s="1">
        <v>6.7</v>
      </c>
      <c r="K1726" s="1" t="str">
        <f t="shared" si="79"/>
        <v>Drama</v>
      </c>
      <c r="L1726" s="11">
        <f t="shared" si="80"/>
        <v>761283</v>
      </c>
      <c r="M1726" s="1">
        <f t="shared" si="81"/>
        <v>9.3887336584344602E-2</v>
      </c>
    </row>
    <row r="1727" spans="1:13" x14ac:dyDescent="0.25">
      <c r="A1727" s="1" t="s">
        <v>797</v>
      </c>
      <c r="B1727" s="1">
        <v>129</v>
      </c>
      <c r="C1727" s="1">
        <v>121945720</v>
      </c>
      <c r="D1727" s="1" t="s">
        <v>3068</v>
      </c>
      <c r="E1727" s="1" t="s">
        <v>3069</v>
      </c>
      <c r="F1727" s="1" t="s">
        <v>13</v>
      </c>
      <c r="G1727" s="1" t="s">
        <v>14</v>
      </c>
      <c r="H1727" s="1">
        <v>25000000</v>
      </c>
      <c r="I1727" s="1">
        <v>1992</v>
      </c>
      <c r="J1727" s="1">
        <v>6.1</v>
      </c>
      <c r="K1727" s="1" t="str">
        <f t="shared" si="79"/>
        <v>Action</v>
      </c>
      <c r="L1727" s="11">
        <f t="shared" si="80"/>
        <v>96945720</v>
      </c>
      <c r="M1727" s="1">
        <f t="shared" si="81"/>
        <v>9.3887336584344602E-2</v>
      </c>
    </row>
    <row r="1728" spans="1:13" x14ac:dyDescent="0.25">
      <c r="A1728" s="1" t="s">
        <v>136</v>
      </c>
      <c r="B1728" s="1">
        <v>185</v>
      </c>
      <c r="C1728" s="1">
        <v>96067179</v>
      </c>
      <c r="D1728" s="1" t="s">
        <v>2013</v>
      </c>
      <c r="E1728" s="1" t="s">
        <v>3070</v>
      </c>
      <c r="F1728" s="1" t="s">
        <v>13</v>
      </c>
      <c r="G1728" s="1" t="s">
        <v>14</v>
      </c>
      <c r="H1728" s="1">
        <v>22000000</v>
      </c>
      <c r="I1728" s="1">
        <v>1993</v>
      </c>
      <c r="J1728" s="1">
        <v>8.9</v>
      </c>
      <c r="K1728" s="1" t="str">
        <f t="shared" si="79"/>
        <v>Biography</v>
      </c>
      <c r="L1728" s="11">
        <f t="shared" si="80"/>
        <v>74067179</v>
      </c>
      <c r="M1728" s="1">
        <f t="shared" si="81"/>
        <v>9.3887336584344602E-2</v>
      </c>
    </row>
    <row r="1729" spans="1:13" x14ac:dyDescent="0.25">
      <c r="A1729" s="1" t="s">
        <v>1192</v>
      </c>
      <c r="B1729" s="1">
        <v>146</v>
      </c>
      <c r="C1729" s="1">
        <v>169705587</v>
      </c>
      <c r="D1729" s="1" t="s">
        <v>1175</v>
      </c>
      <c r="E1729" s="1" t="s">
        <v>3071</v>
      </c>
      <c r="F1729" s="1" t="s">
        <v>13</v>
      </c>
      <c r="G1729" s="1" t="s">
        <v>14</v>
      </c>
      <c r="H1729" s="1">
        <v>25000000</v>
      </c>
      <c r="I1729" s="1">
        <v>2011</v>
      </c>
      <c r="J1729" s="1">
        <v>8.1</v>
      </c>
      <c r="K1729" s="1" t="str">
        <f t="shared" si="79"/>
        <v>Drama</v>
      </c>
      <c r="L1729" s="11">
        <f t="shared" si="80"/>
        <v>144705587</v>
      </c>
      <c r="M1729" s="1">
        <f t="shared" si="81"/>
        <v>9.3887336584344602E-2</v>
      </c>
    </row>
    <row r="1730" spans="1:13" x14ac:dyDescent="0.25">
      <c r="A1730" s="1" t="s">
        <v>383</v>
      </c>
      <c r="B1730" s="1">
        <v>128</v>
      </c>
      <c r="C1730" s="1">
        <v>3254172</v>
      </c>
      <c r="D1730" s="1" t="s">
        <v>1237</v>
      </c>
      <c r="E1730" s="1" t="s">
        <v>3072</v>
      </c>
      <c r="F1730" s="1" t="s">
        <v>13</v>
      </c>
      <c r="G1730" s="1" t="s">
        <v>14</v>
      </c>
      <c r="H1730" s="1">
        <v>28000000</v>
      </c>
      <c r="I1730" s="1">
        <v>2013</v>
      </c>
      <c r="J1730" s="1">
        <v>6.2</v>
      </c>
      <c r="K1730" s="1" t="str">
        <f t="shared" si="79"/>
        <v>Biography</v>
      </c>
      <c r="L1730" s="11">
        <f t="shared" si="80"/>
        <v>-24745828</v>
      </c>
      <c r="M1730" s="1">
        <f t="shared" si="81"/>
        <v>9.3887336584344602E-2</v>
      </c>
    </row>
    <row r="1731" spans="1:13" x14ac:dyDescent="0.25">
      <c r="A1731" s="1" t="s">
        <v>546</v>
      </c>
      <c r="B1731" s="1">
        <v>93</v>
      </c>
      <c r="C1731" s="1">
        <v>84185387</v>
      </c>
      <c r="D1731" s="1" t="s">
        <v>3073</v>
      </c>
      <c r="E1731" s="1" t="s">
        <v>3074</v>
      </c>
      <c r="F1731" s="1" t="s">
        <v>13</v>
      </c>
      <c r="G1731" s="1" t="s">
        <v>14</v>
      </c>
      <c r="H1731" s="1">
        <v>80000000</v>
      </c>
      <c r="I1731" s="1">
        <v>2004</v>
      </c>
      <c r="J1731" s="1">
        <v>4.9000000000000004</v>
      </c>
      <c r="K1731" s="1" t="str">
        <f t="shared" ref="K1731:K1794" si="82">IFERROR(LEFT(D1731,SEARCH("|",D1731)-1),D1731)</f>
        <v>Adventure</v>
      </c>
      <c r="L1731" s="11">
        <f t="shared" ref="L1731:L1794" si="83">C1731-H1731</f>
        <v>4185387</v>
      </c>
      <c r="M1731" s="1">
        <f t="shared" ref="M1731:M1794" si="84">CORREL(H$2:H$3657,C$2:C$3657)</f>
        <v>9.3887336584344602E-2</v>
      </c>
    </row>
    <row r="1732" spans="1:13" x14ac:dyDescent="0.25">
      <c r="A1732" s="1" t="s">
        <v>2559</v>
      </c>
      <c r="B1732" s="1">
        <v>97</v>
      </c>
      <c r="C1732" s="1">
        <v>82163317</v>
      </c>
      <c r="D1732" s="1" t="s">
        <v>1667</v>
      </c>
      <c r="E1732" s="1" t="s">
        <v>3076</v>
      </c>
      <c r="F1732" s="1" t="s">
        <v>13</v>
      </c>
      <c r="G1732" s="1" t="s">
        <v>14</v>
      </c>
      <c r="H1732" s="1">
        <v>30000000</v>
      </c>
      <c r="I1732" s="1">
        <v>2003</v>
      </c>
      <c r="J1732" s="1">
        <v>5.8</v>
      </c>
      <c r="K1732" s="1" t="str">
        <f t="shared" si="82"/>
        <v>Action</v>
      </c>
      <c r="L1732" s="11">
        <f t="shared" si="83"/>
        <v>52163317</v>
      </c>
      <c r="M1732" s="1">
        <f t="shared" si="84"/>
        <v>9.3887336584344602E-2</v>
      </c>
    </row>
    <row r="1733" spans="1:13" x14ac:dyDescent="0.25">
      <c r="A1733" s="1" t="s">
        <v>1987</v>
      </c>
      <c r="B1733" s="1">
        <v>82</v>
      </c>
      <c r="C1733" s="1">
        <v>80920948</v>
      </c>
      <c r="D1733" s="1" t="s">
        <v>164</v>
      </c>
      <c r="E1733" s="1" t="s">
        <v>3078</v>
      </c>
      <c r="F1733" s="1" t="s">
        <v>13</v>
      </c>
      <c r="G1733" s="1" t="s">
        <v>14</v>
      </c>
      <c r="H1733" s="1">
        <v>30000000</v>
      </c>
      <c r="I1733" s="1">
        <v>2001</v>
      </c>
      <c r="J1733" s="1">
        <v>6</v>
      </c>
      <c r="K1733" s="1" t="str">
        <f t="shared" si="82"/>
        <v>Action</v>
      </c>
      <c r="L1733" s="11">
        <f t="shared" si="83"/>
        <v>50920948</v>
      </c>
      <c r="M1733" s="1">
        <f t="shared" si="84"/>
        <v>9.3887336584344602E-2</v>
      </c>
    </row>
    <row r="1734" spans="1:13" x14ac:dyDescent="0.25">
      <c r="A1734" s="1" t="s">
        <v>199</v>
      </c>
      <c r="B1734" s="1">
        <v>85</v>
      </c>
      <c r="C1734" s="1">
        <v>80034302</v>
      </c>
      <c r="D1734" s="1" t="s">
        <v>1188</v>
      </c>
      <c r="E1734" s="1" t="s">
        <v>3079</v>
      </c>
      <c r="F1734" s="1" t="s">
        <v>13</v>
      </c>
      <c r="G1734" s="1" t="s">
        <v>14</v>
      </c>
      <c r="H1734" s="1">
        <v>25000000</v>
      </c>
      <c r="I1734" s="1">
        <v>2008</v>
      </c>
      <c r="J1734" s="1">
        <v>7</v>
      </c>
      <c r="K1734" s="1" t="str">
        <f t="shared" si="82"/>
        <v>Action</v>
      </c>
      <c r="L1734" s="11">
        <f t="shared" si="83"/>
        <v>55034302</v>
      </c>
      <c r="M1734" s="1">
        <f t="shared" si="84"/>
        <v>9.3887336584344602E-2</v>
      </c>
    </row>
    <row r="1735" spans="1:13" x14ac:dyDescent="0.25">
      <c r="A1735" s="1" t="s">
        <v>3080</v>
      </c>
      <c r="B1735" s="1">
        <v>88</v>
      </c>
      <c r="C1735" s="1">
        <v>78656813</v>
      </c>
      <c r="D1735" s="1" t="s">
        <v>1046</v>
      </c>
      <c r="E1735" s="1" t="s">
        <v>3081</v>
      </c>
      <c r="F1735" s="1" t="s">
        <v>13</v>
      </c>
      <c r="G1735" s="1" t="s">
        <v>14</v>
      </c>
      <c r="H1735" s="1">
        <v>25000000</v>
      </c>
      <c r="I1735" s="1">
        <v>1991</v>
      </c>
      <c r="J1735" s="1">
        <v>6</v>
      </c>
      <c r="K1735" s="1" t="str">
        <f t="shared" si="82"/>
        <v>Action</v>
      </c>
      <c r="L1735" s="11">
        <f t="shared" si="83"/>
        <v>53656813</v>
      </c>
      <c r="M1735" s="1">
        <f t="shared" si="84"/>
        <v>9.3887336584344602E-2</v>
      </c>
    </row>
    <row r="1736" spans="1:13" x14ac:dyDescent="0.25">
      <c r="A1736" s="1" t="s">
        <v>792</v>
      </c>
      <c r="B1736" s="1">
        <v>119</v>
      </c>
      <c r="C1736" s="1">
        <v>76270454</v>
      </c>
      <c r="D1736" s="1" t="s">
        <v>750</v>
      </c>
      <c r="E1736" s="1" t="s">
        <v>3082</v>
      </c>
      <c r="F1736" s="1" t="s">
        <v>13</v>
      </c>
      <c r="G1736" s="1" t="s">
        <v>14</v>
      </c>
      <c r="H1736" s="1">
        <v>25000000</v>
      </c>
      <c r="I1736" s="1">
        <v>1987</v>
      </c>
      <c r="J1736" s="1">
        <v>7.9</v>
      </c>
      <c r="K1736" s="1" t="str">
        <f t="shared" si="82"/>
        <v>Crime</v>
      </c>
      <c r="L1736" s="11">
        <f t="shared" si="83"/>
        <v>51270454</v>
      </c>
      <c r="M1736" s="1">
        <f t="shared" si="84"/>
        <v>9.3887336584344602E-2</v>
      </c>
    </row>
    <row r="1737" spans="1:13" x14ac:dyDescent="0.25">
      <c r="A1737" s="1" t="s">
        <v>2383</v>
      </c>
      <c r="B1737" s="1">
        <v>122</v>
      </c>
      <c r="C1737" s="1">
        <v>74273505</v>
      </c>
      <c r="D1737" s="1" t="s">
        <v>750</v>
      </c>
      <c r="E1737" s="1" t="s">
        <v>3083</v>
      </c>
      <c r="F1737" s="1" t="s">
        <v>13</v>
      </c>
      <c r="G1737" s="1" t="s">
        <v>14</v>
      </c>
      <c r="H1737" s="1">
        <v>25000000</v>
      </c>
      <c r="I1737" s="1">
        <v>2007</v>
      </c>
      <c r="J1737" s="1">
        <v>8.1</v>
      </c>
      <c r="K1737" s="1" t="str">
        <f t="shared" si="82"/>
        <v>Crime</v>
      </c>
      <c r="L1737" s="11">
        <f t="shared" si="83"/>
        <v>49273505</v>
      </c>
      <c r="M1737" s="1">
        <f t="shared" si="84"/>
        <v>9.3887336584344602E-2</v>
      </c>
    </row>
    <row r="1738" spans="1:13" x14ac:dyDescent="0.25">
      <c r="A1738" s="1" t="s">
        <v>468</v>
      </c>
      <c r="B1738" s="1">
        <v>99</v>
      </c>
      <c r="C1738" s="1">
        <v>134141530</v>
      </c>
      <c r="D1738" s="1" t="s">
        <v>1934</v>
      </c>
      <c r="E1738" s="1" t="s">
        <v>3084</v>
      </c>
      <c r="F1738" s="1" t="s">
        <v>13</v>
      </c>
      <c r="G1738" s="1" t="s">
        <v>14</v>
      </c>
      <c r="H1738" s="1">
        <v>25000000</v>
      </c>
      <c r="I1738" s="1">
        <v>2014</v>
      </c>
      <c r="J1738" s="1">
        <v>6.2</v>
      </c>
      <c r="K1738" s="1" t="str">
        <f t="shared" si="82"/>
        <v>Action</v>
      </c>
      <c r="L1738" s="11">
        <f t="shared" si="83"/>
        <v>109141530</v>
      </c>
      <c r="M1738" s="1">
        <f t="shared" si="84"/>
        <v>9.3887336584344602E-2</v>
      </c>
    </row>
    <row r="1739" spans="1:13" x14ac:dyDescent="0.25">
      <c r="A1739" s="1" t="s">
        <v>3085</v>
      </c>
      <c r="B1739" s="1">
        <v>97</v>
      </c>
      <c r="C1739" s="1">
        <v>71500556</v>
      </c>
      <c r="D1739" s="1" t="s">
        <v>492</v>
      </c>
      <c r="E1739" s="1" t="s">
        <v>3086</v>
      </c>
      <c r="F1739" s="1" t="s">
        <v>13</v>
      </c>
      <c r="G1739" s="1" t="s">
        <v>21</v>
      </c>
      <c r="H1739" s="1">
        <v>26000000</v>
      </c>
      <c r="I1739" s="1">
        <v>2001</v>
      </c>
      <c r="J1739" s="1">
        <v>6.7</v>
      </c>
      <c r="K1739" s="1" t="str">
        <f t="shared" si="82"/>
        <v>Comedy</v>
      </c>
      <c r="L1739" s="11">
        <f t="shared" si="83"/>
        <v>45500556</v>
      </c>
      <c r="M1739" s="1">
        <f t="shared" si="84"/>
        <v>9.3887336584344602E-2</v>
      </c>
    </row>
    <row r="1740" spans="1:13" x14ac:dyDescent="0.25">
      <c r="A1740" s="1" t="s">
        <v>2540</v>
      </c>
      <c r="B1740" s="1">
        <v>121</v>
      </c>
      <c r="C1740" s="1">
        <v>71309760</v>
      </c>
      <c r="D1740" s="1" t="s">
        <v>77</v>
      </c>
      <c r="E1740" s="1" t="s">
        <v>3087</v>
      </c>
      <c r="F1740" s="1" t="s">
        <v>13</v>
      </c>
      <c r="G1740" s="1" t="s">
        <v>21</v>
      </c>
      <c r="H1740" s="1">
        <v>25000000</v>
      </c>
      <c r="I1740" s="1">
        <v>2000</v>
      </c>
      <c r="J1740" s="1">
        <v>7.3</v>
      </c>
      <c r="K1740" s="1" t="str">
        <f t="shared" si="82"/>
        <v>Drama</v>
      </c>
      <c r="L1740" s="11">
        <f t="shared" si="83"/>
        <v>46309760</v>
      </c>
      <c r="M1740" s="1">
        <f t="shared" si="84"/>
        <v>9.3887336584344602E-2</v>
      </c>
    </row>
    <row r="1741" spans="1:13" x14ac:dyDescent="0.25">
      <c r="A1741" s="1" t="s">
        <v>3088</v>
      </c>
      <c r="B1741" s="1">
        <v>95</v>
      </c>
      <c r="C1741" s="1">
        <v>89808372</v>
      </c>
      <c r="D1741" s="1" t="s">
        <v>579</v>
      </c>
      <c r="E1741" s="1" t="s">
        <v>3089</v>
      </c>
      <c r="F1741" s="1" t="s">
        <v>13</v>
      </c>
      <c r="G1741" s="1" t="s">
        <v>14</v>
      </c>
      <c r="H1741" s="1">
        <v>45000000</v>
      </c>
      <c r="I1741" s="1">
        <v>2003</v>
      </c>
      <c r="J1741" s="1">
        <v>4.5999999999999996</v>
      </c>
      <c r="K1741" s="1" t="str">
        <f t="shared" si="82"/>
        <v>Comedy</v>
      </c>
      <c r="L1741" s="11">
        <f t="shared" si="83"/>
        <v>44808372</v>
      </c>
      <c r="M1741" s="1">
        <f t="shared" si="84"/>
        <v>9.3887336584344602E-2</v>
      </c>
    </row>
    <row r="1742" spans="1:13" x14ac:dyDescent="0.25">
      <c r="A1742" s="1" t="s">
        <v>1748</v>
      </c>
      <c r="B1742" s="1">
        <v>105</v>
      </c>
      <c r="C1742" s="1">
        <v>77264926</v>
      </c>
      <c r="D1742" s="1" t="s">
        <v>1051</v>
      </c>
      <c r="E1742" s="1" t="s">
        <v>3090</v>
      </c>
      <c r="F1742" s="1" t="s">
        <v>13</v>
      </c>
      <c r="G1742" s="1" t="s">
        <v>14</v>
      </c>
      <c r="H1742" s="1">
        <v>25000000</v>
      </c>
      <c r="I1742" s="1">
        <v>2012</v>
      </c>
      <c r="J1742" s="1">
        <v>6.1</v>
      </c>
      <c r="K1742" s="1" t="str">
        <f t="shared" si="82"/>
        <v>Comedy</v>
      </c>
      <c r="L1742" s="11">
        <f t="shared" si="83"/>
        <v>52264926</v>
      </c>
      <c r="M1742" s="1">
        <f t="shared" si="84"/>
        <v>9.3887336584344602E-2</v>
      </c>
    </row>
    <row r="1743" spans="1:13" x14ac:dyDescent="0.25">
      <c r="A1743" s="1" t="s">
        <v>940</v>
      </c>
      <c r="B1743" s="1">
        <v>108</v>
      </c>
      <c r="C1743" s="1">
        <v>70625986</v>
      </c>
      <c r="D1743" s="1" t="s">
        <v>584</v>
      </c>
      <c r="E1743" s="1" t="s">
        <v>3091</v>
      </c>
      <c r="F1743" s="1" t="s">
        <v>13</v>
      </c>
      <c r="G1743" s="1" t="s">
        <v>14</v>
      </c>
      <c r="H1743" s="1">
        <v>25000000</v>
      </c>
      <c r="I1743" s="1">
        <v>2011</v>
      </c>
      <c r="J1743" s="1">
        <v>6.2</v>
      </c>
      <c r="K1743" s="1" t="str">
        <f t="shared" si="82"/>
        <v>Comedy</v>
      </c>
      <c r="L1743" s="11">
        <f t="shared" si="83"/>
        <v>45625986</v>
      </c>
      <c r="M1743" s="1">
        <f t="shared" si="84"/>
        <v>9.3887336584344602E-2</v>
      </c>
    </row>
    <row r="1744" spans="1:13" x14ac:dyDescent="0.25">
      <c r="A1744" s="1" t="s">
        <v>2026</v>
      </c>
      <c r="B1744" s="1">
        <v>134</v>
      </c>
      <c r="C1744" s="1">
        <v>56505065</v>
      </c>
      <c r="D1744" s="1" t="s">
        <v>3092</v>
      </c>
      <c r="E1744" s="1" t="s">
        <v>3093</v>
      </c>
      <c r="F1744" s="1" t="s">
        <v>13</v>
      </c>
      <c r="G1744" s="1" t="s">
        <v>14</v>
      </c>
      <c r="H1744" s="1">
        <v>25000000</v>
      </c>
      <c r="I1744" s="1">
        <v>1993</v>
      </c>
      <c r="J1744" s="1">
        <v>7.8</v>
      </c>
      <c r="K1744" s="1" t="str">
        <f t="shared" si="82"/>
        <v>Action</v>
      </c>
      <c r="L1744" s="11">
        <f t="shared" si="83"/>
        <v>31505065</v>
      </c>
      <c r="M1744" s="1">
        <f t="shared" si="84"/>
        <v>9.3887336584344602E-2</v>
      </c>
    </row>
    <row r="1745" spans="1:13" x14ac:dyDescent="0.25">
      <c r="A1745" s="1" t="s">
        <v>1187</v>
      </c>
      <c r="B1745" s="1">
        <v>115</v>
      </c>
      <c r="C1745" s="1">
        <v>55973336</v>
      </c>
      <c r="D1745" s="1" t="s">
        <v>120</v>
      </c>
      <c r="E1745" s="1" t="s">
        <v>3094</v>
      </c>
      <c r="F1745" s="1" t="s">
        <v>13</v>
      </c>
      <c r="G1745" s="1" t="s">
        <v>14</v>
      </c>
      <c r="H1745" s="1">
        <v>25000000</v>
      </c>
      <c r="I1745" s="1">
        <v>2000</v>
      </c>
      <c r="J1745" s="1">
        <v>6.1</v>
      </c>
      <c r="K1745" s="1" t="str">
        <f t="shared" si="82"/>
        <v>Action</v>
      </c>
      <c r="L1745" s="11">
        <f t="shared" si="83"/>
        <v>30973336</v>
      </c>
      <c r="M1745" s="1">
        <f t="shared" si="84"/>
        <v>9.3887336584344602E-2</v>
      </c>
    </row>
    <row r="1746" spans="1:13" x14ac:dyDescent="0.25">
      <c r="A1746" s="1" t="s">
        <v>1869</v>
      </c>
      <c r="B1746" s="1">
        <v>86</v>
      </c>
      <c r="C1746" s="1">
        <v>54098051</v>
      </c>
      <c r="D1746" s="1" t="s">
        <v>2162</v>
      </c>
      <c r="E1746" s="1" t="s">
        <v>3096</v>
      </c>
      <c r="F1746" s="1" t="s">
        <v>13</v>
      </c>
      <c r="G1746" s="1" t="s">
        <v>264</v>
      </c>
      <c r="H1746" s="1">
        <v>25000000</v>
      </c>
      <c r="I1746" s="1">
        <v>2006</v>
      </c>
      <c r="J1746" s="1">
        <v>5.8</v>
      </c>
      <c r="K1746" s="1" t="str">
        <f t="shared" si="82"/>
        <v>Horror</v>
      </c>
      <c r="L1746" s="11">
        <f t="shared" si="83"/>
        <v>29098051</v>
      </c>
      <c r="M1746" s="1">
        <f t="shared" si="84"/>
        <v>9.3887336584344602E-2</v>
      </c>
    </row>
    <row r="1747" spans="1:13" x14ac:dyDescent="0.25">
      <c r="A1747" s="1" t="s">
        <v>2413</v>
      </c>
      <c r="B1747" s="1">
        <v>101</v>
      </c>
      <c r="C1747" s="1">
        <v>60443237</v>
      </c>
      <c r="D1747" s="1" t="s">
        <v>77</v>
      </c>
      <c r="E1747" s="1" t="s">
        <v>3097</v>
      </c>
      <c r="F1747" s="1" t="s">
        <v>13</v>
      </c>
      <c r="G1747" s="1" t="s">
        <v>14</v>
      </c>
      <c r="H1747" s="1">
        <v>25000000</v>
      </c>
      <c r="I1747" s="1">
        <v>2012</v>
      </c>
      <c r="J1747" s="1">
        <v>6.5</v>
      </c>
      <c r="K1747" s="1" t="str">
        <f t="shared" si="82"/>
        <v>Drama</v>
      </c>
      <c r="L1747" s="11">
        <f t="shared" si="83"/>
        <v>35443237</v>
      </c>
      <c r="M1747" s="1">
        <f t="shared" si="84"/>
        <v>9.3887336584344602E-2</v>
      </c>
    </row>
    <row r="1748" spans="1:13" x14ac:dyDescent="0.25">
      <c r="A1748" s="1" t="s">
        <v>3098</v>
      </c>
      <c r="B1748" s="1">
        <v>96</v>
      </c>
      <c r="C1748" s="1">
        <v>82234139</v>
      </c>
      <c r="D1748" s="1" t="s">
        <v>189</v>
      </c>
      <c r="E1748" s="1" t="s">
        <v>3099</v>
      </c>
      <c r="F1748" s="1" t="s">
        <v>13</v>
      </c>
      <c r="G1748" s="1" t="s">
        <v>14</v>
      </c>
      <c r="H1748" s="1">
        <v>17000000</v>
      </c>
      <c r="I1748" s="1">
        <v>2007</v>
      </c>
      <c r="J1748" s="1">
        <v>7.2</v>
      </c>
      <c r="K1748" s="1" t="str">
        <f t="shared" si="82"/>
        <v>Adventure</v>
      </c>
      <c r="L1748" s="11">
        <f t="shared" si="83"/>
        <v>65234139</v>
      </c>
      <c r="M1748" s="1">
        <f t="shared" si="84"/>
        <v>9.3887336584344602E-2</v>
      </c>
    </row>
    <row r="1749" spans="1:13" x14ac:dyDescent="0.25">
      <c r="A1749" s="1" t="s">
        <v>46</v>
      </c>
      <c r="B1749" s="1">
        <v>101</v>
      </c>
      <c r="C1749" s="1">
        <v>51676606</v>
      </c>
      <c r="D1749" s="1" t="s">
        <v>3100</v>
      </c>
      <c r="E1749" s="1" t="s">
        <v>3101</v>
      </c>
      <c r="F1749" s="1" t="s">
        <v>13</v>
      </c>
      <c r="G1749" s="1" t="s">
        <v>14</v>
      </c>
      <c r="H1749" s="1">
        <v>25000000</v>
      </c>
      <c r="I1749" s="1">
        <v>2004</v>
      </c>
      <c r="J1749" s="1">
        <v>7.8</v>
      </c>
      <c r="K1749" s="1" t="str">
        <f t="shared" si="82"/>
        <v>Biography</v>
      </c>
      <c r="L1749" s="11">
        <f t="shared" si="83"/>
        <v>26676606</v>
      </c>
      <c r="M1749" s="1">
        <f t="shared" si="84"/>
        <v>9.3887336584344602E-2</v>
      </c>
    </row>
    <row r="1750" spans="1:13" x14ac:dyDescent="0.25">
      <c r="A1750" s="1" t="s">
        <v>3102</v>
      </c>
      <c r="B1750" s="1">
        <v>100</v>
      </c>
      <c r="C1750" s="1">
        <v>52528330</v>
      </c>
      <c r="D1750" s="1" t="s">
        <v>883</v>
      </c>
      <c r="E1750" s="1" t="s">
        <v>3103</v>
      </c>
      <c r="F1750" s="1" t="s">
        <v>13</v>
      </c>
      <c r="G1750" s="1" t="s">
        <v>14</v>
      </c>
      <c r="H1750" s="1">
        <v>25000000</v>
      </c>
      <c r="I1750" s="1">
        <v>2013</v>
      </c>
      <c r="J1750" s="1">
        <v>4.7</v>
      </c>
      <c r="K1750" s="1" t="str">
        <f t="shared" si="82"/>
        <v>Comedy</v>
      </c>
      <c r="L1750" s="11">
        <f t="shared" si="83"/>
        <v>27528330</v>
      </c>
      <c r="M1750" s="1">
        <f t="shared" si="84"/>
        <v>9.3887336584344602E-2</v>
      </c>
    </row>
    <row r="1751" spans="1:13" x14ac:dyDescent="0.25">
      <c r="A1751" s="1" t="s">
        <v>3104</v>
      </c>
      <c r="B1751" s="1">
        <v>117</v>
      </c>
      <c r="C1751" s="1">
        <v>51533608</v>
      </c>
      <c r="D1751" s="1" t="s">
        <v>246</v>
      </c>
      <c r="E1751" s="1" t="s">
        <v>3105</v>
      </c>
      <c r="F1751" s="1" t="s">
        <v>13</v>
      </c>
      <c r="G1751" s="1" t="s">
        <v>14</v>
      </c>
      <c r="H1751" s="1">
        <v>25000000</v>
      </c>
      <c r="I1751" s="1">
        <v>2011</v>
      </c>
      <c r="J1751" s="1">
        <v>6.8</v>
      </c>
      <c r="K1751" s="1" t="str">
        <f t="shared" si="82"/>
        <v>Action</v>
      </c>
      <c r="L1751" s="11">
        <f t="shared" si="83"/>
        <v>26533608</v>
      </c>
      <c r="M1751" s="1">
        <f t="shared" si="84"/>
        <v>9.3887336584344602E-2</v>
      </c>
    </row>
    <row r="1752" spans="1:13" x14ac:dyDescent="0.25">
      <c r="A1752" s="1" t="s">
        <v>3106</v>
      </c>
      <c r="B1752" s="1">
        <v>101</v>
      </c>
      <c r="C1752" s="1">
        <v>51097664</v>
      </c>
      <c r="D1752" s="1" t="s">
        <v>2075</v>
      </c>
      <c r="E1752" s="1" t="s">
        <v>3107</v>
      </c>
      <c r="F1752" s="1" t="s">
        <v>13</v>
      </c>
      <c r="G1752" s="1" t="s">
        <v>14</v>
      </c>
      <c r="H1752" s="1">
        <v>30000000</v>
      </c>
      <c r="I1752" s="1">
        <v>2005</v>
      </c>
      <c r="J1752" s="1">
        <v>5.9</v>
      </c>
      <c r="K1752" s="1" t="str">
        <f t="shared" si="82"/>
        <v>Drama</v>
      </c>
      <c r="L1752" s="11">
        <f t="shared" si="83"/>
        <v>21097664</v>
      </c>
      <c r="M1752" s="1">
        <f t="shared" si="84"/>
        <v>9.3887336584344602E-2</v>
      </c>
    </row>
    <row r="1753" spans="1:13" x14ac:dyDescent="0.25">
      <c r="A1753" s="1" t="s">
        <v>609</v>
      </c>
      <c r="B1753" s="1">
        <v>98</v>
      </c>
      <c r="C1753" s="1">
        <v>84136909</v>
      </c>
      <c r="D1753" s="1" t="s">
        <v>579</v>
      </c>
      <c r="E1753" s="1" t="s">
        <v>3108</v>
      </c>
      <c r="F1753" s="1" t="s">
        <v>13</v>
      </c>
      <c r="G1753" s="1" t="s">
        <v>14</v>
      </c>
      <c r="H1753" s="1">
        <v>26000000</v>
      </c>
      <c r="I1753" s="1">
        <v>2004</v>
      </c>
      <c r="J1753" s="1">
        <v>7.2</v>
      </c>
      <c r="K1753" s="1" t="str">
        <f t="shared" si="82"/>
        <v>Comedy</v>
      </c>
      <c r="L1753" s="11">
        <f t="shared" si="83"/>
        <v>58136909</v>
      </c>
      <c r="M1753" s="1">
        <f t="shared" si="84"/>
        <v>9.3887336584344602E-2</v>
      </c>
    </row>
    <row r="1754" spans="1:13" x14ac:dyDescent="0.25">
      <c r="A1754" s="1" t="s">
        <v>167</v>
      </c>
      <c r="B1754" s="1">
        <v>146</v>
      </c>
      <c r="C1754" s="1">
        <v>46836394</v>
      </c>
      <c r="D1754" s="1" t="s">
        <v>599</v>
      </c>
      <c r="E1754" s="1" t="s">
        <v>3109</v>
      </c>
      <c r="F1754" s="1" t="s">
        <v>13</v>
      </c>
      <c r="G1754" s="1" t="s">
        <v>14</v>
      </c>
      <c r="H1754" s="1">
        <v>25000000</v>
      </c>
      <c r="I1754" s="1">
        <v>1990</v>
      </c>
      <c r="J1754" s="1">
        <v>8.6999999999999993</v>
      </c>
      <c r="K1754" s="1" t="str">
        <f t="shared" si="82"/>
        <v>Biography</v>
      </c>
      <c r="L1754" s="11">
        <f t="shared" si="83"/>
        <v>21836394</v>
      </c>
      <c r="M1754" s="1">
        <f t="shared" si="84"/>
        <v>9.3887336584344602E-2</v>
      </c>
    </row>
    <row r="1755" spans="1:13" x14ac:dyDescent="0.25">
      <c r="A1755" s="1" t="s">
        <v>1497</v>
      </c>
      <c r="B1755" s="1">
        <v>102</v>
      </c>
      <c r="C1755" s="1">
        <v>47285499</v>
      </c>
      <c r="D1755" s="1" t="s">
        <v>3110</v>
      </c>
      <c r="E1755" s="1" t="s">
        <v>3111</v>
      </c>
      <c r="F1755" s="1" t="s">
        <v>13</v>
      </c>
      <c r="G1755" s="1" t="s">
        <v>14</v>
      </c>
      <c r="H1755" s="1">
        <v>26000000</v>
      </c>
      <c r="I1755" s="1">
        <v>2003</v>
      </c>
      <c r="J1755" s="1">
        <v>5</v>
      </c>
      <c r="K1755" s="1" t="str">
        <f t="shared" si="82"/>
        <v>Action</v>
      </c>
      <c r="L1755" s="11">
        <f t="shared" si="83"/>
        <v>21285499</v>
      </c>
      <c r="M1755" s="1">
        <f t="shared" si="84"/>
        <v>9.3887336584344602E-2</v>
      </c>
    </row>
    <row r="1756" spans="1:13" x14ac:dyDescent="0.25">
      <c r="A1756" s="1" t="s">
        <v>2381</v>
      </c>
      <c r="B1756" s="1">
        <v>97</v>
      </c>
      <c r="C1756" s="1">
        <v>47124400</v>
      </c>
      <c r="D1756" s="1" t="s">
        <v>179</v>
      </c>
      <c r="E1756" s="1" t="s">
        <v>3112</v>
      </c>
      <c r="F1756" s="1" t="s">
        <v>13</v>
      </c>
      <c r="G1756" s="1" t="s">
        <v>14</v>
      </c>
      <c r="H1756" s="1">
        <v>25000000</v>
      </c>
      <c r="I1756" s="1">
        <v>2005</v>
      </c>
      <c r="J1756" s="1">
        <v>6.6</v>
      </c>
      <c r="K1756" s="1" t="str">
        <f t="shared" si="82"/>
        <v>Comedy</v>
      </c>
      <c r="L1756" s="11">
        <f t="shared" si="83"/>
        <v>22124400</v>
      </c>
      <c r="M1756" s="1">
        <f t="shared" si="84"/>
        <v>9.3887336584344602E-2</v>
      </c>
    </row>
    <row r="1757" spans="1:13" x14ac:dyDescent="0.25">
      <c r="A1757" s="1" t="s">
        <v>792</v>
      </c>
      <c r="B1757" s="1">
        <v>142</v>
      </c>
      <c r="C1757" s="1">
        <v>44700000</v>
      </c>
      <c r="D1757" s="1" t="s">
        <v>682</v>
      </c>
      <c r="E1757" s="1" t="s">
        <v>3113</v>
      </c>
      <c r="F1757" s="1" t="s">
        <v>13</v>
      </c>
      <c r="G1757" s="1" t="s">
        <v>14</v>
      </c>
      <c r="H1757" s="1">
        <v>25000000</v>
      </c>
      <c r="I1757" s="1">
        <v>1983</v>
      </c>
      <c r="J1757" s="1">
        <v>8.3000000000000007</v>
      </c>
      <c r="K1757" s="1" t="str">
        <f t="shared" si="82"/>
        <v>Crime</v>
      </c>
      <c r="L1757" s="11">
        <f t="shared" si="83"/>
        <v>19700000</v>
      </c>
      <c r="M1757" s="1">
        <f t="shared" si="84"/>
        <v>9.3887336584344602E-2</v>
      </c>
    </row>
    <row r="1758" spans="1:13" x14ac:dyDescent="0.25">
      <c r="A1758" s="1" t="s">
        <v>1695</v>
      </c>
      <c r="B1758" s="1">
        <v>98</v>
      </c>
      <c r="C1758" s="1">
        <v>44455658</v>
      </c>
      <c r="D1758" s="1" t="s">
        <v>476</v>
      </c>
      <c r="E1758" s="1" t="s">
        <v>3114</v>
      </c>
      <c r="F1758" s="1" t="s">
        <v>13</v>
      </c>
      <c r="G1758" s="1" t="s">
        <v>14</v>
      </c>
      <c r="H1758" s="1">
        <v>25000000</v>
      </c>
      <c r="I1758" s="1">
        <v>1997</v>
      </c>
      <c r="J1758" s="1">
        <v>6.7</v>
      </c>
      <c r="K1758" s="1" t="str">
        <f t="shared" si="82"/>
        <v>Action</v>
      </c>
      <c r="L1758" s="11">
        <f t="shared" si="83"/>
        <v>19455658</v>
      </c>
      <c r="M1758" s="1">
        <f t="shared" si="84"/>
        <v>9.3887336584344602E-2</v>
      </c>
    </row>
    <row r="1759" spans="1:13" x14ac:dyDescent="0.25">
      <c r="A1759" s="1" t="s">
        <v>3115</v>
      </c>
      <c r="B1759" s="1">
        <v>219</v>
      </c>
      <c r="C1759" s="1">
        <v>43984230</v>
      </c>
      <c r="D1759" s="1" t="s">
        <v>2013</v>
      </c>
      <c r="E1759" s="1" t="s">
        <v>3116</v>
      </c>
      <c r="F1759" s="1" t="s">
        <v>13</v>
      </c>
      <c r="G1759" s="1" t="s">
        <v>308</v>
      </c>
      <c r="H1759" s="1">
        <v>23000000</v>
      </c>
      <c r="I1759" s="1">
        <v>1987</v>
      </c>
      <c r="J1759" s="1">
        <v>7.8</v>
      </c>
      <c r="K1759" s="1" t="str">
        <f t="shared" si="82"/>
        <v>Biography</v>
      </c>
      <c r="L1759" s="11">
        <f t="shared" si="83"/>
        <v>20984230</v>
      </c>
      <c r="M1759" s="1">
        <f t="shared" si="84"/>
        <v>9.3887336584344602E-2</v>
      </c>
    </row>
    <row r="1760" spans="1:13" x14ac:dyDescent="0.25">
      <c r="A1760" s="1" t="s">
        <v>1315</v>
      </c>
      <c r="B1760" s="1">
        <v>109</v>
      </c>
      <c r="C1760" s="1">
        <v>66489425</v>
      </c>
      <c r="D1760" s="1" t="s">
        <v>158</v>
      </c>
      <c r="E1760" s="1" t="s">
        <v>3117</v>
      </c>
      <c r="F1760" s="1" t="s">
        <v>13</v>
      </c>
      <c r="G1760" s="1" t="s">
        <v>14</v>
      </c>
      <c r="H1760" s="1">
        <v>25000000</v>
      </c>
      <c r="I1760" s="1">
        <v>2012</v>
      </c>
      <c r="J1760" s="1">
        <v>6.5</v>
      </c>
      <c r="K1760" s="1" t="str">
        <f t="shared" si="82"/>
        <v>Action</v>
      </c>
      <c r="L1760" s="11">
        <f t="shared" si="83"/>
        <v>41489425</v>
      </c>
      <c r="M1760" s="1">
        <f t="shared" si="84"/>
        <v>9.3887336584344602E-2</v>
      </c>
    </row>
    <row r="1761" spans="1:13" x14ac:dyDescent="0.25">
      <c r="A1761" s="1" t="s">
        <v>94</v>
      </c>
      <c r="B1761" s="1">
        <v>97</v>
      </c>
      <c r="C1761" s="1">
        <v>41067398</v>
      </c>
      <c r="D1761" s="1" t="s">
        <v>145</v>
      </c>
      <c r="E1761" s="1" t="s">
        <v>3118</v>
      </c>
      <c r="F1761" s="1" t="s">
        <v>13</v>
      </c>
      <c r="G1761" s="1" t="s">
        <v>14</v>
      </c>
      <c r="H1761" s="1">
        <v>25000000</v>
      </c>
      <c r="I1761" s="1">
        <v>1997</v>
      </c>
      <c r="J1761" s="1">
        <v>6.1</v>
      </c>
      <c r="K1761" s="1" t="str">
        <f t="shared" si="82"/>
        <v>Action</v>
      </c>
      <c r="L1761" s="11">
        <f t="shared" si="83"/>
        <v>16067398</v>
      </c>
      <c r="M1761" s="1">
        <f t="shared" si="84"/>
        <v>9.3887336584344602E-2</v>
      </c>
    </row>
    <row r="1762" spans="1:13" x14ac:dyDescent="0.25">
      <c r="A1762" s="1" t="s">
        <v>2372</v>
      </c>
      <c r="B1762" s="1">
        <v>158</v>
      </c>
      <c r="C1762" s="1">
        <v>40218903</v>
      </c>
      <c r="D1762" s="1" t="s">
        <v>1175</v>
      </c>
      <c r="E1762" s="1" t="s">
        <v>3119</v>
      </c>
      <c r="F1762" s="1" t="s">
        <v>13</v>
      </c>
      <c r="G1762" s="1" t="s">
        <v>14</v>
      </c>
      <c r="H1762" s="1">
        <v>25000000</v>
      </c>
      <c r="I1762" s="1">
        <v>2007</v>
      </c>
      <c r="J1762" s="1">
        <v>8.1</v>
      </c>
      <c r="K1762" s="1" t="str">
        <f t="shared" si="82"/>
        <v>Drama</v>
      </c>
      <c r="L1762" s="11">
        <f t="shared" si="83"/>
        <v>15218903</v>
      </c>
      <c r="M1762" s="1">
        <f t="shared" si="84"/>
        <v>9.3887336584344602E-2</v>
      </c>
    </row>
    <row r="1763" spans="1:13" x14ac:dyDescent="0.25">
      <c r="A1763" s="1" t="s">
        <v>3120</v>
      </c>
      <c r="B1763" s="1">
        <v>85</v>
      </c>
      <c r="C1763" s="1">
        <v>39880476</v>
      </c>
      <c r="D1763" s="1" t="s">
        <v>99</v>
      </c>
      <c r="E1763" s="1" t="s">
        <v>3121</v>
      </c>
      <c r="F1763" s="1" t="s">
        <v>13</v>
      </c>
      <c r="G1763" s="1" t="s">
        <v>14</v>
      </c>
      <c r="H1763" s="1">
        <v>25000000</v>
      </c>
      <c r="I1763" s="1">
        <v>2002</v>
      </c>
      <c r="J1763" s="1">
        <v>5.2</v>
      </c>
      <c r="K1763" s="1" t="str">
        <f t="shared" si="82"/>
        <v>Adventure</v>
      </c>
      <c r="L1763" s="11">
        <f t="shared" si="83"/>
        <v>14880476</v>
      </c>
      <c r="M1763" s="1">
        <f t="shared" si="84"/>
        <v>9.3887336584344602E-2</v>
      </c>
    </row>
    <row r="1764" spans="1:13" x14ac:dyDescent="0.25">
      <c r="A1764" s="1" t="s">
        <v>3122</v>
      </c>
      <c r="B1764" s="1">
        <v>80</v>
      </c>
      <c r="C1764" s="1">
        <v>39399750</v>
      </c>
      <c r="D1764" s="1" t="s">
        <v>285</v>
      </c>
      <c r="E1764" s="1" t="s">
        <v>3123</v>
      </c>
      <c r="F1764" s="1" t="s">
        <v>13</v>
      </c>
      <c r="G1764" s="1" t="s">
        <v>14</v>
      </c>
      <c r="H1764" s="1">
        <v>25000000</v>
      </c>
      <c r="I1764" s="1">
        <v>2003</v>
      </c>
      <c r="J1764" s="1">
        <v>5.6</v>
      </c>
      <c r="K1764" s="1" t="str">
        <f t="shared" si="82"/>
        <v>Adventure</v>
      </c>
      <c r="L1764" s="11">
        <f t="shared" si="83"/>
        <v>14399750</v>
      </c>
      <c r="M1764" s="1">
        <f t="shared" si="84"/>
        <v>9.3887336584344602E-2</v>
      </c>
    </row>
    <row r="1765" spans="1:13" x14ac:dyDescent="0.25">
      <c r="A1765" s="1" t="s">
        <v>2288</v>
      </c>
      <c r="B1765" s="1">
        <v>86</v>
      </c>
      <c r="C1765" s="1">
        <v>38230435</v>
      </c>
      <c r="D1765" s="1" t="s">
        <v>755</v>
      </c>
      <c r="E1765" s="1" t="s">
        <v>3124</v>
      </c>
      <c r="F1765" s="1" t="s">
        <v>13</v>
      </c>
      <c r="G1765" s="1" t="s">
        <v>14</v>
      </c>
      <c r="H1765" s="1">
        <v>25000000</v>
      </c>
      <c r="I1765" s="1">
        <v>2002</v>
      </c>
      <c r="J1765" s="1">
        <v>5.8</v>
      </c>
      <c r="K1765" s="1" t="str">
        <f t="shared" si="82"/>
        <v>Action</v>
      </c>
      <c r="L1765" s="11">
        <f t="shared" si="83"/>
        <v>13230435</v>
      </c>
      <c r="M1765" s="1">
        <f t="shared" si="84"/>
        <v>9.3887336584344602E-2</v>
      </c>
    </row>
    <row r="1766" spans="1:13" x14ac:dyDescent="0.25">
      <c r="A1766" s="1" t="s">
        <v>2128</v>
      </c>
      <c r="B1766" s="1">
        <v>119</v>
      </c>
      <c r="C1766" s="1">
        <v>39008741</v>
      </c>
      <c r="D1766" s="1" t="s">
        <v>2983</v>
      </c>
      <c r="E1766" s="1" t="s">
        <v>3125</v>
      </c>
      <c r="F1766" s="1" t="s">
        <v>13</v>
      </c>
      <c r="G1766" s="1" t="s">
        <v>14</v>
      </c>
      <c r="H1766" s="1">
        <v>25000000</v>
      </c>
      <c r="I1766" s="1">
        <v>2005</v>
      </c>
      <c r="J1766" s="1">
        <v>6.6</v>
      </c>
      <c r="K1766" s="1" t="str">
        <f t="shared" si="82"/>
        <v>Comedy</v>
      </c>
      <c r="L1766" s="11">
        <f t="shared" si="83"/>
        <v>14008741</v>
      </c>
      <c r="M1766" s="1">
        <f t="shared" si="84"/>
        <v>9.3887336584344602E-2</v>
      </c>
    </row>
    <row r="1767" spans="1:13" x14ac:dyDescent="0.25">
      <c r="A1767" s="1" t="s">
        <v>3126</v>
      </c>
      <c r="B1767" s="1">
        <v>98</v>
      </c>
      <c r="C1767" s="1">
        <v>36833473</v>
      </c>
      <c r="D1767" s="1" t="s">
        <v>158</v>
      </c>
      <c r="E1767" s="1" t="s">
        <v>3127</v>
      </c>
      <c r="F1767" s="1" t="s">
        <v>13</v>
      </c>
      <c r="G1767" s="1" t="s">
        <v>508</v>
      </c>
      <c r="H1767" s="1">
        <v>25000000</v>
      </c>
      <c r="I1767" s="1">
        <v>2001</v>
      </c>
      <c r="J1767" s="1">
        <v>6.6</v>
      </c>
      <c r="K1767" s="1" t="str">
        <f t="shared" si="82"/>
        <v>Action</v>
      </c>
      <c r="L1767" s="11">
        <f t="shared" si="83"/>
        <v>11833473</v>
      </c>
      <c r="M1767" s="1">
        <f t="shared" si="84"/>
        <v>9.3887336584344602E-2</v>
      </c>
    </row>
    <row r="1768" spans="1:13" x14ac:dyDescent="0.25">
      <c r="A1768" s="1" t="s">
        <v>3128</v>
      </c>
      <c r="B1768" s="1">
        <v>97</v>
      </c>
      <c r="C1768" s="1">
        <v>48237389</v>
      </c>
      <c r="D1768" s="1" t="s">
        <v>584</v>
      </c>
      <c r="E1768" s="1" t="s">
        <v>3129</v>
      </c>
      <c r="F1768" s="1" t="s">
        <v>13</v>
      </c>
      <c r="G1768" s="1" t="s">
        <v>14</v>
      </c>
      <c r="H1768" s="1">
        <v>25000000</v>
      </c>
      <c r="I1768" s="1">
        <v>2008</v>
      </c>
      <c r="J1768" s="1">
        <v>5.5</v>
      </c>
      <c r="K1768" s="1" t="str">
        <f t="shared" si="82"/>
        <v>Comedy</v>
      </c>
      <c r="L1768" s="11">
        <f t="shared" si="83"/>
        <v>23237389</v>
      </c>
      <c r="M1768" s="1">
        <f t="shared" si="84"/>
        <v>9.3887336584344602E-2</v>
      </c>
    </row>
    <row r="1769" spans="1:13" x14ac:dyDescent="0.25">
      <c r="A1769" s="1" t="s">
        <v>1239</v>
      </c>
      <c r="B1769" s="1">
        <v>124</v>
      </c>
      <c r="C1769" s="1">
        <v>36447959</v>
      </c>
      <c r="D1769" s="1" t="s">
        <v>567</v>
      </c>
      <c r="E1769" s="1" t="s">
        <v>3131</v>
      </c>
      <c r="F1769" s="1" t="s">
        <v>13</v>
      </c>
      <c r="G1769" s="1" t="s">
        <v>14</v>
      </c>
      <c r="H1769" s="1">
        <v>25000000</v>
      </c>
      <c r="I1769" s="1">
        <v>2014</v>
      </c>
      <c r="J1769" s="1">
        <v>7</v>
      </c>
      <c r="K1769" s="1" t="str">
        <f t="shared" si="82"/>
        <v>Biography</v>
      </c>
      <c r="L1769" s="11">
        <f t="shared" si="83"/>
        <v>11447959</v>
      </c>
      <c r="M1769" s="1">
        <f t="shared" si="84"/>
        <v>9.3887336584344602E-2</v>
      </c>
    </row>
    <row r="1770" spans="1:13" x14ac:dyDescent="0.25">
      <c r="A1770" s="1" t="s">
        <v>415</v>
      </c>
      <c r="B1770" s="1">
        <v>97</v>
      </c>
      <c r="C1770" s="1">
        <v>45089048</v>
      </c>
      <c r="D1770" s="1" t="s">
        <v>1871</v>
      </c>
      <c r="E1770" s="1" t="s">
        <v>3132</v>
      </c>
      <c r="F1770" s="1" t="s">
        <v>13</v>
      </c>
      <c r="G1770" s="1" t="s">
        <v>2707</v>
      </c>
      <c r="H1770" s="1">
        <v>25000000</v>
      </c>
      <c r="I1770" s="1">
        <v>2014</v>
      </c>
      <c r="J1770" s="1">
        <v>6.5</v>
      </c>
      <c r="K1770" s="1" t="str">
        <f t="shared" si="82"/>
        <v>Drama</v>
      </c>
      <c r="L1770" s="11">
        <f t="shared" si="83"/>
        <v>20089048</v>
      </c>
      <c r="M1770" s="1">
        <f t="shared" si="84"/>
        <v>9.3887336584344602E-2</v>
      </c>
    </row>
    <row r="1771" spans="1:13" x14ac:dyDescent="0.25">
      <c r="A1771" s="1" t="s">
        <v>2274</v>
      </c>
      <c r="B1771" s="1">
        <v>105</v>
      </c>
      <c r="C1771" s="1">
        <v>35990505</v>
      </c>
      <c r="D1771" s="1" t="s">
        <v>2983</v>
      </c>
      <c r="E1771" s="1" t="s">
        <v>3133</v>
      </c>
      <c r="F1771" s="1" t="s">
        <v>13</v>
      </c>
      <c r="G1771" s="1" t="s">
        <v>14</v>
      </c>
      <c r="H1771" s="1">
        <v>20000000</v>
      </c>
      <c r="I1771" s="1">
        <v>2003</v>
      </c>
      <c r="J1771" s="1">
        <v>5.8</v>
      </c>
      <c r="K1771" s="1" t="str">
        <f t="shared" si="82"/>
        <v>Comedy</v>
      </c>
      <c r="L1771" s="11">
        <f t="shared" si="83"/>
        <v>15990505</v>
      </c>
      <c r="M1771" s="1">
        <f t="shared" si="84"/>
        <v>9.3887336584344602E-2</v>
      </c>
    </row>
    <row r="1772" spans="1:13" x14ac:dyDescent="0.25">
      <c r="A1772" s="1" t="s">
        <v>3134</v>
      </c>
      <c r="B1772" s="1">
        <v>104</v>
      </c>
      <c r="C1772" s="1">
        <v>35143332</v>
      </c>
      <c r="D1772" s="1" t="s">
        <v>2162</v>
      </c>
      <c r="E1772" s="1" t="s">
        <v>3135</v>
      </c>
      <c r="F1772" s="1" t="s">
        <v>13</v>
      </c>
      <c r="G1772" s="1" t="s">
        <v>14</v>
      </c>
      <c r="H1772" s="1">
        <v>17000000</v>
      </c>
      <c r="I1772" s="1">
        <v>2003</v>
      </c>
      <c r="J1772" s="1">
        <v>5.6</v>
      </c>
      <c r="K1772" s="1" t="str">
        <f t="shared" si="82"/>
        <v>Horror</v>
      </c>
      <c r="L1772" s="11">
        <f t="shared" si="83"/>
        <v>18143332</v>
      </c>
      <c r="M1772" s="1">
        <f t="shared" si="84"/>
        <v>9.3887336584344602E-2</v>
      </c>
    </row>
    <row r="1773" spans="1:13" x14ac:dyDescent="0.25">
      <c r="A1773" s="1" t="s">
        <v>3136</v>
      </c>
      <c r="B1773" s="1">
        <v>101</v>
      </c>
      <c r="C1773" s="1">
        <v>35000629</v>
      </c>
      <c r="D1773" s="1" t="s">
        <v>584</v>
      </c>
      <c r="E1773" s="1" t="s">
        <v>3137</v>
      </c>
      <c r="F1773" s="1" t="s">
        <v>13</v>
      </c>
      <c r="G1773" s="1" t="s">
        <v>14</v>
      </c>
      <c r="H1773" s="1">
        <v>25000000</v>
      </c>
      <c r="I1773" s="1">
        <v>2007</v>
      </c>
      <c r="J1773" s="1">
        <v>5.6</v>
      </c>
      <c r="K1773" s="1" t="str">
        <f t="shared" si="82"/>
        <v>Comedy</v>
      </c>
      <c r="L1773" s="11">
        <f t="shared" si="83"/>
        <v>10000629</v>
      </c>
      <c r="M1773" s="1">
        <f t="shared" si="84"/>
        <v>9.3887336584344602E-2</v>
      </c>
    </row>
    <row r="1774" spans="1:13" x14ac:dyDescent="0.25">
      <c r="A1774" s="1" t="s">
        <v>1187</v>
      </c>
      <c r="B1774" s="1">
        <v>101</v>
      </c>
      <c r="C1774" s="1">
        <v>34604054</v>
      </c>
      <c r="D1774" s="1" t="s">
        <v>158</v>
      </c>
      <c r="E1774" s="1" t="s">
        <v>3138</v>
      </c>
      <c r="F1774" s="1" t="s">
        <v>13</v>
      </c>
      <c r="G1774" s="1" t="s">
        <v>14</v>
      </c>
      <c r="H1774" s="1">
        <v>30000000</v>
      </c>
      <c r="I1774" s="1">
        <v>2003</v>
      </c>
      <c r="J1774" s="1">
        <v>5.8</v>
      </c>
      <c r="K1774" s="1" t="str">
        <f t="shared" si="82"/>
        <v>Action</v>
      </c>
      <c r="L1774" s="11">
        <f t="shared" si="83"/>
        <v>4604054</v>
      </c>
      <c r="M1774" s="1">
        <f t="shared" si="84"/>
        <v>9.3887336584344602E-2</v>
      </c>
    </row>
    <row r="1775" spans="1:13" x14ac:dyDescent="0.25">
      <c r="A1775" s="1" t="s">
        <v>2226</v>
      </c>
      <c r="B1775" s="1">
        <v>114</v>
      </c>
      <c r="C1775" s="1">
        <v>41597830</v>
      </c>
      <c r="D1775" s="1" t="s">
        <v>77</v>
      </c>
      <c r="E1775" s="1" t="s">
        <v>3139</v>
      </c>
      <c r="F1775" s="1" t="s">
        <v>13</v>
      </c>
      <c r="G1775" s="1" t="s">
        <v>14</v>
      </c>
      <c r="H1775" s="1">
        <v>25000000</v>
      </c>
      <c r="I1775" s="1">
        <v>2002</v>
      </c>
      <c r="J1775" s="1">
        <v>7.6</v>
      </c>
      <c r="K1775" s="1" t="str">
        <f t="shared" si="82"/>
        <v>Drama</v>
      </c>
      <c r="L1775" s="11">
        <f t="shared" si="83"/>
        <v>16597830</v>
      </c>
      <c r="M1775" s="1">
        <f t="shared" si="84"/>
        <v>9.3887336584344602E-2</v>
      </c>
    </row>
    <row r="1776" spans="1:13" x14ac:dyDescent="0.25">
      <c r="A1776" s="1" t="s">
        <v>1748</v>
      </c>
      <c r="B1776" s="1">
        <v>105</v>
      </c>
      <c r="C1776" s="1">
        <v>33687630</v>
      </c>
      <c r="D1776" s="1" t="s">
        <v>584</v>
      </c>
      <c r="E1776" s="1" t="s">
        <v>3140</v>
      </c>
      <c r="F1776" s="1" t="s">
        <v>13</v>
      </c>
      <c r="G1776" s="1" t="s">
        <v>14</v>
      </c>
      <c r="H1776" s="1">
        <v>20000000</v>
      </c>
      <c r="I1776" s="1">
        <v>2006</v>
      </c>
      <c r="J1776" s="1">
        <v>6.4</v>
      </c>
      <c r="K1776" s="1" t="str">
        <f t="shared" si="82"/>
        <v>Comedy</v>
      </c>
      <c r="L1776" s="11">
        <f t="shared" si="83"/>
        <v>13687630</v>
      </c>
      <c r="M1776" s="1">
        <f t="shared" si="84"/>
        <v>9.3887336584344602E-2</v>
      </c>
    </row>
    <row r="1777" spans="1:13" x14ac:dyDescent="0.25">
      <c r="A1777" s="1" t="s">
        <v>3141</v>
      </c>
      <c r="B1777" s="1">
        <v>90</v>
      </c>
      <c r="C1777" s="1">
        <v>32553210</v>
      </c>
      <c r="D1777" s="1" t="s">
        <v>1051</v>
      </c>
      <c r="E1777" s="1" t="s">
        <v>3142</v>
      </c>
      <c r="F1777" s="1" t="s">
        <v>13</v>
      </c>
      <c r="G1777" s="1" t="s">
        <v>21</v>
      </c>
      <c r="H1777" s="1">
        <v>25000000</v>
      </c>
      <c r="I1777" s="1">
        <v>2007</v>
      </c>
      <c r="J1777" s="1">
        <v>6.3</v>
      </c>
      <c r="K1777" s="1" t="str">
        <f t="shared" si="82"/>
        <v>Comedy</v>
      </c>
      <c r="L1777" s="11">
        <f t="shared" si="83"/>
        <v>7553210</v>
      </c>
      <c r="M1777" s="1">
        <f t="shared" si="84"/>
        <v>9.3887336584344602E-2</v>
      </c>
    </row>
    <row r="1778" spans="1:13" x14ac:dyDescent="0.25">
      <c r="A1778" s="1" t="s">
        <v>3143</v>
      </c>
      <c r="B1778" s="1">
        <v>97</v>
      </c>
      <c r="C1778" s="1">
        <v>31526393</v>
      </c>
      <c r="D1778" s="1" t="s">
        <v>1958</v>
      </c>
      <c r="E1778" s="1" t="s">
        <v>3144</v>
      </c>
      <c r="F1778" s="1" t="s">
        <v>13</v>
      </c>
      <c r="G1778" s="1" t="s">
        <v>14</v>
      </c>
      <c r="H1778" s="1">
        <v>25000000</v>
      </c>
      <c r="I1778" s="1">
        <v>2004</v>
      </c>
      <c r="J1778" s="1">
        <v>4.5999999999999996</v>
      </c>
      <c r="K1778" s="1" t="str">
        <f t="shared" si="82"/>
        <v>Action</v>
      </c>
      <c r="L1778" s="11">
        <f t="shared" si="83"/>
        <v>6526393</v>
      </c>
      <c r="M1778" s="1">
        <f t="shared" si="84"/>
        <v>9.3887336584344602E-2</v>
      </c>
    </row>
    <row r="1779" spans="1:13" x14ac:dyDescent="0.25">
      <c r="A1779" s="1" t="s">
        <v>3145</v>
      </c>
      <c r="B1779" s="1">
        <v>144</v>
      </c>
      <c r="C1779" s="1">
        <v>41229</v>
      </c>
      <c r="D1779" s="1" t="s">
        <v>750</v>
      </c>
      <c r="E1779" s="1" t="s">
        <v>3146</v>
      </c>
      <c r="F1779" s="1" t="s">
        <v>13</v>
      </c>
      <c r="G1779" s="1" t="s">
        <v>508</v>
      </c>
      <c r="H1779" s="1">
        <v>25500000</v>
      </c>
      <c r="I1779" s="1">
        <v>2013</v>
      </c>
      <c r="J1779" s="1">
        <v>6.5</v>
      </c>
      <c r="K1779" s="1" t="str">
        <f t="shared" si="82"/>
        <v>Crime</v>
      </c>
      <c r="L1779" s="11">
        <f t="shared" si="83"/>
        <v>-25458771</v>
      </c>
      <c r="M1779" s="1">
        <f t="shared" si="84"/>
        <v>9.3887336584344602E-2</v>
      </c>
    </row>
    <row r="1780" spans="1:13" x14ac:dyDescent="0.25">
      <c r="A1780" s="1" t="s">
        <v>3147</v>
      </c>
      <c r="B1780" s="1">
        <v>114</v>
      </c>
      <c r="C1780" s="1">
        <v>31655091</v>
      </c>
      <c r="D1780" s="1" t="s">
        <v>2097</v>
      </c>
      <c r="E1780" s="1" t="s">
        <v>3148</v>
      </c>
      <c r="F1780" s="1" t="s">
        <v>13</v>
      </c>
      <c r="G1780" s="1" t="s">
        <v>14</v>
      </c>
      <c r="H1780" s="1">
        <v>30000000</v>
      </c>
      <c r="I1780" s="1">
        <v>2007</v>
      </c>
      <c r="J1780" s="1">
        <v>7.5</v>
      </c>
      <c r="K1780" s="1" t="str">
        <f t="shared" si="82"/>
        <v>Drama</v>
      </c>
      <c r="L1780" s="11">
        <f t="shared" si="83"/>
        <v>1655091</v>
      </c>
      <c r="M1780" s="1">
        <f t="shared" si="84"/>
        <v>9.3887336584344602E-2</v>
      </c>
    </row>
    <row r="1781" spans="1:13" x14ac:dyDescent="0.25">
      <c r="A1781" s="1" t="s">
        <v>1624</v>
      </c>
      <c r="B1781" s="1">
        <v>124</v>
      </c>
      <c r="C1781" s="1">
        <v>30012990</v>
      </c>
      <c r="D1781" s="1" t="s">
        <v>2013</v>
      </c>
      <c r="E1781" s="1" t="s">
        <v>3149</v>
      </c>
      <c r="F1781" s="1" t="s">
        <v>13</v>
      </c>
      <c r="G1781" s="1" t="s">
        <v>21</v>
      </c>
      <c r="H1781" s="1">
        <v>25000000</v>
      </c>
      <c r="I1781" s="1">
        <v>1998</v>
      </c>
      <c r="J1781" s="1">
        <v>7.5</v>
      </c>
      <c r="K1781" s="1" t="str">
        <f t="shared" si="82"/>
        <v>Biography</v>
      </c>
      <c r="L1781" s="11">
        <f t="shared" si="83"/>
        <v>5012990</v>
      </c>
      <c r="M1781" s="1">
        <f t="shared" si="84"/>
        <v>9.3887336584344602E-2</v>
      </c>
    </row>
    <row r="1782" spans="1:13" x14ac:dyDescent="0.25">
      <c r="A1782" s="1" t="s">
        <v>2559</v>
      </c>
      <c r="B1782" s="1">
        <v>89</v>
      </c>
      <c r="C1782" s="1">
        <v>32368960</v>
      </c>
      <c r="D1782" s="1" t="s">
        <v>3150</v>
      </c>
      <c r="E1782" s="1" t="s">
        <v>3151</v>
      </c>
      <c r="F1782" s="1" t="s">
        <v>13</v>
      </c>
      <c r="G1782" s="1" t="s">
        <v>97</v>
      </c>
      <c r="H1782" s="1">
        <v>25000000</v>
      </c>
      <c r="I1782" s="1">
        <v>1998</v>
      </c>
      <c r="J1782" s="1">
        <v>5.3</v>
      </c>
      <c r="K1782" s="1" t="str">
        <f t="shared" si="82"/>
        <v>Comedy</v>
      </c>
      <c r="L1782" s="11">
        <f t="shared" si="83"/>
        <v>7368960</v>
      </c>
      <c r="M1782" s="1">
        <f t="shared" si="84"/>
        <v>9.3887336584344602E-2</v>
      </c>
    </row>
    <row r="1783" spans="1:13" x14ac:dyDescent="0.25">
      <c r="A1783" s="1" t="s">
        <v>3152</v>
      </c>
      <c r="B1783" s="1">
        <v>160</v>
      </c>
      <c r="C1783" s="1">
        <v>14500000</v>
      </c>
      <c r="D1783" s="1" t="s">
        <v>352</v>
      </c>
      <c r="E1783" s="1" t="s">
        <v>3153</v>
      </c>
      <c r="F1783" s="1" t="s">
        <v>13</v>
      </c>
      <c r="G1783" s="1" t="s">
        <v>233</v>
      </c>
      <c r="H1783" s="1">
        <v>25000000</v>
      </c>
      <c r="I1783" s="1">
        <v>1970</v>
      </c>
      <c r="J1783" s="1">
        <v>7.5</v>
      </c>
      <c r="K1783" s="1" t="str">
        <f t="shared" si="82"/>
        <v>Action</v>
      </c>
      <c r="L1783" s="11">
        <f t="shared" si="83"/>
        <v>-10500000</v>
      </c>
      <c r="M1783" s="1">
        <f t="shared" si="84"/>
        <v>9.3887336584344602E-2</v>
      </c>
    </row>
    <row r="1784" spans="1:13" x14ac:dyDescent="0.25">
      <c r="A1784" s="1" t="s">
        <v>3154</v>
      </c>
      <c r="B1784" s="1">
        <v>93</v>
      </c>
      <c r="C1784" s="1">
        <v>29247405</v>
      </c>
      <c r="D1784" s="1" t="s">
        <v>3155</v>
      </c>
      <c r="E1784" s="1" t="s">
        <v>3156</v>
      </c>
      <c r="F1784" s="1" t="s">
        <v>13</v>
      </c>
      <c r="G1784" s="1" t="s">
        <v>21</v>
      </c>
      <c r="H1784" s="1">
        <v>25000000</v>
      </c>
      <c r="I1784" s="1">
        <v>1997</v>
      </c>
      <c r="J1784" s="1">
        <v>3.3</v>
      </c>
      <c r="K1784" s="1" t="str">
        <f t="shared" si="82"/>
        <v>Comedy</v>
      </c>
      <c r="L1784" s="11">
        <f t="shared" si="83"/>
        <v>4247405</v>
      </c>
      <c r="M1784" s="1">
        <f t="shared" si="84"/>
        <v>9.3887336584344602E-2</v>
      </c>
    </row>
    <row r="1785" spans="1:13" x14ac:dyDescent="0.25">
      <c r="A1785" s="1" t="s">
        <v>3157</v>
      </c>
      <c r="B1785" s="1">
        <v>88</v>
      </c>
      <c r="C1785" s="1">
        <v>25615792</v>
      </c>
      <c r="D1785" s="1" t="s">
        <v>3158</v>
      </c>
      <c r="E1785" s="1" t="s">
        <v>3159</v>
      </c>
      <c r="F1785" s="1" t="s">
        <v>13</v>
      </c>
      <c r="G1785" s="1" t="s">
        <v>14</v>
      </c>
      <c r="H1785" s="1">
        <v>25000000</v>
      </c>
      <c r="I1785" s="1">
        <v>2009</v>
      </c>
      <c r="J1785" s="1">
        <v>3.5</v>
      </c>
      <c r="K1785" s="1" t="str">
        <f t="shared" si="82"/>
        <v>Action</v>
      </c>
      <c r="L1785" s="11">
        <f t="shared" si="83"/>
        <v>615792</v>
      </c>
      <c r="M1785" s="1">
        <f t="shared" si="84"/>
        <v>9.3887336584344602E-2</v>
      </c>
    </row>
    <row r="1786" spans="1:13" x14ac:dyDescent="0.25">
      <c r="A1786" s="1" t="s">
        <v>1125</v>
      </c>
      <c r="B1786" s="1">
        <v>142</v>
      </c>
      <c r="C1786" s="1">
        <v>28341469</v>
      </c>
      <c r="D1786" s="1" t="s">
        <v>682</v>
      </c>
      <c r="E1786" s="1" t="s">
        <v>3160</v>
      </c>
      <c r="F1786" s="1" t="s">
        <v>13</v>
      </c>
      <c r="G1786" s="1" t="s">
        <v>14</v>
      </c>
      <c r="H1786" s="1">
        <v>25000000</v>
      </c>
      <c r="I1786" s="1">
        <v>1994</v>
      </c>
      <c r="J1786" s="1">
        <v>9.3000000000000007</v>
      </c>
      <c r="K1786" s="1" t="str">
        <f t="shared" si="82"/>
        <v>Crime</v>
      </c>
      <c r="L1786" s="11">
        <f t="shared" si="83"/>
        <v>3341469</v>
      </c>
      <c r="M1786" s="1">
        <f t="shared" si="84"/>
        <v>9.3887336584344602E-2</v>
      </c>
    </row>
    <row r="1787" spans="1:13" x14ac:dyDescent="0.25">
      <c r="A1787" s="1" t="s">
        <v>2009</v>
      </c>
      <c r="B1787" s="1">
        <v>92</v>
      </c>
      <c r="C1787" s="1">
        <v>25590119</v>
      </c>
      <c r="D1787" s="1" t="s">
        <v>3161</v>
      </c>
      <c r="E1787" s="1" t="s">
        <v>3162</v>
      </c>
      <c r="F1787" s="1" t="s">
        <v>13</v>
      </c>
      <c r="G1787" s="1" t="s">
        <v>130</v>
      </c>
      <c r="H1787" s="1">
        <v>21150000</v>
      </c>
      <c r="I1787" s="1">
        <v>2001</v>
      </c>
      <c r="J1787" s="1">
        <v>4.8</v>
      </c>
      <c r="K1787" s="1" t="str">
        <f t="shared" si="82"/>
        <v>Adventure</v>
      </c>
      <c r="L1787" s="11">
        <f t="shared" si="83"/>
        <v>4440119</v>
      </c>
      <c r="M1787" s="1">
        <f t="shared" si="84"/>
        <v>9.3887336584344602E-2</v>
      </c>
    </row>
    <row r="1788" spans="1:13" x14ac:dyDescent="0.25">
      <c r="A1788" s="1" t="s">
        <v>1208</v>
      </c>
      <c r="B1788" s="1">
        <v>117</v>
      </c>
      <c r="C1788" s="1">
        <v>24944213</v>
      </c>
      <c r="D1788" s="1" t="s">
        <v>1343</v>
      </c>
      <c r="E1788" s="1" t="s">
        <v>3163</v>
      </c>
      <c r="F1788" s="1" t="s">
        <v>13</v>
      </c>
      <c r="G1788" s="1" t="s">
        <v>14</v>
      </c>
      <c r="H1788" s="1">
        <v>27000000</v>
      </c>
      <c r="I1788" s="1">
        <v>1996</v>
      </c>
      <c r="J1788" s="1">
        <v>6.9</v>
      </c>
      <c r="K1788" s="1" t="str">
        <f t="shared" si="82"/>
        <v>Comedy</v>
      </c>
      <c r="L1788" s="11">
        <f t="shared" si="83"/>
        <v>-2055787</v>
      </c>
      <c r="M1788" s="1">
        <f t="shared" si="84"/>
        <v>9.3887336584344602E-2</v>
      </c>
    </row>
    <row r="1789" spans="1:13" x14ac:dyDescent="0.25">
      <c r="A1789" s="1" t="s">
        <v>720</v>
      </c>
      <c r="B1789" s="1">
        <v>111</v>
      </c>
      <c r="C1789" s="1">
        <v>33631221</v>
      </c>
      <c r="D1789" s="1" t="s">
        <v>750</v>
      </c>
      <c r="E1789" s="1" t="s">
        <v>3164</v>
      </c>
      <c r="F1789" s="1" t="s">
        <v>13</v>
      </c>
      <c r="G1789" s="1" t="s">
        <v>14</v>
      </c>
      <c r="H1789" s="1">
        <v>25000000</v>
      </c>
      <c r="I1789" s="1">
        <v>2014</v>
      </c>
      <c r="J1789" s="1">
        <v>6</v>
      </c>
      <c r="K1789" s="1" t="str">
        <f t="shared" si="82"/>
        <v>Crime</v>
      </c>
      <c r="L1789" s="11">
        <f t="shared" si="83"/>
        <v>8631221</v>
      </c>
      <c r="M1789" s="1">
        <f t="shared" si="84"/>
        <v>9.3887336584344602E-2</v>
      </c>
    </row>
    <row r="1790" spans="1:13" x14ac:dyDescent="0.25">
      <c r="A1790" s="1" t="s">
        <v>3165</v>
      </c>
      <c r="B1790" s="1">
        <v>121</v>
      </c>
      <c r="C1790" s="1">
        <v>37738400</v>
      </c>
      <c r="D1790" s="1" t="s">
        <v>1175</v>
      </c>
      <c r="E1790" s="1" t="s">
        <v>3166</v>
      </c>
      <c r="F1790" s="1" t="s">
        <v>13</v>
      </c>
      <c r="G1790" s="1" t="s">
        <v>14</v>
      </c>
      <c r="H1790" s="1">
        <v>25000000</v>
      </c>
      <c r="I1790" s="1">
        <v>2013</v>
      </c>
      <c r="J1790" s="1">
        <v>7.3</v>
      </c>
      <c r="K1790" s="1" t="str">
        <f t="shared" si="82"/>
        <v>Drama</v>
      </c>
      <c r="L1790" s="11">
        <f t="shared" si="83"/>
        <v>12738400</v>
      </c>
      <c r="M1790" s="1">
        <f t="shared" si="84"/>
        <v>9.3887336584344602E-2</v>
      </c>
    </row>
    <row r="1791" spans="1:13" x14ac:dyDescent="0.25">
      <c r="A1791" s="1" t="s">
        <v>3167</v>
      </c>
      <c r="B1791" s="1">
        <v>107</v>
      </c>
      <c r="C1791" s="1">
        <v>21835784</v>
      </c>
      <c r="D1791" s="1" t="s">
        <v>492</v>
      </c>
      <c r="E1791" s="1" t="s">
        <v>3168</v>
      </c>
      <c r="F1791" s="1" t="s">
        <v>13</v>
      </c>
      <c r="G1791" s="1" t="s">
        <v>14</v>
      </c>
      <c r="H1791" s="1">
        <v>30000000</v>
      </c>
      <c r="I1791" s="1">
        <v>2005</v>
      </c>
      <c r="J1791" s="1">
        <v>6.6</v>
      </c>
      <c r="K1791" s="1" t="str">
        <f t="shared" si="82"/>
        <v>Comedy</v>
      </c>
      <c r="L1791" s="11">
        <f t="shared" si="83"/>
        <v>-8164216</v>
      </c>
      <c r="M1791" s="1">
        <f t="shared" si="84"/>
        <v>9.3887336584344602E-2</v>
      </c>
    </row>
    <row r="1792" spans="1:13" x14ac:dyDescent="0.25">
      <c r="A1792" s="1" t="s">
        <v>1190</v>
      </c>
      <c r="B1792" s="1">
        <v>106</v>
      </c>
      <c r="C1792" s="1">
        <v>15785632</v>
      </c>
      <c r="D1792" s="1" t="s">
        <v>3169</v>
      </c>
      <c r="E1792" s="1" t="s">
        <v>3170</v>
      </c>
      <c r="F1792" s="1" t="s">
        <v>13</v>
      </c>
      <c r="G1792" s="1" t="s">
        <v>21</v>
      </c>
      <c r="H1792" s="1">
        <v>23000000</v>
      </c>
      <c r="I1792" s="1">
        <v>2016</v>
      </c>
      <c r="J1792" s="1">
        <v>7.5</v>
      </c>
      <c r="K1792" s="1" t="str">
        <f t="shared" si="82"/>
        <v>Biography</v>
      </c>
      <c r="L1792" s="11">
        <f t="shared" si="83"/>
        <v>-7214368</v>
      </c>
      <c r="M1792" s="1">
        <f t="shared" si="84"/>
        <v>9.3887336584344602E-2</v>
      </c>
    </row>
    <row r="1793" spans="1:13" x14ac:dyDescent="0.25">
      <c r="A1793" s="1" t="s">
        <v>1728</v>
      </c>
      <c r="B1793" s="1">
        <v>136</v>
      </c>
      <c r="C1793" s="1">
        <v>21554585</v>
      </c>
      <c r="D1793" s="1" t="s">
        <v>1299</v>
      </c>
      <c r="E1793" s="1" t="s">
        <v>3171</v>
      </c>
      <c r="F1793" s="1" t="s">
        <v>13</v>
      </c>
      <c r="G1793" s="1" t="s">
        <v>14</v>
      </c>
      <c r="H1793" s="1">
        <v>25000000</v>
      </c>
      <c r="I1793" s="1">
        <v>1998</v>
      </c>
      <c r="J1793" s="1">
        <v>6.9</v>
      </c>
      <c r="K1793" s="1" t="str">
        <f t="shared" si="82"/>
        <v>Drama</v>
      </c>
      <c r="L1793" s="11">
        <f t="shared" si="83"/>
        <v>-3445415</v>
      </c>
      <c r="M1793" s="1">
        <f t="shared" si="84"/>
        <v>9.3887336584344602E-2</v>
      </c>
    </row>
    <row r="1794" spans="1:13" x14ac:dyDescent="0.25">
      <c r="A1794" s="1" t="s">
        <v>3172</v>
      </c>
      <c r="B1794" s="1">
        <v>97</v>
      </c>
      <c r="C1794" s="1">
        <v>22200000</v>
      </c>
      <c r="D1794" s="1" t="s">
        <v>492</v>
      </c>
      <c r="E1794" s="1" t="s">
        <v>3173</v>
      </c>
      <c r="F1794" s="1" t="s">
        <v>13</v>
      </c>
      <c r="G1794" s="1" t="s">
        <v>14</v>
      </c>
      <c r="H1794" s="1">
        <v>25000000</v>
      </c>
      <c r="I1794" s="1">
        <v>1994</v>
      </c>
      <c r="J1794" s="1">
        <v>6.8</v>
      </c>
      <c r="K1794" s="1" t="str">
        <f t="shared" si="82"/>
        <v>Comedy</v>
      </c>
      <c r="L1794" s="11">
        <f t="shared" si="83"/>
        <v>-2800000</v>
      </c>
      <c r="M1794" s="1">
        <f t="shared" si="84"/>
        <v>9.3887336584344602E-2</v>
      </c>
    </row>
    <row r="1795" spans="1:13" x14ac:dyDescent="0.25">
      <c r="A1795" s="1" t="s">
        <v>3174</v>
      </c>
      <c r="B1795" s="1">
        <v>97</v>
      </c>
      <c r="C1795" s="1">
        <v>23527955</v>
      </c>
      <c r="D1795" s="1" t="s">
        <v>390</v>
      </c>
      <c r="E1795" s="1" t="s">
        <v>3175</v>
      </c>
      <c r="F1795" s="1" t="s">
        <v>13</v>
      </c>
      <c r="G1795" s="1" t="s">
        <v>14</v>
      </c>
      <c r="H1795" s="1">
        <v>25000000</v>
      </c>
      <c r="I1795" s="1">
        <v>2010</v>
      </c>
      <c r="J1795" s="1">
        <v>6.4</v>
      </c>
      <c r="K1795" s="1" t="str">
        <f t="shared" ref="K1795:K1858" si="85">IFERROR(LEFT(D1795,SEARCH("|",D1795)-1),D1795)</f>
        <v>Action</v>
      </c>
      <c r="L1795" s="11">
        <f t="shared" ref="L1795:L1858" si="86">C1795-H1795</f>
        <v>-1472045</v>
      </c>
      <c r="M1795" s="1">
        <f t="shared" ref="M1795:M1858" si="87">CORREL(H$2:H$3657,C$2:C$3657)</f>
        <v>9.3887336584344602E-2</v>
      </c>
    </row>
    <row r="1796" spans="1:13" x14ac:dyDescent="0.25">
      <c r="A1796" s="1" t="s">
        <v>3176</v>
      </c>
      <c r="B1796" s="1">
        <v>99</v>
      </c>
      <c r="C1796" s="1">
        <v>24042490</v>
      </c>
      <c r="D1796" s="1" t="s">
        <v>3177</v>
      </c>
      <c r="E1796" s="1" t="s">
        <v>3178</v>
      </c>
      <c r="F1796" s="1" t="s">
        <v>13</v>
      </c>
      <c r="G1796" s="1" t="s">
        <v>14</v>
      </c>
      <c r="H1796" s="1">
        <v>25000000</v>
      </c>
      <c r="I1796" s="1">
        <v>2010</v>
      </c>
      <c r="J1796" s="1">
        <v>5.6</v>
      </c>
      <c r="K1796" s="1" t="str">
        <f t="shared" si="85"/>
        <v>Fantasy</v>
      </c>
      <c r="L1796" s="11">
        <f t="shared" si="86"/>
        <v>-957510</v>
      </c>
      <c r="M1796" s="1">
        <f t="shared" si="87"/>
        <v>9.3887336584344602E-2</v>
      </c>
    </row>
    <row r="1797" spans="1:13" x14ac:dyDescent="0.25">
      <c r="A1797" s="1" t="s">
        <v>3179</v>
      </c>
      <c r="B1797" s="1">
        <v>103</v>
      </c>
      <c r="C1797" s="1">
        <v>22466994</v>
      </c>
      <c r="D1797" s="1" t="s">
        <v>120</v>
      </c>
      <c r="E1797" s="1" t="s">
        <v>3180</v>
      </c>
      <c r="F1797" s="1" t="s">
        <v>13</v>
      </c>
      <c r="G1797" s="1" t="s">
        <v>14</v>
      </c>
      <c r="H1797" s="1">
        <v>25000000</v>
      </c>
      <c r="I1797" s="1">
        <v>2007</v>
      </c>
      <c r="J1797" s="1">
        <v>6.3</v>
      </c>
      <c r="K1797" s="1" t="str">
        <f t="shared" si="85"/>
        <v>Action</v>
      </c>
      <c r="L1797" s="11">
        <f t="shared" si="86"/>
        <v>-2533006</v>
      </c>
      <c r="M1797" s="1">
        <f t="shared" si="87"/>
        <v>9.3887336584344602E-2</v>
      </c>
    </row>
    <row r="1798" spans="1:13" x14ac:dyDescent="0.25">
      <c r="A1798" s="1" t="s">
        <v>2372</v>
      </c>
      <c r="B1798" s="1">
        <v>95</v>
      </c>
      <c r="C1798" s="1">
        <v>17791031</v>
      </c>
      <c r="D1798" s="1" t="s">
        <v>3181</v>
      </c>
      <c r="E1798" s="1" t="s">
        <v>3182</v>
      </c>
      <c r="F1798" s="1" t="s">
        <v>13</v>
      </c>
      <c r="G1798" s="1" t="s">
        <v>14</v>
      </c>
      <c r="H1798" s="1">
        <v>25000000</v>
      </c>
      <c r="I1798" s="1">
        <v>2002</v>
      </c>
      <c r="J1798" s="1">
        <v>7.3</v>
      </c>
      <c r="K1798" s="1" t="str">
        <f t="shared" si="85"/>
        <v>Comedy</v>
      </c>
      <c r="L1798" s="11">
        <f t="shared" si="86"/>
        <v>-7208969</v>
      </c>
      <c r="M1798" s="1">
        <f t="shared" si="87"/>
        <v>9.3887336584344602E-2</v>
      </c>
    </row>
    <row r="1799" spans="1:13" x14ac:dyDescent="0.25">
      <c r="A1799" s="1" t="s">
        <v>3183</v>
      </c>
      <c r="B1799" s="1">
        <v>93</v>
      </c>
      <c r="C1799" s="1">
        <v>17718223</v>
      </c>
      <c r="D1799" s="1" t="s">
        <v>579</v>
      </c>
      <c r="E1799" s="1" t="s">
        <v>3184</v>
      </c>
      <c r="F1799" s="1" t="s">
        <v>13</v>
      </c>
      <c r="G1799" s="1" t="s">
        <v>14</v>
      </c>
      <c r="H1799" s="1">
        <v>25000000</v>
      </c>
      <c r="I1799" s="1">
        <v>2004</v>
      </c>
      <c r="J1799" s="1">
        <v>6.6</v>
      </c>
      <c r="K1799" s="1" t="str">
        <f t="shared" si="85"/>
        <v>Comedy</v>
      </c>
      <c r="L1799" s="11">
        <f t="shared" si="86"/>
        <v>-7281777</v>
      </c>
      <c r="M1799" s="1">
        <f t="shared" si="87"/>
        <v>9.3887336584344602E-2</v>
      </c>
    </row>
    <row r="1800" spans="1:13" x14ac:dyDescent="0.25">
      <c r="A1800" s="1" t="s">
        <v>3185</v>
      </c>
      <c r="B1800" s="1">
        <v>98</v>
      </c>
      <c r="C1800" s="1">
        <v>15361537</v>
      </c>
      <c r="D1800" s="1" t="s">
        <v>120</v>
      </c>
      <c r="E1800" s="1" t="s">
        <v>3186</v>
      </c>
      <c r="F1800" s="1" t="s">
        <v>13</v>
      </c>
      <c r="G1800" s="1" t="s">
        <v>264</v>
      </c>
      <c r="H1800" s="1">
        <v>13000000</v>
      </c>
      <c r="I1800" s="1">
        <v>2002</v>
      </c>
      <c r="J1800" s="1">
        <v>4.5999999999999996</v>
      </c>
      <c r="K1800" s="1" t="str">
        <f t="shared" si="85"/>
        <v>Action</v>
      </c>
      <c r="L1800" s="11">
        <f t="shared" si="86"/>
        <v>2361537</v>
      </c>
      <c r="M1800" s="1">
        <f t="shared" si="87"/>
        <v>9.3887336584344602E-2</v>
      </c>
    </row>
    <row r="1801" spans="1:13" x14ac:dyDescent="0.25">
      <c r="A1801" s="1" t="s">
        <v>334</v>
      </c>
      <c r="B1801" s="1">
        <v>90</v>
      </c>
      <c r="C1801" s="1">
        <v>16647384</v>
      </c>
      <c r="D1801" s="1" t="s">
        <v>3187</v>
      </c>
      <c r="E1801" s="1" t="s">
        <v>3188</v>
      </c>
      <c r="F1801" s="1" t="s">
        <v>13</v>
      </c>
      <c r="G1801" s="1" t="s">
        <v>14</v>
      </c>
      <c r="H1801" s="1">
        <v>26000000</v>
      </c>
      <c r="I1801" s="1">
        <v>2006</v>
      </c>
      <c r="J1801" s="1">
        <v>5.0999999999999996</v>
      </c>
      <c r="K1801" s="1" t="str">
        <f t="shared" si="85"/>
        <v>Adventure</v>
      </c>
      <c r="L1801" s="11">
        <f t="shared" si="86"/>
        <v>-9352616</v>
      </c>
      <c r="M1801" s="1">
        <f t="shared" si="87"/>
        <v>9.3887336584344602E-2</v>
      </c>
    </row>
    <row r="1802" spans="1:13" x14ac:dyDescent="0.25">
      <c r="A1802" s="1" t="s">
        <v>3189</v>
      </c>
      <c r="B1802" s="1">
        <v>107</v>
      </c>
      <c r="C1802" s="1">
        <v>16118077</v>
      </c>
      <c r="D1802" s="1" t="s">
        <v>1175</v>
      </c>
      <c r="E1802" s="1" t="s">
        <v>3190</v>
      </c>
      <c r="F1802" s="1" t="s">
        <v>13</v>
      </c>
      <c r="G1802" s="1" t="s">
        <v>14</v>
      </c>
      <c r="H1802" s="1">
        <v>25000000</v>
      </c>
      <c r="I1802" s="1">
        <v>1988</v>
      </c>
      <c r="J1802" s="1">
        <v>5.6</v>
      </c>
      <c r="K1802" s="1" t="str">
        <f t="shared" si="85"/>
        <v>Drama</v>
      </c>
      <c r="L1802" s="11">
        <f t="shared" si="86"/>
        <v>-8881923</v>
      </c>
      <c r="M1802" s="1">
        <f t="shared" si="87"/>
        <v>9.3887336584344602E-2</v>
      </c>
    </row>
    <row r="1803" spans="1:13" x14ac:dyDescent="0.25">
      <c r="A1803" s="1" t="s">
        <v>3191</v>
      </c>
      <c r="B1803" s="1">
        <v>90</v>
      </c>
      <c r="C1803" s="1">
        <v>15091542</v>
      </c>
      <c r="D1803" s="1" t="s">
        <v>3192</v>
      </c>
      <c r="E1803" s="1" t="s">
        <v>3193</v>
      </c>
      <c r="F1803" s="1" t="s">
        <v>3194</v>
      </c>
      <c r="G1803" s="1" t="s">
        <v>21</v>
      </c>
      <c r="H1803" s="1">
        <v>25000000</v>
      </c>
      <c r="I1803" s="1">
        <v>1996</v>
      </c>
      <c r="J1803" s="1">
        <v>5.3</v>
      </c>
      <c r="K1803" s="1" t="str">
        <f t="shared" si="85"/>
        <v>Adventure</v>
      </c>
      <c r="L1803" s="11">
        <f t="shared" si="86"/>
        <v>-9908458</v>
      </c>
      <c r="M1803" s="1">
        <f t="shared" si="87"/>
        <v>9.3887336584344602E-2</v>
      </c>
    </row>
    <row r="1804" spans="1:13" x14ac:dyDescent="0.25">
      <c r="A1804" s="1" t="s">
        <v>3196</v>
      </c>
      <c r="B1804" s="1">
        <v>115</v>
      </c>
      <c r="C1804" s="1">
        <v>15045676</v>
      </c>
      <c r="D1804" s="1" t="s">
        <v>1155</v>
      </c>
      <c r="E1804" s="1" t="s">
        <v>3197</v>
      </c>
      <c r="F1804" s="1" t="s">
        <v>13</v>
      </c>
      <c r="G1804" s="1" t="s">
        <v>14</v>
      </c>
      <c r="H1804" s="1">
        <v>16000000</v>
      </c>
      <c r="I1804" s="1">
        <v>2009</v>
      </c>
      <c r="J1804" s="1">
        <v>5.6</v>
      </c>
      <c r="K1804" s="1" t="str">
        <f t="shared" si="85"/>
        <v>Drama</v>
      </c>
      <c r="L1804" s="11">
        <f t="shared" si="86"/>
        <v>-954324</v>
      </c>
      <c r="M1804" s="1">
        <f t="shared" si="87"/>
        <v>9.3887336584344602E-2</v>
      </c>
    </row>
    <row r="1805" spans="1:13" x14ac:dyDescent="0.25">
      <c r="A1805" s="1" t="s">
        <v>3198</v>
      </c>
      <c r="B1805" s="1">
        <v>93</v>
      </c>
      <c r="C1805" s="1">
        <v>17427926</v>
      </c>
      <c r="D1805" s="1" t="s">
        <v>2162</v>
      </c>
      <c r="E1805" s="1" t="s">
        <v>3199</v>
      </c>
      <c r="F1805" s="1" t="s">
        <v>13</v>
      </c>
      <c r="G1805" s="1" t="s">
        <v>14</v>
      </c>
      <c r="H1805" s="1">
        <v>8000000</v>
      </c>
      <c r="I1805" s="1">
        <v>2008</v>
      </c>
      <c r="J1805" s="1">
        <v>5.9</v>
      </c>
      <c r="K1805" s="1" t="str">
        <f t="shared" si="85"/>
        <v>Horror</v>
      </c>
      <c r="L1805" s="11">
        <f t="shared" si="86"/>
        <v>9427926</v>
      </c>
      <c r="M1805" s="1">
        <f t="shared" si="87"/>
        <v>9.3887336584344602E-2</v>
      </c>
    </row>
    <row r="1806" spans="1:13" x14ac:dyDescent="0.25">
      <c r="A1806" s="1" t="s">
        <v>3200</v>
      </c>
      <c r="B1806" s="1">
        <v>99</v>
      </c>
      <c r="C1806" s="1">
        <v>14983572</v>
      </c>
      <c r="D1806" s="1" t="s">
        <v>492</v>
      </c>
      <c r="E1806" s="1" t="s">
        <v>3201</v>
      </c>
      <c r="F1806" s="1" t="s">
        <v>13</v>
      </c>
      <c r="G1806" s="1" t="s">
        <v>14</v>
      </c>
      <c r="H1806" s="1">
        <v>25000000</v>
      </c>
      <c r="I1806" s="1">
        <v>2000</v>
      </c>
      <c r="J1806" s="1">
        <v>4.7</v>
      </c>
      <c r="K1806" s="1" t="str">
        <f t="shared" si="85"/>
        <v>Comedy</v>
      </c>
      <c r="L1806" s="11">
        <f t="shared" si="86"/>
        <v>-10016428</v>
      </c>
      <c r="M1806" s="1">
        <f t="shared" si="87"/>
        <v>9.3887336584344602E-2</v>
      </c>
    </row>
    <row r="1807" spans="1:13" x14ac:dyDescent="0.25">
      <c r="A1807" s="1" t="s">
        <v>2131</v>
      </c>
      <c r="B1807" s="1">
        <v>107</v>
      </c>
      <c r="C1807" s="1">
        <v>14637490</v>
      </c>
      <c r="D1807" s="1" t="s">
        <v>1043</v>
      </c>
      <c r="E1807" s="1" t="s">
        <v>3202</v>
      </c>
      <c r="F1807" s="1" t="s">
        <v>13</v>
      </c>
      <c r="G1807" s="1" t="s">
        <v>14</v>
      </c>
      <c r="H1807" s="1">
        <v>25000000</v>
      </c>
      <c r="I1807" s="1">
        <v>2010</v>
      </c>
      <c r="J1807" s="1">
        <v>4.8</v>
      </c>
      <c r="K1807" s="1" t="str">
        <f t="shared" si="85"/>
        <v>Horror</v>
      </c>
      <c r="L1807" s="11">
        <f t="shared" si="86"/>
        <v>-10362510</v>
      </c>
      <c r="M1807" s="1">
        <f t="shared" si="87"/>
        <v>9.3887336584344602E-2</v>
      </c>
    </row>
    <row r="1808" spans="1:13" x14ac:dyDescent="0.25">
      <c r="A1808" s="1" t="s">
        <v>2483</v>
      </c>
      <c r="B1808" s="1">
        <v>110</v>
      </c>
      <c r="C1808" s="1">
        <v>14589444</v>
      </c>
      <c r="D1808" s="1" t="s">
        <v>492</v>
      </c>
      <c r="E1808" s="1" t="s">
        <v>3203</v>
      </c>
      <c r="F1808" s="1" t="s">
        <v>13</v>
      </c>
      <c r="G1808" s="1" t="s">
        <v>14</v>
      </c>
      <c r="H1808" s="1">
        <v>25000000</v>
      </c>
      <c r="I1808" s="1">
        <v>2004</v>
      </c>
      <c r="J1808" s="1">
        <v>6.8</v>
      </c>
      <c r="K1808" s="1" t="str">
        <f t="shared" si="85"/>
        <v>Comedy</v>
      </c>
      <c r="L1808" s="11">
        <f t="shared" si="86"/>
        <v>-10410556</v>
      </c>
      <c r="M1808" s="1">
        <f t="shared" si="87"/>
        <v>9.3887336584344602E-2</v>
      </c>
    </row>
    <row r="1809" spans="1:13" x14ac:dyDescent="0.25">
      <c r="A1809" s="1" t="s">
        <v>3204</v>
      </c>
      <c r="B1809" s="1">
        <v>101</v>
      </c>
      <c r="C1809" s="1">
        <v>14095303</v>
      </c>
      <c r="D1809" s="1" t="s">
        <v>937</v>
      </c>
      <c r="E1809" s="1" t="s">
        <v>3205</v>
      </c>
      <c r="F1809" s="1" t="s">
        <v>13</v>
      </c>
      <c r="G1809" s="1" t="s">
        <v>14</v>
      </c>
      <c r="H1809" s="1">
        <v>25000000</v>
      </c>
      <c r="I1809" s="1">
        <v>1996</v>
      </c>
      <c r="J1809" s="1">
        <v>5.4</v>
      </c>
      <c r="K1809" s="1" t="str">
        <f t="shared" si="85"/>
        <v>Action</v>
      </c>
      <c r="L1809" s="11">
        <f t="shared" si="86"/>
        <v>-10904697</v>
      </c>
      <c r="M1809" s="1">
        <f t="shared" si="87"/>
        <v>9.3887336584344602E-2</v>
      </c>
    </row>
    <row r="1810" spans="1:13" x14ac:dyDescent="0.25">
      <c r="A1810" s="1" t="s">
        <v>3206</v>
      </c>
      <c r="B1810" s="1">
        <v>85</v>
      </c>
      <c r="C1810" s="1">
        <v>13973532</v>
      </c>
      <c r="D1810" s="1" t="s">
        <v>348</v>
      </c>
      <c r="E1810" s="1" t="s">
        <v>3207</v>
      </c>
      <c r="F1810" s="1" t="s">
        <v>13</v>
      </c>
      <c r="G1810" s="1" t="s">
        <v>14</v>
      </c>
      <c r="H1810" s="1">
        <v>25000000</v>
      </c>
      <c r="I1810" s="1">
        <v>2002</v>
      </c>
      <c r="J1810" s="1">
        <v>5.0999999999999996</v>
      </c>
      <c r="K1810" s="1" t="str">
        <f t="shared" si="85"/>
        <v>Comedy</v>
      </c>
      <c r="L1810" s="11">
        <f t="shared" si="86"/>
        <v>-11026468</v>
      </c>
      <c r="M1810" s="1">
        <f t="shared" si="87"/>
        <v>9.3887336584344602E-2</v>
      </c>
    </row>
    <row r="1811" spans="1:13" x14ac:dyDescent="0.25">
      <c r="A1811" s="1" t="s">
        <v>1730</v>
      </c>
      <c r="B1811" s="1">
        <v>132</v>
      </c>
      <c r="C1811" s="1">
        <v>1865774</v>
      </c>
      <c r="D1811" s="1" t="s">
        <v>3208</v>
      </c>
      <c r="E1811" s="1" t="s">
        <v>3209</v>
      </c>
      <c r="F1811" s="1" t="s">
        <v>13</v>
      </c>
      <c r="G1811" s="1" t="s">
        <v>21</v>
      </c>
      <c r="H1811" s="1">
        <v>30000000</v>
      </c>
      <c r="I1811" s="1">
        <v>2015</v>
      </c>
      <c r="J1811" s="1">
        <v>7</v>
      </c>
      <c r="K1811" s="1" t="str">
        <f t="shared" si="85"/>
        <v>Biography</v>
      </c>
      <c r="L1811" s="11">
        <f t="shared" si="86"/>
        <v>-28134226</v>
      </c>
      <c r="M1811" s="1">
        <f t="shared" si="87"/>
        <v>9.3887336584344602E-2</v>
      </c>
    </row>
    <row r="1812" spans="1:13" x14ac:dyDescent="0.25">
      <c r="A1812" s="1" t="s">
        <v>1983</v>
      </c>
      <c r="B1812" s="1">
        <v>90</v>
      </c>
      <c r="C1812" s="1">
        <v>18860403</v>
      </c>
      <c r="D1812" s="1" t="s">
        <v>1882</v>
      </c>
      <c r="E1812" s="1" t="s">
        <v>3211</v>
      </c>
      <c r="F1812" s="1" t="s">
        <v>13</v>
      </c>
      <c r="G1812" s="1" t="s">
        <v>14</v>
      </c>
      <c r="H1812" s="1">
        <v>25000000</v>
      </c>
      <c r="I1812" s="1">
        <v>2011</v>
      </c>
      <c r="J1812" s="1">
        <v>4</v>
      </c>
      <c r="K1812" s="1" t="str">
        <f t="shared" si="85"/>
        <v>Horror</v>
      </c>
      <c r="L1812" s="11">
        <f t="shared" si="86"/>
        <v>-6139597</v>
      </c>
      <c r="M1812" s="1">
        <f t="shared" si="87"/>
        <v>9.3887336584344602E-2</v>
      </c>
    </row>
    <row r="1813" spans="1:13" x14ac:dyDescent="0.25">
      <c r="A1813" s="1" t="s">
        <v>1599</v>
      </c>
      <c r="B1813" s="1">
        <v>145</v>
      </c>
      <c r="C1813" s="1">
        <v>13038660</v>
      </c>
      <c r="D1813" s="1" t="s">
        <v>1175</v>
      </c>
      <c r="E1813" s="1" t="s">
        <v>3212</v>
      </c>
      <c r="F1813" s="1" t="s">
        <v>13</v>
      </c>
      <c r="G1813" s="1" t="s">
        <v>14</v>
      </c>
      <c r="H1813" s="1">
        <v>25000000</v>
      </c>
      <c r="I1813" s="1">
        <v>1999</v>
      </c>
      <c r="J1813" s="1">
        <v>7.3</v>
      </c>
      <c r="K1813" s="1" t="str">
        <f t="shared" si="85"/>
        <v>Drama</v>
      </c>
      <c r="L1813" s="11">
        <f t="shared" si="86"/>
        <v>-11961340</v>
      </c>
      <c r="M1813" s="1">
        <f t="shared" si="87"/>
        <v>9.3887336584344602E-2</v>
      </c>
    </row>
    <row r="1814" spans="1:13" x14ac:dyDescent="0.25">
      <c r="A1814" s="1" t="s">
        <v>940</v>
      </c>
      <c r="B1814" s="1">
        <v>110</v>
      </c>
      <c r="C1814" s="1">
        <v>28831145</v>
      </c>
      <c r="D1814" s="1" t="s">
        <v>1299</v>
      </c>
      <c r="E1814" s="1" t="s">
        <v>3213</v>
      </c>
      <c r="F1814" s="1" t="s">
        <v>13</v>
      </c>
      <c r="G1814" s="1" t="s">
        <v>14</v>
      </c>
      <c r="H1814" s="1">
        <v>25000000</v>
      </c>
      <c r="I1814" s="1">
        <v>2014</v>
      </c>
      <c r="J1814" s="1">
        <v>6.8</v>
      </c>
      <c r="K1814" s="1" t="str">
        <f t="shared" si="85"/>
        <v>Drama</v>
      </c>
      <c r="L1814" s="11">
        <f t="shared" si="86"/>
        <v>3831145</v>
      </c>
      <c r="M1814" s="1">
        <f t="shared" si="87"/>
        <v>9.3887336584344602E-2</v>
      </c>
    </row>
    <row r="1815" spans="1:13" x14ac:dyDescent="0.25">
      <c r="A1815" s="1" t="s">
        <v>1382</v>
      </c>
      <c r="B1815" s="1">
        <v>122</v>
      </c>
      <c r="C1815" s="1">
        <v>11538204</v>
      </c>
      <c r="D1815" s="1" t="s">
        <v>3214</v>
      </c>
      <c r="E1815" s="1" t="s">
        <v>3215</v>
      </c>
      <c r="F1815" s="1" t="s">
        <v>13</v>
      </c>
      <c r="G1815" s="1" t="s">
        <v>14</v>
      </c>
      <c r="H1815" s="1">
        <v>25000000</v>
      </c>
      <c r="I1815" s="1">
        <v>2010</v>
      </c>
      <c r="J1815" s="1">
        <v>7</v>
      </c>
      <c r="K1815" s="1" t="str">
        <f t="shared" si="85"/>
        <v>Crime</v>
      </c>
      <c r="L1815" s="11">
        <f t="shared" si="86"/>
        <v>-13461796</v>
      </c>
      <c r="M1815" s="1">
        <f t="shared" si="87"/>
        <v>9.3887336584344602E-2</v>
      </c>
    </row>
    <row r="1816" spans="1:13" x14ac:dyDescent="0.25">
      <c r="A1816" s="1" t="s">
        <v>2080</v>
      </c>
      <c r="B1816" s="1">
        <v>107</v>
      </c>
      <c r="C1816" s="1">
        <v>11008432</v>
      </c>
      <c r="D1816" s="1" t="s">
        <v>567</v>
      </c>
      <c r="E1816" s="1" t="s">
        <v>3216</v>
      </c>
      <c r="F1816" s="1" t="s">
        <v>13</v>
      </c>
      <c r="G1816" s="1" t="s">
        <v>14</v>
      </c>
      <c r="H1816" s="1">
        <v>25000000</v>
      </c>
      <c r="I1816" s="1">
        <v>2005</v>
      </c>
      <c r="J1816" s="1">
        <v>7.1</v>
      </c>
      <c r="K1816" s="1" t="str">
        <f t="shared" si="85"/>
        <v>Biography</v>
      </c>
      <c r="L1816" s="11">
        <f t="shared" si="86"/>
        <v>-13991568</v>
      </c>
      <c r="M1816" s="1">
        <f t="shared" si="87"/>
        <v>9.3887336584344602E-2</v>
      </c>
    </row>
    <row r="1817" spans="1:13" x14ac:dyDescent="0.25">
      <c r="A1817" s="1" t="s">
        <v>3217</v>
      </c>
      <c r="B1817" s="1">
        <v>127</v>
      </c>
      <c r="C1817" s="1">
        <v>12188642</v>
      </c>
      <c r="D1817" s="1" t="s">
        <v>2013</v>
      </c>
      <c r="E1817" s="1" t="s">
        <v>3218</v>
      </c>
      <c r="F1817" s="1" t="s">
        <v>13</v>
      </c>
      <c r="G1817" s="1" t="s">
        <v>3219</v>
      </c>
      <c r="H1817" s="1">
        <v>26000000</v>
      </c>
      <c r="I1817" s="1">
        <v>2015</v>
      </c>
      <c r="J1817" s="1">
        <v>6.9</v>
      </c>
      <c r="K1817" s="1" t="str">
        <f t="shared" si="85"/>
        <v>Biography</v>
      </c>
      <c r="L1817" s="11">
        <f t="shared" si="86"/>
        <v>-13811358</v>
      </c>
      <c r="M1817" s="1">
        <f t="shared" si="87"/>
        <v>9.3887336584344602E-2</v>
      </c>
    </row>
    <row r="1818" spans="1:13" x14ac:dyDescent="0.25">
      <c r="A1818" s="1" t="s">
        <v>1824</v>
      </c>
      <c r="B1818" s="1">
        <v>99</v>
      </c>
      <c r="C1818" s="1">
        <v>11100000</v>
      </c>
      <c r="D1818" s="1" t="s">
        <v>845</v>
      </c>
      <c r="E1818" s="1" t="s">
        <v>3220</v>
      </c>
      <c r="F1818" s="1" t="s">
        <v>13</v>
      </c>
      <c r="G1818" s="1" t="s">
        <v>14</v>
      </c>
      <c r="H1818" s="1">
        <v>25000000</v>
      </c>
      <c r="I1818" s="1">
        <v>1986</v>
      </c>
      <c r="J1818" s="1">
        <v>7.3</v>
      </c>
      <c r="K1818" s="1" t="str">
        <f t="shared" si="85"/>
        <v>Action</v>
      </c>
      <c r="L1818" s="11">
        <f t="shared" si="86"/>
        <v>-13900000</v>
      </c>
      <c r="M1818" s="1">
        <f t="shared" si="87"/>
        <v>9.3887336584344602E-2</v>
      </c>
    </row>
    <row r="1819" spans="1:13" x14ac:dyDescent="0.25">
      <c r="A1819" s="1" t="s">
        <v>2839</v>
      </c>
      <c r="B1819" s="1">
        <v>140</v>
      </c>
      <c r="C1819" s="1">
        <v>13651662</v>
      </c>
      <c r="D1819" s="1" t="s">
        <v>1299</v>
      </c>
      <c r="E1819" s="1" t="s">
        <v>3221</v>
      </c>
      <c r="F1819" s="1" t="s">
        <v>13</v>
      </c>
      <c r="G1819" s="1" t="s">
        <v>14</v>
      </c>
      <c r="H1819" s="1">
        <v>25000000</v>
      </c>
      <c r="I1819" s="1">
        <v>2011</v>
      </c>
      <c r="J1819" s="1">
        <v>8.1999999999999993</v>
      </c>
      <c r="K1819" s="1" t="str">
        <f t="shared" si="85"/>
        <v>Drama</v>
      </c>
      <c r="L1819" s="11">
        <f t="shared" si="86"/>
        <v>-11348338</v>
      </c>
      <c r="M1819" s="1">
        <f t="shared" si="87"/>
        <v>9.3887336584344602E-2</v>
      </c>
    </row>
    <row r="1820" spans="1:13" x14ac:dyDescent="0.25">
      <c r="A1820" s="1" t="s">
        <v>1718</v>
      </c>
      <c r="B1820" s="1">
        <v>133</v>
      </c>
      <c r="C1820" s="1">
        <v>11030963</v>
      </c>
      <c r="D1820" s="1" t="s">
        <v>3222</v>
      </c>
      <c r="E1820" s="1" t="s">
        <v>3223</v>
      </c>
      <c r="F1820" s="1" t="s">
        <v>13</v>
      </c>
      <c r="G1820" s="1" t="s">
        <v>21</v>
      </c>
      <c r="H1820" s="1">
        <v>28000000</v>
      </c>
      <c r="I1820" s="1">
        <v>1996</v>
      </c>
      <c r="J1820" s="1">
        <v>7.1</v>
      </c>
      <c r="K1820" s="1" t="str">
        <f t="shared" si="85"/>
        <v>Biography</v>
      </c>
      <c r="L1820" s="11">
        <f t="shared" si="86"/>
        <v>-16969037</v>
      </c>
      <c r="M1820" s="1">
        <f t="shared" si="87"/>
        <v>9.3887336584344602E-2</v>
      </c>
    </row>
    <row r="1821" spans="1:13" x14ac:dyDescent="0.25">
      <c r="A1821" s="1" t="s">
        <v>1628</v>
      </c>
      <c r="B1821" s="1">
        <v>271</v>
      </c>
      <c r="C1821" s="1">
        <v>10769960</v>
      </c>
      <c r="D1821" s="1" t="s">
        <v>694</v>
      </c>
      <c r="E1821" s="1" t="s">
        <v>3224</v>
      </c>
      <c r="F1821" s="1" t="s">
        <v>13</v>
      </c>
      <c r="G1821" s="1" t="s">
        <v>14</v>
      </c>
      <c r="H1821" s="1">
        <v>25000000</v>
      </c>
      <c r="I1821" s="1">
        <v>1993</v>
      </c>
      <c r="J1821" s="1">
        <v>7.7</v>
      </c>
      <c r="K1821" s="1" t="str">
        <f t="shared" si="85"/>
        <v>Drama</v>
      </c>
      <c r="L1821" s="11">
        <f t="shared" si="86"/>
        <v>-14230040</v>
      </c>
      <c r="M1821" s="1">
        <f t="shared" si="87"/>
        <v>9.3887336584344602E-2</v>
      </c>
    </row>
    <row r="1822" spans="1:13" x14ac:dyDescent="0.25">
      <c r="A1822" s="1" t="s">
        <v>2787</v>
      </c>
      <c r="B1822" s="1">
        <v>112</v>
      </c>
      <c r="C1822" s="1">
        <v>10911750</v>
      </c>
      <c r="D1822" s="1" t="s">
        <v>1169</v>
      </c>
      <c r="E1822" s="1" t="s">
        <v>3225</v>
      </c>
      <c r="F1822" s="1" t="s">
        <v>13</v>
      </c>
      <c r="G1822" s="1" t="s">
        <v>14</v>
      </c>
      <c r="H1822" s="1">
        <v>25000000</v>
      </c>
      <c r="I1822" s="1">
        <v>2008</v>
      </c>
      <c r="J1822" s="1">
        <v>6.5</v>
      </c>
      <c r="K1822" s="1" t="str">
        <f t="shared" si="85"/>
        <v>Drama</v>
      </c>
      <c r="L1822" s="11">
        <f t="shared" si="86"/>
        <v>-14088250</v>
      </c>
      <c r="M1822" s="1">
        <f t="shared" si="87"/>
        <v>9.3887336584344602E-2</v>
      </c>
    </row>
    <row r="1823" spans="1:13" x14ac:dyDescent="0.25">
      <c r="A1823" s="1" t="s">
        <v>1766</v>
      </c>
      <c r="B1823" s="1">
        <v>99</v>
      </c>
      <c r="C1823" s="1">
        <v>10719367</v>
      </c>
      <c r="D1823" s="1" t="s">
        <v>3226</v>
      </c>
      <c r="E1823" s="1" t="s">
        <v>3227</v>
      </c>
      <c r="F1823" s="1" t="s">
        <v>13</v>
      </c>
      <c r="G1823" s="1" t="s">
        <v>14</v>
      </c>
      <c r="H1823" s="1">
        <v>25000000</v>
      </c>
      <c r="I1823" s="1">
        <v>2002</v>
      </c>
      <c r="J1823" s="1">
        <v>4.9000000000000004</v>
      </c>
      <c r="K1823" s="1" t="str">
        <f t="shared" si="85"/>
        <v>Drama</v>
      </c>
      <c r="L1823" s="11">
        <f t="shared" si="86"/>
        <v>-14280633</v>
      </c>
      <c r="M1823" s="1">
        <f t="shared" si="87"/>
        <v>9.3887336584344602E-2</v>
      </c>
    </row>
    <row r="1824" spans="1:13" x14ac:dyDescent="0.25">
      <c r="A1824" s="1" t="s">
        <v>3228</v>
      </c>
      <c r="B1824" s="1">
        <v>100</v>
      </c>
      <c r="C1824" s="1">
        <v>10114315</v>
      </c>
      <c r="D1824" s="1" t="s">
        <v>678</v>
      </c>
      <c r="E1824" s="1" t="s">
        <v>3229</v>
      </c>
      <c r="F1824" s="1" t="s">
        <v>13</v>
      </c>
      <c r="G1824" s="1" t="s">
        <v>14</v>
      </c>
      <c r="H1824" s="1">
        <v>25000000</v>
      </c>
      <c r="I1824" s="1">
        <v>1999</v>
      </c>
      <c r="J1824" s="1">
        <v>6.4</v>
      </c>
      <c r="K1824" s="1" t="str">
        <f t="shared" si="85"/>
        <v>Drama</v>
      </c>
      <c r="L1824" s="11">
        <f t="shared" si="86"/>
        <v>-14885685</v>
      </c>
      <c r="M1824" s="1">
        <f t="shared" si="87"/>
        <v>9.3887336584344602E-2</v>
      </c>
    </row>
    <row r="1825" spans="1:13" x14ac:dyDescent="0.25">
      <c r="A1825" s="1" t="s">
        <v>3230</v>
      </c>
      <c r="B1825" s="1">
        <v>92</v>
      </c>
      <c r="C1825" s="1">
        <v>49122319</v>
      </c>
      <c r="D1825" s="1" t="s">
        <v>1882</v>
      </c>
      <c r="E1825" s="1" t="s">
        <v>3231</v>
      </c>
      <c r="F1825" s="1" t="s">
        <v>13</v>
      </c>
      <c r="G1825" s="1" t="s">
        <v>14</v>
      </c>
      <c r="H1825" s="1">
        <v>14000000</v>
      </c>
      <c r="I1825" s="1">
        <v>2012</v>
      </c>
      <c r="J1825" s="1">
        <v>5.9</v>
      </c>
      <c r="K1825" s="1" t="str">
        <f t="shared" si="85"/>
        <v>Horror</v>
      </c>
      <c r="L1825" s="11">
        <f t="shared" si="86"/>
        <v>35122319</v>
      </c>
      <c r="M1825" s="1">
        <f t="shared" si="87"/>
        <v>9.3887336584344602E-2</v>
      </c>
    </row>
    <row r="1826" spans="1:13" x14ac:dyDescent="0.25">
      <c r="A1826" s="1" t="s">
        <v>3232</v>
      </c>
      <c r="B1826" s="1">
        <v>105</v>
      </c>
      <c r="C1826" s="1">
        <v>10070000</v>
      </c>
      <c r="D1826" s="1" t="s">
        <v>492</v>
      </c>
      <c r="E1826" s="1" t="s">
        <v>3233</v>
      </c>
      <c r="F1826" s="1" t="s">
        <v>13</v>
      </c>
      <c r="G1826" s="1" t="s">
        <v>14</v>
      </c>
      <c r="H1826" s="1">
        <v>25000000</v>
      </c>
      <c r="I1826" s="1">
        <v>1996</v>
      </c>
      <c r="J1826" s="1">
        <v>6.2</v>
      </c>
      <c r="K1826" s="1" t="str">
        <f t="shared" si="85"/>
        <v>Comedy</v>
      </c>
      <c r="L1826" s="11">
        <f t="shared" si="86"/>
        <v>-14930000</v>
      </c>
      <c r="M1826" s="1">
        <f t="shared" si="87"/>
        <v>9.3887336584344602E-2</v>
      </c>
    </row>
    <row r="1827" spans="1:13" x14ac:dyDescent="0.25">
      <c r="A1827" s="1" t="s">
        <v>1490</v>
      </c>
      <c r="B1827" s="1">
        <v>110</v>
      </c>
      <c r="C1827" s="1">
        <v>10324441</v>
      </c>
      <c r="D1827" s="1" t="s">
        <v>319</v>
      </c>
      <c r="E1827" s="1" t="s">
        <v>3234</v>
      </c>
      <c r="F1827" s="1" t="s">
        <v>13</v>
      </c>
      <c r="G1827" s="1" t="s">
        <v>14</v>
      </c>
      <c r="H1827" s="1">
        <v>25000000</v>
      </c>
      <c r="I1827" s="1">
        <v>2011</v>
      </c>
      <c r="J1827" s="1">
        <v>5.8</v>
      </c>
      <c r="K1827" s="1" t="str">
        <f t="shared" si="85"/>
        <v>Action</v>
      </c>
      <c r="L1827" s="11">
        <f t="shared" si="86"/>
        <v>-14675559</v>
      </c>
      <c r="M1827" s="1">
        <f t="shared" si="87"/>
        <v>9.3887336584344602E-2</v>
      </c>
    </row>
    <row r="1828" spans="1:13" x14ac:dyDescent="0.25">
      <c r="A1828" s="1" t="s">
        <v>2540</v>
      </c>
      <c r="B1828" s="1">
        <v>116</v>
      </c>
      <c r="C1828" s="1">
        <v>7156933</v>
      </c>
      <c r="D1828" s="1" t="s">
        <v>883</v>
      </c>
      <c r="E1828" s="1" t="s">
        <v>3235</v>
      </c>
      <c r="F1828" s="1" t="s">
        <v>13</v>
      </c>
      <c r="G1828" s="1" t="s">
        <v>14</v>
      </c>
      <c r="H1828" s="1">
        <v>25000000</v>
      </c>
      <c r="I1828" s="1">
        <v>2006</v>
      </c>
      <c r="J1828" s="1">
        <v>6.7</v>
      </c>
      <c r="K1828" s="1" t="str">
        <f t="shared" si="85"/>
        <v>Comedy</v>
      </c>
      <c r="L1828" s="11">
        <f t="shared" si="86"/>
        <v>-17843067</v>
      </c>
      <c r="M1828" s="1">
        <f t="shared" si="87"/>
        <v>9.3887336584344602E-2</v>
      </c>
    </row>
    <row r="1829" spans="1:13" x14ac:dyDescent="0.25">
      <c r="A1829" s="1" t="s">
        <v>3236</v>
      </c>
      <c r="B1829" s="1">
        <v>88</v>
      </c>
      <c r="C1829" s="1">
        <v>9286314</v>
      </c>
      <c r="D1829" s="1" t="s">
        <v>158</v>
      </c>
      <c r="E1829" s="1" t="s">
        <v>3237</v>
      </c>
      <c r="F1829" s="1" t="s">
        <v>13</v>
      </c>
      <c r="G1829" s="1" t="s">
        <v>14</v>
      </c>
      <c r="H1829" s="1">
        <v>17000000</v>
      </c>
      <c r="I1829" s="1">
        <v>1991</v>
      </c>
      <c r="J1829" s="1">
        <v>5.9</v>
      </c>
      <c r="K1829" s="1" t="str">
        <f t="shared" si="85"/>
        <v>Action</v>
      </c>
      <c r="L1829" s="11">
        <f t="shared" si="86"/>
        <v>-7713686</v>
      </c>
      <c r="M1829" s="1">
        <f t="shared" si="87"/>
        <v>9.3887336584344602E-2</v>
      </c>
    </row>
    <row r="1830" spans="1:13" x14ac:dyDescent="0.25">
      <c r="A1830" s="1" t="s">
        <v>3238</v>
      </c>
      <c r="B1830" s="1">
        <v>111</v>
      </c>
      <c r="C1830" s="1">
        <v>56692</v>
      </c>
      <c r="D1830" s="1" t="s">
        <v>2360</v>
      </c>
      <c r="E1830" s="1" t="s">
        <v>3239</v>
      </c>
      <c r="F1830" s="1" t="s">
        <v>13</v>
      </c>
      <c r="G1830" s="1" t="s">
        <v>14</v>
      </c>
      <c r="H1830" s="1">
        <v>25000000</v>
      </c>
      <c r="I1830" s="1">
        <v>2009</v>
      </c>
      <c r="J1830" s="1">
        <v>7.3</v>
      </c>
      <c r="K1830" s="1" t="str">
        <f t="shared" si="85"/>
        <v>Adventure</v>
      </c>
      <c r="L1830" s="11">
        <f t="shared" si="86"/>
        <v>-24943308</v>
      </c>
      <c r="M1830" s="1">
        <f t="shared" si="87"/>
        <v>9.3887336584344602E-2</v>
      </c>
    </row>
    <row r="1831" spans="1:13" x14ac:dyDescent="0.25">
      <c r="A1831" s="1" t="s">
        <v>3240</v>
      </c>
      <c r="B1831" s="1">
        <v>95</v>
      </c>
      <c r="C1831" s="1">
        <v>5654777</v>
      </c>
      <c r="D1831" s="1" t="s">
        <v>1227</v>
      </c>
      <c r="E1831" s="1" t="s">
        <v>3241</v>
      </c>
      <c r="F1831" s="1" t="s">
        <v>13</v>
      </c>
      <c r="G1831" s="1" t="s">
        <v>14</v>
      </c>
      <c r="H1831" s="1">
        <v>25000000</v>
      </c>
      <c r="I1831" s="1">
        <v>2005</v>
      </c>
      <c r="J1831" s="1">
        <v>4.0999999999999996</v>
      </c>
      <c r="K1831" s="1" t="str">
        <f t="shared" si="85"/>
        <v>Action</v>
      </c>
      <c r="L1831" s="11">
        <f t="shared" si="86"/>
        <v>-19345223</v>
      </c>
      <c r="M1831" s="1">
        <f t="shared" si="87"/>
        <v>9.3887336584344602E-2</v>
      </c>
    </row>
    <row r="1832" spans="1:13" x14ac:dyDescent="0.25">
      <c r="A1832" s="1" t="s">
        <v>2689</v>
      </c>
      <c r="B1832" s="1">
        <v>95</v>
      </c>
      <c r="C1832" s="1">
        <v>5516708</v>
      </c>
      <c r="D1832" s="1" t="s">
        <v>584</v>
      </c>
      <c r="E1832" s="1" t="s">
        <v>3242</v>
      </c>
      <c r="F1832" s="1" t="s">
        <v>13</v>
      </c>
      <c r="G1832" s="1" t="s">
        <v>14</v>
      </c>
      <c r="H1832" s="1">
        <v>25000000</v>
      </c>
      <c r="I1832" s="1">
        <v>2001</v>
      </c>
      <c r="J1832" s="1">
        <v>4.9000000000000004</v>
      </c>
      <c r="K1832" s="1" t="str">
        <f t="shared" si="85"/>
        <v>Comedy</v>
      </c>
      <c r="L1832" s="11">
        <f t="shared" si="86"/>
        <v>-19483292</v>
      </c>
      <c r="M1832" s="1">
        <f t="shared" si="87"/>
        <v>9.3887336584344602E-2</v>
      </c>
    </row>
    <row r="1833" spans="1:13" x14ac:dyDescent="0.25">
      <c r="A1833" s="1" t="s">
        <v>516</v>
      </c>
      <c r="B1833" s="1">
        <v>127</v>
      </c>
      <c r="C1833" s="1">
        <v>5128124</v>
      </c>
      <c r="D1833" s="1" t="s">
        <v>567</v>
      </c>
      <c r="E1833" s="1" t="s">
        <v>3243</v>
      </c>
      <c r="F1833" s="1" t="s">
        <v>13</v>
      </c>
      <c r="G1833" s="1" t="s">
        <v>65</v>
      </c>
      <c r="H1833" s="1">
        <v>25000000</v>
      </c>
      <c r="I1833" s="1">
        <v>2005</v>
      </c>
      <c r="J1833" s="1">
        <v>7.9</v>
      </c>
      <c r="K1833" s="1" t="str">
        <f t="shared" si="85"/>
        <v>Biography</v>
      </c>
      <c r="L1833" s="11">
        <f t="shared" si="86"/>
        <v>-19871876</v>
      </c>
      <c r="M1833" s="1">
        <f t="shared" si="87"/>
        <v>9.3887336584344602E-2</v>
      </c>
    </row>
    <row r="1834" spans="1:13" x14ac:dyDescent="0.25">
      <c r="A1834" s="1" t="s">
        <v>3244</v>
      </c>
      <c r="B1834" s="1">
        <v>104</v>
      </c>
      <c r="C1834" s="1">
        <v>4064333</v>
      </c>
      <c r="D1834" s="1" t="s">
        <v>671</v>
      </c>
      <c r="E1834" s="1" t="s">
        <v>3245</v>
      </c>
      <c r="F1834" s="1" t="s">
        <v>13</v>
      </c>
      <c r="G1834" s="1" t="s">
        <v>14</v>
      </c>
      <c r="H1834" s="1">
        <v>25000000</v>
      </c>
      <c r="I1834" s="1">
        <v>1995</v>
      </c>
      <c r="J1834" s="1">
        <v>5.2</v>
      </c>
      <c r="K1834" s="1" t="str">
        <f t="shared" si="85"/>
        <v>Action</v>
      </c>
      <c r="L1834" s="11">
        <f t="shared" si="86"/>
        <v>-20935667</v>
      </c>
      <c r="M1834" s="1">
        <f t="shared" si="87"/>
        <v>9.3887336584344602E-2</v>
      </c>
    </row>
    <row r="1835" spans="1:13" x14ac:dyDescent="0.25">
      <c r="A1835" s="1" t="s">
        <v>3246</v>
      </c>
      <c r="B1835" s="1">
        <v>95</v>
      </c>
      <c r="C1835" s="1">
        <v>4006906</v>
      </c>
      <c r="D1835" s="1" t="s">
        <v>348</v>
      </c>
      <c r="E1835" s="1" t="s">
        <v>3247</v>
      </c>
      <c r="F1835" s="1" t="s">
        <v>13</v>
      </c>
      <c r="G1835" s="1" t="s">
        <v>14</v>
      </c>
      <c r="H1835" s="1">
        <v>15000000</v>
      </c>
      <c r="I1835" s="1">
        <v>2005</v>
      </c>
      <c r="J1835" s="1">
        <v>4.0999999999999996</v>
      </c>
      <c r="K1835" s="1" t="str">
        <f t="shared" si="85"/>
        <v>Comedy</v>
      </c>
      <c r="L1835" s="11">
        <f t="shared" si="86"/>
        <v>-10993094</v>
      </c>
      <c r="M1835" s="1">
        <f t="shared" si="87"/>
        <v>9.3887336584344602E-2</v>
      </c>
    </row>
    <row r="1836" spans="1:13" x14ac:dyDescent="0.25">
      <c r="A1836" s="1" t="s">
        <v>3057</v>
      </c>
      <c r="B1836" s="1">
        <v>121</v>
      </c>
      <c r="C1836" s="1">
        <v>3073392</v>
      </c>
      <c r="D1836" s="1" t="s">
        <v>777</v>
      </c>
      <c r="E1836" s="1" t="s">
        <v>3248</v>
      </c>
      <c r="F1836" s="1" t="s">
        <v>13</v>
      </c>
      <c r="G1836" s="1" t="s">
        <v>97</v>
      </c>
      <c r="H1836" s="1">
        <v>25000000</v>
      </c>
      <c r="I1836" s="1">
        <v>2008</v>
      </c>
      <c r="J1836" s="1">
        <v>6.6</v>
      </c>
      <c r="K1836" s="1" t="str">
        <f t="shared" si="85"/>
        <v>Drama</v>
      </c>
      <c r="L1836" s="11">
        <f t="shared" si="86"/>
        <v>-21926608</v>
      </c>
      <c r="M1836" s="1">
        <f t="shared" si="87"/>
        <v>9.3887336584344602E-2</v>
      </c>
    </row>
    <row r="1837" spans="1:13" x14ac:dyDescent="0.25">
      <c r="A1837" s="1" t="s">
        <v>1512</v>
      </c>
      <c r="B1837" s="1">
        <v>92</v>
      </c>
      <c r="C1837" s="1">
        <v>1550000</v>
      </c>
      <c r="D1837" s="1" t="s">
        <v>3249</v>
      </c>
      <c r="E1837" s="1" t="s">
        <v>3250</v>
      </c>
      <c r="F1837" s="1" t="s">
        <v>13</v>
      </c>
      <c r="G1837" s="1" t="s">
        <v>14</v>
      </c>
      <c r="H1837" s="1">
        <v>25000000</v>
      </c>
      <c r="I1837" s="1">
        <v>2005</v>
      </c>
      <c r="J1837" s="1">
        <v>2.9</v>
      </c>
      <c r="K1837" s="1" t="str">
        <f t="shared" si="85"/>
        <v>Action</v>
      </c>
      <c r="L1837" s="11">
        <f t="shared" si="86"/>
        <v>-23450000</v>
      </c>
      <c r="M1837" s="1">
        <f t="shared" si="87"/>
        <v>9.3887336584344602E-2</v>
      </c>
    </row>
    <row r="1838" spans="1:13" x14ac:dyDescent="0.25">
      <c r="A1838" s="1" t="s">
        <v>2863</v>
      </c>
      <c r="B1838" s="1">
        <v>107</v>
      </c>
      <c r="C1838" s="1">
        <v>871527</v>
      </c>
      <c r="D1838" s="1" t="s">
        <v>757</v>
      </c>
      <c r="E1838" s="1" t="s">
        <v>3251</v>
      </c>
      <c r="F1838" s="1" t="s">
        <v>13</v>
      </c>
      <c r="G1838" s="1" t="s">
        <v>97</v>
      </c>
      <c r="H1838" s="1">
        <v>25000000</v>
      </c>
      <c r="I1838" s="1">
        <v>2005</v>
      </c>
      <c r="J1838" s="1">
        <v>6.5</v>
      </c>
      <c r="K1838" s="1" t="str">
        <f t="shared" si="85"/>
        <v>Crime</v>
      </c>
      <c r="L1838" s="11">
        <f t="shared" si="86"/>
        <v>-24128473</v>
      </c>
      <c r="M1838" s="1">
        <f t="shared" si="87"/>
        <v>9.3887336584344602E-2</v>
      </c>
    </row>
    <row r="1839" spans="1:13" x14ac:dyDescent="0.25">
      <c r="A1839" s="1" t="s">
        <v>3252</v>
      </c>
      <c r="B1839" s="1">
        <v>117</v>
      </c>
      <c r="C1839" s="1">
        <v>777423</v>
      </c>
      <c r="D1839" s="1" t="s">
        <v>567</v>
      </c>
      <c r="E1839" s="1" t="s">
        <v>3253</v>
      </c>
      <c r="F1839" s="1" t="s">
        <v>13</v>
      </c>
      <c r="G1839" s="1" t="s">
        <v>14</v>
      </c>
      <c r="H1839" s="1">
        <v>25000000</v>
      </c>
      <c r="I1839" s="1">
        <v>1998</v>
      </c>
      <c r="J1839" s="1">
        <v>7.2</v>
      </c>
      <c r="K1839" s="1" t="str">
        <f t="shared" si="85"/>
        <v>Biography</v>
      </c>
      <c r="L1839" s="11">
        <f t="shared" si="86"/>
        <v>-24222577</v>
      </c>
      <c r="M1839" s="1">
        <f t="shared" si="87"/>
        <v>9.3887336584344602E-2</v>
      </c>
    </row>
    <row r="1840" spans="1:13" x14ac:dyDescent="0.25">
      <c r="A1840" s="1" t="s">
        <v>2996</v>
      </c>
      <c r="B1840" s="1">
        <v>107</v>
      </c>
      <c r="C1840" s="1">
        <v>1186957</v>
      </c>
      <c r="D1840" s="1" t="s">
        <v>1175</v>
      </c>
      <c r="E1840" s="1" t="s">
        <v>3254</v>
      </c>
      <c r="F1840" s="1" t="s">
        <v>13</v>
      </c>
      <c r="G1840" s="1" t="s">
        <v>21</v>
      </c>
      <c r="H1840" s="1">
        <v>25000000</v>
      </c>
      <c r="I1840" s="1">
        <v>2008</v>
      </c>
      <c r="J1840" s="1">
        <v>6.8</v>
      </c>
      <c r="K1840" s="1" t="str">
        <f t="shared" si="85"/>
        <v>Drama</v>
      </c>
      <c r="L1840" s="11">
        <f t="shared" si="86"/>
        <v>-23813043</v>
      </c>
      <c r="M1840" s="1">
        <f t="shared" si="87"/>
        <v>9.3887336584344602E-2</v>
      </c>
    </row>
    <row r="1841" spans="1:13" x14ac:dyDescent="0.25">
      <c r="A1841" s="1" t="s">
        <v>3255</v>
      </c>
      <c r="B1841" s="1">
        <v>131</v>
      </c>
      <c r="C1841" s="1">
        <v>85433</v>
      </c>
      <c r="D1841" s="1" t="s">
        <v>3256</v>
      </c>
      <c r="E1841" s="1" t="s">
        <v>3257</v>
      </c>
      <c r="F1841" s="1" t="s">
        <v>13</v>
      </c>
      <c r="G1841" s="1" t="s">
        <v>2374</v>
      </c>
      <c r="H1841" s="1">
        <v>13500000</v>
      </c>
      <c r="I1841" s="1">
        <v>2013</v>
      </c>
      <c r="J1841" s="1">
        <v>7.8</v>
      </c>
      <c r="K1841" s="1" t="str">
        <f t="shared" si="85"/>
        <v>Crime</v>
      </c>
      <c r="L1841" s="11">
        <f t="shared" si="86"/>
        <v>-13414567</v>
      </c>
      <c r="M1841" s="1">
        <f t="shared" si="87"/>
        <v>9.3887336584344602E-2</v>
      </c>
    </row>
    <row r="1842" spans="1:13" x14ac:dyDescent="0.25">
      <c r="A1842" s="1" t="s">
        <v>3258</v>
      </c>
      <c r="B1842" s="1">
        <v>122</v>
      </c>
      <c r="C1842" s="1">
        <v>1697956</v>
      </c>
      <c r="D1842" s="1" t="s">
        <v>682</v>
      </c>
      <c r="E1842" s="1" t="s">
        <v>3259</v>
      </c>
      <c r="F1842" s="1" t="s">
        <v>13</v>
      </c>
      <c r="G1842" s="1" t="s">
        <v>14</v>
      </c>
      <c r="H1842" s="1">
        <v>20000000</v>
      </c>
      <c r="I1842" s="1">
        <v>2009</v>
      </c>
      <c r="J1842" s="1">
        <v>6.7</v>
      </c>
      <c r="K1842" s="1" t="str">
        <f t="shared" si="85"/>
        <v>Crime</v>
      </c>
      <c r="L1842" s="11">
        <f t="shared" si="86"/>
        <v>-18302044</v>
      </c>
      <c r="M1842" s="1">
        <f t="shared" si="87"/>
        <v>9.3887336584344602E-2</v>
      </c>
    </row>
    <row r="1843" spans="1:13" x14ac:dyDescent="0.25">
      <c r="A1843" s="1" t="s">
        <v>3145</v>
      </c>
      <c r="B1843" s="1">
        <v>134</v>
      </c>
      <c r="C1843" s="1">
        <v>183662</v>
      </c>
      <c r="D1843" s="1" t="s">
        <v>883</v>
      </c>
      <c r="E1843" s="1" t="s">
        <v>3260</v>
      </c>
      <c r="F1843" s="1" t="s">
        <v>507</v>
      </c>
      <c r="G1843" s="1" t="s">
        <v>508</v>
      </c>
      <c r="H1843" s="1">
        <v>25000000</v>
      </c>
      <c r="I1843" s="1">
        <v>2010</v>
      </c>
      <c r="J1843" s="1">
        <v>7.1</v>
      </c>
      <c r="K1843" s="1" t="str">
        <f t="shared" si="85"/>
        <v>Comedy</v>
      </c>
      <c r="L1843" s="11">
        <f t="shared" si="86"/>
        <v>-24816338</v>
      </c>
      <c r="M1843" s="1">
        <f t="shared" si="87"/>
        <v>9.3887336584344602E-2</v>
      </c>
    </row>
    <row r="1844" spans="1:13" x14ac:dyDescent="0.25">
      <c r="A1844" s="1" t="s">
        <v>1295</v>
      </c>
      <c r="B1844" s="1">
        <v>117</v>
      </c>
      <c r="C1844" s="1">
        <v>134904</v>
      </c>
      <c r="D1844" s="1" t="s">
        <v>1533</v>
      </c>
      <c r="E1844" s="1" t="s">
        <v>3261</v>
      </c>
      <c r="F1844" s="1" t="s">
        <v>13</v>
      </c>
      <c r="G1844" s="1" t="s">
        <v>14</v>
      </c>
      <c r="H1844" s="1">
        <v>25000000</v>
      </c>
      <c r="I1844" s="1">
        <v>2010</v>
      </c>
      <c r="J1844" s="1">
        <v>5.7</v>
      </c>
      <c r="K1844" s="1" t="str">
        <f t="shared" si="85"/>
        <v>Comedy</v>
      </c>
      <c r="L1844" s="11">
        <f t="shared" si="86"/>
        <v>-24865096</v>
      </c>
      <c r="M1844" s="1">
        <f t="shared" si="87"/>
        <v>9.3887336584344602E-2</v>
      </c>
    </row>
    <row r="1845" spans="1:13" x14ac:dyDescent="0.25">
      <c r="A1845" s="1" t="s">
        <v>68</v>
      </c>
      <c r="B1845" s="1">
        <v>138</v>
      </c>
      <c r="C1845" s="1">
        <v>16969390</v>
      </c>
      <c r="D1845" s="1" t="s">
        <v>750</v>
      </c>
      <c r="E1845" s="1" t="s">
        <v>3262</v>
      </c>
      <c r="F1845" s="1" t="s">
        <v>13</v>
      </c>
      <c r="G1845" s="1" t="s">
        <v>14</v>
      </c>
      <c r="H1845" s="1">
        <v>25000000</v>
      </c>
      <c r="I1845" s="1">
        <v>2013</v>
      </c>
      <c r="J1845" s="1">
        <v>5.3</v>
      </c>
      <c r="K1845" s="1" t="str">
        <f t="shared" si="85"/>
        <v>Crime</v>
      </c>
      <c r="L1845" s="11">
        <f t="shared" si="86"/>
        <v>-8030610</v>
      </c>
      <c r="M1845" s="1">
        <f t="shared" si="87"/>
        <v>9.3887336584344602E-2</v>
      </c>
    </row>
    <row r="1846" spans="1:13" x14ac:dyDescent="0.25">
      <c r="A1846" s="1" t="s">
        <v>1913</v>
      </c>
      <c r="B1846" s="1">
        <v>119</v>
      </c>
      <c r="C1846" s="1">
        <v>34700000</v>
      </c>
      <c r="D1846" s="1" t="s">
        <v>77</v>
      </c>
      <c r="E1846" s="1" t="s">
        <v>3263</v>
      </c>
      <c r="F1846" s="1" t="s">
        <v>13</v>
      </c>
      <c r="G1846" s="1" t="s">
        <v>14</v>
      </c>
      <c r="H1846" s="1">
        <v>14000000</v>
      </c>
      <c r="I1846" s="1">
        <v>1988</v>
      </c>
      <c r="J1846" s="1">
        <v>7.7</v>
      </c>
      <c r="K1846" s="1" t="str">
        <f t="shared" si="85"/>
        <v>Drama</v>
      </c>
      <c r="L1846" s="11">
        <f t="shared" si="86"/>
        <v>20700000</v>
      </c>
      <c r="M1846" s="1">
        <f t="shared" si="87"/>
        <v>9.3887336584344602E-2</v>
      </c>
    </row>
    <row r="1847" spans="1:13" x14ac:dyDescent="0.25">
      <c r="A1847" s="1" t="s">
        <v>1502</v>
      </c>
      <c r="B1847" s="1">
        <v>137</v>
      </c>
      <c r="C1847" s="1">
        <v>717753</v>
      </c>
      <c r="D1847" s="1" t="s">
        <v>2360</v>
      </c>
      <c r="E1847" s="1" t="s">
        <v>3264</v>
      </c>
      <c r="F1847" s="1" t="s">
        <v>13</v>
      </c>
      <c r="G1847" s="1" t="s">
        <v>508</v>
      </c>
      <c r="H1847" s="1">
        <v>25000000</v>
      </c>
      <c r="I1847" s="1">
        <v>2012</v>
      </c>
      <c r="J1847" s="1">
        <v>6.1</v>
      </c>
      <c r="K1847" s="1" t="str">
        <f t="shared" si="85"/>
        <v>Adventure</v>
      </c>
      <c r="L1847" s="11">
        <f t="shared" si="86"/>
        <v>-24282247</v>
      </c>
      <c r="M1847" s="1">
        <f t="shared" si="87"/>
        <v>9.3887336584344602E-2</v>
      </c>
    </row>
    <row r="1848" spans="1:13" x14ac:dyDescent="0.25">
      <c r="A1848" s="1" t="s">
        <v>356</v>
      </c>
      <c r="B1848" s="1">
        <v>119</v>
      </c>
      <c r="C1848" s="1">
        <v>109713132</v>
      </c>
      <c r="D1848" s="1" t="s">
        <v>659</v>
      </c>
      <c r="E1848" s="1" t="s">
        <v>3265</v>
      </c>
      <c r="F1848" s="1" t="s">
        <v>13</v>
      </c>
      <c r="G1848" s="1" t="s">
        <v>14</v>
      </c>
      <c r="H1848" s="1">
        <v>25000000</v>
      </c>
      <c r="I1848" s="1">
        <v>1986</v>
      </c>
      <c r="J1848" s="1">
        <v>7.3</v>
      </c>
      <c r="K1848" s="1" t="str">
        <f t="shared" si="85"/>
        <v>Adventure</v>
      </c>
      <c r="L1848" s="11">
        <f t="shared" si="86"/>
        <v>84713132</v>
      </c>
      <c r="M1848" s="1">
        <f t="shared" si="87"/>
        <v>9.3887336584344602E-2</v>
      </c>
    </row>
    <row r="1849" spans="1:13" x14ac:dyDescent="0.25">
      <c r="A1849" s="1" t="s">
        <v>625</v>
      </c>
      <c r="B1849" s="1">
        <v>139</v>
      </c>
      <c r="C1849" s="1">
        <v>70269171</v>
      </c>
      <c r="D1849" s="1" t="s">
        <v>1299</v>
      </c>
      <c r="E1849" s="1" t="s">
        <v>3266</v>
      </c>
      <c r="F1849" s="1" t="s">
        <v>13</v>
      </c>
      <c r="G1849" s="1" t="s">
        <v>14</v>
      </c>
      <c r="H1849" s="1">
        <v>24000000</v>
      </c>
      <c r="I1849" s="1">
        <v>2006</v>
      </c>
      <c r="J1849" s="1">
        <v>7.2</v>
      </c>
      <c r="K1849" s="1" t="str">
        <f t="shared" si="85"/>
        <v>Drama</v>
      </c>
      <c r="L1849" s="11">
        <f t="shared" si="86"/>
        <v>46269171</v>
      </c>
      <c r="M1849" s="1">
        <f t="shared" si="87"/>
        <v>9.3887336584344602E-2</v>
      </c>
    </row>
    <row r="1850" spans="1:13" x14ac:dyDescent="0.25">
      <c r="A1850" s="1" t="s">
        <v>2131</v>
      </c>
      <c r="B1850" s="1">
        <v>120</v>
      </c>
      <c r="C1850" s="1">
        <v>101334374</v>
      </c>
      <c r="D1850" s="1" t="s">
        <v>1737</v>
      </c>
      <c r="E1850" s="1" t="s">
        <v>3267</v>
      </c>
      <c r="F1850" s="1" t="s">
        <v>13</v>
      </c>
      <c r="G1850" s="1" t="s">
        <v>14</v>
      </c>
      <c r="H1850" s="1">
        <v>24000000</v>
      </c>
      <c r="I1850" s="1">
        <v>1997</v>
      </c>
      <c r="J1850" s="1">
        <v>6.1</v>
      </c>
      <c r="K1850" s="1" t="str">
        <f t="shared" si="85"/>
        <v>Horror</v>
      </c>
      <c r="L1850" s="11">
        <f t="shared" si="86"/>
        <v>77334374</v>
      </c>
      <c r="M1850" s="1">
        <f t="shared" si="87"/>
        <v>9.3887336584344602E-2</v>
      </c>
    </row>
    <row r="1851" spans="1:13" x14ac:dyDescent="0.25">
      <c r="A1851" s="1" t="s">
        <v>2839</v>
      </c>
      <c r="B1851" s="1">
        <v>98</v>
      </c>
      <c r="C1851" s="1">
        <v>1512815</v>
      </c>
      <c r="D1851" s="1" t="s">
        <v>3268</v>
      </c>
      <c r="E1851" s="1" t="s">
        <v>3269</v>
      </c>
      <c r="F1851" s="1" t="s">
        <v>13</v>
      </c>
      <c r="G1851" s="1" t="s">
        <v>14</v>
      </c>
      <c r="H1851" s="1">
        <v>25000000</v>
      </c>
      <c r="I1851" s="1">
        <v>2016</v>
      </c>
      <c r="J1851" s="1">
        <v>5.8</v>
      </c>
      <c r="K1851" s="1" t="str">
        <f t="shared" si="85"/>
        <v>Action</v>
      </c>
      <c r="L1851" s="11">
        <f t="shared" si="86"/>
        <v>-23487185</v>
      </c>
      <c r="M1851" s="1">
        <f t="shared" si="87"/>
        <v>9.3887336584344602E-2</v>
      </c>
    </row>
    <row r="1852" spans="1:13" x14ac:dyDescent="0.25">
      <c r="A1852" s="1" t="s">
        <v>468</v>
      </c>
      <c r="B1852" s="1">
        <v>106</v>
      </c>
      <c r="C1852" s="1">
        <v>65182182</v>
      </c>
      <c r="D1852" s="1" t="s">
        <v>584</v>
      </c>
      <c r="E1852" s="1" t="s">
        <v>3270</v>
      </c>
      <c r="F1852" s="1" t="s">
        <v>13</v>
      </c>
      <c r="G1852" s="1" t="s">
        <v>14</v>
      </c>
      <c r="H1852" s="1">
        <v>24000000</v>
      </c>
      <c r="I1852" s="1">
        <v>2014</v>
      </c>
      <c r="J1852" s="1">
        <v>5.7</v>
      </c>
      <c r="K1852" s="1" t="str">
        <f t="shared" si="85"/>
        <v>Comedy</v>
      </c>
      <c r="L1852" s="11">
        <f t="shared" si="86"/>
        <v>41182182</v>
      </c>
      <c r="M1852" s="1">
        <f t="shared" si="87"/>
        <v>9.3887336584344602E-2</v>
      </c>
    </row>
    <row r="1853" spans="1:13" x14ac:dyDescent="0.25">
      <c r="A1853" s="1" t="s">
        <v>2337</v>
      </c>
      <c r="B1853" s="1">
        <v>98</v>
      </c>
      <c r="C1853" s="1">
        <v>57262492</v>
      </c>
      <c r="D1853" s="1" t="s">
        <v>348</v>
      </c>
      <c r="E1853" s="1" t="s">
        <v>3271</v>
      </c>
      <c r="F1853" s="1" t="s">
        <v>13</v>
      </c>
      <c r="G1853" s="1" t="s">
        <v>14</v>
      </c>
      <c r="H1853" s="1">
        <v>24000000</v>
      </c>
      <c r="I1853" s="1">
        <v>2000</v>
      </c>
      <c r="J1853" s="1">
        <v>6.7</v>
      </c>
      <c r="K1853" s="1" t="str">
        <f t="shared" si="85"/>
        <v>Comedy</v>
      </c>
      <c r="L1853" s="11">
        <f t="shared" si="86"/>
        <v>33262492</v>
      </c>
      <c r="M1853" s="1">
        <f t="shared" si="87"/>
        <v>9.3887336584344602E-2</v>
      </c>
    </row>
    <row r="1854" spans="1:13" x14ac:dyDescent="0.25">
      <c r="A1854" s="1" t="s">
        <v>3272</v>
      </c>
      <c r="B1854" s="1">
        <v>107</v>
      </c>
      <c r="C1854" s="1">
        <v>80000000</v>
      </c>
      <c r="D1854" s="1" t="s">
        <v>2597</v>
      </c>
      <c r="E1854" s="1" t="s">
        <v>3273</v>
      </c>
      <c r="F1854" s="1" t="s">
        <v>13</v>
      </c>
      <c r="G1854" s="1" t="s">
        <v>14</v>
      </c>
      <c r="H1854" s="1">
        <v>8200000</v>
      </c>
      <c r="I1854" s="1">
        <v>1984</v>
      </c>
      <c r="J1854" s="1">
        <v>6.5</v>
      </c>
      <c r="K1854" s="1" t="str">
        <f t="shared" si="85"/>
        <v>Drama</v>
      </c>
      <c r="L1854" s="11">
        <f t="shared" si="86"/>
        <v>71800000</v>
      </c>
      <c r="M1854" s="1">
        <f t="shared" si="87"/>
        <v>9.3887336584344602E-2</v>
      </c>
    </row>
    <row r="1855" spans="1:13" x14ac:dyDescent="0.25">
      <c r="A1855" s="1" t="s">
        <v>888</v>
      </c>
      <c r="B1855" s="1">
        <v>88</v>
      </c>
      <c r="C1855" s="1">
        <v>74608545</v>
      </c>
      <c r="D1855" s="1" t="s">
        <v>579</v>
      </c>
      <c r="E1855" s="1" t="s">
        <v>3274</v>
      </c>
      <c r="F1855" s="1" t="s">
        <v>13</v>
      </c>
      <c r="G1855" s="1" t="s">
        <v>14</v>
      </c>
      <c r="H1855" s="1">
        <v>24000000</v>
      </c>
      <c r="I1855" s="1">
        <v>2003</v>
      </c>
      <c r="J1855" s="1">
        <v>7.2</v>
      </c>
      <c r="K1855" s="1" t="str">
        <f t="shared" si="85"/>
        <v>Comedy</v>
      </c>
      <c r="L1855" s="11">
        <f t="shared" si="86"/>
        <v>50608545</v>
      </c>
      <c r="M1855" s="1">
        <f t="shared" si="87"/>
        <v>9.3887336584344602E-2</v>
      </c>
    </row>
    <row r="1856" spans="1:13" x14ac:dyDescent="0.25">
      <c r="A1856" s="1" t="s">
        <v>970</v>
      </c>
      <c r="B1856" s="1">
        <v>137</v>
      </c>
      <c r="C1856" s="1">
        <v>41895491</v>
      </c>
      <c r="D1856" s="1" t="s">
        <v>2620</v>
      </c>
      <c r="E1856" s="1" t="s">
        <v>3275</v>
      </c>
      <c r="F1856" s="1" t="s">
        <v>13</v>
      </c>
      <c r="G1856" s="1" t="s">
        <v>14</v>
      </c>
      <c r="H1856" s="1">
        <v>24000000</v>
      </c>
      <c r="I1856" s="1">
        <v>1991</v>
      </c>
      <c r="J1856" s="1">
        <v>7.6</v>
      </c>
      <c r="K1856" s="1" t="str">
        <f t="shared" si="85"/>
        <v>Comedy</v>
      </c>
      <c r="L1856" s="11">
        <f t="shared" si="86"/>
        <v>17895491</v>
      </c>
      <c r="M1856" s="1">
        <f t="shared" si="87"/>
        <v>9.3887336584344602E-2</v>
      </c>
    </row>
    <row r="1857" spans="1:13" x14ac:dyDescent="0.25">
      <c r="A1857" s="1" t="s">
        <v>2605</v>
      </c>
      <c r="B1857" s="1">
        <v>100</v>
      </c>
      <c r="C1857" s="1">
        <v>39989008</v>
      </c>
      <c r="D1857" s="1" t="s">
        <v>1737</v>
      </c>
      <c r="E1857" s="1" t="s">
        <v>3276</v>
      </c>
      <c r="F1857" s="1" t="s">
        <v>13</v>
      </c>
      <c r="G1857" s="1" t="s">
        <v>14</v>
      </c>
      <c r="H1857" s="1">
        <v>24000000</v>
      </c>
      <c r="I1857" s="1">
        <v>1998</v>
      </c>
      <c r="J1857" s="1">
        <v>4.5999999999999996</v>
      </c>
      <c r="K1857" s="1" t="str">
        <f t="shared" si="85"/>
        <v>Horror</v>
      </c>
      <c r="L1857" s="11">
        <f t="shared" si="86"/>
        <v>15989008</v>
      </c>
      <c r="M1857" s="1">
        <f t="shared" si="87"/>
        <v>9.3887336584344602E-2</v>
      </c>
    </row>
    <row r="1858" spans="1:13" x14ac:dyDescent="0.25">
      <c r="A1858" s="1" t="s">
        <v>1706</v>
      </c>
      <c r="B1858" s="1">
        <v>115</v>
      </c>
      <c r="C1858" s="1">
        <v>32662299</v>
      </c>
      <c r="D1858" s="1" t="s">
        <v>492</v>
      </c>
      <c r="E1858" s="1" t="s">
        <v>3277</v>
      </c>
      <c r="F1858" s="1" t="s">
        <v>13</v>
      </c>
      <c r="G1858" s="1" t="s">
        <v>14</v>
      </c>
      <c r="H1858" s="1">
        <v>24000000</v>
      </c>
      <c r="I1858" s="1">
        <v>2000</v>
      </c>
      <c r="J1858" s="1">
        <v>6.9</v>
      </c>
      <c r="K1858" s="1" t="str">
        <f t="shared" si="85"/>
        <v>Comedy</v>
      </c>
      <c r="L1858" s="11">
        <f t="shared" si="86"/>
        <v>8662299</v>
      </c>
      <c r="M1858" s="1">
        <f t="shared" si="87"/>
        <v>9.3887336584344602E-2</v>
      </c>
    </row>
    <row r="1859" spans="1:13" x14ac:dyDescent="0.25">
      <c r="A1859" s="1" t="s">
        <v>2390</v>
      </c>
      <c r="B1859" s="1">
        <v>101</v>
      </c>
      <c r="C1859" s="1">
        <v>31452765</v>
      </c>
      <c r="D1859" s="1" t="s">
        <v>584</v>
      </c>
      <c r="E1859" s="1" t="s">
        <v>3278</v>
      </c>
      <c r="F1859" s="1" t="s">
        <v>13</v>
      </c>
      <c r="G1859" s="1" t="s">
        <v>14</v>
      </c>
      <c r="H1859" s="1">
        <v>24000000</v>
      </c>
      <c r="I1859" s="1">
        <v>2008</v>
      </c>
      <c r="J1859" s="1">
        <v>6.6</v>
      </c>
      <c r="K1859" s="1" t="str">
        <f t="shared" ref="K1859:K1922" si="88">IFERROR(LEFT(D1859,SEARCH("|",D1859)-1),D1859)</f>
        <v>Comedy</v>
      </c>
      <c r="L1859" s="11">
        <f t="shared" ref="L1859:L1922" si="89">C1859-H1859</f>
        <v>7452765</v>
      </c>
      <c r="M1859" s="1">
        <f t="shared" ref="M1859:M1922" si="90">CORREL(H$2:H$3657,C$2:C$3657)</f>
        <v>9.3887336584344602E-2</v>
      </c>
    </row>
    <row r="1860" spans="1:13" x14ac:dyDescent="0.25">
      <c r="A1860" s="1" t="s">
        <v>3279</v>
      </c>
      <c r="B1860" s="1">
        <v>110</v>
      </c>
      <c r="C1860" s="1">
        <v>25167270</v>
      </c>
      <c r="D1860" s="1" t="s">
        <v>3008</v>
      </c>
      <c r="E1860" s="1" t="s">
        <v>3280</v>
      </c>
      <c r="F1860" s="1" t="s">
        <v>13</v>
      </c>
      <c r="G1860" s="1" t="s">
        <v>264</v>
      </c>
      <c r="H1860" s="1">
        <v>24000000</v>
      </c>
      <c r="I1860" s="1">
        <v>2000</v>
      </c>
      <c r="J1860" s="1">
        <v>6.3</v>
      </c>
      <c r="K1860" s="1" t="str">
        <f t="shared" si="88"/>
        <v>Comedy</v>
      </c>
      <c r="L1860" s="11">
        <f t="shared" si="89"/>
        <v>1167270</v>
      </c>
      <c r="M1860" s="1">
        <f t="shared" si="90"/>
        <v>9.3887336584344602E-2</v>
      </c>
    </row>
    <row r="1861" spans="1:13" x14ac:dyDescent="0.25">
      <c r="A1861" s="1" t="s">
        <v>517</v>
      </c>
      <c r="B1861" s="1">
        <v>94</v>
      </c>
      <c r="C1861" s="1">
        <v>32416109</v>
      </c>
      <c r="D1861" s="1" t="s">
        <v>2095</v>
      </c>
      <c r="E1861" s="1" t="s">
        <v>3281</v>
      </c>
      <c r="F1861" s="1" t="s">
        <v>13</v>
      </c>
      <c r="G1861" s="1" t="s">
        <v>14</v>
      </c>
      <c r="H1861" s="1">
        <v>25000000</v>
      </c>
      <c r="I1861" s="1">
        <v>2009</v>
      </c>
      <c r="J1861" s="1">
        <v>6.2</v>
      </c>
      <c r="K1861" s="1" t="str">
        <f t="shared" si="88"/>
        <v>Comedy</v>
      </c>
      <c r="L1861" s="11">
        <f t="shared" si="89"/>
        <v>7416109</v>
      </c>
      <c r="M1861" s="1">
        <f t="shared" si="90"/>
        <v>9.3887336584344602E-2</v>
      </c>
    </row>
    <row r="1862" spans="1:13" x14ac:dyDescent="0.25">
      <c r="A1862" s="1" t="s">
        <v>3282</v>
      </c>
      <c r="B1862" s="1">
        <v>88</v>
      </c>
      <c r="C1862" s="1">
        <v>20218</v>
      </c>
      <c r="D1862" s="1" t="s">
        <v>145</v>
      </c>
      <c r="E1862" s="1" t="s">
        <v>3283</v>
      </c>
      <c r="F1862" s="1" t="s">
        <v>13</v>
      </c>
      <c r="G1862" s="1" t="s">
        <v>14</v>
      </c>
      <c r="H1862" s="1">
        <v>24000000</v>
      </c>
      <c r="I1862" s="1">
        <v>2001</v>
      </c>
      <c r="J1862" s="1">
        <v>5.3</v>
      </c>
      <c r="K1862" s="1" t="str">
        <f t="shared" si="88"/>
        <v>Action</v>
      </c>
      <c r="L1862" s="11">
        <f t="shared" si="89"/>
        <v>-23979782</v>
      </c>
      <c r="M1862" s="1">
        <f t="shared" si="90"/>
        <v>9.3887336584344602E-2</v>
      </c>
    </row>
    <row r="1863" spans="1:13" x14ac:dyDescent="0.25">
      <c r="A1863" s="1" t="s">
        <v>494</v>
      </c>
      <c r="B1863" s="1">
        <v>127</v>
      </c>
      <c r="C1863" s="1">
        <v>28871190</v>
      </c>
      <c r="D1863" s="1" t="s">
        <v>537</v>
      </c>
      <c r="E1863" s="1" t="s">
        <v>3284</v>
      </c>
      <c r="F1863" s="1" t="s">
        <v>13</v>
      </c>
      <c r="G1863" s="1" t="s">
        <v>14</v>
      </c>
      <c r="H1863" s="1">
        <v>24000000</v>
      </c>
      <c r="I1863" s="1">
        <v>1999</v>
      </c>
      <c r="J1863" s="1">
        <v>7.3</v>
      </c>
      <c r="K1863" s="1" t="str">
        <f t="shared" si="88"/>
        <v>Biography</v>
      </c>
      <c r="L1863" s="11">
        <f t="shared" si="89"/>
        <v>4871190</v>
      </c>
      <c r="M1863" s="1">
        <f t="shared" si="90"/>
        <v>9.3887336584344602E-2</v>
      </c>
    </row>
    <row r="1864" spans="1:13" x14ac:dyDescent="0.25">
      <c r="A1864" s="1" t="s">
        <v>1067</v>
      </c>
      <c r="B1864" s="1">
        <v>95</v>
      </c>
      <c r="C1864" s="1">
        <v>16964743</v>
      </c>
      <c r="D1864" s="1" t="s">
        <v>584</v>
      </c>
      <c r="E1864" s="1" t="s">
        <v>3285</v>
      </c>
      <c r="F1864" s="1" t="s">
        <v>13</v>
      </c>
      <c r="G1864" s="1" t="s">
        <v>14</v>
      </c>
      <c r="H1864" s="1">
        <v>24000000</v>
      </c>
      <c r="I1864" s="1">
        <v>2004</v>
      </c>
      <c r="J1864" s="1">
        <v>5.6</v>
      </c>
      <c r="K1864" s="1" t="str">
        <f t="shared" si="88"/>
        <v>Comedy</v>
      </c>
      <c r="L1864" s="11">
        <f t="shared" si="89"/>
        <v>-7035257</v>
      </c>
      <c r="M1864" s="1">
        <f t="shared" si="90"/>
        <v>9.3887336584344602E-2</v>
      </c>
    </row>
    <row r="1865" spans="1:13" x14ac:dyDescent="0.25">
      <c r="A1865" s="1" t="s">
        <v>1345</v>
      </c>
      <c r="B1865" s="1">
        <v>87</v>
      </c>
      <c r="C1865" s="1">
        <v>16290976</v>
      </c>
      <c r="D1865" s="1" t="s">
        <v>3286</v>
      </c>
      <c r="E1865" s="1" t="s">
        <v>3287</v>
      </c>
      <c r="F1865" s="1" t="s">
        <v>13</v>
      </c>
      <c r="G1865" s="1" t="s">
        <v>14</v>
      </c>
      <c r="H1865" s="1">
        <v>24000000</v>
      </c>
      <c r="I1865" s="1">
        <v>1999</v>
      </c>
      <c r="J1865" s="1">
        <v>6.2</v>
      </c>
      <c r="K1865" s="1" t="str">
        <f t="shared" si="88"/>
        <v>Adventure</v>
      </c>
      <c r="L1865" s="11">
        <f t="shared" si="89"/>
        <v>-7709024</v>
      </c>
      <c r="M1865" s="1">
        <f t="shared" si="90"/>
        <v>9.3887336584344602E-2</v>
      </c>
    </row>
    <row r="1866" spans="1:13" x14ac:dyDescent="0.25">
      <c r="A1866" s="1" t="s">
        <v>3288</v>
      </c>
      <c r="B1866" s="1">
        <v>118</v>
      </c>
      <c r="C1866" s="1">
        <v>13000000</v>
      </c>
      <c r="D1866" s="1" t="s">
        <v>3289</v>
      </c>
      <c r="E1866" s="1" t="s">
        <v>3290</v>
      </c>
      <c r="F1866" s="1" t="s">
        <v>13</v>
      </c>
      <c r="G1866" s="1" t="s">
        <v>14</v>
      </c>
      <c r="H1866" s="1">
        <v>24000000</v>
      </c>
      <c r="I1866" s="1">
        <v>1978</v>
      </c>
      <c r="J1866" s="1">
        <v>5.2</v>
      </c>
      <c r="K1866" s="1" t="str">
        <f t="shared" si="88"/>
        <v>Adventure</v>
      </c>
      <c r="L1866" s="11">
        <f t="shared" si="89"/>
        <v>-11000000</v>
      </c>
      <c r="M1866" s="1">
        <f t="shared" si="90"/>
        <v>9.3887336584344602E-2</v>
      </c>
    </row>
    <row r="1867" spans="1:13" x14ac:dyDescent="0.25">
      <c r="A1867" s="1" t="s">
        <v>1402</v>
      </c>
      <c r="B1867" s="1">
        <v>107</v>
      </c>
      <c r="C1867" s="1">
        <v>12372410</v>
      </c>
      <c r="D1867" s="1" t="s">
        <v>1343</v>
      </c>
      <c r="E1867" s="1" t="s">
        <v>3291</v>
      </c>
      <c r="F1867" s="1" t="s">
        <v>13</v>
      </c>
      <c r="G1867" s="1" t="s">
        <v>14</v>
      </c>
      <c r="H1867" s="1">
        <v>24000000</v>
      </c>
      <c r="I1867" s="1">
        <v>2000</v>
      </c>
      <c r="J1867" s="1">
        <v>5.3</v>
      </c>
      <c r="K1867" s="1" t="str">
        <f t="shared" si="88"/>
        <v>Comedy</v>
      </c>
      <c r="L1867" s="11">
        <f t="shared" si="89"/>
        <v>-11627590</v>
      </c>
      <c r="M1867" s="1">
        <f t="shared" si="90"/>
        <v>9.3887336584344602E-2</v>
      </c>
    </row>
    <row r="1868" spans="1:13" x14ac:dyDescent="0.25">
      <c r="A1868" s="1" t="s">
        <v>1091</v>
      </c>
      <c r="B1868" s="1">
        <v>124</v>
      </c>
      <c r="C1868" s="1">
        <v>8427204</v>
      </c>
      <c r="D1868" s="1" t="s">
        <v>2124</v>
      </c>
      <c r="E1868" s="1" t="s">
        <v>3292</v>
      </c>
      <c r="F1868" s="1" t="s">
        <v>13</v>
      </c>
      <c r="G1868" s="1" t="s">
        <v>14</v>
      </c>
      <c r="H1868" s="1">
        <v>24000000</v>
      </c>
      <c r="I1868" s="1">
        <v>1999</v>
      </c>
      <c r="J1868" s="1">
        <v>5.4</v>
      </c>
      <c r="K1868" s="1" t="str">
        <f t="shared" si="88"/>
        <v>Comedy</v>
      </c>
      <c r="L1868" s="11">
        <f t="shared" si="89"/>
        <v>-15572796</v>
      </c>
      <c r="M1868" s="1">
        <f t="shared" si="90"/>
        <v>9.3887336584344602E-2</v>
      </c>
    </row>
    <row r="1869" spans="1:13" x14ac:dyDescent="0.25">
      <c r="A1869" s="1" t="s">
        <v>3293</v>
      </c>
      <c r="B1869" s="1">
        <v>89</v>
      </c>
      <c r="C1869" s="1">
        <v>9639242</v>
      </c>
      <c r="D1869" s="1" t="s">
        <v>584</v>
      </c>
      <c r="E1869" s="1" t="s">
        <v>3294</v>
      </c>
      <c r="F1869" s="1" t="s">
        <v>13</v>
      </c>
      <c r="G1869" s="1" t="s">
        <v>14</v>
      </c>
      <c r="H1869" s="1">
        <v>24000000</v>
      </c>
      <c r="I1869" s="1">
        <v>2011</v>
      </c>
      <c r="J1869" s="1">
        <v>4.9000000000000004</v>
      </c>
      <c r="K1869" s="1" t="str">
        <f t="shared" si="88"/>
        <v>Comedy</v>
      </c>
      <c r="L1869" s="11">
        <f t="shared" si="89"/>
        <v>-14360758</v>
      </c>
      <c r="M1869" s="1">
        <f t="shared" si="90"/>
        <v>9.3887336584344602E-2</v>
      </c>
    </row>
    <row r="1870" spans="1:13" x14ac:dyDescent="0.25">
      <c r="A1870" s="1" t="s">
        <v>2496</v>
      </c>
      <c r="B1870" s="1">
        <v>88</v>
      </c>
      <c r="C1870" s="1">
        <v>25003072</v>
      </c>
      <c r="D1870" s="1" t="s">
        <v>2528</v>
      </c>
      <c r="E1870" s="1" t="s">
        <v>3295</v>
      </c>
      <c r="F1870" s="1" t="s">
        <v>13</v>
      </c>
      <c r="G1870" s="1" t="s">
        <v>14</v>
      </c>
      <c r="H1870" s="1">
        <v>24000000</v>
      </c>
      <c r="I1870" s="1">
        <v>2010</v>
      </c>
      <c r="J1870" s="1">
        <v>5.5</v>
      </c>
      <c r="K1870" s="1" t="str">
        <f t="shared" si="88"/>
        <v>Comedy</v>
      </c>
      <c r="L1870" s="11">
        <f t="shared" si="89"/>
        <v>1003072</v>
      </c>
      <c r="M1870" s="1">
        <f t="shared" si="90"/>
        <v>9.3887336584344602E-2</v>
      </c>
    </row>
    <row r="1871" spans="1:13" x14ac:dyDescent="0.25">
      <c r="A1871" s="1" t="s">
        <v>44</v>
      </c>
      <c r="B1871" s="1">
        <v>118</v>
      </c>
      <c r="C1871" s="1">
        <v>6144806</v>
      </c>
      <c r="D1871" s="1" t="s">
        <v>2194</v>
      </c>
      <c r="E1871" s="1" t="s">
        <v>3296</v>
      </c>
      <c r="F1871" s="1" t="s">
        <v>13</v>
      </c>
      <c r="G1871" s="1" t="s">
        <v>14</v>
      </c>
      <c r="H1871" s="1">
        <v>23000000</v>
      </c>
      <c r="I1871" s="1">
        <v>2004</v>
      </c>
      <c r="J1871" s="1">
        <v>6.7</v>
      </c>
      <c r="K1871" s="1" t="str">
        <f t="shared" si="88"/>
        <v>Biography</v>
      </c>
      <c r="L1871" s="11">
        <f t="shared" si="89"/>
        <v>-16855194</v>
      </c>
      <c r="M1871" s="1">
        <f t="shared" si="90"/>
        <v>9.3887336584344602E-2</v>
      </c>
    </row>
    <row r="1872" spans="1:13" x14ac:dyDescent="0.25">
      <c r="A1872" s="1" t="s">
        <v>3297</v>
      </c>
      <c r="B1872" s="1">
        <v>80</v>
      </c>
      <c r="C1872" s="1">
        <v>669276</v>
      </c>
      <c r="D1872" s="1" t="s">
        <v>3298</v>
      </c>
      <c r="E1872" s="1" t="s">
        <v>3299</v>
      </c>
      <c r="F1872" s="1" t="s">
        <v>13</v>
      </c>
      <c r="G1872" s="1" t="s">
        <v>21</v>
      </c>
      <c r="H1872" s="1">
        <v>28000000</v>
      </c>
      <c r="I1872" s="1">
        <v>1993</v>
      </c>
      <c r="J1872" s="1">
        <v>7.2</v>
      </c>
      <c r="K1872" s="1" t="str">
        <f t="shared" si="88"/>
        <v>Action</v>
      </c>
      <c r="L1872" s="11">
        <f t="shared" si="89"/>
        <v>-27330724</v>
      </c>
      <c r="M1872" s="1">
        <f t="shared" si="90"/>
        <v>9.3887336584344602E-2</v>
      </c>
    </row>
    <row r="1873" spans="1:13" x14ac:dyDescent="0.25">
      <c r="A1873" s="1" t="s">
        <v>3300</v>
      </c>
      <c r="B1873" s="1">
        <v>120</v>
      </c>
      <c r="C1873" s="1">
        <v>42880</v>
      </c>
      <c r="D1873" s="1" t="s">
        <v>77</v>
      </c>
      <c r="E1873" s="1" t="s">
        <v>3301</v>
      </c>
      <c r="F1873" s="1" t="s">
        <v>13</v>
      </c>
      <c r="G1873" s="1" t="s">
        <v>21</v>
      </c>
      <c r="H1873" s="1">
        <v>24000000</v>
      </c>
      <c r="I1873" s="1">
        <v>2004</v>
      </c>
      <c r="J1873" s="1">
        <v>5.0999999999999996</v>
      </c>
      <c r="K1873" s="1" t="str">
        <f t="shared" si="88"/>
        <v>Drama</v>
      </c>
      <c r="L1873" s="11">
        <f t="shared" si="89"/>
        <v>-23957120</v>
      </c>
      <c r="M1873" s="1">
        <f t="shared" si="90"/>
        <v>9.3887336584344602E-2</v>
      </c>
    </row>
    <row r="1874" spans="1:13" x14ac:dyDescent="0.25">
      <c r="A1874" s="1" t="s">
        <v>2583</v>
      </c>
      <c r="B1874" s="1">
        <v>98</v>
      </c>
      <c r="C1874" s="1">
        <v>23225911</v>
      </c>
      <c r="D1874" s="1" t="s">
        <v>158</v>
      </c>
      <c r="E1874" s="1" t="s">
        <v>3302</v>
      </c>
      <c r="F1874" s="1" t="s">
        <v>13</v>
      </c>
      <c r="G1874" s="1" t="s">
        <v>14</v>
      </c>
      <c r="H1874" s="1">
        <v>24000000</v>
      </c>
      <c r="I1874" s="1">
        <v>2010</v>
      </c>
      <c r="J1874" s="1">
        <v>6.5</v>
      </c>
      <c r="K1874" s="1" t="str">
        <f t="shared" si="88"/>
        <v>Action</v>
      </c>
      <c r="L1874" s="11">
        <f t="shared" si="89"/>
        <v>-774089</v>
      </c>
      <c r="M1874" s="1">
        <f t="shared" si="90"/>
        <v>9.3887336584344602E-2</v>
      </c>
    </row>
    <row r="1875" spans="1:13" x14ac:dyDescent="0.25">
      <c r="A1875" s="1" t="s">
        <v>2581</v>
      </c>
      <c r="B1875" s="1">
        <v>119</v>
      </c>
      <c r="C1875" s="1">
        <v>4710455</v>
      </c>
      <c r="D1875" s="1" t="s">
        <v>219</v>
      </c>
      <c r="E1875" s="1" t="s">
        <v>3303</v>
      </c>
      <c r="F1875" s="1" t="s">
        <v>232</v>
      </c>
      <c r="G1875" s="1" t="s">
        <v>233</v>
      </c>
      <c r="H1875" s="1">
        <v>24000000</v>
      </c>
      <c r="I1875" s="1">
        <v>2004</v>
      </c>
      <c r="J1875" s="1">
        <v>8.1999999999999993</v>
      </c>
      <c r="K1875" s="1" t="str">
        <f t="shared" si="88"/>
        <v>Adventure</v>
      </c>
      <c r="L1875" s="11">
        <f t="shared" si="89"/>
        <v>-19289545</v>
      </c>
      <c r="M1875" s="1">
        <f t="shared" si="90"/>
        <v>9.3887336584344602E-2</v>
      </c>
    </row>
    <row r="1876" spans="1:13" x14ac:dyDescent="0.25">
      <c r="A1876" s="1" t="s">
        <v>1441</v>
      </c>
      <c r="B1876" s="1">
        <v>88</v>
      </c>
      <c r="C1876" s="1">
        <v>75590286</v>
      </c>
      <c r="D1876" s="1" t="s">
        <v>3304</v>
      </c>
      <c r="E1876" s="1" t="s">
        <v>3305</v>
      </c>
      <c r="F1876" s="1" t="s">
        <v>13</v>
      </c>
      <c r="G1876" s="1" t="s">
        <v>14</v>
      </c>
      <c r="H1876" s="1">
        <v>23600000</v>
      </c>
      <c r="I1876" s="1">
        <v>2009</v>
      </c>
      <c r="J1876" s="1">
        <v>7.7</v>
      </c>
      <c r="K1876" s="1" t="str">
        <f t="shared" si="88"/>
        <v>Adventure</v>
      </c>
      <c r="L1876" s="11">
        <f t="shared" si="89"/>
        <v>51990286</v>
      </c>
      <c r="M1876" s="1">
        <f t="shared" si="90"/>
        <v>9.3887336584344602E-2</v>
      </c>
    </row>
    <row r="1877" spans="1:13" x14ac:dyDescent="0.25">
      <c r="A1877" s="1" t="s">
        <v>563</v>
      </c>
      <c r="B1877" s="1">
        <v>90</v>
      </c>
      <c r="C1877" s="1">
        <v>161487252</v>
      </c>
      <c r="D1877" s="1" t="s">
        <v>1343</v>
      </c>
      <c r="E1877" s="1" t="s">
        <v>3306</v>
      </c>
      <c r="F1877" s="1" t="s">
        <v>13</v>
      </c>
      <c r="G1877" s="1" t="s">
        <v>14</v>
      </c>
      <c r="H1877" s="1">
        <v>20000000</v>
      </c>
      <c r="I1877" s="1">
        <v>1998</v>
      </c>
      <c r="J1877" s="1">
        <v>6.1</v>
      </c>
      <c r="K1877" s="1" t="str">
        <f t="shared" si="88"/>
        <v>Comedy</v>
      </c>
      <c r="L1877" s="11">
        <f t="shared" si="89"/>
        <v>141487252</v>
      </c>
      <c r="M1877" s="1">
        <f t="shared" si="90"/>
        <v>9.3887336584344602E-2</v>
      </c>
    </row>
    <row r="1878" spans="1:13" x14ac:dyDescent="0.25">
      <c r="A1878" s="1" t="s">
        <v>2403</v>
      </c>
      <c r="B1878" s="1">
        <v>127</v>
      </c>
      <c r="C1878" s="1">
        <v>290158751</v>
      </c>
      <c r="D1878" s="1" t="s">
        <v>11</v>
      </c>
      <c r="E1878" s="1" t="s">
        <v>3307</v>
      </c>
      <c r="F1878" s="1" t="s">
        <v>13</v>
      </c>
      <c r="G1878" s="1" t="s">
        <v>14</v>
      </c>
      <c r="H1878" s="1">
        <v>18000000</v>
      </c>
      <c r="I1878" s="1">
        <v>1980</v>
      </c>
      <c r="J1878" s="1">
        <v>8.8000000000000007</v>
      </c>
      <c r="K1878" s="1" t="str">
        <f t="shared" si="88"/>
        <v>Action</v>
      </c>
      <c r="L1878" s="11">
        <f t="shared" si="89"/>
        <v>272158751</v>
      </c>
      <c r="M1878" s="1">
        <f t="shared" si="90"/>
        <v>9.3887336584344602E-2</v>
      </c>
    </row>
    <row r="1879" spans="1:13" x14ac:dyDescent="0.25">
      <c r="A1879" s="1" t="s">
        <v>102</v>
      </c>
      <c r="B1879" s="1">
        <v>119</v>
      </c>
      <c r="C1879" s="1">
        <v>65807024</v>
      </c>
      <c r="D1879" s="1" t="s">
        <v>1227</v>
      </c>
      <c r="E1879" s="1" t="s">
        <v>3308</v>
      </c>
      <c r="F1879" s="1" t="s">
        <v>13</v>
      </c>
      <c r="G1879" s="1" t="s">
        <v>14</v>
      </c>
      <c r="H1879" s="1">
        <v>19000000</v>
      </c>
      <c r="I1879" s="1">
        <v>1995</v>
      </c>
      <c r="J1879" s="1">
        <v>6.8</v>
      </c>
      <c r="K1879" s="1" t="str">
        <f t="shared" si="88"/>
        <v>Action</v>
      </c>
      <c r="L1879" s="11">
        <f t="shared" si="89"/>
        <v>46807024</v>
      </c>
      <c r="M1879" s="1">
        <f t="shared" si="90"/>
        <v>9.3887336584344602E-2</v>
      </c>
    </row>
    <row r="1880" spans="1:13" x14ac:dyDescent="0.25">
      <c r="A1880" s="1" t="s">
        <v>1932</v>
      </c>
      <c r="B1880" s="1">
        <v>85</v>
      </c>
      <c r="C1880" s="1">
        <v>86930411</v>
      </c>
      <c r="D1880" s="1" t="s">
        <v>348</v>
      </c>
      <c r="E1880" s="1" t="s">
        <v>3309</v>
      </c>
      <c r="F1880" s="1" t="s">
        <v>13</v>
      </c>
      <c r="G1880" s="1" t="s">
        <v>14</v>
      </c>
      <c r="H1880" s="1">
        <v>23000000</v>
      </c>
      <c r="I1880" s="1">
        <v>1991</v>
      </c>
      <c r="J1880" s="1">
        <v>6.8</v>
      </c>
      <c r="K1880" s="1" t="str">
        <f t="shared" si="88"/>
        <v>Comedy</v>
      </c>
      <c r="L1880" s="11">
        <f t="shared" si="89"/>
        <v>63930411</v>
      </c>
      <c r="M1880" s="1">
        <f t="shared" si="90"/>
        <v>9.3887336584344602E-2</v>
      </c>
    </row>
    <row r="1881" spans="1:13" x14ac:dyDescent="0.25">
      <c r="A1881" s="1" t="s">
        <v>1869</v>
      </c>
      <c r="B1881" s="1">
        <v>98</v>
      </c>
      <c r="C1881" s="1">
        <v>53302314</v>
      </c>
      <c r="D1881" s="1" t="s">
        <v>1882</v>
      </c>
      <c r="E1881" s="1" t="s">
        <v>3310</v>
      </c>
      <c r="F1881" s="1" t="s">
        <v>13</v>
      </c>
      <c r="G1881" s="1" t="s">
        <v>14</v>
      </c>
      <c r="H1881" s="1">
        <v>23000000</v>
      </c>
      <c r="I1881" s="1">
        <v>2000</v>
      </c>
      <c r="J1881" s="1">
        <v>6.7</v>
      </c>
      <c r="K1881" s="1" t="str">
        <f t="shared" si="88"/>
        <v>Horror</v>
      </c>
      <c r="L1881" s="11">
        <f t="shared" si="89"/>
        <v>30302314</v>
      </c>
      <c r="M1881" s="1">
        <f t="shared" si="90"/>
        <v>9.3887336584344602E-2</v>
      </c>
    </row>
    <row r="1882" spans="1:13" x14ac:dyDescent="0.25">
      <c r="A1882" s="1" t="s">
        <v>1171</v>
      </c>
      <c r="B1882" s="1">
        <v>101</v>
      </c>
      <c r="C1882" s="1">
        <v>40962534</v>
      </c>
      <c r="D1882" s="1" t="s">
        <v>1175</v>
      </c>
      <c r="E1882" s="1" t="s">
        <v>3311</v>
      </c>
      <c r="F1882" s="1" t="s">
        <v>13</v>
      </c>
      <c r="G1882" s="1" t="s">
        <v>14</v>
      </c>
      <c r="H1882" s="1">
        <v>12500000</v>
      </c>
      <c r="I1882" s="1">
        <v>2011</v>
      </c>
      <c r="J1882" s="1">
        <v>7.1</v>
      </c>
      <c r="K1882" s="1" t="str">
        <f t="shared" si="88"/>
        <v>Drama</v>
      </c>
      <c r="L1882" s="11">
        <f t="shared" si="89"/>
        <v>28462534</v>
      </c>
      <c r="M1882" s="1">
        <f t="shared" si="90"/>
        <v>9.3887336584344602E-2</v>
      </c>
    </row>
    <row r="1883" spans="1:13" x14ac:dyDescent="0.25">
      <c r="A1883" s="1" t="s">
        <v>484</v>
      </c>
      <c r="B1883" s="1">
        <v>112</v>
      </c>
      <c r="C1883" s="1">
        <v>39235088</v>
      </c>
      <c r="D1883" s="1" t="s">
        <v>3312</v>
      </c>
      <c r="E1883" s="1" t="s">
        <v>3313</v>
      </c>
      <c r="F1883" s="1" t="s">
        <v>13</v>
      </c>
      <c r="G1883" s="1" t="s">
        <v>14</v>
      </c>
      <c r="H1883" s="1">
        <v>23000000</v>
      </c>
      <c r="I1883" s="1">
        <v>2000</v>
      </c>
      <c r="J1883" s="1">
        <v>7.1</v>
      </c>
      <c r="K1883" s="1" t="str">
        <f t="shared" si="88"/>
        <v>Horror</v>
      </c>
      <c r="L1883" s="11">
        <f t="shared" si="89"/>
        <v>16235088</v>
      </c>
      <c r="M1883" s="1">
        <f t="shared" si="90"/>
        <v>9.3887336584344602E-2</v>
      </c>
    </row>
    <row r="1884" spans="1:13" x14ac:dyDescent="0.25">
      <c r="A1884" s="1" t="s">
        <v>351</v>
      </c>
      <c r="B1884" s="1">
        <v>97</v>
      </c>
      <c r="C1884" s="1">
        <v>27338033</v>
      </c>
      <c r="D1884" s="1" t="s">
        <v>584</v>
      </c>
      <c r="E1884" s="1" t="s">
        <v>3314</v>
      </c>
      <c r="F1884" s="1" t="s">
        <v>13</v>
      </c>
      <c r="G1884" s="1" t="s">
        <v>14</v>
      </c>
      <c r="H1884" s="1">
        <v>23000000</v>
      </c>
      <c r="I1884" s="1">
        <v>2001</v>
      </c>
      <c r="J1884" s="1">
        <v>6.1</v>
      </c>
      <c r="K1884" s="1" t="str">
        <f t="shared" si="88"/>
        <v>Comedy</v>
      </c>
      <c r="L1884" s="11">
        <f t="shared" si="89"/>
        <v>4338033</v>
      </c>
      <c r="M1884" s="1">
        <f t="shared" si="90"/>
        <v>9.3887336584344602E-2</v>
      </c>
    </row>
    <row r="1885" spans="1:13" x14ac:dyDescent="0.25">
      <c r="A1885" s="1" t="s">
        <v>631</v>
      </c>
      <c r="B1885" s="1">
        <v>126</v>
      </c>
      <c r="C1885" s="1">
        <v>25556065</v>
      </c>
      <c r="D1885" s="1" t="s">
        <v>1871</v>
      </c>
      <c r="E1885" s="1" t="s">
        <v>3315</v>
      </c>
      <c r="F1885" s="1" t="s">
        <v>13</v>
      </c>
      <c r="G1885" s="1" t="s">
        <v>14</v>
      </c>
      <c r="H1885" s="1">
        <v>23000000</v>
      </c>
      <c r="I1885" s="1">
        <v>2013</v>
      </c>
      <c r="J1885" s="1">
        <v>8</v>
      </c>
      <c r="K1885" s="1" t="str">
        <f t="shared" si="88"/>
        <v>Drama</v>
      </c>
      <c r="L1885" s="11">
        <f t="shared" si="89"/>
        <v>2556065</v>
      </c>
      <c r="M1885" s="1">
        <f t="shared" si="90"/>
        <v>9.3887336584344602E-2</v>
      </c>
    </row>
    <row r="1886" spans="1:13" x14ac:dyDescent="0.25">
      <c r="A1886" s="1" t="s">
        <v>1515</v>
      </c>
      <c r="B1886" s="1">
        <v>97</v>
      </c>
      <c r="C1886" s="1">
        <v>21973182</v>
      </c>
      <c r="D1886" s="1" t="s">
        <v>292</v>
      </c>
      <c r="E1886" s="1" t="s">
        <v>3316</v>
      </c>
      <c r="F1886" s="1" t="s">
        <v>13</v>
      </c>
      <c r="G1886" s="1" t="s">
        <v>14</v>
      </c>
      <c r="H1886" s="1">
        <v>23000000</v>
      </c>
      <c r="I1886" s="1">
        <v>2001</v>
      </c>
      <c r="J1886" s="1">
        <v>6.6</v>
      </c>
      <c r="K1886" s="1" t="str">
        <f t="shared" si="88"/>
        <v>Mystery</v>
      </c>
      <c r="L1886" s="11">
        <f t="shared" si="89"/>
        <v>-1026818</v>
      </c>
      <c r="M1886" s="1">
        <f t="shared" si="90"/>
        <v>9.3887336584344602E-2</v>
      </c>
    </row>
    <row r="1887" spans="1:13" x14ac:dyDescent="0.25">
      <c r="A1887" s="1" t="s">
        <v>3317</v>
      </c>
      <c r="B1887" s="1">
        <v>100</v>
      </c>
      <c r="C1887" s="1">
        <v>4756</v>
      </c>
      <c r="D1887" s="1" t="s">
        <v>73</v>
      </c>
      <c r="E1887" s="1" t="s">
        <v>3318</v>
      </c>
      <c r="F1887" s="1" t="s">
        <v>13</v>
      </c>
      <c r="G1887" s="1" t="s">
        <v>21</v>
      </c>
      <c r="H1887" s="1">
        <v>25000000</v>
      </c>
      <c r="I1887" s="1">
        <v>2013</v>
      </c>
      <c r="J1887" s="1">
        <v>5.4</v>
      </c>
      <c r="K1887" s="1" t="str">
        <f t="shared" si="88"/>
        <v>Adventure</v>
      </c>
      <c r="L1887" s="11">
        <f t="shared" si="89"/>
        <v>-24995244</v>
      </c>
      <c r="M1887" s="1">
        <f t="shared" si="90"/>
        <v>9.3887336584344602E-2</v>
      </c>
    </row>
    <row r="1888" spans="1:13" x14ac:dyDescent="0.25">
      <c r="A1888" s="1" t="s">
        <v>1576</v>
      </c>
      <c r="B1888" s="1">
        <v>114</v>
      </c>
      <c r="C1888" s="1">
        <v>18653615</v>
      </c>
      <c r="D1888" s="1" t="s">
        <v>883</v>
      </c>
      <c r="E1888" s="1" t="s">
        <v>3319</v>
      </c>
      <c r="F1888" s="1" t="s">
        <v>13</v>
      </c>
      <c r="G1888" s="1" t="s">
        <v>14</v>
      </c>
      <c r="H1888" s="1">
        <v>23000000</v>
      </c>
      <c r="I1888" s="1">
        <v>1999</v>
      </c>
      <c r="J1888" s="1">
        <v>6.1</v>
      </c>
      <c r="K1888" s="1" t="str">
        <f t="shared" si="88"/>
        <v>Comedy</v>
      </c>
      <c r="L1888" s="11">
        <f t="shared" si="89"/>
        <v>-4346385</v>
      </c>
      <c r="M1888" s="1">
        <f t="shared" si="90"/>
        <v>9.3887336584344602E-2</v>
      </c>
    </row>
    <row r="1889" spans="1:13" x14ac:dyDescent="0.25">
      <c r="A1889" s="1" t="s">
        <v>3320</v>
      </c>
      <c r="B1889" s="1">
        <v>88</v>
      </c>
      <c r="C1889" s="1">
        <v>13019253</v>
      </c>
      <c r="D1889" s="1" t="s">
        <v>348</v>
      </c>
      <c r="E1889" s="1" t="s">
        <v>3321</v>
      </c>
      <c r="F1889" s="1" t="s">
        <v>13</v>
      </c>
      <c r="G1889" s="1" t="s">
        <v>14</v>
      </c>
      <c r="H1889" s="1">
        <v>23000000</v>
      </c>
      <c r="I1889" s="1">
        <v>2000</v>
      </c>
      <c r="J1889" s="1">
        <v>5.6</v>
      </c>
      <c r="K1889" s="1" t="str">
        <f t="shared" si="88"/>
        <v>Comedy</v>
      </c>
      <c r="L1889" s="11">
        <f t="shared" si="89"/>
        <v>-9980747</v>
      </c>
      <c r="M1889" s="1">
        <f t="shared" si="90"/>
        <v>9.3887336584344602E-2</v>
      </c>
    </row>
    <row r="1890" spans="1:13" x14ac:dyDescent="0.25">
      <c r="A1890" s="1" t="s">
        <v>531</v>
      </c>
      <c r="B1890" s="1">
        <v>93</v>
      </c>
      <c r="C1890" s="1">
        <v>18934858</v>
      </c>
      <c r="D1890" s="1" t="s">
        <v>23</v>
      </c>
      <c r="E1890" s="1" t="s">
        <v>3322</v>
      </c>
      <c r="F1890" s="1" t="s">
        <v>13</v>
      </c>
      <c r="G1890" s="1" t="s">
        <v>2648</v>
      </c>
      <c r="H1890" s="1">
        <v>23000000</v>
      </c>
      <c r="I1890" s="1">
        <v>2011</v>
      </c>
      <c r="J1890" s="1">
        <v>5.8</v>
      </c>
      <c r="K1890" s="1" t="str">
        <f t="shared" si="88"/>
        <v>Action</v>
      </c>
      <c r="L1890" s="11">
        <f t="shared" si="89"/>
        <v>-4065142</v>
      </c>
      <c r="M1890" s="1">
        <f t="shared" si="90"/>
        <v>9.3887336584344602E-2</v>
      </c>
    </row>
    <row r="1891" spans="1:13" x14ac:dyDescent="0.25">
      <c r="A1891" s="1" t="s">
        <v>3323</v>
      </c>
      <c r="B1891" s="1">
        <v>92</v>
      </c>
      <c r="C1891" s="1">
        <v>20763013</v>
      </c>
      <c r="D1891" s="1" t="s">
        <v>2842</v>
      </c>
      <c r="E1891" s="1" t="s">
        <v>3324</v>
      </c>
      <c r="F1891" s="1" t="s">
        <v>13</v>
      </c>
      <c r="G1891" s="1" t="s">
        <v>14</v>
      </c>
      <c r="H1891" s="1">
        <v>23000000</v>
      </c>
      <c r="I1891" s="1">
        <v>1987</v>
      </c>
      <c r="J1891" s="1">
        <v>2.8</v>
      </c>
      <c r="K1891" s="1" t="str">
        <f t="shared" si="88"/>
        <v>Adventure</v>
      </c>
      <c r="L1891" s="11">
        <f t="shared" si="89"/>
        <v>-2236987</v>
      </c>
      <c r="M1891" s="1">
        <f t="shared" si="90"/>
        <v>9.3887336584344602E-2</v>
      </c>
    </row>
    <row r="1892" spans="1:13" x14ac:dyDescent="0.25">
      <c r="A1892" s="1" t="s">
        <v>3325</v>
      </c>
      <c r="B1892" s="1">
        <v>98</v>
      </c>
      <c r="C1892" s="1">
        <v>12782508</v>
      </c>
      <c r="D1892" s="1" t="s">
        <v>1175</v>
      </c>
      <c r="E1892" s="1" t="s">
        <v>3326</v>
      </c>
      <c r="F1892" s="1" t="s">
        <v>13</v>
      </c>
      <c r="G1892" s="1" t="s">
        <v>14</v>
      </c>
      <c r="H1892" s="1">
        <v>23000000</v>
      </c>
      <c r="I1892" s="1">
        <v>1996</v>
      </c>
      <c r="J1892" s="1">
        <v>6.7</v>
      </c>
      <c r="K1892" s="1" t="str">
        <f t="shared" si="88"/>
        <v>Drama</v>
      </c>
      <c r="L1892" s="11">
        <f t="shared" si="89"/>
        <v>-10217492</v>
      </c>
      <c r="M1892" s="1">
        <f t="shared" si="90"/>
        <v>9.3887336584344602E-2</v>
      </c>
    </row>
    <row r="1893" spans="1:13" x14ac:dyDescent="0.25">
      <c r="A1893" s="1" t="s">
        <v>3327</v>
      </c>
      <c r="B1893" s="1">
        <v>94</v>
      </c>
      <c r="C1893" s="1">
        <v>11508423</v>
      </c>
      <c r="D1893" s="1" t="s">
        <v>3328</v>
      </c>
      <c r="E1893" s="1" t="s">
        <v>3329</v>
      </c>
      <c r="F1893" s="1" t="s">
        <v>13</v>
      </c>
      <c r="G1893" s="1" t="s">
        <v>14</v>
      </c>
      <c r="H1893" s="1">
        <v>23000000</v>
      </c>
      <c r="I1893" s="1">
        <v>2008</v>
      </c>
      <c r="J1893" s="1">
        <v>5.0999999999999996</v>
      </c>
      <c r="K1893" s="1" t="str">
        <f t="shared" si="88"/>
        <v>Biography</v>
      </c>
      <c r="L1893" s="11">
        <f t="shared" si="89"/>
        <v>-11491577</v>
      </c>
      <c r="M1893" s="1">
        <f t="shared" si="90"/>
        <v>9.3887336584344602E-2</v>
      </c>
    </row>
    <row r="1894" spans="1:13" x14ac:dyDescent="0.25">
      <c r="A1894" s="1" t="s">
        <v>1718</v>
      </c>
      <c r="B1894" s="1">
        <v>102</v>
      </c>
      <c r="C1894" s="1">
        <v>10660147</v>
      </c>
      <c r="D1894" s="1" t="s">
        <v>77</v>
      </c>
      <c r="E1894" s="1" t="s">
        <v>3330</v>
      </c>
      <c r="F1894" s="1" t="s">
        <v>13</v>
      </c>
      <c r="G1894" s="1" t="s">
        <v>21</v>
      </c>
      <c r="H1894" s="1">
        <v>23000000</v>
      </c>
      <c r="I1894" s="1">
        <v>1999</v>
      </c>
      <c r="J1894" s="1">
        <v>7.2</v>
      </c>
      <c r="K1894" s="1" t="str">
        <f t="shared" si="88"/>
        <v>Drama</v>
      </c>
      <c r="L1894" s="11">
        <f t="shared" si="89"/>
        <v>-12339853</v>
      </c>
      <c r="M1894" s="1">
        <f t="shared" si="90"/>
        <v>9.3887336584344602E-2</v>
      </c>
    </row>
    <row r="1895" spans="1:13" x14ac:dyDescent="0.25">
      <c r="A1895" s="1" t="s">
        <v>2009</v>
      </c>
      <c r="B1895" s="1">
        <v>98</v>
      </c>
      <c r="C1895" s="1">
        <v>7434726</v>
      </c>
      <c r="D1895" s="1" t="s">
        <v>3331</v>
      </c>
      <c r="E1895" s="1" t="s">
        <v>3332</v>
      </c>
      <c r="F1895" s="1" t="s">
        <v>13</v>
      </c>
      <c r="G1895" s="1" t="s">
        <v>14</v>
      </c>
      <c r="H1895" s="1">
        <v>23000000</v>
      </c>
      <c r="I1895" s="1">
        <v>1991</v>
      </c>
      <c r="J1895" s="1">
        <v>6</v>
      </c>
      <c r="K1895" s="1" t="str">
        <f t="shared" si="88"/>
        <v>Action</v>
      </c>
      <c r="L1895" s="11">
        <f t="shared" si="89"/>
        <v>-15565274</v>
      </c>
      <c r="M1895" s="1">
        <f t="shared" si="90"/>
        <v>9.3887336584344602E-2</v>
      </c>
    </row>
    <row r="1896" spans="1:13" x14ac:dyDescent="0.25">
      <c r="A1896" s="1" t="s">
        <v>3333</v>
      </c>
      <c r="B1896" s="1">
        <v>111</v>
      </c>
      <c r="C1896" s="1">
        <v>6109075</v>
      </c>
      <c r="D1896" s="1" t="s">
        <v>537</v>
      </c>
      <c r="E1896" s="1" t="s">
        <v>3334</v>
      </c>
      <c r="F1896" s="1" t="s">
        <v>507</v>
      </c>
      <c r="G1896" s="1" t="s">
        <v>508</v>
      </c>
      <c r="H1896" s="1">
        <v>19430000</v>
      </c>
      <c r="I1896" s="1">
        <v>2009</v>
      </c>
      <c r="J1896" s="1">
        <v>6.7</v>
      </c>
      <c r="K1896" s="1" t="str">
        <f t="shared" si="88"/>
        <v>Biography</v>
      </c>
      <c r="L1896" s="11">
        <f t="shared" si="89"/>
        <v>-13320925</v>
      </c>
      <c r="M1896" s="1">
        <f t="shared" si="90"/>
        <v>9.3887336584344602E-2</v>
      </c>
    </row>
    <row r="1897" spans="1:13" x14ac:dyDescent="0.25">
      <c r="A1897" s="1" t="s">
        <v>1913</v>
      </c>
      <c r="B1897" s="1">
        <v>100</v>
      </c>
      <c r="C1897" s="1">
        <v>2708188</v>
      </c>
      <c r="D1897" s="1" t="s">
        <v>492</v>
      </c>
      <c r="E1897" s="1" t="s">
        <v>3335</v>
      </c>
      <c r="F1897" s="1" t="s">
        <v>13</v>
      </c>
      <c r="G1897" s="1" t="s">
        <v>21</v>
      </c>
      <c r="H1897" s="1">
        <v>23000000</v>
      </c>
      <c r="I1897" s="1">
        <v>2009</v>
      </c>
      <c r="J1897" s="1">
        <v>6.2</v>
      </c>
      <c r="K1897" s="1" t="str">
        <f t="shared" si="88"/>
        <v>Comedy</v>
      </c>
      <c r="L1897" s="11">
        <f t="shared" si="89"/>
        <v>-20291812</v>
      </c>
      <c r="M1897" s="1">
        <f t="shared" si="90"/>
        <v>9.3887336584344602E-2</v>
      </c>
    </row>
    <row r="1898" spans="1:13" x14ac:dyDescent="0.25">
      <c r="A1898" s="1" t="s">
        <v>3336</v>
      </c>
      <c r="B1898" s="1">
        <v>141</v>
      </c>
      <c r="C1898" s="1">
        <v>16123851</v>
      </c>
      <c r="D1898" s="1" t="s">
        <v>1175</v>
      </c>
      <c r="E1898" s="1" t="s">
        <v>3337</v>
      </c>
      <c r="F1898" s="1" t="s">
        <v>13</v>
      </c>
      <c r="G1898" s="1" t="s">
        <v>14</v>
      </c>
      <c r="H1898" s="1">
        <v>23000000</v>
      </c>
      <c r="I1898" s="1">
        <v>2004</v>
      </c>
      <c r="J1898" s="1">
        <v>6.2</v>
      </c>
      <c r="K1898" s="1" t="str">
        <f t="shared" si="88"/>
        <v>Drama</v>
      </c>
      <c r="L1898" s="11">
        <f t="shared" si="89"/>
        <v>-6876149</v>
      </c>
      <c r="M1898" s="1">
        <f t="shared" si="90"/>
        <v>9.3887336584344602E-2</v>
      </c>
    </row>
    <row r="1899" spans="1:13" x14ac:dyDescent="0.25">
      <c r="A1899" s="1" t="s">
        <v>1216</v>
      </c>
      <c r="B1899" s="1">
        <v>114</v>
      </c>
      <c r="C1899" s="1">
        <v>71975611</v>
      </c>
      <c r="D1899" s="1" t="s">
        <v>2476</v>
      </c>
      <c r="E1899" s="1" t="s">
        <v>3338</v>
      </c>
      <c r="F1899" s="1" t="s">
        <v>13</v>
      </c>
      <c r="G1899" s="1" t="s">
        <v>14</v>
      </c>
      <c r="H1899" s="1">
        <v>25000000</v>
      </c>
      <c r="I1899" s="1">
        <v>2007</v>
      </c>
      <c r="J1899" s="1">
        <v>6.8</v>
      </c>
      <c r="K1899" s="1" t="str">
        <f t="shared" si="88"/>
        <v>Fantasy</v>
      </c>
      <c r="L1899" s="11">
        <f t="shared" si="89"/>
        <v>46975611</v>
      </c>
      <c r="M1899" s="1">
        <f t="shared" si="90"/>
        <v>9.3887336584344602E-2</v>
      </c>
    </row>
    <row r="1900" spans="1:13" x14ac:dyDescent="0.25">
      <c r="A1900" s="1" t="s">
        <v>3339</v>
      </c>
      <c r="B1900" s="1">
        <v>96</v>
      </c>
      <c r="C1900" s="1">
        <v>38119483</v>
      </c>
      <c r="D1900" s="1" t="s">
        <v>659</v>
      </c>
      <c r="E1900" s="1" t="s">
        <v>3340</v>
      </c>
      <c r="F1900" s="1" t="s">
        <v>13</v>
      </c>
      <c r="G1900" s="1" t="s">
        <v>14</v>
      </c>
      <c r="H1900" s="1">
        <v>22700000</v>
      </c>
      <c r="I1900" s="1">
        <v>1987</v>
      </c>
      <c r="J1900" s="1">
        <v>7.1</v>
      </c>
      <c r="K1900" s="1" t="str">
        <f t="shared" si="88"/>
        <v>Adventure</v>
      </c>
      <c r="L1900" s="11">
        <f t="shared" si="89"/>
        <v>15419483</v>
      </c>
      <c r="M1900" s="1">
        <f t="shared" si="90"/>
        <v>9.3887336584344602E-2</v>
      </c>
    </row>
    <row r="1901" spans="1:13" x14ac:dyDescent="0.25">
      <c r="A1901" s="1" t="s">
        <v>3341</v>
      </c>
      <c r="B1901" s="1">
        <v>111</v>
      </c>
      <c r="C1901" s="1">
        <v>4190530</v>
      </c>
      <c r="D1901" s="1" t="s">
        <v>1169</v>
      </c>
      <c r="E1901" s="1" t="s">
        <v>3342</v>
      </c>
      <c r="F1901" s="1" t="s">
        <v>13</v>
      </c>
      <c r="G1901" s="1" t="s">
        <v>130</v>
      </c>
      <c r="H1901" s="1">
        <v>22500000</v>
      </c>
      <c r="I1901" s="1">
        <v>2014</v>
      </c>
      <c r="J1901" s="1">
        <v>7.1</v>
      </c>
      <c r="K1901" s="1" t="str">
        <f t="shared" si="88"/>
        <v>Drama</v>
      </c>
      <c r="L1901" s="11">
        <f t="shared" si="89"/>
        <v>-18309470</v>
      </c>
      <c r="M1901" s="1">
        <f t="shared" si="90"/>
        <v>9.3887336584344602E-2</v>
      </c>
    </row>
    <row r="1902" spans="1:13" x14ac:dyDescent="0.25">
      <c r="A1902" s="1" t="s">
        <v>1078</v>
      </c>
      <c r="B1902" s="1">
        <v>127</v>
      </c>
      <c r="C1902" s="1">
        <v>217631306</v>
      </c>
      <c r="D1902" s="1" t="s">
        <v>3343</v>
      </c>
      <c r="E1902" s="1" t="s">
        <v>3344</v>
      </c>
      <c r="F1902" s="1" t="s">
        <v>13</v>
      </c>
      <c r="G1902" s="1" t="s">
        <v>14</v>
      </c>
      <c r="H1902" s="1">
        <v>22000000</v>
      </c>
      <c r="I1902" s="1">
        <v>1990</v>
      </c>
      <c r="J1902" s="1">
        <v>7</v>
      </c>
      <c r="K1902" s="1" t="str">
        <f t="shared" si="88"/>
        <v>Drama</v>
      </c>
      <c r="L1902" s="11">
        <f t="shared" si="89"/>
        <v>195631306</v>
      </c>
      <c r="M1902" s="1">
        <f t="shared" si="90"/>
        <v>9.3887336584344602E-2</v>
      </c>
    </row>
    <row r="1903" spans="1:13" x14ac:dyDescent="0.25">
      <c r="A1903" s="1" t="s">
        <v>1208</v>
      </c>
      <c r="B1903" s="1">
        <v>107</v>
      </c>
      <c r="C1903" s="1">
        <v>176483808</v>
      </c>
      <c r="D1903" s="1" t="s">
        <v>584</v>
      </c>
      <c r="E1903" s="1" t="s">
        <v>3345</v>
      </c>
      <c r="F1903" s="1" t="s">
        <v>13</v>
      </c>
      <c r="G1903" s="1" t="s">
        <v>14</v>
      </c>
      <c r="H1903" s="1">
        <v>23000000</v>
      </c>
      <c r="I1903" s="1">
        <v>1998</v>
      </c>
      <c r="J1903" s="1">
        <v>7.1</v>
      </c>
      <c r="K1903" s="1" t="str">
        <f t="shared" si="88"/>
        <v>Comedy</v>
      </c>
      <c r="L1903" s="11">
        <f t="shared" si="89"/>
        <v>153483808</v>
      </c>
      <c r="M1903" s="1">
        <f t="shared" si="90"/>
        <v>9.3887336584344602E-2</v>
      </c>
    </row>
    <row r="1904" spans="1:13" x14ac:dyDescent="0.25">
      <c r="A1904" s="1" t="s">
        <v>1438</v>
      </c>
      <c r="B1904" s="1">
        <v>97</v>
      </c>
      <c r="C1904" s="1">
        <v>144833357</v>
      </c>
      <c r="D1904" s="1" t="s">
        <v>1633</v>
      </c>
      <c r="E1904" s="1" t="s">
        <v>3346</v>
      </c>
      <c r="F1904" s="1" t="s">
        <v>13</v>
      </c>
      <c r="G1904" s="1" t="s">
        <v>14</v>
      </c>
      <c r="H1904" s="1">
        <v>22000000</v>
      </c>
      <c r="I1904" s="1">
        <v>1994</v>
      </c>
      <c r="J1904" s="1">
        <v>6.4</v>
      </c>
      <c r="K1904" s="1" t="str">
        <f t="shared" si="88"/>
        <v>Comedy</v>
      </c>
      <c r="L1904" s="11">
        <f t="shared" si="89"/>
        <v>122833357</v>
      </c>
      <c r="M1904" s="1">
        <f t="shared" si="90"/>
        <v>9.3887336584344602E-2</v>
      </c>
    </row>
    <row r="1905" spans="1:13" x14ac:dyDescent="0.25">
      <c r="A1905" s="1" t="s">
        <v>726</v>
      </c>
      <c r="B1905" s="1">
        <v>127</v>
      </c>
      <c r="C1905" s="1">
        <v>75597042</v>
      </c>
      <c r="D1905" s="1" t="s">
        <v>2641</v>
      </c>
      <c r="E1905" s="1" t="s">
        <v>3347</v>
      </c>
      <c r="F1905" s="1" t="s">
        <v>13</v>
      </c>
      <c r="G1905" s="1" t="s">
        <v>14</v>
      </c>
      <c r="H1905" s="1">
        <v>20000000</v>
      </c>
      <c r="I1905" s="1">
        <v>2002</v>
      </c>
      <c r="J1905" s="1">
        <v>7</v>
      </c>
      <c r="K1905" s="1" t="str">
        <f t="shared" si="88"/>
        <v>Drama</v>
      </c>
      <c r="L1905" s="11">
        <f t="shared" si="89"/>
        <v>55597042</v>
      </c>
      <c r="M1905" s="1">
        <f t="shared" si="90"/>
        <v>9.3887336584344602E-2</v>
      </c>
    </row>
    <row r="1906" spans="1:13" x14ac:dyDescent="0.25">
      <c r="A1906" s="1" t="s">
        <v>1748</v>
      </c>
      <c r="B1906" s="1">
        <v>110</v>
      </c>
      <c r="C1906" s="1">
        <v>90636983</v>
      </c>
      <c r="D1906" s="1" t="s">
        <v>2623</v>
      </c>
      <c r="E1906" s="1" t="s">
        <v>3348</v>
      </c>
      <c r="F1906" s="1" t="s">
        <v>13</v>
      </c>
      <c r="G1906" s="1" t="s">
        <v>14</v>
      </c>
      <c r="H1906" s="1">
        <v>22000000</v>
      </c>
      <c r="I1906" s="1">
        <v>2007</v>
      </c>
      <c r="J1906" s="1">
        <v>6.2</v>
      </c>
      <c r="K1906" s="1" t="str">
        <f t="shared" si="88"/>
        <v>Comedy</v>
      </c>
      <c r="L1906" s="11">
        <f t="shared" si="89"/>
        <v>68636983</v>
      </c>
      <c r="M1906" s="1">
        <f t="shared" si="90"/>
        <v>9.3887336584344602E-2</v>
      </c>
    </row>
    <row r="1907" spans="1:13" x14ac:dyDescent="0.25">
      <c r="A1907" s="1" t="s">
        <v>1271</v>
      </c>
      <c r="B1907" s="1">
        <v>135</v>
      </c>
      <c r="C1907" s="1">
        <v>70960517</v>
      </c>
      <c r="D1907" s="1" t="s">
        <v>77</v>
      </c>
      <c r="E1907" s="1" t="s">
        <v>3349</v>
      </c>
      <c r="F1907" s="1" t="s">
        <v>13</v>
      </c>
      <c r="G1907" s="1" t="s">
        <v>14</v>
      </c>
      <c r="H1907" s="1">
        <v>35000000</v>
      </c>
      <c r="I1907" s="1">
        <v>1995</v>
      </c>
      <c r="J1907" s="1">
        <v>7.5</v>
      </c>
      <c r="K1907" s="1" t="str">
        <f t="shared" si="88"/>
        <v>Drama</v>
      </c>
      <c r="L1907" s="11">
        <f t="shared" si="89"/>
        <v>35960517</v>
      </c>
      <c r="M1907" s="1">
        <f t="shared" si="90"/>
        <v>9.3887336584344602E-2</v>
      </c>
    </row>
    <row r="1908" spans="1:13" x14ac:dyDescent="0.25">
      <c r="A1908" s="1" t="s">
        <v>2483</v>
      </c>
      <c r="B1908" s="1">
        <v>84</v>
      </c>
      <c r="C1908" s="1">
        <v>55762229</v>
      </c>
      <c r="D1908" s="1" t="s">
        <v>1864</v>
      </c>
      <c r="E1908" s="1" t="s">
        <v>3350</v>
      </c>
      <c r="F1908" s="1" t="s">
        <v>13</v>
      </c>
      <c r="G1908" s="1" t="s">
        <v>14</v>
      </c>
      <c r="H1908" s="1">
        <v>22000000</v>
      </c>
      <c r="I1908" s="1">
        <v>2001</v>
      </c>
      <c r="J1908" s="1">
        <v>4.8</v>
      </c>
      <c r="K1908" s="1" t="str">
        <f t="shared" si="88"/>
        <v>Comedy</v>
      </c>
      <c r="L1908" s="11">
        <f t="shared" si="89"/>
        <v>33762229</v>
      </c>
      <c r="M1908" s="1">
        <f t="shared" si="90"/>
        <v>9.3887336584344602E-2</v>
      </c>
    </row>
    <row r="1909" spans="1:13" x14ac:dyDescent="0.25">
      <c r="A1909" s="1" t="s">
        <v>2540</v>
      </c>
      <c r="B1909" s="1">
        <v>122</v>
      </c>
      <c r="C1909" s="1">
        <v>54235441</v>
      </c>
      <c r="D1909" s="1" t="s">
        <v>883</v>
      </c>
      <c r="E1909" s="1" t="s">
        <v>3351</v>
      </c>
      <c r="F1909" s="1" t="s">
        <v>13</v>
      </c>
      <c r="G1909" s="1" t="s">
        <v>14</v>
      </c>
      <c r="H1909" s="1">
        <v>22000000</v>
      </c>
      <c r="I1909" s="1">
        <v>2014</v>
      </c>
      <c r="J1909" s="1">
        <v>7.3</v>
      </c>
      <c r="K1909" s="1" t="str">
        <f t="shared" si="88"/>
        <v>Comedy</v>
      </c>
      <c r="L1909" s="11">
        <f t="shared" si="89"/>
        <v>32235441</v>
      </c>
      <c r="M1909" s="1">
        <f t="shared" si="90"/>
        <v>9.3887336584344602E-2</v>
      </c>
    </row>
    <row r="1910" spans="1:13" x14ac:dyDescent="0.25">
      <c r="A1910" s="1" t="s">
        <v>2252</v>
      </c>
      <c r="B1910" s="1">
        <v>114</v>
      </c>
      <c r="C1910" s="1">
        <v>50728000</v>
      </c>
      <c r="D1910" s="1" t="s">
        <v>390</v>
      </c>
      <c r="E1910" s="1" t="s">
        <v>3352</v>
      </c>
      <c r="F1910" s="1" t="s">
        <v>13</v>
      </c>
      <c r="G1910" s="1" t="s">
        <v>14</v>
      </c>
      <c r="H1910" s="1">
        <v>22000000</v>
      </c>
      <c r="I1910" s="1">
        <v>1995</v>
      </c>
      <c r="J1910" s="1">
        <v>5.8</v>
      </c>
      <c r="K1910" s="1" t="str">
        <f t="shared" si="88"/>
        <v>Action</v>
      </c>
      <c r="L1910" s="11">
        <f t="shared" si="89"/>
        <v>28728000</v>
      </c>
      <c r="M1910" s="1">
        <f t="shared" si="90"/>
        <v>9.3887336584344602E-2</v>
      </c>
    </row>
    <row r="1911" spans="1:13" x14ac:dyDescent="0.25">
      <c r="A1911" s="1" t="s">
        <v>3353</v>
      </c>
      <c r="B1911" s="1">
        <v>132</v>
      </c>
      <c r="C1911" s="1">
        <v>40270895</v>
      </c>
      <c r="D1911" s="1" t="s">
        <v>1175</v>
      </c>
      <c r="E1911" s="1" t="s">
        <v>3354</v>
      </c>
      <c r="F1911" s="1" t="s">
        <v>13</v>
      </c>
      <c r="G1911" s="1" t="s">
        <v>14</v>
      </c>
      <c r="H1911" s="1">
        <v>22000000</v>
      </c>
      <c r="I1911" s="1">
        <v>2001</v>
      </c>
      <c r="J1911" s="1">
        <v>7.6</v>
      </c>
      <c r="K1911" s="1" t="str">
        <f t="shared" si="88"/>
        <v>Drama</v>
      </c>
      <c r="L1911" s="11">
        <f t="shared" si="89"/>
        <v>18270895</v>
      </c>
      <c r="M1911" s="1">
        <f t="shared" si="90"/>
        <v>9.3887336584344602E-2</v>
      </c>
    </row>
    <row r="1912" spans="1:13" x14ac:dyDescent="0.25">
      <c r="A1912" s="1" t="s">
        <v>3355</v>
      </c>
      <c r="B1912" s="1">
        <v>170</v>
      </c>
      <c r="C1912" s="1">
        <v>59696176</v>
      </c>
      <c r="D1912" s="1" t="s">
        <v>2013</v>
      </c>
      <c r="E1912" s="1" t="s">
        <v>3356</v>
      </c>
      <c r="F1912" s="1" t="s">
        <v>13</v>
      </c>
      <c r="G1912" s="1" t="s">
        <v>14</v>
      </c>
      <c r="H1912" s="1">
        <v>22000000</v>
      </c>
      <c r="I1912" s="1">
        <v>2014</v>
      </c>
      <c r="J1912" s="1">
        <v>5.6</v>
      </c>
      <c r="K1912" s="1" t="str">
        <f t="shared" si="88"/>
        <v>Biography</v>
      </c>
      <c r="L1912" s="11">
        <f t="shared" si="89"/>
        <v>37696176</v>
      </c>
      <c r="M1912" s="1">
        <f t="shared" si="90"/>
        <v>9.3887336584344602E-2</v>
      </c>
    </row>
    <row r="1913" spans="1:13" x14ac:dyDescent="0.25">
      <c r="A1913" s="1" t="s">
        <v>560</v>
      </c>
      <c r="B1913" s="1">
        <v>133</v>
      </c>
      <c r="C1913" s="1">
        <v>51483949</v>
      </c>
      <c r="D1913" s="1" t="s">
        <v>473</v>
      </c>
      <c r="E1913" s="1" t="s">
        <v>3357</v>
      </c>
      <c r="F1913" s="1" t="s">
        <v>13</v>
      </c>
      <c r="G1913" s="1" t="s">
        <v>21</v>
      </c>
      <c r="H1913" s="1">
        <v>22000000</v>
      </c>
      <c r="I1913" s="1">
        <v>2003</v>
      </c>
      <c r="J1913" s="1">
        <v>7</v>
      </c>
      <c r="K1913" s="1" t="str">
        <f t="shared" si="88"/>
        <v>Action</v>
      </c>
      <c r="L1913" s="11">
        <f t="shared" si="89"/>
        <v>29483949</v>
      </c>
      <c r="M1913" s="1">
        <f t="shared" si="90"/>
        <v>9.3887336584344602E-2</v>
      </c>
    </row>
    <row r="1914" spans="1:13" x14ac:dyDescent="0.25">
      <c r="A1914" s="1" t="s">
        <v>1216</v>
      </c>
      <c r="B1914" s="1">
        <v>112</v>
      </c>
      <c r="C1914" s="1">
        <v>36020063</v>
      </c>
      <c r="D1914" s="1" t="s">
        <v>1394</v>
      </c>
      <c r="E1914" s="1" t="s">
        <v>3358</v>
      </c>
      <c r="F1914" s="1" t="s">
        <v>13</v>
      </c>
      <c r="G1914" s="1" t="s">
        <v>14</v>
      </c>
      <c r="H1914" s="1">
        <v>22000000</v>
      </c>
      <c r="I1914" s="1">
        <v>2005</v>
      </c>
      <c r="J1914" s="1">
        <v>6.6</v>
      </c>
      <c r="K1914" s="1" t="str">
        <f t="shared" si="88"/>
        <v>Drama</v>
      </c>
      <c r="L1914" s="11">
        <f t="shared" si="89"/>
        <v>14020063</v>
      </c>
      <c r="M1914" s="1">
        <f t="shared" si="90"/>
        <v>9.3887336584344602E-2</v>
      </c>
    </row>
    <row r="1915" spans="1:13" x14ac:dyDescent="0.25">
      <c r="A1915" s="1" t="s">
        <v>531</v>
      </c>
      <c r="B1915" s="1">
        <v>108</v>
      </c>
      <c r="C1915" s="1">
        <v>33313582</v>
      </c>
      <c r="D1915" s="1" t="s">
        <v>1808</v>
      </c>
      <c r="E1915" s="1" t="s">
        <v>3359</v>
      </c>
      <c r="F1915" s="1" t="s">
        <v>13</v>
      </c>
      <c r="G1915" s="1" t="s">
        <v>14</v>
      </c>
      <c r="H1915" s="1">
        <v>21000000</v>
      </c>
      <c r="I1915" s="1">
        <v>2009</v>
      </c>
      <c r="J1915" s="1">
        <v>6.5</v>
      </c>
      <c r="K1915" s="1" t="str">
        <f t="shared" si="88"/>
        <v>Comedy</v>
      </c>
      <c r="L1915" s="11">
        <f t="shared" si="89"/>
        <v>12313582</v>
      </c>
      <c r="M1915" s="1">
        <f t="shared" si="90"/>
        <v>9.3887336584344602E-2</v>
      </c>
    </row>
    <row r="1916" spans="1:13" x14ac:dyDescent="0.25">
      <c r="A1916" s="1" t="s">
        <v>2901</v>
      </c>
      <c r="B1916" s="1">
        <v>115</v>
      </c>
      <c r="C1916" s="1">
        <v>25842000</v>
      </c>
      <c r="D1916" s="1" t="s">
        <v>2139</v>
      </c>
      <c r="E1916" s="1" t="s">
        <v>3360</v>
      </c>
      <c r="F1916" s="1" t="s">
        <v>13</v>
      </c>
      <c r="G1916" s="1" t="s">
        <v>21</v>
      </c>
      <c r="H1916" s="1">
        <v>22000000</v>
      </c>
      <c r="I1916" s="1">
        <v>1993</v>
      </c>
      <c r="J1916" s="1">
        <v>7.4</v>
      </c>
      <c r="K1916" s="1" t="str">
        <f t="shared" si="88"/>
        <v>Biography</v>
      </c>
      <c r="L1916" s="11">
        <f t="shared" si="89"/>
        <v>3842000</v>
      </c>
      <c r="M1916" s="1">
        <f t="shared" si="90"/>
        <v>9.3887336584344602E-2</v>
      </c>
    </row>
    <row r="1917" spans="1:13" x14ac:dyDescent="0.25">
      <c r="A1917" s="1" t="s">
        <v>3361</v>
      </c>
      <c r="B1917" s="1">
        <v>83</v>
      </c>
      <c r="C1917" s="1">
        <v>22264487</v>
      </c>
      <c r="D1917" s="1" t="s">
        <v>579</v>
      </c>
      <c r="E1917" s="1" t="s">
        <v>3362</v>
      </c>
      <c r="F1917" s="1" t="s">
        <v>13</v>
      </c>
      <c r="G1917" s="1" t="s">
        <v>14</v>
      </c>
      <c r="H1917" s="1">
        <v>22000000</v>
      </c>
      <c r="I1917" s="1">
        <v>2005</v>
      </c>
      <c r="J1917" s="1">
        <v>4.5999999999999996</v>
      </c>
      <c r="K1917" s="1" t="str">
        <f t="shared" si="88"/>
        <v>Comedy</v>
      </c>
      <c r="L1917" s="11">
        <f t="shared" si="89"/>
        <v>264487</v>
      </c>
      <c r="M1917" s="1">
        <f t="shared" si="90"/>
        <v>9.3887336584344602E-2</v>
      </c>
    </row>
    <row r="1918" spans="1:13" x14ac:dyDescent="0.25">
      <c r="A1918" s="1" t="s">
        <v>2573</v>
      </c>
      <c r="B1918" s="1">
        <v>105</v>
      </c>
      <c r="C1918" s="1">
        <v>30659817</v>
      </c>
      <c r="D1918" s="1" t="s">
        <v>883</v>
      </c>
      <c r="E1918" s="1" t="s">
        <v>3363</v>
      </c>
      <c r="F1918" s="1" t="s">
        <v>13</v>
      </c>
      <c r="G1918" s="1" t="s">
        <v>14</v>
      </c>
      <c r="H1918" s="1">
        <v>26000000</v>
      </c>
      <c r="I1918" s="1">
        <v>2013</v>
      </c>
      <c r="J1918" s="1">
        <v>6.4</v>
      </c>
      <c r="K1918" s="1" t="str">
        <f t="shared" si="88"/>
        <v>Comedy</v>
      </c>
      <c r="L1918" s="11">
        <f t="shared" si="89"/>
        <v>4659817</v>
      </c>
      <c r="M1918" s="1">
        <f t="shared" si="90"/>
        <v>9.3887336584344602E-2</v>
      </c>
    </row>
    <row r="1919" spans="1:13" x14ac:dyDescent="0.25">
      <c r="A1919" s="1" t="s">
        <v>770</v>
      </c>
      <c r="B1919" s="1">
        <v>96</v>
      </c>
      <c r="C1919" s="1">
        <v>19351569</v>
      </c>
      <c r="D1919" s="1" t="s">
        <v>1459</v>
      </c>
      <c r="E1919" s="1" t="s">
        <v>3365</v>
      </c>
      <c r="F1919" s="1" t="s">
        <v>13</v>
      </c>
      <c r="G1919" s="1" t="s">
        <v>14</v>
      </c>
      <c r="H1919" s="1">
        <v>22000000</v>
      </c>
      <c r="I1919" s="1">
        <v>2001</v>
      </c>
      <c r="J1919" s="1">
        <v>5.9</v>
      </c>
      <c r="K1919" s="1" t="str">
        <f t="shared" si="88"/>
        <v>Comedy</v>
      </c>
      <c r="L1919" s="11">
        <f t="shared" si="89"/>
        <v>-2648431</v>
      </c>
      <c r="M1919" s="1">
        <f t="shared" si="90"/>
        <v>9.3887336584344602E-2</v>
      </c>
    </row>
    <row r="1920" spans="1:13" x14ac:dyDescent="0.25">
      <c r="A1920" s="1" t="s">
        <v>323</v>
      </c>
      <c r="B1920" s="1">
        <v>94</v>
      </c>
      <c r="C1920" s="1">
        <v>49002815</v>
      </c>
      <c r="D1920" s="1" t="s">
        <v>1051</v>
      </c>
      <c r="E1920" s="1" t="s">
        <v>3366</v>
      </c>
      <c r="F1920" s="1" t="s">
        <v>13</v>
      </c>
      <c r="G1920" s="1" t="s">
        <v>14</v>
      </c>
      <c r="H1920" s="1">
        <v>22000000</v>
      </c>
      <c r="I1920" s="1">
        <v>2012</v>
      </c>
      <c r="J1920" s="1">
        <v>6.4</v>
      </c>
      <c r="K1920" s="1" t="str">
        <f t="shared" si="88"/>
        <v>Comedy</v>
      </c>
      <c r="L1920" s="11">
        <f t="shared" si="89"/>
        <v>27002815</v>
      </c>
      <c r="M1920" s="1">
        <f t="shared" si="90"/>
        <v>9.3887336584344602E-2</v>
      </c>
    </row>
    <row r="1921" spans="1:13" x14ac:dyDescent="0.25">
      <c r="A1921" s="1" t="s">
        <v>1728</v>
      </c>
      <c r="B1921" s="1">
        <v>142</v>
      </c>
      <c r="C1921" s="1">
        <v>19283782</v>
      </c>
      <c r="D1921" s="1" t="s">
        <v>1796</v>
      </c>
      <c r="E1921" s="1" t="s">
        <v>3367</v>
      </c>
      <c r="F1921" s="1" t="s">
        <v>13</v>
      </c>
      <c r="G1921" s="1" t="s">
        <v>14</v>
      </c>
      <c r="H1921" s="1">
        <v>22000000</v>
      </c>
      <c r="I1921" s="1">
        <v>1999</v>
      </c>
      <c r="J1921" s="1">
        <v>6.6</v>
      </c>
      <c r="K1921" s="1" t="str">
        <f t="shared" si="88"/>
        <v>Crime</v>
      </c>
      <c r="L1921" s="11">
        <f t="shared" si="89"/>
        <v>-2716218</v>
      </c>
      <c r="M1921" s="1">
        <f t="shared" si="90"/>
        <v>9.3887336584344602E-2</v>
      </c>
    </row>
    <row r="1922" spans="1:13" x14ac:dyDescent="0.25">
      <c r="A1922" s="1" t="s">
        <v>2390</v>
      </c>
      <c r="B1922" s="1">
        <v>104</v>
      </c>
      <c r="C1922" s="1">
        <v>30059386</v>
      </c>
      <c r="D1922" s="1" t="s">
        <v>579</v>
      </c>
      <c r="E1922" s="1" t="s">
        <v>3368</v>
      </c>
      <c r="F1922" s="1" t="s">
        <v>13</v>
      </c>
      <c r="G1922" s="1" t="s">
        <v>14</v>
      </c>
      <c r="H1922" s="1">
        <v>22000000</v>
      </c>
      <c r="I1922" s="1">
        <v>2001</v>
      </c>
      <c r="J1922" s="1">
        <v>6.9</v>
      </c>
      <c r="K1922" s="1" t="str">
        <f t="shared" si="88"/>
        <v>Comedy</v>
      </c>
      <c r="L1922" s="11">
        <f t="shared" si="89"/>
        <v>8059386</v>
      </c>
      <c r="M1922" s="1">
        <f t="shared" si="90"/>
        <v>9.3887336584344602E-2</v>
      </c>
    </row>
    <row r="1923" spans="1:13" x14ac:dyDescent="0.25">
      <c r="A1923" s="1" t="s">
        <v>3369</v>
      </c>
      <c r="B1923" s="1">
        <v>106</v>
      </c>
      <c r="C1923" s="1">
        <v>17951431</v>
      </c>
      <c r="D1923" s="1" t="s">
        <v>757</v>
      </c>
      <c r="E1923" s="1" t="s">
        <v>3370</v>
      </c>
      <c r="F1923" s="1" t="s">
        <v>13</v>
      </c>
      <c r="G1923" s="1" t="s">
        <v>14</v>
      </c>
      <c r="H1923" s="1">
        <v>30000000</v>
      </c>
      <c r="I1923" s="1">
        <v>2001</v>
      </c>
      <c r="J1923" s="1">
        <v>5.8</v>
      </c>
      <c r="K1923" s="1" t="str">
        <f t="shared" ref="K1923:K1986" si="91">IFERROR(LEFT(D1923,SEARCH("|",D1923)-1),D1923)</f>
        <v>Crime</v>
      </c>
      <c r="L1923" s="11">
        <f t="shared" ref="L1923:L1986" si="92">C1923-H1923</f>
        <v>-12048569</v>
      </c>
      <c r="M1923" s="1">
        <f t="shared" ref="M1923:M1986" si="93">CORREL(H$2:H$3657,C$2:C$3657)</f>
        <v>9.3887336584344602E-2</v>
      </c>
    </row>
    <row r="1924" spans="1:13" x14ac:dyDescent="0.25">
      <c r="A1924" s="1" t="s">
        <v>2383</v>
      </c>
      <c r="B1924" s="1">
        <v>106</v>
      </c>
      <c r="C1924" s="1">
        <v>29997095</v>
      </c>
      <c r="D1924" s="1" t="s">
        <v>3371</v>
      </c>
      <c r="E1924" s="1" t="s">
        <v>3372</v>
      </c>
      <c r="F1924" s="1" t="s">
        <v>13</v>
      </c>
      <c r="G1924" s="1" t="s">
        <v>21</v>
      </c>
      <c r="H1924" s="1">
        <v>22000000</v>
      </c>
      <c r="I1924" s="1">
        <v>2016</v>
      </c>
      <c r="J1924" s="1">
        <v>6.4</v>
      </c>
      <c r="K1924" s="1" t="str">
        <f t="shared" si="91"/>
        <v>Comedy</v>
      </c>
      <c r="L1924" s="11">
        <f t="shared" si="92"/>
        <v>7997095</v>
      </c>
      <c r="M1924" s="1">
        <f t="shared" si="93"/>
        <v>9.3887336584344602E-2</v>
      </c>
    </row>
    <row r="1925" spans="1:13" x14ac:dyDescent="0.25">
      <c r="A1925" s="1" t="s">
        <v>3373</v>
      </c>
      <c r="B1925" s="1">
        <v>98</v>
      </c>
      <c r="C1925" s="1">
        <v>14252830</v>
      </c>
      <c r="D1925" s="1" t="s">
        <v>2167</v>
      </c>
      <c r="E1925" s="1" t="s">
        <v>3374</v>
      </c>
      <c r="F1925" s="1" t="s">
        <v>13</v>
      </c>
      <c r="G1925" s="1" t="s">
        <v>97</v>
      </c>
      <c r="H1925" s="1">
        <v>22000000</v>
      </c>
      <c r="I1925" s="1">
        <v>2001</v>
      </c>
      <c r="J1925" s="1">
        <v>5.3</v>
      </c>
      <c r="K1925" s="1" t="str">
        <f t="shared" si="91"/>
        <v>Comedy</v>
      </c>
      <c r="L1925" s="11">
        <f t="shared" si="92"/>
        <v>-7747170</v>
      </c>
      <c r="M1925" s="1">
        <f t="shared" si="93"/>
        <v>9.3887336584344602E-2</v>
      </c>
    </row>
    <row r="1926" spans="1:13" x14ac:dyDescent="0.25">
      <c r="A1926" s="1" t="s">
        <v>1759</v>
      </c>
      <c r="B1926" s="1">
        <v>100</v>
      </c>
      <c r="C1926" s="1">
        <v>19783777</v>
      </c>
      <c r="D1926" s="1" t="s">
        <v>158</v>
      </c>
      <c r="E1926" s="1" t="s">
        <v>3375</v>
      </c>
      <c r="F1926" s="1" t="s">
        <v>13</v>
      </c>
      <c r="G1926" s="1" t="s">
        <v>14</v>
      </c>
      <c r="H1926" s="1">
        <v>22000000</v>
      </c>
      <c r="I1926" s="1">
        <v>2013</v>
      </c>
      <c r="J1926" s="1">
        <v>6.5</v>
      </c>
      <c r="K1926" s="1" t="str">
        <f t="shared" si="91"/>
        <v>Action</v>
      </c>
      <c r="L1926" s="11">
        <f t="shared" si="92"/>
        <v>-2216223</v>
      </c>
      <c r="M1926" s="1">
        <f t="shared" si="93"/>
        <v>9.3887336584344602E-2</v>
      </c>
    </row>
    <row r="1927" spans="1:13" x14ac:dyDescent="0.25">
      <c r="A1927" s="1" t="s">
        <v>3376</v>
      </c>
      <c r="B1927" s="1">
        <v>95</v>
      </c>
      <c r="C1927" s="1">
        <v>13555988</v>
      </c>
      <c r="D1927" s="1" t="s">
        <v>271</v>
      </c>
      <c r="E1927" s="1" t="s">
        <v>3377</v>
      </c>
      <c r="F1927" s="1" t="s">
        <v>13</v>
      </c>
      <c r="G1927" s="1" t="s">
        <v>264</v>
      </c>
      <c r="H1927" s="1">
        <v>22000000</v>
      </c>
      <c r="I1927" s="1">
        <v>2000</v>
      </c>
      <c r="J1927" s="1">
        <v>5.7</v>
      </c>
      <c r="K1927" s="1" t="str">
        <f t="shared" si="91"/>
        <v>Adventure</v>
      </c>
      <c r="L1927" s="11">
        <f t="shared" si="92"/>
        <v>-8444012</v>
      </c>
      <c r="M1927" s="1">
        <f t="shared" si="93"/>
        <v>9.3887336584344602E-2</v>
      </c>
    </row>
    <row r="1928" spans="1:13" x14ac:dyDescent="0.25">
      <c r="A1928" s="1" t="s">
        <v>1424</v>
      </c>
      <c r="B1928" s="1">
        <v>107</v>
      </c>
      <c r="C1928" s="1">
        <v>12784713</v>
      </c>
      <c r="D1928" s="1" t="s">
        <v>579</v>
      </c>
      <c r="E1928" s="1" t="s">
        <v>3378</v>
      </c>
      <c r="F1928" s="1" t="s">
        <v>13</v>
      </c>
      <c r="G1928" s="1" t="s">
        <v>14</v>
      </c>
      <c r="H1928" s="1">
        <v>22000000</v>
      </c>
      <c r="I1928" s="1">
        <v>2004</v>
      </c>
      <c r="J1928" s="1">
        <v>6.7</v>
      </c>
      <c r="K1928" s="1" t="str">
        <f t="shared" si="91"/>
        <v>Comedy</v>
      </c>
      <c r="L1928" s="11">
        <f t="shared" si="92"/>
        <v>-9215287</v>
      </c>
      <c r="M1928" s="1">
        <f t="shared" si="93"/>
        <v>9.3887336584344602E-2</v>
      </c>
    </row>
    <row r="1929" spans="1:13" x14ac:dyDescent="0.25">
      <c r="A1929" s="1" t="s">
        <v>3379</v>
      </c>
      <c r="B1929" s="1">
        <v>104</v>
      </c>
      <c r="C1929" s="1">
        <v>10696210</v>
      </c>
      <c r="D1929" s="1" t="s">
        <v>487</v>
      </c>
      <c r="E1929" s="1" t="s">
        <v>3380</v>
      </c>
      <c r="F1929" s="1" t="s">
        <v>13</v>
      </c>
      <c r="G1929" s="1" t="s">
        <v>14</v>
      </c>
      <c r="H1929" s="1">
        <v>23500000</v>
      </c>
      <c r="I1929" s="1">
        <v>1993</v>
      </c>
      <c r="J1929" s="1">
        <v>3.9</v>
      </c>
      <c r="K1929" s="1" t="str">
        <f t="shared" si="91"/>
        <v>Action</v>
      </c>
      <c r="L1929" s="11">
        <f t="shared" si="92"/>
        <v>-12803790</v>
      </c>
      <c r="M1929" s="1">
        <f t="shared" si="93"/>
        <v>9.3887336584344602E-2</v>
      </c>
    </row>
    <row r="1930" spans="1:13" x14ac:dyDescent="0.25">
      <c r="A1930" s="1" t="s">
        <v>3381</v>
      </c>
      <c r="B1930" s="1">
        <v>104</v>
      </c>
      <c r="C1930" s="1">
        <v>5974653</v>
      </c>
      <c r="D1930" s="1" t="s">
        <v>95</v>
      </c>
      <c r="E1930" s="1" t="s">
        <v>3382</v>
      </c>
      <c r="F1930" s="1" t="s">
        <v>13</v>
      </c>
      <c r="G1930" s="1" t="s">
        <v>14</v>
      </c>
      <c r="H1930" s="1">
        <v>22000000</v>
      </c>
      <c r="I1930" s="1">
        <v>2001</v>
      </c>
      <c r="J1930" s="1">
        <v>4.0999999999999996</v>
      </c>
      <c r="K1930" s="1" t="str">
        <f t="shared" si="91"/>
        <v>Action</v>
      </c>
      <c r="L1930" s="11">
        <f t="shared" si="92"/>
        <v>-16025347</v>
      </c>
      <c r="M1930" s="1">
        <f t="shared" si="93"/>
        <v>9.3887336584344602E-2</v>
      </c>
    </row>
    <row r="1931" spans="1:13" x14ac:dyDescent="0.25">
      <c r="A1931" s="1" t="s">
        <v>3383</v>
      </c>
      <c r="B1931" s="1">
        <v>143</v>
      </c>
      <c r="C1931" s="1">
        <v>5000000</v>
      </c>
      <c r="D1931" s="1" t="s">
        <v>3384</v>
      </c>
      <c r="E1931" s="1" t="s">
        <v>3385</v>
      </c>
      <c r="F1931" s="1" t="s">
        <v>13</v>
      </c>
      <c r="G1931" s="1" t="s">
        <v>14</v>
      </c>
      <c r="H1931" s="1">
        <v>25000000</v>
      </c>
      <c r="I1931" s="1">
        <v>1970</v>
      </c>
      <c r="J1931" s="1">
        <v>6.2</v>
      </c>
      <c r="K1931" s="1" t="str">
        <f t="shared" si="91"/>
        <v>Comedy</v>
      </c>
      <c r="L1931" s="11">
        <f t="shared" si="92"/>
        <v>-20000000</v>
      </c>
      <c r="M1931" s="1">
        <f t="shared" si="93"/>
        <v>9.3887336584344602E-2</v>
      </c>
    </row>
    <row r="1932" spans="1:13" x14ac:dyDescent="0.25">
      <c r="A1932" s="1" t="s">
        <v>2502</v>
      </c>
      <c r="B1932" s="1">
        <v>77</v>
      </c>
      <c r="C1932" s="1">
        <v>9694105</v>
      </c>
      <c r="D1932" s="1" t="s">
        <v>948</v>
      </c>
      <c r="E1932" s="1" t="s">
        <v>3386</v>
      </c>
      <c r="F1932" s="1" t="s">
        <v>13</v>
      </c>
      <c r="G1932" s="1" t="s">
        <v>14</v>
      </c>
      <c r="H1932" s="1">
        <v>22000000</v>
      </c>
      <c r="I1932" s="1">
        <v>1999</v>
      </c>
      <c r="J1932" s="1">
        <v>3.8</v>
      </c>
      <c r="K1932" s="1" t="str">
        <f t="shared" si="91"/>
        <v>Comedy</v>
      </c>
      <c r="L1932" s="11">
        <f t="shared" si="92"/>
        <v>-12305895</v>
      </c>
      <c r="M1932" s="1">
        <f t="shared" si="93"/>
        <v>9.3887336584344602E-2</v>
      </c>
    </row>
    <row r="1933" spans="1:13" x14ac:dyDescent="0.25">
      <c r="A1933" s="1" t="s">
        <v>2965</v>
      </c>
      <c r="B1933" s="1">
        <v>96</v>
      </c>
      <c r="C1933" s="1">
        <v>16027866</v>
      </c>
      <c r="D1933" s="1" t="s">
        <v>120</v>
      </c>
      <c r="E1933" s="1" t="s">
        <v>3387</v>
      </c>
      <c r="F1933" s="1" t="s">
        <v>13</v>
      </c>
      <c r="G1933" s="1" t="s">
        <v>508</v>
      </c>
      <c r="H1933" s="1">
        <v>25000000</v>
      </c>
      <c r="I1933" s="1">
        <v>2015</v>
      </c>
      <c r="J1933" s="1">
        <v>5.0999999999999996</v>
      </c>
      <c r="K1933" s="1" t="str">
        <f t="shared" si="91"/>
        <v>Action</v>
      </c>
      <c r="L1933" s="11">
        <f t="shared" si="92"/>
        <v>-8972134</v>
      </c>
      <c r="M1933" s="1">
        <f t="shared" si="93"/>
        <v>9.3887336584344602E-2</v>
      </c>
    </row>
    <row r="1934" spans="1:13" x14ac:dyDescent="0.25">
      <c r="A1934" s="1" t="s">
        <v>453</v>
      </c>
      <c r="B1934" s="1">
        <v>145</v>
      </c>
      <c r="C1934" s="1">
        <v>4398392</v>
      </c>
      <c r="D1934" s="1" t="s">
        <v>2536</v>
      </c>
      <c r="E1934" s="1" t="s">
        <v>3388</v>
      </c>
      <c r="F1934" s="1" t="s">
        <v>3389</v>
      </c>
      <c r="G1934" s="1" t="s">
        <v>3390</v>
      </c>
      <c r="H1934" s="1">
        <v>21000000</v>
      </c>
      <c r="I1934" s="1">
        <v>2006</v>
      </c>
      <c r="J1934" s="1">
        <v>7.8</v>
      </c>
      <c r="K1934" s="1" t="str">
        <f t="shared" si="91"/>
        <v>Drama</v>
      </c>
      <c r="L1934" s="11">
        <f t="shared" si="92"/>
        <v>-16601608</v>
      </c>
      <c r="M1934" s="1">
        <f t="shared" si="93"/>
        <v>9.3887336584344602E-2</v>
      </c>
    </row>
    <row r="1935" spans="1:13" x14ac:dyDescent="0.25">
      <c r="A1935" s="1" t="s">
        <v>3391</v>
      </c>
      <c r="B1935" s="1">
        <v>116</v>
      </c>
      <c r="C1935" s="1">
        <v>1050445</v>
      </c>
      <c r="D1935" s="1" t="s">
        <v>3392</v>
      </c>
      <c r="E1935" s="1" t="s">
        <v>3393</v>
      </c>
      <c r="F1935" s="1" t="s">
        <v>507</v>
      </c>
      <c r="G1935" s="1" t="s">
        <v>508</v>
      </c>
      <c r="H1935" s="1">
        <v>22000000</v>
      </c>
      <c r="I1935" s="1">
        <v>2005</v>
      </c>
      <c r="J1935" s="1">
        <v>7.8</v>
      </c>
      <c r="K1935" s="1" t="str">
        <f t="shared" si="91"/>
        <v>Drama</v>
      </c>
      <c r="L1935" s="11">
        <f t="shared" si="92"/>
        <v>-20949555</v>
      </c>
      <c r="M1935" s="1">
        <f t="shared" si="93"/>
        <v>9.3887336584344602E-2</v>
      </c>
    </row>
    <row r="1936" spans="1:13" x14ac:dyDescent="0.25">
      <c r="A1936" s="1" t="s">
        <v>3394</v>
      </c>
      <c r="B1936" s="1">
        <v>100</v>
      </c>
      <c r="C1936" s="1">
        <v>13746550</v>
      </c>
      <c r="D1936" s="1" t="s">
        <v>495</v>
      </c>
      <c r="E1936" s="1" t="s">
        <v>3395</v>
      </c>
      <c r="F1936" s="1" t="s">
        <v>13</v>
      </c>
      <c r="G1936" s="1" t="s">
        <v>14</v>
      </c>
      <c r="H1936" s="1">
        <v>2000000</v>
      </c>
      <c r="I1936" s="1">
        <v>2012</v>
      </c>
      <c r="J1936" s="1">
        <v>6.1</v>
      </c>
      <c r="K1936" s="1" t="str">
        <f t="shared" si="91"/>
        <v>Action</v>
      </c>
      <c r="L1936" s="11">
        <f t="shared" si="92"/>
        <v>11746550</v>
      </c>
      <c r="M1936" s="1">
        <f t="shared" si="93"/>
        <v>9.3887336584344602E-2</v>
      </c>
    </row>
    <row r="1937" spans="1:13" x14ac:dyDescent="0.25">
      <c r="A1937" s="1" t="s">
        <v>2978</v>
      </c>
      <c r="B1937" s="1">
        <v>104</v>
      </c>
      <c r="C1937" s="1">
        <v>20668843</v>
      </c>
      <c r="D1937" s="1" t="s">
        <v>2022</v>
      </c>
      <c r="E1937" s="1" t="s">
        <v>3396</v>
      </c>
      <c r="F1937" s="1" t="s">
        <v>13</v>
      </c>
      <c r="G1937" s="1" t="s">
        <v>14</v>
      </c>
      <c r="H1937" s="1">
        <v>22000000</v>
      </c>
      <c r="I1937" s="1">
        <v>2008</v>
      </c>
      <c r="J1937" s="1">
        <v>5.8</v>
      </c>
      <c r="K1937" s="1" t="str">
        <f t="shared" si="91"/>
        <v>Comedy</v>
      </c>
      <c r="L1937" s="11">
        <f t="shared" si="92"/>
        <v>-1331157</v>
      </c>
      <c r="M1937" s="1">
        <f t="shared" si="93"/>
        <v>9.3887336584344602E-2</v>
      </c>
    </row>
    <row r="1938" spans="1:13" x14ac:dyDescent="0.25">
      <c r="A1938" s="1" t="s">
        <v>3397</v>
      </c>
      <c r="B1938" s="1">
        <v>92</v>
      </c>
      <c r="C1938" s="1">
        <v>2963012</v>
      </c>
      <c r="D1938" s="1" t="s">
        <v>678</v>
      </c>
      <c r="E1938" s="1" t="s">
        <v>3398</v>
      </c>
      <c r="F1938" s="1" t="s">
        <v>13</v>
      </c>
      <c r="G1938" s="1" t="s">
        <v>21</v>
      </c>
      <c r="H1938" s="1">
        <v>22000000</v>
      </c>
      <c r="I1938" s="1">
        <v>2014</v>
      </c>
      <c r="J1938" s="1">
        <v>6.3</v>
      </c>
      <c r="K1938" s="1" t="str">
        <f t="shared" si="91"/>
        <v>Drama</v>
      </c>
      <c r="L1938" s="11">
        <f t="shared" si="92"/>
        <v>-19036988</v>
      </c>
      <c r="M1938" s="1">
        <f t="shared" si="93"/>
        <v>9.3887336584344602E-2</v>
      </c>
    </row>
    <row r="1939" spans="1:13" x14ac:dyDescent="0.25">
      <c r="A1939" s="1" t="s">
        <v>3399</v>
      </c>
      <c r="B1939" s="1">
        <v>105</v>
      </c>
      <c r="C1939" s="1">
        <v>1796024</v>
      </c>
      <c r="D1939" s="1" t="s">
        <v>1394</v>
      </c>
      <c r="E1939" s="1" t="s">
        <v>3400</v>
      </c>
      <c r="F1939" s="1" t="s">
        <v>13</v>
      </c>
      <c r="G1939" s="1" t="s">
        <v>14</v>
      </c>
      <c r="H1939" s="1">
        <v>22000000</v>
      </c>
      <c r="I1939" s="1">
        <v>2010</v>
      </c>
      <c r="J1939" s="1">
        <v>5.4</v>
      </c>
      <c r="K1939" s="1" t="str">
        <f t="shared" si="91"/>
        <v>Drama</v>
      </c>
      <c r="L1939" s="11">
        <f t="shared" si="92"/>
        <v>-20203976</v>
      </c>
      <c r="M1939" s="1">
        <f t="shared" si="93"/>
        <v>9.3887336584344602E-2</v>
      </c>
    </row>
    <row r="1940" spans="1:13" x14ac:dyDescent="0.25">
      <c r="A1940" s="1" t="s">
        <v>2886</v>
      </c>
      <c r="B1940" s="1">
        <v>120</v>
      </c>
      <c r="C1940" s="1">
        <v>634277</v>
      </c>
      <c r="D1940" s="1" t="s">
        <v>3401</v>
      </c>
      <c r="E1940" s="1" t="s">
        <v>3402</v>
      </c>
      <c r="F1940" s="1" t="s">
        <v>507</v>
      </c>
      <c r="G1940" s="1" t="s">
        <v>508</v>
      </c>
      <c r="H1940" s="1">
        <v>16000000</v>
      </c>
      <c r="I1940" s="1">
        <v>2007</v>
      </c>
      <c r="J1940" s="1">
        <v>7.3</v>
      </c>
      <c r="K1940" s="1" t="str">
        <f t="shared" si="91"/>
        <v>Comedy</v>
      </c>
      <c r="L1940" s="11">
        <f t="shared" si="92"/>
        <v>-15365723</v>
      </c>
      <c r="M1940" s="1">
        <f t="shared" si="93"/>
        <v>9.3887336584344602E-2</v>
      </c>
    </row>
    <row r="1941" spans="1:13" x14ac:dyDescent="0.25">
      <c r="A1941" s="1" t="s">
        <v>1662</v>
      </c>
      <c r="B1941" s="1">
        <v>116</v>
      </c>
      <c r="C1941" s="1">
        <v>11326836</v>
      </c>
      <c r="D1941" s="1" t="s">
        <v>750</v>
      </c>
      <c r="E1941" s="1" t="s">
        <v>3403</v>
      </c>
      <c r="F1941" s="1" t="s">
        <v>13</v>
      </c>
      <c r="G1941" s="1" t="s">
        <v>14</v>
      </c>
      <c r="H1941" s="1">
        <v>22000000</v>
      </c>
      <c r="I1941" s="1">
        <v>2013</v>
      </c>
      <c r="J1941" s="1">
        <v>6.8</v>
      </c>
      <c r="K1941" s="1" t="str">
        <f t="shared" si="91"/>
        <v>Crime</v>
      </c>
      <c r="L1941" s="11">
        <f t="shared" si="92"/>
        <v>-10673164</v>
      </c>
      <c r="M1941" s="1">
        <f t="shared" si="93"/>
        <v>9.3887336584344602E-2</v>
      </c>
    </row>
    <row r="1942" spans="1:13" x14ac:dyDescent="0.25">
      <c r="A1942" s="1" t="s">
        <v>458</v>
      </c>
      <c r="B1942" s="1">
        <v>119</v>
      </c>
      <c r="C1942" s="1">
        <v>49024969</v>
      </c>
      <c r="D1942" s="1" t="s">
        <v>757</v>
      </c>
      <c r="E1942" s="1" t="s">
        <v>3404</v>
      </c>
      <c r="F1942" s="1" t="s">
        <v>13</v>
      </c>
      <c r="G1942" s="1" t="s">
        <v>14</v>
      </c>
      <c r="H1942" s="1">
        <v>25000000</v>
      </c>
      <c r="I1942" s="1">
        <v>2007</v>
      </c>
      <c r="J1942" s="1">
        <v>7.3</v>
      </c>
      <c r="K1942" s="1" t="str">
        <f t="shared" si="91"/>
        <v>Crime</v>
      </c>
      <c r="L1942" s="11">
        <f t="shared" si="92"/>
        <v>24024969</v>
      </c>
      <c r="M1942" s="1">
        <f t="shared" si="93"/>
        <v>9.3887336584344602E-2</v>
      </c>
    </row>
    <row r="1943" spans="1:13" x14ac:dyDescent="0.25">
      <c r="A1943" s="1" t="s">
        <v>864</v>
      </c>
      <c r="B1943" s="1">
        <v>101</v>
      </c>
      <c r="C1943" s="1">
        <v>22294341</v>
      </c>
      <c r="D1943" s="1" t="s">
        <v>1444</v>
      </c>
      <c r="E1943" s="1" t="s">
        <v>3405</v>
      </c>
      <c r="F1943" s="1" t="s">
        <v>13</v>
      </c>
      <c r="G1943" s="1" t="s">
        <v>14</v>
      </c>
      <c r="H1943" s="1">
        <v>21500000</v>
      </c>
      <c r="I1943" s="1">
        <v>1996</v>
      </c>
      <c r="J1943" s="1">
        <v>6.5</v>
      </c>
      <c r="K1943" s="1" t="str">
        <f t="shared" si="91"/>
        <v>Adventure</v>
      </c>
      <c r="L1943" s="11">
        <f t="shared" si="92"/>
        <v>794341</v>
      </c>
      <c r="M1943" s="1">
        <f t="shared" si="93"/>
        <v>9.3887336584344602E-2</v>
      </c>
    </row>
    <row r="1944" spans="1:13" x14ac:dyDescent="0.25">
      <c r="A1944" s="1" t="s">
        <v>2074</v>
      </c>
      <c r="B1944" s="1">
        <v>117</v>
      </c>
      <c r="C1944" s="1">
        <v>24362501</v>
      </c>
      <c r="D1944" s="1" t="s">
        <v>750</v>
      </c>
      <c r="E1944" s="1" t="s">
        <v>3406</v>
      </c>
      <c r="F1944" s="1" t="s">
        <v>13</v>
      </c>
      <c r="G1944" s="1" t="s">
        <v>14</v>
      </c>
      <c r="H1944" s="1">
        <v>21500000</v>
      </c>
      <c r="I1944" s="1">
        <v>1999</v>
      </c>
      <c r="J1944" s="1">
        <v>7.2</v>
      </c>
      <c r="K1944" s="1" t="str">
        <f t="shared" si="91"/>
        <v>Crime</v>
      </c>
      <c r="L1944" s="11">
        <f t="shared" si="92"/>
        <v>2862501</v>
      </c>
      <c r="M1944" s="1">
        <f t="shared" si="93"/>
        <v>9.3887336584344602E-2</v>
      </c>
    </row>
    <row r="1945" spans="1:13" x14ac:dyDescent="0.25">
      <c r="A1945" s="1" t="s">
        <v>1369</v>
      </c>
      <c r="B1945" s="1">
        <v>112</v>
      </c>
      <c r="C1945" s="1">
        <v>16684352</v>
      </c>
      <c r="D1945" s="1" t="s">
        <v>584</v>
      </c>
      <c r="E1945" s="1" t="s">
        <v>3408</v>
      </c>
      <c r="F1945" s="1" t="s">
        <v>13</v>
      </c>
      <c r="G1945" s="1" t="s">
        <v>14</v>
      </c>
      <c r="H1945" s="1">
        <v>17000000</v>
      </c>
      <c r="I1945" s="1">
        <v>2012</v>
      </c>
      <c r="J1945" s="1">
        <v>6.3</v>
      </c>
      <c r="K1945" s="1" t="str">
        <f t="shared" si="91"/>
        <v>Comedy</v>
      </c>
      <c r="L1945" s="11">
        <f t="shared" si="92"/>
        <v>-315648</v>
      </c>
      <c r="M1945" s="1">
        <f t="shared" si="93"/>
        <v>9.3887336584344602E-2</v>
      </c>
    </row>
    <row r="1946" spans="1:13" x14ac:dyDescent="0.25">
      <c r="A1946" s="1" t="s">
        <v>1271</v>
      </c>
      <c r="B1946" s="1">
        <v>136</v>
      </c>
      <c r="C1946" s="1">
        <v>46700000</v>
      </c>
      <c r="D1946" s="1" t="s">
        <v>19</v>
      </c>
      <c r="E1946" s="1" t="s">
        <v>3409</v>
      </c>
      <c r="F1946" s="1" t="s">
        <v>13</v>
      </c>
      <c r="G1946" s="1" t="s">
        <v>14</v>
      </c>
      <c r="H1946" s="1">
        <v>21000000</v>
      </c>
      <c r="I1946" s="1">
        <v>1982</v>
      </c>
      <c r="J1946" s="1">
        <v>5.9</v>
      </c>
      <c r="K1946" s="1" t="str">
        <f t="shared" si="91"/>
        <v>Action</v>
      </c>
      <c r="L1946" s="11">
        <f t="shared" si="92"/>
        <v>25700000</v>
      </c>
      <c r="M1946" s="1">
        <f t="shared" si="93"/>
        <v>9.3887336584344602E-2</v>
      </c>
    </row>
    <row r="1947" spans="1:13" x14ac:dyDescent="0.25">
      <c r="A1947" s="1" t="s">
        <v>3410</v>
      </c>
      <c r="B1947" s="1">
        <v>81</v>
      </c>
      <c r="C1947" s="1">
        <v>52008288</v>
      </c>
      <c r="D1947" s="1" t="s">
        <v>3411</v>
      </c>
      <c r="E1947" s="1" t="s">
        <v>3412</v>
      </c>
      <c r="F1947" s="1" t="s">
        <v>13</v>
      </c>
      <c r="G1947" s="1" t="s">
        <v>14</v>
      </c>
      <c r="H1947" s="1">
        <v>21000000</v>
      </c>
      <c r="I1947" s="1">
        <v>1999</v>
      </c>
      <c r="J1947" s="1">
        <v>7.8</v>
      </c>
      <c r="K1947" s="1" t="str">
        <f t="shared" si="91"/>
        <v>Animation</v>
      </c>
      <c r="L1947" s="11">
        <f t="shared" si="92"/>
        <v>31008288</v>
      </c>
      <c r="M1947" s="1">
        <f t="shared" si="93"/>
        <v>9.3887336584344602E-2</v>
      </c>
    </row>
    <row r="1948" spans="1:13" x14ac:dyDescent="0.25">
      <c r="A1948" s="1" t="s">
        <v>691</v>
      </c>
      <c r="B1948" s="1">
        <v>87</v>
      </c>
      <c r="C1948" s="1">
        <v>8579684</v>
      </c>
      <c r="D1948" s="1" t="s">
        <v>579</v>
      </c>
      <c r="E1948" s="1" t="s">
        <v>3413</v>
      </c>
      <c r="F1948" s="1" t="s">
        <v>13</v>
      </c>
      <c r="G1948" s="1" t="s">
        <v>14</v>
      </c>
      <c r="H1948" s="1">
        <v>9000000</v>
      </c>
      <c r="I1948" s="1">
        <v>2007</v>
      </c>
      <c r="J1948" s="1">
        <v>7.4</v>
      </c>
      <c r="K1948" s="1" t="str">
        <f t="shared" si="91"/>
        <v>Comedy</v>
      </c>
      <c r="L1948" s="11">
        <f t="shared" si="92"/>
        <v>-420316</v>
      </c>
      <c r="M1948" s="1">
        <f t="shared" si="93"/>
        <v>9.3887336584344602E-2</v>
      </c>
    </row>
    <row r="1949" spans="1:13" x14ac:dyDescent="0.25">
      <c r="A1949" s="1" t="s">
        <v>3414</v>
      </c>
      <c r="B1949" s="1">
        <v>96</v>
      </c>
      <c r="C1949" s="1">
        <v>42660000</v>
      </c>
      <c r="D1949" s="1" t="s">
        <v>60</v>
      </c>
      <c r="E1949" s="1" t="s">
        <v>3415</v>
      </c>
      <c r="F1949" s="1" t="s">
        <v>13</v>
      </c>
      <c r="G1949" s="1" t="s">
        <v>14</v>
      </c>
      <c r="H1949" s="1">
        <v>17000000</v>
      </c>
      <c r="I1949" s="1">
        <v>1993</v>
      </c>
      <c r="J1949" s="1">
        <v>4.8</v>
      </c>
      <c r="K1949" s="1" t="str">
        <f t="shared" si="91"/>
        <v>Action</v>
      </c>
      <c r="L1949" s="11">
        <f t="shared" si="92"/>
        <v>25660000</v>
      </c>
      <c r="M1949" s="1">
        <f t="shared" si="93"/>
        <v>9.3887336584344602E-2</v>
      </c>
    </row>
    <row r="1950" spans="1:13" x14ac:dyDescent="0.25">
      <c r="A1950" s="1" t="s">
        <v>1402</v>
      </c>
      <c r="B1950" s="1">
        <v>106</v>
      </c>
      <c r="C1950" s="1">
        <v>40219708</v>
      </c>
      <c r="D1950" s="1" t="s">
        <v>1299</v>
      </c>
      <c r="E1950" s="1" t="s">
        <v>3416</v>
      </c>
      <c r="F1950" s="1" t="s">
        <v>13</v>
      </c>
      <c r="G1950" s="1" t="s">
        <v>14</v>
      </c>
      <c r="H1950" s="1">
        <v>21000000</v>
      </c>
      <c r="I1950" s="1">
        <v>2001</v>
      </c>
      <c r="J1950" s="1">
        <v>6.3</v>
      </c>
      <c r="K1950" s="1" t="str">
        <f t="shared" si="91"/>
        <v>Drama</v>
      </c>
      <c r="L1950" s="11">
        <f t="shared" si="92"/>
        <v>19219708</v>
      </c>
      <c r="M1950" s="1">
        <f t="shared" si="93"/>
        <v>9.3887336584344602E-2</v>
      </c>
    </row>
    <row r="1951" spans="1:13" x14ac:dyDescent="0.25">
      <c r="A1951" s="1" t="s">
        <v>1424</v>
      </c>
      <c r="B1951" s="1">
        <v>122</v>
      </c>
      <c r="C1951" s="1">
        <v>132088910</v>
      </c>
      <c r="D1951" s="1" t="s">
        <v>492</v>
      </c>
      <c r="E1951" s="1" t="s">
        <v>3417</v>
      </c>
      <c r="F1951" s="1" t="s">
        <v>13</v>
      </c>
      <c r="G1951" s="1" t="s">
        <v>14</v>
      </c>
      <c r="H1951" s="1">
        <v>21000000</v>
      </c>
      <c r="I1951" s="1">
        <v>2012</v>
      </c>
      <c r="J1951" s="1">
        <v>7.8</v>
      </c>
      <c r="K1951" s="1" t="str">
        <f t="shared" si="91"/>
        <v>Comedy</v>
      </c>
      <c r="L1951" s="11">
        <f t="shared" si="92"/>
        <v>111088910</v>
      </c>
      <c r="M1951" s="1">
        <f t="shared" si="93"/>
        <v>9.3887336584344602E-2</v>
      </c>
    </row>
    <row r="1952" spans="1:13" x14ac:dyDescent="0.25">
      <c r="A1952" s="1" t="s">
        <v>1856</v>
      </c>
      <c r="B1952" s="1">
        <v>123</v>
      </c>
      <c r="C1952" s="1">
        <v>36581633</v>
      </c>
      <c r="D1952" s="1" t="s">
        <v>599</v>
      </c>
      <c r="E1952" s="1" t="s">
        <v>3418</v>
      </c>
      <c r="F1952" s="1" t="s">
        <v>13</v>
      </c>
      <c r="G1952" s="1" t="s">
        <v>264</v>
      </c>
      <c r="H1952" s="1">
        <v>21000000</v>
      </c>
      <c r="I1952" s="1">
        <v>2007</v>
      </c>
      <c r="J1952" s="1">
        <v>7.5</v>
      </c>
      <c r="K1952" s="1" t="str">
        <f t="shared" si="91"/>
        <v>Biography</v>
      </c>
      <c r="L1952" s="11">
        <f t="shared" si="92"/>
        <v>15581633</v>
      </c>
      <c r="M1952" s="1">
        <f t="shared" si="93"/>
        <v>9.3887336584344602E-2</v>
      </c>
    </row>
    <row r="1953" spans="1:13" x14ac:dyDescent="0.25">
      <c r="A1953" s="1" t="s">
        <v>388</v>
      </c>
      <c r="B1953" s="1">
        <v>92</v>
      </c>
      <c r="C1953" s="1">
        <v>25296447</v>
      </c>
      <c r="D1953" s="1" t="s">
        <v>120</v>
      </c>
      <c r="E1953" s="1" t="s">
        <v>3419</v>
      </c>
      <c r="F1953" s="1" t="s">
        <v>13</v>
      </c>
      <c r="G1953" s="1" t="s">
        <v>508</v>
      </c>
      <c r="H1953" s="1">
        <v>21000000</v>
      </c>
      <c r="I1953" s="1">
        <v>2002</v>
      </c>
      <c r="J1953" s="1">
        <v>6.8</v>
      </c>
      <c r="K1953" s="1" t="str">
        <f t="shared" si="91"/>
        <v>Action</v>
      </c>
      <c r="L1953" s="11">
        <f t="shared" si="92"/>
        <v>4296447</v>
      </c>
      <c r="M1953" s="1">
        <f t="shared" si="93"/>
        <v>9.3887336584344602E-2</v>
      </c>
    </row>
    <row r="1954" spans="1:13" x14ac:dyDescent="0.25">
      <c r="A1954" s="1" t="s">
        <v>2963</v>
      </c>
      <c r="B1954" s="1">
        <v>110</v>
      </c>
      <c r="C1954" s="1">
        <v>24848292</v>
      </c>
      <c r="D1954" s="1" t="s">
        <v>1127</v>
      </c>
      <c r="E1954" s="1" t="s">
        <v>3420</v>
      </c>
      <c r="F1954" s="1" t="s">
        <v>13</v>
      </c>
      <c r="G1954" s="1" t="s">
        <v>14</v>
      </c>
      <c r="H1954" s="1">
        <v>20000000</v>
      </c>
      <c r="I1954" s="1">
        <v>2008</v>
      </c>
      <c r="J1954" s="1">
        <v>6.6</v>
      </c>
      <c r="K1954" s="1" t="str">
        <f t="shared" si="91"/>
        <v>Action</v>
      </c>
      <c r="L1954" s="11">
        <f t="shared" si="92"/>
        <v>4848292</v>
      </c>
      <c r="M1954" s="1">
        <f t="shared" si="93"/>
        <v>9.3887336584344602E-2</v>
      </c>
    </row>
    <row r="1955" spans="1:13" x14ac:dyDescent="0.25">
      <c r="A1955" s="1" t="s">
        <v>3421</v>
      </c>
      <c r="B1955" s="1">
        <v>104</v>
      </c>
      <c r="C1955" s="1">
        <v>17757087</v>
      </c>
      <c r="D1955" s="1" t="s">
        <v>1482</v>
      </c>
      <c r="E1955" s="1" t="s">
        <v>3422</v>
      </c>
      <c r="F1955" s="1" t="s">
        <v>13</v>
      </c>
      <c r="G1955" s="1" t="s">
        <v>14</v>
      </c>
      <c r="H1955" s="1">
        <v>21000000</v>
      </c>
      <c r="I1955" s="1">
        <v>1999</v>
      </c>
      <c r="J1955" s="1">
        <v>4.5999999999999996</v>
      </c>
      <c r="K1955" s="1" t="str">
        <f t="shared" si="91"/>
        <v>Horror</v>
      </c>
      <c r="L1955" s="11">
        <f t="shared" si="92"/>
        <v>-3242913</v>
      </c>
      <c r="M1955" s="1">
        <f t="shared" si="93"/>
        <v>9.3887336584344602E-2</v>
      </c>
    </row>
    <row r="1956" spans="1:13" x14ac:dyDescent="0.25">
      <c r="A1956" s="1" t="s">
        <v>18</v>
      </c>
      <c r="B1956" s="1">
        <v>98</v>
      </c>
      <c r="C1956" s="1">
        <v>9430988</v>
      </c>
      <c r="D1956" s="1" t="s">
        <v>492</v>
      </c>
      <c r="E1956" s="1" t="s">
        <v>3423</v>
      </c>
      <c r="F1956" s="1" t="s">
        <v>13</v>
      </c>
      <c r="G1956" s="1" t="s">
        <v>14</v>
      </c>
      <c r="H1956" s="1">
        <v>17000000</v>
      </c>
      <c r="I1956" s="1">
        <v>2009</v>
      </c>
      <c r="J1956" s="1">
        <v>7.1</v>
      </c>
      <c r="K1956" s="1" t="str">
        <f t="shared" si="91"/>
        <v>Comedy</v>
      </c>
      <c r="L1956" s="11">
        <f t="shared" si="92"/>
        <v>-7569012</v>
      </c>
      <c r="M1956" s="1">
        <f t="shared" si="93"/>
        <v>9.3887336584344602E-2</v>
      </c>
    </row>
    <row r="1957" spans="1:13" x14ac:dyDescent="0.25">
      <c r="A1957" s="1" t="s">
        <v>3424</v>
      </c>
      <c r="B1957" s="1">
        <v>120</v>
      </c>
      <c r="C1957" s="1">
        <v>16284360</v>
      </c>
      <c r="D1957" s="1" t="s">
        <v>883</v>
      </c>
      <c r="E1957" s="1" t="s">
        <v>3425</v>
      </c>
      <c r="F1957" s="1" t="s">
        <v>13</v>
      </c>
      <c r="G1957" s="1" t="s">
        <v>14</v>
      </c>
      <c r="H1957" s="1">
        <v>21000000</v>
      </c>
      <c r="I1957" s="1">
        <v>2008</v>
      </c>
      <c r="J1957" s="1">
        <v>6.1</v>
      </c>
      <c r="K1957" s="1" t="str">
        <f t="shared" si="91"/>
        <v>Comedy</v>
      </c>
      <c r="L1957" s="11">
        <f t="shared" si="92"/>
        <v>-4715640</v>
      </c>
      <c r="M1957" s="1">
        <f t="shared" si="93"/>
        <v>9.3887336584344602E-2</v>
      </c>
    </row>
    <row r="1958" spans="1:13" x14ac:dyDescent="0.25">
      <c r="A1958" s="1" t="s">
        <v>658</v>
      </c>
      <c r="B1958" s="1">
        <v>112</v>
      </c>
      <c r="C1958" s="1">
        <v>6830957</v>
      </c>
      <c r="D1958" s="1" t="s">
        <v>77</v>
      </c>
      <c r="E1958" s="1" t="s">
        <v>3426</v>
      </c>
      <c r="F1958" s="1" t="s">
        <v>13</v>
      </c>
      <c r="G1958" s="1" t="s">
        <v>14</v>
      </c>
      <c r="H1958" s="1">
        <v>21000000</v>
      </c>
      <c r="I1958" s="1">
        <v>2002</v>
      </c>
      <c r="J1958" s="1">
        <v>6.7</v>
      </c>
      <c r="K1958" s="1" t="str">
        <f t="shared" si="91"/>
        <v>Drama</v>
      </c>
      <c r="L1958" s="11">
        <f t="shared" si="92"/>
        <v>-14169043</v>
      </c>
      <c r="M1958" s="1">
        <f t="shared" si="93"/>
        <v>9.3887336584344602E-2</v>
      </c>
    </row>
    <row r="1959" spans="1:13" x14ac:dyDescent="0.25">
      <c r="A1959" s="1" t="s">
        <v>3427</v>
      </c>
      <c r="B1959" s="1">
        <v>127</v>
      </c>
      <c r="C1959" s="1">
        <v>24104113</v>
      </c>
      <c r="D1959" s="1" t="s">
        <v>678</v>
      </c>
      <c r="E1959" s="1" t="s">
        <v>3428</v>
      </c>
      <c r="F1959" s="1" t="s">
        <v>13</v>
      </c>
      <c r="G1959" s="1" t="s">
        <v>508</v>
      </c>
      <c r="H1959" s="1">
        <v>20000000</v>
      </c>
      <c r="I1959" s="1">
        <v>2011</v>
      </c>
      <c r="J1959" s="1">
        <v>7.1</v>
      </c>
      <c r="K1959" s="1" t="str">
        <f t="shared" si="91"/>
        <v>Drama</v>
      </c>
      <c r="L1959" s="11">
        <f t="shared" si="92"/>
        <v>4104113</v>
      </c>
      <c r="M1959" s="1">
        <f t="shared" si="93"/>
        <v>9.3887336584344602E-2</v>
      </c>
    </row>
    <row r="1960" spans="1:13" x14ac:dyDescent="0.25">
      <c r="A1960" s="1" t="s">
        <v>3429</v>
      </c>
      <c r="B1960" s="1">
        <v>102</v>
      </c>
      <c r="C1960" s="1">
        <v>15593</v>
      </c>
      <c r="D1960" s="1" t="s">
        <v>492</v>
      </c>
      <c r="E1960" s="1" t="s">
        <v>3430</v>
      </c>
      <c r="F1960" s="1" t="s">
        <v>13</v>
      </c>
      <c r="G1960" s="1" t="s">
        <v>14</v>
      </c>
      <c r="H1960" s="1">
        <v>21000000</v>
      </c>
      <c r="I1960" s="1">
        <v>1999</v>
      </c>
      <c r="J1960" s="1">
        <v>5.8</v>
      </c>
      <c r="K1960" s="1" t="str">
        <f t="shared" si="91"/>
        <v>Comedy</v>
      </c>
      <c r="L1960" s="11">
        <f t="shared" si="92"/>
        <v>-20984407</v>
      </c>
      <c r="M1960" s="1">
        <f t="shared" si="93"/>
        <v>9.3887336584344602E-2</v>
      </c>
    </row>
    <row r="1961" spans="1:13" x14ac:dyDescent="0.25">
      <c r="A1961" s="1" t="s">
        <v>3005</v>
      </c>
      <c r="B1961" s="1">
        <v>91</v>
      </c>
      <c r="C1961" s="1">
        <v>958319</v>
      </c>
      <c r="D1961" s="1" t="s">
        <v>1175</v>
      </c>
      <c r="E1961" s="1" t="s">
        <v>3431</v>
      </c>
      <c r="F1961" s="1" t="s">
        <v>13</v>
      </c>
      <c r="G1961" s="1" t="s">
        <v>14</v>
      </c>
      <c r="H1961" s="1">
        <v>21000000</v>
      </c>
      <c r="I1961" s="1">
        <v>2011</v>
      </c>
      <c r="J1961" s="1">
        <v>6.7</v>
      </c>
      <c r="K1961" s="1" t="str">
        <f t="shared" si="91"/>
        <v>Drama</v>
      </c>
      <c r="L1961" s="11">
        <f t="shared" si="92"/>
        <v>-20041681</v>
      </c>
      <c r="M1961" s="1">
        <f t="shared" si="93"/>
        <v>9.3887336584344602E-2</v>
      </c>
    </row>
    <row r="1962" spans="1:13" x14ac:dyDescent="0.25">
      <c r="A1962" s="1" t="s">
        <v>3432</v>
      </c>
      <c r="B1962" s="1">
        <v>114</v>
      </c>
      <c r="C1962" s="1">
        <v>69700000</v>
      </c>
      <c r="D1962" s="1" t="s">
        <v>2007</v>
      </c>
      <c r="E1962" s="1" t="s">
        <v>3433</v>
      </c>
      <c r="F1962" s="1" t="s">
        <v>13</v>
      </c>
      <c r="G1962" s="1" t="s">
        <v>14</v>
      </c>
      <c r="H1962" s="1">
        <v>35000000</v>
      </c>
      <c r="I1962" s="1">
        <v>1982</v>
      </c>
      <c r="J1962" s="1">
        <v>5.8</v>
      </c>
      <c r="K1962" s="1" t="str">
        <f t="shared" si="91"/>
        <v>Comedy</v>
      </c>
      <c r="L1962" s="11">
        <f t="shared" si="92"/>
        <v>34700000</v>
      </c>
      <c r="M1962" s="1">
        <f t="shared" si="93"/>
        <v>9.3887336584344602E-2</v>
      </c>
    </row>
    <row r="1963" spans="1:13" x14ac:dyDescent="0.25">
      <c r="A1963" s="1" t="s">
        <v>1835</v>
      </c>
      <c r="B1963" s="1">
        <v>115</v>
      </c>
      <c r="C1963" s="1">
        <v>2840417</v>
      </c>
      <c r="D1963" s="1" t="s">
        <v>1482</v>
      </c>
      <c r="E1963" s="1" t="s">
        <v>3434</v>
      </c>
      <c r="F1963" s="1" t="s">
        <v>13</v>
      </c>
      <c r="G1963" s="1" t="s">
        <v>97</v>
      </c>
      <c r="H1963" s="1">
        <v>31000000</v>
      </c>
      <c r="I1963" s="1">
        <v>1999</v>
      </c>
      <c r="J1963" s="1">
        <v>6.8</v>
      </c>
      <c r="K1963" s="1" t="str">
        <f t="shared" si="91"/>
        <v>Horror</v>
      </c>
      <c r="L1963" s="11">
        <f t="shared" si="92"/>
        <v>-28159583</v>
      </c>
      <c r="M1963" s="1">
        <f t="shared" si="93"/>
        <v>9.3887336584344602E-2</v>
      </c>
    </row>
    <row r="1964" spans="1:13" x14ac:dyDescent="0.25">
      <c r="A1964" s="1" t="s">
        <v>136</v>
      </c>
      <c r="B1964" s="1">
        <v>115</v>
      </c>
      <c r="C1964" s="1">
        <v>242374454</v>
      </c>
      <c r="D1964" s="1" t="s">
        <v>47</v>
      </c>
      <c r="E1964" s="1" t="s">
        <v>3435</v>
      </c>
      <c r="F1964" s="1" t="s">
        <v>13</v>
      </c>
      <c r="G1964" s="1" t="s">
        <v>14</v>
      </c>
      <c r="H1964" s="1">
        <v>18000000</v>
      </c>
      <c r="I1964" s="1">
        <v>1981</v>
      </c>
      <c r="J1964" s="1">
        <v>8.5</v>
      </c>
      <c r="K1964" s="1" t="str">
        <f t="shared" si="91"/>
        <v>Action</v>
      </c>
      <c r="L1964" s="11">
        <f t="shared" si="92"/>
        <v>224374454</v>
      </c>
      <c r="M1964" s="1">
        <f t="shared" si="93"/>
        <v>9.3887336584344602E-2</v>
      </c>
    </row>
    <row r="1965" spans="1:13" x14ac:dyDescent="0.25">
      <c r="A1965" s="1" t="s">
        <v>435</v>
      </c>
      <c r="B1965" s="1">
        <v>120</v>
      </c>
      <c r="C1965" s="1">
        <v>173585516</v>
      </c>
      <c r="D1965" s="1" t="s">
        <v>830</v>
      </c>
      <c r="E1965" s="1" t="s">
        <v>3436</v>
      </c>
      <c r="F1965" s="1" t="s">
        <v>13</v>
      </c>
      <c r="G1965" s="1" t="s">
        <v>14</v>
      </c>
      <c r="H1965" s="1">
        <v>18000000</v>
      </c>
      <c r="I1965" s="1">
        <v>1992</v>
      </c>
      <c r="J1965" s="1">
        <v>6.6</v>
      </c>
      <c r="K1965" s="1" t="str">
        <f t="shared" si="91"/>
        <v>Adventure</v>
      </c>
      <c r="L1965" s="11">
        <f t="shared" si="92"/>
        <v>155585516</v>
      </c>
      <c r="M1965" s="1">
        <f t="shared" si="93"/>
        <v>9.3887336584344602E-2</v>
      </c>
    </row>
    <row r="1966" spans="1:13" x14ac:dyDescent="0.25">
      <c r="A1966" s="1" t="s">
        <v>136</v>
      </c>
      <c r="B1966" s="1">
        <v>135</v>
      </c>
      <c r="C1966" s="1">
        <v>128300000</v>
      </c>
      <c r="D1966" s="1" t="s">
        <v>649</v>
      </c>
      <c r="E1966" s="1" t="s">
        <v>3437</v>
      </c>
      <c r="F1966" s="1" t="s">
        <v>13</v>
      </c>
      <c r="G1966" s="1" t="s">
        <v>14</v>
      </c>
      <c r="H1966" s="1">
        <v>19400870</v>
      </c>
      <c r="I1966" s="1">
        <v>1977</v>
      </c>
      <c r="J1966" s="1">
        <v>7.7</v>
      </c>
      <c r="K1966" s="1" t="str">
        <f t="shared" si="91"/>
        <v>Drama</v>
      </c>
      <c r="L1966" s="11">
        <f t="shared" si="92"/>
        <v>108899130</v>
      </c>
      <c r="M1966" s="1">
        <f t="shared" si="93"/>
        <v>9.3887336584344602E-2</v>
      </c>
    </row>
    <row r="1967" spans="1:13" x14ac:dyDescent="0.25">
      <c r="A1967" s="1" t="s">
        <v>3438</v>
      </c>
      <c r="B1967" s="1">
        <v>90</v>
      </c>
      <c r="C1967" s="1">
        <v>20259297</v>
      </c>
      <c r="D1967" s="1" t="s">
        <v>1095</v>
      </c>
      <c r="E1967" s="1" t="s">
        <v>3439</v>
      </c>
      <c r="F1967" s="1" t="s">
        <v>13</v>
      </c>
      <c r="G1967" s="1" t="s">
        <v>14</v>
      </c>
      <c r="H1967" s="1">
        <v>20000000</v>
      </c>
      <c r="I1967" s="1">
        <v>2006</v>
      </c>
      <c r="J1967" s="1">
        <v>4.7</v>
      </c>
      <c r="K1967" s="1" t="str">
        <f t="shared" si="91"/>
        <v>Drama</v>
      </c>
      <c r="L1967" s="11">
        <f t="shared" si="92"/>
        <v>259297</v>
      </c>
      <c r="M1967" s="1">
        <f t="shared" si="93"/>
        <v>9.3887336584344602E-2</v>
      </c>
    </row>
    <row r="1968" spans="1:13" x14ac:dyDescent="0.25">
      <c r="A1968" s="1" t="s">
        <v>605</v>
      </c>
      <c r="B1968" s="1">
        <v>100</v>
      </c>
      <c r="C1968" s="1">
        <v>153665036</v>
      </c>
      <c r="D1968" s="1" t="s">
        <v>145</v>
      </c>
      <c r="E1968" s="1" t="s">
        <v>3440</v>
      </c>
      <c r="F1968" s="1" t="s">
        <v>13</v>
      </c>
      <c r="G1968" s="1" t="s">
        <v>14</v>
      </c>
      <c r="H1968" s="1">
        <v>28000000</v>
      </c>
      <c r="I1968" s="1">
        <v>1987</v>
      </c>
      <c r="J1968" s="1">
        <v>6.4</v>
      </c>
      <c r="K1968" s="1" t="str">
        <f t="shared" si="91"/>
        <v>Action</v>
      </c>
      <c r="L1968" s="11">
        <f t="shared" si="92"/>
        <v>125665036</v>
      </c>
      <c r="M1968" s="1">
        <f t="shared" si="93"/>
        <v>9.3887336584344602E-2</v>
      </c>
    </row>
    <row r="1969" spans="1:13" x14ac:dyDescent="0.25">
      <c r="A1969" s="1" t="s">
        <v>911</v>
      </c>
      <c r="B1969" s="1">
        <v>105</v>
      </c>
      <c r="C1969" s="1">
        <v>132541238</v>
      </c>
      <c r="D1969" s="1" t="s">
        <v>579</v>
      </c>
      <c r="E1969" s="1" t="s">
        <v>3441</v>
      </c>
      <c r="F1969" s="1" t="s">
        <v>13</v>
      </c>
      <c r="G1969" s="1" t="s">
        <v>14</v>
      </c>
      <c r="H1969" s="1">
        <v>33000000</v>
      </c>
      <c r="I1969" s="1">
        <v>2003</v>
      </c>
      <c r="J1969" s="1">
        <v>5.5</v>
      </c>
      <c r="K1969" s="1" t="str">
        <f t="shared" si="91"/>
        <v>Comedy</v>
      </c>
      <c r="L1969" s="11">
        <f t="shared" si="92"/>
        <v>99541238</v>
      </c>
      <c r="M1969" s="1">
        <f t="shared" si="93"/>
        <v>9.3887336584344602E-2</v>
      </c>
    </row>
    <row r="1970" spans="1:13" x14ac:dyDescent="0.25">
      <c r="A1970" s="1" t="s">
        <v>953</v>
      </c>
      <c r="B1970" s="1">
        <v>138</v>
      </c>
      <c r="C1970" s="1">
        <v>130727000</v>
      </c>
      <c r="D1970" s="1" t="s">
        <v>2235</v>
      </c>
      <c r="E1970" s="1" t="s">
        <v>3442</v>
      </c>
      <c r="F1970" s="1" t="s">
        <v>13</v>
      </c>
      <c r="G1970" s="1" t="s">
        <v>14</v>
      </c>
      <c r="H1970" s="1">
        <v>19000000</v>
      </c>
      <c r="I1970" s="1">
        <v>1991</v>
      </c>
      <c r="J1970" s="1">
        <v>8.6</v>
      </c>
      <c r="K1970" s="1" t="str">
        <f t="shared" si="91"/>
        <v>Crime</v>
      </c>
      <c r="L1970" s="11">
        <f t="shared" si="92"/>
        <v>111727000</v>
      </c>
      <c r="M1970" s="1">
        <f t="shared" si="93"/>
        <v>9.3887336584344602E-2</v>
      </c>
    </row>
    <row r="1971" spans="1:13" x14ac:dyDescent="0.25">
      <c r="A1971" s="1" t="s">
        <v>3443</v>
      </c>
      <c r="B1971" s="1">
        <v>94</v>
      </c>
      <c r="C1971" s="1">
        <v>121697350</v>
      </c>
      <c r="D1971" s="1" t="s">
        <v>2167</v>
      </c>
      <c r="E1971" s="1" t="s">
        <v>3444</v>
      </c>
      <c r="F1971" s="1" t="s">
        <v>13</v>
      </c>
      <c r="G1971" s="1" t="s">
        <v>14</v>
      </c>
      <c r="H1971" s="1">
        <v>20000000</v>
      </c>
      <c r="I1971" s="1">
        <v>1992</v>
      </c>
      <c r="J1971" s="1">
        <v>7</v>
      </c>
      <c r="K1971" s="1" t="str">
        <f t="shared" si="91"/>
        <v>Comedy</v>
      </c>
      <c r="L1971" s="11">
        <f t="shared" si="92"/>
        <v>101697350</v>
      </c>
      <c r="M1971" s="1">
        <f t="shared" si="93"/>
        <v>9.3887336584344602E-2</v>
      </c>
    </row>
    <row r="1972" spans="1:13" x14ac:dyDescent="0.25">
      <c r="A1972" s="1" t="s">
        <v>3445</v>
      </c>
      <c r="B1972" s="1">
        <v>101</v>
      </c>
      <c r="C1972" s="1">
        <v>117224271</v>
      </c>
      <c r="D1972" s="1" t="s">
        <v>3446</v>
      </c>
      <c r="E1972" s="1" t="s">
        <v>3447</v>
      </c>
      <c r="F1972" s="1" t="s">
        <v>13</v>
      </c>
      <c r="G1972" s="1" t="s">
        <v>14</v>
      </c>
      <c r="H1972" s="1">
        <v>20000000</v>
      </c>
      <c r="I1972" s="1">
        <v>2010</v>
      </c>
      <c r="J1972" s="1">
        <v>7.1</v>
      </c>
      <c r="K1972" s="1" t="str">
        <f t="shared" si="91"/>
        <v>Action</v>
      </c>
      <c r="L1972" s="11">
        <f t="shared" si="92"/>
        <v>97224271</v>
      </c>
      <c r="M1972" s="1">
        <f t="shared" si="93"/>
        <v>9.3887336584344602E-2</v>
      </c>
    </row>
    <row r="1973" spans="1:13" x14ac:dyDescent="0.25">
      <c r="A1973" s="1" t="s">
        <v>3448</v>
      </c>
      <c r="B1973" s="1">
        <v>131</v>
      </c>
      <c r="C1973" s="1">
        <v>102922376</v>
      </c>
      <c r="D1973" s="1" t="s">
        <v>2842</v>
      </c>
      <c r="E1973" s="1" t="s">
        <v>3449</v>
      </c>
      <c r="F1973" s="1" t="s">
        <v>13</v>
      </c>
      <c r="G1973" s="1" t="s">
        <v>14</v>
      </c>
      <c r="H1973" s="1">
        <v>20000000</v>
      </c>
      <c r="I1973" s="1">
        <v>1978</v>
      </c>
      <c r="J1973" s="1">
        <v>5.7</v>
      </c>
      <c r="K1973" s="1" t="str">
        <f t="shared" si="91"/>
        <v>Adventure</v>
      </c>
      <c r="L1973" s="11">
        <f t="shared" si="92"/>
        <v>82922376</v>
      </c>
      <c r="M1973" s="1">
        <f t="shared" si="93"/>
        <v>9.3887336584344602E-2</v>
      </c>
    </row>
    <row r="1974" spans="1:13" x14ac:dyDescent="0.25">
      <c r="A1974" s="1" t="s">
        <v>546</v>
      </c>
      <c r="B1974" s="1">
        <v>91</v>
      </c>
      <c r="C1974" s="1">
        <v>94497271</v>
      </c>
      <c r="D1974" s="1" t="s">
        <v>3450</v>
      </c>
      <c r="E1974" s="1" t="s">
        <v>3451</v>
      </c>
      <c r="F1974" s="1" t="s">
        <v>13</v>
      </c>
      <c r="G1974" s="1" t="s">
        <v>14</v>
      </c>
      <c r="H1974" s="1">
        <v>20000000</v>
      </c>
      <c r="I1974" s="1">
        <v>2008</v>
      </c>
      <c r="J1974" s="1">
        <v>3.7</v>
      </c>
      <c r="K1974" s="1" t="str">
        <f t="shared" si="91"/>
        <v>Adventure</v>
      </c>
      <c r="L1974" s="11">
        <f t="shared" si="92"/>
        <v>74497271</v>
      </c>
      <c r="M1974" s="1">
        <f t="shared" si="93"/>
        <v>9.3887336584344602E-2</v>
      </c>
    </row>
    <row r="1975" spans="1:13" x14ac:dyDescent="0.25">
      <c r="A1975" s="1" t="s">
        <v>119</v>
      </c>
      <c r="B1975" s="1">
        <v>112</v>
      </c>
      <c r="C1975" s="1">
        <v>137387272</v>
      </c>
      <c r="D1975" s="1" t="s">
        <v>1043</v>
      </c>
      <c r="E1975" s="1" t="s">
        <v>3452</v>
      </c>
      <c r="F1975" s="1" t="s">
        <v>13</v>
      </c>
      <c r="G1975" s="1" t="s">
        <v>14</v>
      </c>
      <c r="H1975" s="1">
        <v>20000000</v>
      </c>
      <c r="I1975" s="1">
        <v>2013</v>
      </c>
      <c r="J1975" s="1">
        <v>7.5</v>
      </c>
      <c r="K1975" s="1" t="str">
        <f t="shared" si="91"/>
        <v>Horror</v>
      </c>
      <c r="L1975" s="11">
        <f t="shared" si="92"/>
        <v>117387272</v>
      </c>
      <c r="M1975" s="1">
        <f t="shared" si="93"/>
        <v>9.3887336584344602E-2</v>
      </c>
    </row>
    <row r="1976" spans="1:13" x14ac:dyDescent="0.25">
      <c r="A1976" s="1" t="s">
        <v>1405</v>
      </c>
      <c r="B1976" s="1">
        <v>95</v>
      </c>
      <c r="C1976" s="1">
        <v>82301521</v>
      </c>
      <c r="D1976" s="1" t="s">
        <v>3187</v>
      </c>
      <c r="E1976" s="1" t="s">
        <v>3453</v>
      </c>
      <c r="F1976" s="1" t="s">
        <v>13</v>
      </c>
      <c r="G1976" s="1" t="s">
        <v>14</v>
      </c>
      <c r="H1976" s="1">
        <v>32000000</v>
      </c>
      <c r="I1976" s="1">
        <v>2005</v>
      </c>
      <c r="J1976" s="1">
        <v>4.5999999999999996</v>
      </c>
      <c r="K1976" s="1" t="str">
        <f t="shared" si="91"/>
        <v>Adventure</v>
      </c>
      <c r="L1976" s="11">
        <f t="shared" si="92"/>
        <v>50301521</v>
      </c>
      <c r="M1976" s="1">
        <f t="shared" si="93"/>
        <v>9.3887336584344602E-2</v>
      </c>
    </row>
    <row r="1977" spans="1:13" x14ac:dyDescent="0.25">
      <c r="A1977" s="1" t="s">
        <v>1474</v>
      </c>
      <c r="B1977" s="1">
        <v>100</v>
      </c>
      <c r="C1977" s="1">
        <v>84518155</v>
      </c>
      <c r="D1977" s="1" t="s">
        <v>579</v>
      </c>
      <c r="E1977" s="1" t="s">
        <v>3454</v>
      </c>
      <c r="F1977" s="1" t="s">
        <v>13</v>
      </c>
      <c r="G1977" s="1" t="s">
        <v>14</v>
      </c>
      <c r="H1977" s="1">
        <v>20000000</v>
      </c>
      <c r="I1977" s="1">
        <v>2014</v>
      </c>
      <c r="J1977" s="1">
        <v>4.9000000000000004</v>
      </c>
      <c r="K1977" s="1" t="str">
        <f t="shared" si="91"/>
        <v>Comedy</v>
      </c>
      <c r="L1977" s="11">
        <f t="shared" si="92"/>
        <v>64518155</v>
      </c>
      <c r="M1977" s="1">
        <f t="shared" si="93"/>
        <v>9.3887336584344602E-2</v>
      </c>
    </row>
    <row r="1978" spans="1:13" x14ac:dyDescent="0.25">
      <c r="A1978" s="1" t="s">
        <v>2996</v>
      </c>
      <c r="B1978" s="1">
        <v>108</v>
      </c>
      <c r="C1978" s="1">
        <v>81257845</v>
      </c>
      <c r="D1978" s="1" t="s">
        <v>2167</v>
      </c>
      <c r="E1978" s="1" t="s">
        <v>3455</v>
      </c>
      <c r="F1978" s="1" t="s">
        <v>13</v>
      </c>
      <c r="G1978" s="1" t="s">
        <v>14</v>
      </c>
      <c r="H1978" s="1">
        <v>35000000</v>
      </c>
      <c r="I1978" s="1">
        <v>2003</v>
      </c>
      <c r="J1978" s="1">
        <v>7.1</v>
      </c>
      <c r="K1978" s="1" t="str">
        <f t="shared" si="91"/>
        <v>Comedy</v>
      </c>
      <c r="L1978" s="11">
        <f t="shared" si="92"/>
        <v>46257845</v>
      </c>
      <c r="M1978" s="1">
        <f t="shared" si="93"/>
        <v>9.3887336584344602E-2</v>
      </c>
    </row>
    <row r="1979" spans="1:13" x14ac:dyDescent="0.25">
      <c r="A1979" s="1" t="s">
        <v>821</v>
      </c>
      <c r="B1979" s="1">
        <v>101</v>
      </c>
      <c r="C1979" s="1">
        <v>70360285</v>
      </c>
      <c r="D1979" s="1" t="s">
        <v>95</v>
      </c>
      <c r="E1979" s="1" t="s">
        <v>3456</v>
      </c>
      <c r="F1979" s="1" t="s">
        <v>13</v>
      </c>
      <c r="G1979" s="1" t="s">
        <v>14</v>
      </c>
      <c r="H1979" s="1">
        <v>18000000</v>
      </c>
      <c r="I1979" s="1">
        <v>1995</v>
      </c>
      <c r="J1979" s="1">
        <v>5.8</v>
      </c>
      <c r="K1979" s="1" t="str">
        <f t="shared" si="91"/>
        <v>Action</v>
      </c>
      <c r="L1979" s="11">
        <f t="shared" si="92"/>
        <v>52360285</v>
      </c>
      <c r="M1979" s="1">
        <f t="shared" si="93"/>
        <v>9.3887336584344602E-2</v>
      </c>
    </row>
    <row r="1980" spans="1:13" x14ac:dyDescent="0.25">
      <c r="A1980" s="1" t="s">
        <v>1329</v>
      </c>
      <c r="B1980" s="1">
        <v>109</v>
      </c>
      <c r="C1980" s="1">
        <v>69148997</v>
      </c>
      <c r="D1980" s="1" t="s">
        <v>348</v>
      </c>
      <c r="E1980" s="1" t="s">
        <v>3457</v>
      </c>
      <c r="F1980" s="1" t="s">
        <v>13</v>
      </c>
      <c r="G1980" s="1" t="s">
        <v>14</v>
      </c>
      <c r="H1980" s="1">
        <v>37000000</v>
      </c>
      <c r="I1980" s="1">
        <v>2004</v>
      </c>
      <c r="J1980" s="1">
        <v>5.4</v>
      </c>
      <c r="K1980" s="1" t="str">
        <f t="shared" si="91"/>
        <v>Comedy</v>
      </c>
      <c r="L1980" s="11">
        <f t="shared" si="92"/>
        <v>32148997</v>
      </c>
      <c r="M1980" s="1">
        <f t="shared" si="93"/>
        <v>9.3887336584344602E-2</v>
      </c>
    </row>
    <row r="1981" spans="1:13" x14ac:dyDescent="0.25">
      <c r="A1981" s="1" t="s">
        <v>2723</v>
      </c>
      <c r="B1981" s="1">
        <v>115</v>
      </c>
      <c r="C1981" s="1">
        <v>82624961</v>
      </c>
      <c r="D1981" s="1" t="s">
        <v>883</v>
      </c>
      <c r="E1981" s="1" t="s">
        <v>3458</v>
      </c>
      <c r="F1981" s="1" t="s">
        <v>13</v>
      </c>
      <c r="G1981" s="1" t="s">
        <v>14</v>
      </c>
      <c r="H1981" s="1">
        <v>20000000</v>
      </c>
      <c r="I1981" s="1">
        <v>2011</v>
      </c>
      <c r="J1981" s="1">
        <v>7.3</v>
      </c>
      <c r="K1981" s="1" t="str">
        <f t="shared" si="91"/>
        <v>Comedy</v>
      </c>
      <c r="L1981" s="11">
        <f t="shared" si="92"/>
        <v>62624961</v>
      </c>
      <c r="M1981" s="1">
        <f t="shared" si="93"/>
        <v>9.3887336584344602E-2</v>
      </c>
    </row>
    <row r="1982" spans="1:13" x14ac:dyDescent="0.25">
      <c r="A1982" s="1" t="s">
        <v>853</v>
      </c>
      <c r="B1982" s="1">
        <v>117</v>
      </c>
      <c r="C1982" s="1">
        <v>67325559</v>
      </c>
      <c r="D1982" s="1" t="s">
        <v>3459</v>
      </c>
      <c r="E1982" s="1" t="s">
        <v>3460</v>
      </c>
      <c r="F1982" s="1" t="s">
        <v>13</v>
      </c>
      <c r="G1982" s="1" t="s">
        <v>14</v>
      </c>
      <c r="H1982" s="1">
        <v>20000000</v>
      </c>
      <c r="I1982" s="1">
        <v>2003</v>
      </c>
      <c r="J1982" s="1">
        <v>7.1</v>
      </c>
      <c r="K1982" s="1" t="str">
        <f t="shared" si="91"/>
        <v>Adventure</v>
      </c>
      <c r="L1982" s="11">
        <f t="shared" si="92"/>
        <v>47325559</v>
      </c>
      <c r="M1982" s="1">
        <f t="shared" si="93"/>
        <v>9.3887336584344602E-2</v>
      </c>
    </row>
    <row r="1983" spans="1:13" x14ac:dyDescent="0.25">
      <c r="A1983" s="1" t="s">
        <v>2088</v>
      </c>
      <c r="B1983" s="1">
        <v>107</v>
      </c>
      <c r="C1983" s="1">
        <v>62933793</v>
      </c>
      <c r="D1983" s="1" t="s">
        <v>3461</v>
      </c>
      <c r="E1983" s="1" t="s">
        <v>3462</v>
      </c>
      <c r="F1983" s="1" t="s">
        <v>13</v>
      </c>
      <c r="G1983" s="1" t="s">
        <v>14</v>
      </c>
      <c r="H1983" s="1">
        <v>20000000</v>
      </c>
      <c r="I1983" s="1">
        <v>2010</v>
      </c>
      <c r="J1983" s="1">
        <v>5.8</v>
      </c>
      <c r="K1983" s="1" t="str">
        <f t="shared" si="91"/>
        <v>Drama</v>
      </c>
      <c r="L1983" s="11">
        <f t="shared" si="92"/>
        <v>42933793</v>
      </c>
      <c r="M1983" s="1">
        <f t="shared" si="93"/>
        <v>9.3887336584344602E-2</v>
      </c>
    </row>
    <row r="1984" spans="1:13" x14ac:dyDescent="0.25">
      <c r="A1984" s="1" t="s">
        <v>3463</v>
      </c>
      <c r="B1984" s="1">
        <v>134</v>
      </c>
      <c r="C1984" s="1">
        <v>56667870</v>
      </c>
      <c r="D1984" s="1" t="s">
        <v>2013</v>
      </c>
      <c r="E1984" s="1" t="s">
        <v>3464</v>
      </c>
      <c r="F1984" s="1" t="s">
        <v>13</v>
      </c>
      <c r="G1984" s="1" t="s">
        <v>14</v>
      </c>
      <c r="H1984" s="1">
        <v>20000000</v>
      </c>
      <c r="I1984" s="1">
        <v>2013</v>
      </c>
      <c r="J1984" s="1">
        <v>8.1</v>
      </c>
      <c r="K1984" s="1" t="str">
        <f t="shared" si="91"/>
        <v>Biography</v>
      </c>
      <c r="L1984" s="11">
        <f t="shared" si="92"/>
        <v>36667870</v>
      </c>
      <c r="M1984" s="1">
        <f t="shared" si="93"/>
        <v>9.3887336584344602E-2</v>
      </c>
    </row>
    <row r="1985" spans="1:13" x14ac:dyDescent="0.25">
      <c r="A1985" s="1" t="s">
        <v>2815</v>
      </c>
      <c r="B1985" s="1">
        <v>118</v>
      </c>
      <c r="C1985" s="1">
        <v>56398162</v>
      </c>
      <c r="D1985" s="1" t="s">
        <v>1960</v>
      </c>
      <c r="E1985" s="1" t="s">
        <v>3465</v>
      </c>
      <c r="F1985" s="1" t="s">
        <v>13</v>
      </c>
      <c r="G1985" s="1" t="s">
        <v>14</v>
      </c>
      <c r="H1985" s="1">
        <v>20000000</v>
      </c>
      <c r="I1985" s="1">
        <v>2002</v>
      </c>
      <c r="J1985" s="1">
        <v>5.7</v>
      </c>
      <c r="K1985" s="1" t="str">
        <f t="shared" si="91"/>
        <v>Comedy</v>
      </c>
      <c r="L1985" s="11">
        <f t="shared" si="92"/>
        <v>36398162</v>
      </c>
      <c r="M1985" s="1">
        <f t="shared" si="93"/>
        <v>9.3887336584344602E-2</v>
      </c>
    </row>
    <row r="1986" spans="1:13" x14ac:dyDescent="0.25">
      <c r="A1986" s="1" t="s">
        <v>3102</v>
      </c>
      <c r="B1986" s="1">
        <v>121</v>
      </c>
      <c r="C1986" s="1">
        <v>60072596</v>
      </c>
      <c r="D1986" s="1" t="s">
        <v>492</v>
      </c>
      <c r="E1986" s="1" t="s">
        <v>3466</v>
      </c>
      <c r="F1986" s="1" t="s">
        <v>13</v>
      </c>
      <c r="G1986" s="1" t="s">
        <v>14</v>
      </c>
      <c r="H1986" s="1">
        <v>20000000</v>
      </c>
      <c r="I1986" s="1">
        <v>2010</v>
      </c>
      <c r="J1986" s="1">
        <v>4.4000000000000004</v>
      </c>
      <c r="K1986" s="1" t="str">
        <f t="shared" si="91"/>
        <v>Comedy</v>
      </c>
      <c r="L1986" s="11">
        <f t="shared" si="92"/>
        <v>40072596</v>
      </c>
      <c r="M1986" s="1">
        <f t="shared" si="93"/>
        <v>9.3887336584344602E-2</v>
      </c>
    </row>
    <row r="1987" spans="1:13" x14ac:dyDescent="0.25">
      <c r="A1987" s="1" t="s">
        <v>92</v>
      </c>
      <c r="B1987" s="1">
        <v>105</v>
      </c>
      <c r="C1987" s="1">
        <v>56362352</v>
      </c>
      <c r="D1987" s="1" t="s">
        <v>3467</v>
      </c>
      <c r="E1987" s="1" t="s">
        <v>3468</v>
      </c>
      <c r="F1987" s="1" t="s">
        <v>13</v>
      </c>
      <c r="G1987" s="1" t="s">
        <v>14</v>
      </c>
      <c r="H1987" s="1">
        <v>20000000</v>
      </c>
      <c r="I1987" s="1">
        <v>1990</v>
      </c>
      <c r="J1987" s="1">
        <v>7.9</v>
      </c>
      <c r="K1987" s="1" t="str">
        <f t="shared" ref="K1987:K2050" si="94">IFERROR(LEFT(D1987,SEARCH("|",D1987)-1),D1987)</f>
        <v>Fantasy</v>
      </c>
      <c r="L1987" s="11">
        <f t="shared" ref="L1987:L2050" si="95">C1987-H1987</f>
        <v>36362352</v>
      </c>
      <c r="M1987" s="1">
        <f t="shared" ref="M1987:M2050" si="96">CORREL(H$2:H$3657,C$2:C$3657)</f>
        <v>9.3887336584344602E-2</v>
      </c>
    </row>
    <row r="1988" spans="1:13" x14ac:dyDescent="0.25">
      <c r="A1988" s="1" t="s">
        <v>3469</v>
      </c>
      <c r="B1988" s="1">
        <v>110</v>
      </c>
      <c r="C1988" s="1">
        <v>56154094</v>
      </c>
      <c r="D1988" s="1" t="s">
        <v>77</v>
      </c>
      <c r="E1988" s="1" t="s">
        <v>3470</v>
      </c>
      <c r="F1988" s="1" t="s">
        <v>13</v>
      </c>
      <c r="G1988" s="1" t="s">
        <v>21</v>
      </c>
      <c r="H1988" s="1">
        <v>20000000</v>
      </c>
      <c r="I1988" s="1">
        <v>2016</v>
      </c>
      <c r="J1988" s="1">
        <v>7.6</v>
      </c>
      <c r="K1988" s="1" t="str">
        <f t="shared" si="94"/>
        <v>Drama</v>
      </c>
      <c r="L1988" s="11">
        <f t="shared" si="95"/>
        <v>36154094</v>
      </c>
      <c r="M1988" s="1">
        <f t="shared" si="96"/>
        <v>9.3887336584344602E-2</v>
      </c>
    </row>
    <row r="1989" spans="1:13" x14ac:dyDescent="0.25">
      <c r="A1989" s="1" t="s">
        <v>3102</v>
      </c>
      <c r="B1989" s="1">
        <v>114</v>
      </c>
      <c r="C1989" s="1">
        <v>65623128</v>
      </c>
      <c r="D1989" s="1" t="s">
        <v>3008</v>
      </c>
      <c r="E1989" s="1" t="s">
        <v>3471</v>
      </c>
      <c r="F1989" s="1" t="s">
        <v>13</v>
      </c>
      <c r="G1989" s="1" t="s">
        <v>14</v>
      </c>
      <c r="H1989" s="1">
        <v>20000000</v>
      </c>
      <c r="I1989" s="1">
        <v>2012</v>
      </c>
      <c r="J1989" s="1">
        <v>4.8</v>
      </c>
      <c r="K1989" s="1" t="str">
        <f t="shared" si="94"/>
        <v>Comedy</v>
      </c>
      <c r="L1989" s="11">
        <f t="shared" si="95"/>
        <v>45623128</v>
      </c>
      <c r="M1989" s="1">
        <f t="shared" si="96"/>
        <v>9.3887336584344602E-2</v>
      </c>
    </row>
    <row r="1990" spans="1:13" x14ac:dyDescent="0.25">
      <c r="A1990" s="1" t="s">
        <v>3473</v>
      </c>
      <c r="B1990" s="1">
        <v>85</v>
      </c>
      <c r="C1990" s="1">
        <v>48546578</v>
      </c>
      <c r="D1990" s="1" t="s">
        <v>584</v>
      </c>
      <c r="E1990" s="1" t="s">
        <v>3474</v>
      </c>
      <c r="F1990" s="1" t="s">
        <v>13</v>
      </c>
      <c r="G1990" s="1" t="s">
        <v>14</v>
      </c>
      <c r="H1990" s="1">
        <v>20000000</v>
      </c>
      <c r="I1990" s="1">
        <v>2006</v>
      </c>
      <c r="J1990" s="1">
        <v>2.7</v>
      </c>
      <c r="K1990" s="1" t="str">
        <f t="shared" si="94"/>
        <v>Comedy</v>
      </c>
      <c r="L1990" s="11">
        <f t="shared" si="95"/>
        <v>28546578</v>
      </c>
      <c r="M1990" s="1">
        <f t="shared" si="96"/>
        <v>9.3887336584344602E-2</v>
      </c>
    </row>
    <row r="1991" spans="1:13" x14ac:dyDescent="0.25">
      <c r="A1991" s="1" t="s">
        <v>3475</v>
      </c>
      <c r="B1991" s="1">
        <v>72</v>
      </c>
      <c r="C1991" s="1">
        <v>48423368</v>
      </c>
      <c r="D1991" s="1" t="s">
        <v>219</v>
      </c>
      <c r="E1991" s="1" t="s">
        <v>3476</v>
      </c>
      <c r="F1991" s="1" t="s">
        <v>13</v>
      </c>
      <c r="G1991" s="1" t="s">
        <v>14</v>
      </c>
      <c r="H1991" s="1">
        <v>20000000</v>
      </c>
      <c r="I1991" s="1">
        <v>2002</v>
      </c>
      <c r="J1991" s="1">
        <v>5.8</v>
      </c>
      <c r="K1991" s="1" t="str">
        <f t="shared" si="94"/>
        <v>Adventure</v>
      </c>
      <c r="L1991" s="11">
        <f t="shared" si="95"/>
        <v>28423368</v>
      </c>
      <c r="M1991" s="1">
        <f t="shared" si="96"/>
        <v>9.3887336584344602E-2</v>
      </c>
    </row>
    <row r="1992" spans="1:13" x14ac:dyDescent="0.25">
      <c r="A1992" s="1" t="s">
        <v>3477</v>
      </c>
      <c r="B1992" s="1">
        <v>128</v>
      </c>
      <c r="C1992" s="1">
        <v>52066000</v>
      </c>
      <c r="D1992" s="1" t="s">
        <v>2013</v>
      </c>
      <c r="E1992" s="1" t="s">
        <v>3478</v>
      </c>
      <c r="F1992" s="1" t="s">
        <v>13</v>
      </c>
      <c r="G1992" s="1" t="s">
        <v>21</v>
      </c>
      <c r="H1992" s="1">
        <v>20000000</v>
      </c>
      <c r="I1992" s="1">
        <v>2014</v>
      </c>
      <c r="J1992" s="1">
        <v>7.5</v>
      </c>
      <c r="K1992" s="1" t="str">
        <f t="shared" si="94"/>
        <v>Biography</v>
      </c>
      <c r="L1992" s="11">
        <f t="shared" si="95"/>
        <v>32066000</v>
      </c>
      <c r="M1992" s="1">
        <f t="shared" si="96"/>
        <v>9.3887336584344602E-2</v>
      </c>
    </row>
    <row r="1993" spans="1:13" x14ac:dyDescent="0.25">
      <c r="A1993" s="1" t="s">
        <v>3479</v>
      </c>
      <c r="B1993" s="1">
        <v>72</v>
      </c>
      <c r="C1993" s="1">
        <v>47887943</v>
      </c>
      <c r="D1993" s="1" t="s">
        <v>3480</v>
      </c>
      <c r="E1993" s="1" t="s">
        <v>3481</v>
      </c>
      <c r="F1993" s="1" t="s">
        <v>13</v>
      </c>
      <c r="G1993" s="1" t="s">
        <v>14</v>
      </c>
      <c r="H1993" s="1">
        <v>20000000</v>
      </c>
      <c r="I1993" s="1">
        <v>2003</v>
      </c>
      <c r="J1993" s="1">
        <v>5.4</v>
      </c>
      <c r="K1993" s="1" t="str">
        <f t="shared" si="94"/>
        <v>Adventure</v>
      </c>
      <c r="L1993" s="11">
        <f t="shared" si="95"/>
        <v>27887943</v>
      </c>
      <c r="M1993" s="1">
        <f t="shared" si="96"/>
        <v>9.3887336584344602E-2</v>
      </c>
    </row>
    <row r="1994" spans="1:13" x14ac:dyDescent="0.25">
      <c r="A1994" s="1" t="s">
        <v>2261</v>
      </c>
      <c r="B1994" s="1">
        <v>89</v>
      </c>
      <c r="C1994" s="1">
        <v>46363118</v>
      </c>
      <c r="D1994" s="1" t="s">
        <v>2075</v>
      </c>
      <c r="E1994" s="1" t="s">
        <v>3482</v>
      </c>
      <c r="F1994" s="1" t="s">
        <v>13</v>
      </c>
      <c r="G1994" s="1" t="s">
        <v>14</v>
      </c>
      <c r="H1994" s="1">
        <v>20000000</v>
      </c>
      <c r="I1994" s="1">
        <v>2005</v>
      </c>
      <c r="J1994" s="1">
        <v>4.0999999999999996</v>
      </c>
      <c r="K1994" s="1" t="str">
        <f t="shared" si="94"/>
        <v>Drama</v>
      </c>
      <c r="L1994" s="11">
        <f t="shared" si="95"/>
        <v>26363118</v>
      </c>
      <c r="M1994" s="1">
        <f t="shared" si="96"/>
        <v>9.3887336584344602E-2</v>
      </c>
    </row>
    <row r="1995" spans="1:13" x14ac:dyDescent="0.25">
      <c r="A1995" s="1" t="s">
        <v>3483</v>
      </c>
      <c r="B1995" s="1">
        <v>96</v>
      </c>
      <c r="C1995" s="1">
        <v>47852604</v>
      </c>
      <c r="D1995" s="1" t="s">
        <v>678</v>
      </c>
      <c r="E1995" s="1" t="s">
        <v>3484</v>
      </c>
      <c r="F1995" s="1" t="s">
        <v>13</v>
      </c>
      <c r="G1995" s="1" t="s">
        <v>14</v>
      </c>
      <c r="H1995" s="1">
        <v>20000000</v>
      </c>
      <c r="I1995" s="1">
        <v>2007</v>
      </c>
      <c r="J1995" s="1">
        <v>5.9</v>
      </c>
      <c r="K1995" s="1" t="str">
        <f t="shared" si="94"/>
        <v>Drama</v>
      </c>
      <c r="L1995" s="11">
        <f t="shared" si="95"/>
        <v>27852604</v>
      </c>
      <c r="M1995" s="1">
        <f t="shared" si="96"/>
        <v>9.3887336584344602E-2</v>
      </c>
    </row>
    <row r="1996" spans="1:13" x14ac:dyDescent="0.25">
      <c r="A1996" s="1" t="s">
        <v>3485</v>
      </c>
      <c r="B1996" s="1">
        <v>77</v>
      </c>
      <c r="C1996" s="1">
        <v>45542421</v>
      </c>
      <c r="D1996" s="1" t="s">
        <v>3486</v>
      </c>
      <c r="E1996" s="1" t="s">
        <v>3487</v>
      </c>
      <c r="F1996" s="1" t="s">
        <v>13</v>
      </c>
      <c r="G1996" s="1" t="s">
        <v>14</v>
      </c>
      <c r="H1996" s="1">
        <v>30000000</v>
      </c>
      <c r="I1996" s="1">
        <v>2000</v>
      </c>
      <c r="J1996" s="1">
        <v>6.3</v>
      </c>
      <c r="K1996" s="1" t="str">
        <f t="shared" si="94"/>
        <v>Animation</v>
      </c>
      <c r="L1996" s="11">
        <f t="shared" si="95"/>
        <v>15542421</v>
      </c>
      <c r="M1996" s="1">
        <f t="shared" si="96"/>
        <v>9.3887336584344602E-2</v>
      </c>
    </row>
    <row r="1997" spans="1:13" x14ac:dyDescent="0.25">
      <c r="A1997" s="1" t="s">
        <v>2607</v>
      </c>
      <c r="B1997" s="1">
        <v>111</v>
      </c>
      <c r="C1997" s="1">
        <v>42652003</v>
      </c>
      <c r="D1997" s="1" t="s">
        <v>3054</v>
      </c>
      <c r="E1997" s="1" t="s">
        <v>3488</v>
      </c>
      <c r="F1997" s="1" t="s">
        <v>13</v>
      </c>
      <c r="G1997" s="1" t="s">
        <v>14</v>
      </c>
      <c r="H1997" s="1">
        <v>20000000</v>
      </c>
      <c r="I1997" s="1">
        <v>2015</v>
      </c>
      <c r="J1997" s="1">
        <v>6.8</v>
      </c>
      <c r="K1997" s="1" t="str">
        <f t="shared" si="94"/>
        <v>Adventure</v>
      </c>
      <c r="L1997" s="11">
        <f t="shared" si="95"/>
        <v>22652003</v>
      </c>
      <c r="M1997" s="1">
        <f t="shared" si="96"/>
        <v>9.3887336584344602E-2</v>
      </c>
    </row>
    <row r="1998" spans="1:13" x14ac:dyDescent="0.25">
      <c r="A1998" s="1" t="s">
        <v>2777</v>
      </c>
      <c r="B1998" s="1">
        <v>93</v>
      </c>
      <c r="C1998" s="1">
        <v>39737645</v>
      </c>
      <c r="D1998" s="1" t="s">
        <v>1444</v>
      </c>
      <c r="E1998" s="1" t="s">
        <v>3489</v>
      </c>
      <c r="F1998" s="1" t="s">
        <v>13</v>
      </c>
      <c r="G1998" s="1" t="s">
        <v>14</v>
      </c>
      <c r="H1998" s="1">
        <v>20000000</v>
      </c>
      <c r="I1998" s="1">
        <v>2007</v>
      </c>
      <c r="J1998" s="1">
        <v>2.2999999999999998</v>
      </c>
      <c r="K1998" s="1" t="str">
        <f t="shared" si="94"/>
        <v>Adventure</v>
      </c>
      <c r="L1998" s="11">
        <f t="shared" si="95"/>
        <v>19737645</v>
      </c>
      <c r="M1998" s="1">
        <f t="shared" si="96"/>
        <v>9.3887336584344602E-2</v>
      </c>
    </row>
    <row r="1999" spans="1:13" x14ac:dyDescent="0.25">
      <c r="A1999" s="1" t="s">
        <v>149</v>
      </c>
      <c r="B1999" s="1">
        <v>128</v>
      </c>
      <c r="C1999" s="1">
        <v>44988180</v>
      </c>
      <c r="D1999" s="1" t="s">
        <v>3490</v>
      </c>
      <c r="E1999" s="1" t="s">
        <v>3491</v>
      </c>
      <c r="F1999" s="1" t="s">
        <v>13</v>
      </c>
      <c r="G1999" s="1" t="s">
        <v>14</v>
      </c>
      <c r="H1999" s="1">
        <v>20000000</v>
      </c>
      <c r="I1999" s="1">
        <v>2015</v>
      </c>
      <c r="J1999" s="1">
        <v>8.1</v>
      </c>
      <c r="K1999" s="1" t="str">
        <f t="shared" si="94"/>
        <v>Biography</v>
      </c>
      <c r="L1999" s="11">
        <f t="shared" si="95"/>
        <v>24988180</v>
      </c>
      <c r="M1999" s="1">
        <f t="shared" si="96"/>
        <v>9.3887336584344602E-2</v>
      </c>
    </row>
    <row r="2000" spans="1:13" x14ac:dyDescent="0.25">
      <c r="A2000" s="1" t="s">
        <v>3279</v>
      </c>
      <c r="B2000" s="1">
        <v>110</v>
      </c>
      <c r="C2000" s="1">
        <v>39263506</v>
      </c>
      <c r="D2000" s="1" t="s">
        <v>750</v>
      </c>
      <c r="E2000" s="1" t="s">
        <v>3492</v>
      </c>
      <c r="F2000" s="1" t="s">
        <v>13</v>
      </c>
      <c r="G2000" s="1" t="s">
        <v>14</v>
      </c>
      <c r="H2000" s="1">
        <v>22000000</v>
      </c>
      <c r="I2000" s="1">
        <v>2008</v>
      </c>
      <c r="J2000" s="1">
        <v>6.1</v>
      </c>
      <c r="K2000" s="1" t="str">
        <f t="shared" si="94"/>
        <v>Crime</v>
      </c>
      <c r="L2000" s="11">
        <f t="shared" si="95"/>
        <v>17263506</v>
      </c>
      <c r="M2000" s="1">
        <f t="shared" si="96"/>
        <v>9.3887336584344602E-2</v>
      </c>
    </row>
    <row r="2001" spans="1:13" x14ac:dyDescent="0.25">
      <c r="A2001" s="1" t="s">
        <v>3493</v>
      </c>
      <c r="B2001" s="1">
        <v>137</v>
      </c>
      <c r="C2001" s="1">
        <v>39143839</v>
      </c>
      <c r="D2001" s="1" t="s">
        <v>1882</v>
      </c>
      <c r="E2001" s="1" t="s">
        <v>3494</v>
      </c>
      <c r="F2001" s="1" t="s">
        <v>13</v>
      </c>
      <c r="G2001" s="1" t="s">
        <v>14</v>
      </c>
      <c r="H2001" s="1">
        <v>20000000</v>
      </c>
      <c r="I2001" s="1">
        <v>2006</v>
      </c>
      <c r="J2001" s="1">
        <v>5</v>
      </c>
      <c r="K2001" s="1" t="str">
        <f t="shared" si="94"/>
        <v>Horror</v>
      </c>
      <c r="L2001" s="11">
        <f t="shared" si="95"/>
        <v>19143839</v>
      </c>
      <c r="M2001" s="1">
        <f t="shared" si="96"/>
        <v>9.3887336584344602E-2</v>
      </c>
    </row>
    <row r="2002" spans="1:13" x14ac:dyDescent="0.25">
      <c r="A2002" s="1" t="s">
        <v>2443</v>
      </c>
      <c r="B2002" s="1">
        <v>124</v>
      </c>
      <c r="C2002" s="1">
        <v>37672350</v>
      </c>
      <c r="D2002" s="1" t="s">
        <v>492</v>
      </c>
      <c r="E2002" s="1" t="s">
        <v>3495</v>
      </c>
      <c r="F2002" s="1" t="s">
        <v>13</v>
      </c>
      <c r="G2002" s="1" t="s">
        <v>14</v>
      </c>
      <c r="H2002" s="1">
        <v>20000000</v>
      </c>
      <c r="I2002" s="1">
        <v>1998</v>
      </c>
      <c r="J2002" s="1">
        <v>5.5</v>
      </c>
      <c r="K2002" s="1" t="str">
        <f t="shared" si="94"/>
        <v>Comedy</v>
      </c>
      <c r="L2002" s="11">
        <f t="shared" si="95"/>
        <v>17672350</v>
      </c>
      <c r="M2002" s="1">
        <f t="shared" si="96"/>
        <v>9.3887336584344602E-2</v>
      </c>
    </row>
    <row r="2003" spans="1:13" x14ac:dyDescent="0.25">
      <c r="A2003" s="1" t="s">
        <v>1739</v>
      </c>
      <c r="B2003" s="1">
        <v>93</v>
      </c>
      <c r="C2003" s="1">
        <v>38037513</v>
      </c>
      <c r="D2003" s="1" t="s">
        <v>3496</v>
      </c>
      <c r="E2003" s="1" t="s">
        <v>3497</v>
      </c>
      <c r="F2003" s="1" t="s">
        <v>13</v>
      </c>
      <c r="G2003" s="1" t="s">
        <v>14</v>
      </c>
      <c r="H2003" s="1">
        <v>20000000</v>
      </c>
      <c r="I2003" s="1">
        <v>1991</v>
      </c>
      <c r="J2003" s="1">
        <v>6.2</v>
      </c>
      <c r="K2003" s="1" t="str">
        <f t="shared" si="94"/>
        <v>Adventure</v>
      </c>
      <c r="L2003" s="11">
        <f t="shared" si="95"/>
        <v>18037513</v>
      </c>
      <c r="M2003" s="1">
        <f t="shared" si="96"/>
        <v>9.3887336584344602E-2</v>
      </c>
    </row>
    <row r="2004" spans="1:13" x14ac:dyDescent="0.25">
      <c r="A2004" s="1" t="s">
        <v>1075</v>
      </c>
      <c r="B2004" s="1">
        <v>115</v>
      </c>
      <c r="C2004" s="1">
        <v>37442180</v>
      </c>
      <c r="D2004" s="1" t="s">
        <v>3181</v>
      </c>
      <c r="E2004" s="1" t="s">
        <v>3498</v>
      </c>
      <c r="F2004" s="1" t="s">
        <v>13</v>
      </c>
      <c r="G2004" s="1" t="s">
        <v>14</v>
      </c>
      <c r="H2004" s="1">
        <v>20000000</v>
      </c>
      <c r="I2004" s="1">
        <v>2006</v>
      </c>
      <c r="J2004" s="1">
        <v>6.2</v>
      </c>
      <c r="K2004" s="1" t="str">
        <f t="shared" si="94"/>
        <v>Comedy</v>
      </c>
      <c r="L2004" s="11">
        <f t="shared" si="95"/>
        <v>17442180</v>
      </c>
      <c r="M2004" s="1">
        <f t="shared" si="96"/>
        <v>9.3887336584344602E-2</v>
      </c>
    </row>
    <row r="2005" spans="1:13" x14ac:dyDescent="0.25">
      <c r="A2005" s="1" t="s">
        <v>3499</v>
      </c>
      <c r="B2005" s="1">
        <v>105</v>
      </c>
      <c r="C2005" s="1">
        <v>35596227</v>
      </c>
      <c r="D2005" s="1" t="s">
        <v>750</v>
      </c>
      <c r="E2005" s="1" t="s">
        <v>3500</v>
      </c>
      <c r="F2005" s="1" t="s">
        <v>13</v>
      </c>
      <c r="G2005" s="1" t="s">
        <v>14</v>
      </c>
      <c r="H2005" s="1">
        <v>20000000</v>
      </c>
      <c r="I2005" s="1">
        <v>2010</v>
      </c>
      <c r="J2005" s="1">
        <v>6.3</v>
      </c>
      <c r="K2005" s="1" t="str">
        <f t="shared" si="94"/>
        <v>Crime</v>
      </c>
      <c r="L2005" s="11">
        <f t="shared" si="95"/>
        <v>15596227</v>
      </c>
      <c r="M2005" s="1">
        <f t="shared" si="96"/>
        <v>9.3887336584344602E-2</v>
      </c>
    </row>
    <row r="2006" spans="1:13" x14ac:dyDescent="0.25">
      <c r="A2006" s="1" t="s">
        <v>3501</v>
      </c>
      <c r="B2006" s="1">
        <v>127</v>
      </c>
      <c r="C2006" s="1">
        <v>35422828</v>
      </c>
      <c r="D2006" s="1" t="s">
        <v>1468</v>
      </c>
      <c r="E2006" s="1" t="s">
        <v>3502</v>
      </c>
      <c r="F2006" s="1" t="s">
        <v>13</v>
      </c>
      <c r="G2006" s="1" t="s">
        <v>14</v>
      </c>
      <c r="H2006" s="1">
        <v>20000000</v>
      </c>
      <c r="I2006" s="1">
        <v>1997</v>
      </c>
      <c r="J2006" s="1">
        <v>6.7</v>
      </c>
      <c r="K2006" s="1" t="str">
        <f t="shared" si="94"/>
        <v>Biography</v>
      </c>
      <c r="L2006" s="11">
        <f t="shared" si="95"/>
        <v>15422828</v>
      </c>
      <c r="M2006" s="1">
        <f t="shared" si="96"/>
        <v>9.3887336584344602E-2</v>
      </c>
    </row>
    <row r="2007" spans="1:13" x14ac:dyDescent="0.25">
      <c r="A2007" s="1" t="s">
        <v>2777</v>
      </c>
      <c r="B2007" s="1">
        <v>82</v>
      </c>
      <c r="C2007" s="1">
        <v>36658108</v>
      </c>
      <c r="D2007" s="1" t="s">
        <v>579</v>
      </c>
      <c r="E2007" s="1" t="s">
        <v>3503</v>
      </c>
      <c r="F2007" s="1" t="s">
        <v>13</v>
      </c>
      <c r="G2007" s="1" t="s">
        <v>14</v>
      </c>
      <c r="H2007" s="1">
        <v>20000000</v>
      </c>
      <c r="I2007" s="1">
        <v>2010</v>
      </c>
      <c r="J2007" s="1">
        <v>3.5</v>
      </c>
      <c r="K2007" s="1" t="str">
        <f t="shared" si="94"/>
        <v>Comedy</v>
      </c>
      <c r="L2007" s="11">
        <f t="shared" si="95"/>
        <v>16658108</v>
      </c>
      <c r="M2007" s="1">
        <f t="shared" si="96"/>
        <v>9.3887336584344602E-2</v>
      </c>
    </row>
    <row r="2008" spans="1:13" x14ac:dyDescent="0.25">
      <c r="A2008" s="1" t="s">
        <v>392</v>
      </c>
      <c r="B2008" s="1">
        <v>143</v>
      </c>
      <c r="C2008" s="1">
        <v>34300771</v>
      </c>
      <c r="D2008" s="1" t="s">
        <v>1175</v>
      </c>
      <c r="E2008" s="1" t="s">
        <v>3504</v>
      </c>
      <c r="F2008" s="1" t="s">
        <v>13</v>
      </c>
      <c r="G2008" s="1" t="s">
        <v>508</v>
      </c>
      <c r="H2008" s="1">
        <v>25000000</v>
      </c>
      <c r="I2008" s="1">
        <v>2006</v>
      </c>
      <c r="J2008" s="1">
        <v>7.5</v>
      </c>
      <c r="K2008" s="1" t="str">
        <f t="shared" si="94"/>
        <v>Drama</v>
      </c>
      <c r="L2008" s="11">
        <f t="shared" si="95"/>
        <v>9300771</v>
      </c>
      <c r="M2008" s="1">
        <f t="shared" si="96"/>
        <v>9.3887336584344602E-2</v>
      </c>
    </row>
    <row r="2009" spans="1:13" x14ac:dyDescent="0.25">
      <c r="A2009" s="1" t="s">
        <v>279</v>
      </c>
      <c r="B2009" s="1">
        <v>103</v>
      </c>
      <c r="C2009" s="1">
        <v>34290142</v>
      </c>
      <c r="D2009" s="1" t="s">
        <v>883</v>
      </c>
      <c r="E2009" s="1" t="s">
        <v>3505</v>
      </c>
      <c r="F2009" s="1" t="s">
        <v>13</v>
      </c>
      <c r="G2009" s="1" t="s">
        <v>14</v>
      </c>
      <c r="H2009" s="1">
        <v>19800000</v>
      </c>
      <c r="I2009" s="1">
        <v>2014</v>
      </c>
      <c r="J2009" s="1">
        <v>6.6</v>
      </c>
      <c r="K2009" s="1" t="str">
        <f t="shared" si="94"/>
        <v>Comedy</v>
      </c>
      <c r="L2009" s="11">
        <f t="shared" si="95"/>
        <v>14490142</v>
      </c>
      <c r="M2009" s="1">
        <f t="shared" si="96"/>
        <v>9.3887336584344602E-2</v>
      </c>
    </row>
    <row r="2010" spans="1:13" x14ac:dyDescent="0.25">
      <c r="A2010" s="1" t="s">
        <v>3506</v>
      </c>
      <c r="B2010" s="1">
        <v>104</v>
      </c>
      <c r="C2010" s="1">
        <v>33422556</v>
      </c>
      <c r="D2010" s="1" t="s">
        <v>2676</v>
      </c>
      <c r="E2010" s="1" t="s">
        <v>3507</v>
      </c>
      <c r="F2010" s="1" t="s">
        <v>13</v>
      </c>
      <c r="G2010" s="1" t="s">
        <v>14</v>
      </c>
      <c r="H2010" s="1">
        <v>20000000</v>
      </c>
      <c r="I2010" s="1">
        <v>2008</v>
      </c>
      <c r="J2010" s="1">
        <v>7.5</v>
      </c>
      <c r="K2010" s="1" t="str">
        <f t="shared" si="94"/>
        <v>Drama</v>
      </c>
      <c r="L2010" s="11">
        <f t="shared" si="95"/>
        <v>13422556</v>
      </c>
      <c r="M2010" s="1">
        <f t="shared" si="96"/>
        <v>9.3887336584344602E-2</v>
      </c>
    </row>
    <row r="2011" spans="1:13" x14ac:dyDescent="0.25">
      <c r="A2011" s="1" t="s">
        <v>3410</v>
      </c>
      <c r="B2011" s="1">
        <v>98</v>
      </c>
      <c r="C2011" s="1">
        <v>32774834</v>
      </c>
      <c r="D2011" s="1" t="s">
        <v>755</v>
      </c>
      <c r="E2011" s="1" t="s">
        <v>3508</v>
      </c>
      <c r="F2011" s="1" t="s">
        <v>13</v>
      </c>
      <c r="G2011" s="1" t="s">
        <v>14</v>
      </c>
      <c r="H2011" s="1">
        <v>30000000</v>
      </c>
      <c r="I2011" s="1">
        <v>2004</v>
      </c>
      <c r="J2011" s="1">
        <v>7.2</v>
      </c>
      <c r="K2011" s="1" t="str">
        <f t="shared" si="94"/>
        <v>Action</v>
      </c>
      <c r="L2011" s="11">
        <f t="shared" si="95"/>
        <v>2774834</v>
      </c>
      <c r="M2011" s="1">
        <f t="shared" si="96"/>
        <v>9.3887336584344602E-2</v>
      </c>
    </row>
    <row r="2012" spans="1:13" x14ac:dyDescent="0.25">
      <c r="A2012" s="1" t="s">
        <v>2630</v>
      </c>
      <c r="B2012" s="1">
        <v>92</v>
      </c>
      <c r="C2012" s="1">
        <v>34334256</v>
      </c>
      <c r="D2012" s="1" t="s">
        <v>1882</v>
      </c>
      <c r="E2012" s="1" t="s">
        <v>3509</v>
      </c>
      <c r="F2012" s="1" t="s">
        <v>13</v>
      </c>
      <c r="G2012" s="1" t="s">
        <v>14</v>
      </c>
      <c r="H2012" s="1">
        <v>11000000</v>
      </c>
      <c r="I2012" s="1">
        <v>2013</v>
      </c>
      <c r="J2012" s="1">
        <v>4.8</v>
      </c>
      <c r="K2012" s="1" t="str">
        <f t="shared" si="94"/>
        <v>Horror</v>
      </c>
      <c r="L2012" s="11">
        <f t="shared" si="95"/>
        <v>23334256</v>
      </c>
      <c r="M2012" s="1">
        <f t="shared" si="96"/>
        <v>9.3887336584344602E-2</v>
      </c>
    </row>
    <row r="2013" spans="1:13" x14ac:dyDescent="0.25">
      <c r="A2013" s="1" t="s">
        <v>862</v>
      </c>
      <c r="B2013" s="1">
        <v>123</v>
      </c>
      <c r="C2013" s="1">
        <v>32051917</v>
      </c>
      <c r="D2013" s="1" t="s">
        <v>757</v>
      </c>
      <c r="E2013" s="1" t="s">
        <v>3510</v>
      </c>
      <c r="F2013" s="1" t="s">
        <v>13</v>
      </c>
      <c r="G2013" s="1" t="s">
        <v>14</v>
      </c>
      <c r="H2013" s="1">
        <v>20000000</v>
      </c>
      <c r="I2013" s="1">
        <v>1995</v>
      </c>
      <c r="J2013" s="1">
        <v>6.6</v>
      </c>
      <c r="K2013" s="1" t="str">
        <f t="shared" si="94"/>
        <v>Crime</v>
      </c>
      <c r="L2013" s="11">
        <f t="shared" si="95"/>
        <v>12051917</v>
      </c>
      <c r="M2013" s="1">
        <f t="shared" si="96"/>
        <v>9.3887336584344602E-2</v>
      </c>
    </row>
    <row r="2014" spans="1:13" x14ac:dyDescent="0.25">
      <c r="A2014" s="1" t="s">
        <v>2288</v>
      </c>
      <c r="B2014" s="1">
        <v>88</v>
      </c>
      <c r="C2014" s="1">
        <v>32014289</v>
      </c>
      <c r="D2014" s="1" t="s">
        <v>579</v>
      </c>
      <c r="E2014" s="1" t="s">
        <v>3511</v>
      </c>
      <c r="F2014" s="1" t="s">
        <v>13</v>
      </c>
      <c r="G2014" s="1" t="s">
        <v>14</v>
      </c>
      <c r="H2014" s="1">
        <v>20000000</v>
      </c>
      <c r="I2014" s="1">
        <v>2013</v>
      </c>
      <c r="J2014" s="1">
        <v>3.5</v>
      </c>
      <c r="K2014" s="1" t="str">
        <f t="shared" si="94"/>
        <v>Comedy</v>
      </c>
      <c r="L2014" s="11">
        <f t="shared" si="95"/>
        <v>12014289</v>
      </c>
      <c r="M2014" s="1">
        <f t="shared" si="96"/>
        <v>9.3887336584344602E-2</v>
      </c>
    </row>
    <row r="2015" spans="1:13" x14ac:dyDescent="0.25">
      <c r="A2015" s="1" t="s">
        <v>2049</v>
      </c>
      <c r="B2015" s="1">
        <v>128</v>
      </c>
      <c r="C2015" s="1">
        <v>31838002</v>
      </c>
      <c r="D2015" s="1" t="s">
        <v>2013</v>
      </c>
      <c r="E2015" s="1" t="s">
        <v>3512</v>
      </c>
      <c r="F2015" s="1" t="s">
        <v>13</v>
      </c>
      <c r="G2015" s="1" t="s">
        <v>14</v>
      </c>
      <c r="H2015" s="1">
        <v>20000000</v>
      </c>
      <c r="I2015" s="1">
        <v>2008</v>
      </c>
      <c r="J2015" s="1">
        <v>7.6</v>
      </c>
      <c r="K2015" s="1" t="str">
        <f t="shared" si="94"/>
        <v>Biography</v>
      </c>
      <c r="L2015" s="11">
        <f t="shared" si="95"/>
        <v>11838002</v>
      </c>
      <c r="M2015" s="1">
        <f t="shared" si="96"/>
        <v>9.3887336584344602E-2</v>
      </c>
    </row>
    <row r="2016" spans="1:13" x14ac:dyDescent="0.25">
      <c r="A2016" s="1" t="s">
        <v>183</v>
      </c>
      <c r="B2016" s="1">
        <v>107</v>
      </c>
      <c r="C2016" s="1">
        <v>36874745</v>
      </c>
      <c r="D2016" s="1" t="s">
        <v>3513</v>
      </c>
      <c r="E2016" s="1" t="s">
        <v>3514</v>
      </c>
      <c r="F2016" s="1" t="s">
        <v>13</v>
      </c>
      <c r="G2016" s="1" t="s">
        <v>14</v>
      </c>
      <c r="H2016" s="1">
        <v>20000000</v>
      </c>
      <c r="I2016" s="1">
        <v>2016</v>
      </c>
      <c r="J2016" s="1">
        <v>6.3</v>
      </c>
      <c r="K2016" s="1" t="str">
        <f t="shared" si="94"/>
        <v>Action</v>
      </c>
      <c r="L2016" s="11">
        <f t="shared" si="95"/>
        <v>16874745</v>
      </c>
      <c r="M2016" s="1">
        <f t="shared" si="96"/>
        <v>9.3887336584344602E-2</v>
      </c>
    </row>
    <row r="2017" spans="1:13" x14ac:dyDescent="0.25">
      <c r="A2017" s="1" t="s">
        <v>3515</v>
      </c>
      <c r="B2017" s="1">
        <v>91</v>
      </c>
      <c r="C2017" s="1">
        <v>30079316</v>
      </c>
      <c r="D2017" s="1" t="s">
        <v>2162</v>
      </c>
      <c r="E2017" s="1" t="s">
        <v>3516</v>
      </c>
      <c r="F2017" s="1" t="s">
        <v>13</v>
      </c>
      <c r="G2017" s="1" t="s">
        <v>14</v>
      </c>
      <c r="H2017" s="1">
        <v>35000000</v>
      </c>
      <c r="I2017" s="1">
        <v>2002</v>
      </c>
      <c r="J2017" s="1">
        <v>5.5</v>
      </c>
      <c r="K2017" s="1" t="str">
        <f t="shared" si="94"/>
        <v>Horror</v>
      </c>
      <c r="L2017" s="11">
        <f t="shared" si="95"/>
        <v>-4920684</v>
      </c>
      <c r="M2017" s="1">
        <f t="shared" si="96"/>
        <v>9.3887336584344602E-2</v>
      </c>
    </row>
    <row r="2018" spans="1:13" x14ac:dyDescent="0.25">
      <c r="A2018" s="1" t="s">
        <v>3517</v>
      </c>
      <c r="B2018" s="1">
        <v>90</v>
      </c>
      <c r="C2018" s="1">
        <v>35033759</v>
      </c>
      <c r="D2018" s="1" t="s">
        <v>1444</v>
      </c>
      <c r="E2018" s="1" t="s">
        <v>3518</v>
      </c>
      <c r="F2018" s="1" t="s">
        <v>13</v>
      </c>
      <c r="G2018" s="1" t="s">
        <v>14</v>
      </c>
      <c r="H2018" s="1">
        <v>19000000</v>
      </c>
      <c r="I2018" s="1">
        <v>2011</v>
      </c>
      <c r="J2018" s="1">
        <v>6.3</v>
      </c>
      <c r="K2018" s="1" t="str">
        <f t="shared" si="94"/>
        <v>Adventure</v>
      </c>
      <c r="L2018" s="11">
        <f t="shared" si="95"/>
        <v>16033759</v>
      </c>
      <c r="M2018" s="1">
        <f t="shared" si="96"/>
        <v>9.3887336584344602E-2</v>
      </c>
    </row>
    <row r="2019" spans="1:13" x14ac:dyDescent="0.25">
      <c r="A2019" s="1" t="s">
        <v>3519</v>
      </c>
      <c r="B2019" s="1">
        <v>115</v>
      </c>
      <c r="C2019" s="1">
        <v>29753944</v>
      </c>
      <c r="D2019" s="1" t="s">
        <v>757</v>
      </c>
      <c r="E2019" s="1" t="s">
        <v>3520</v>
      </c>
      <c r="F2019" s="1" t="s">
        <v>13</v>
      </c>
      <c r="G2019" s="1" t="s">
        <v>14</v>
      </c>
      <c r="H2019" s="1">
        <v>20000000</v>
      </c>
      <c r="I2019" s="1">
        <v>1998</v>
      </c>
      <c r="J2019" s="1">
        <v>6.5</v>
      </c>
      <c r="K2019" s="1" t="str">
        <f t="shared" si="94"/>
        <v>Crime</v>
      </c>
      <c r="L2019" s="11">
        <f t="shared" si="95"/>
        <v>9753944</v>
      </c>
      <c r="M2019" s="1">
        <f t="shared" si="96"/>
        <v>9.3887336584344602E-2</v>
      </c>
    </row>
    <row r="2020" spans="1:13" x14ac:dyDescent="0.25">
      <c r="A2020" s="1" t="s">
        <v>1549</v>
      </c>
      <c r="B2020" s="1">
        <v>113</v>
      </c>
      <c r="C2020" s="1">
        <v>31146570</v>
      </c>
      <c r="D2020" s="1" t="s">
        <v>1394</v>
      </c>
      <c r="E2020" s="1" t="s">
        <v>3522</v>
      </c>
      <c r="F2020" s="1" t="s">
        <v>13</v>
      </c>
      <c r="G2020" s="1" t="s">
        <v>14</v>
      </c>
      <c r="H2020" s="1">
        <v>20000000</v>
      </c>
      <c r="I2020" s="1">
        <v>2010</v>
      </c>
      <c r="J2020" s="1">
        <v>6.9</v>
      </c>
      <c r="K2020" s="1" t="str">
        <f t="shared" si="94"/>
        <v>Drama</v>
      </c>
      <c r="L2020" s="11">
        <f t="shared" si="95"/>
        <v>11146570</v>
      </c>
      <c r="M2020" s="1">
        <f t="shared" si="96"/>
        <v>9.3887336584344602E-2</v>
      </c>
    </row>
    <row r="2021" spans="1:13" x14ac:dyDescent="0.25">
      <c r="A2021" s="1" t="s">
        <v>1913</v>
      </c>
      <c r="B2021" s="1">
        <v>113</v>
      </c>
      <c r="C2021" s="1">
        <v>27277055</v>
      </c>
      <c r="D2021" s="1" t="s">
        <v>1960</v>
      </c>
      <c r="E2021" s="1" t="s">
        <v>3523</v>
      </c>
      <c r="F2021" s="1" t="s">
        <v>13</v>
      </c>
      <c r="G2021" s="1" t="s">
        <v>21</v>
      </c>
      <c r="H2021" s="1">
        <v>20000000</v>
      </c>
      <c r="I2021" s="1">
        <v>2000</v>
      </c>
      <c r="J2021" s="1">
        <v>7.6</v>
      </c>
      <c r="K2021" s="1" t="str">
        <f t="shared" si="94"/>
        <v>Comedy</v>
      </c>
      <c r="L2021" s="11">
        <f t="shared" si="95"/>
        <v>7277055</v>
      </c>
      <c r="M2021" s="1">
        <f t="shared" si="96"/>
        <v>9.3887336584344602E-2</v>
      </c>
    </row>
    <row r="2022" spans="1:13" x14ac:dyDescent="0.25">
      <c r="A2022" s="1" t="s">
        <v>3524</v>
      </c>
      <c r="B2022" s="1">
        <v>87</v>
      </c>
      <c r="C2022" s="1">
        <v>26876529</v>
      </c>
      <c r="D2022" s="1" t="s">
        <v>1737</v>
      </c>
      <c r="E2022" s="1" t="s">
        <v>3525</v>
      </c>
      <c r="F2022" s="1" t="s">
        <v>13</v>
      </c>
      <c r="G2022" s="1" t="s">
        <v>233</v>
      </c>
      <c r="H2022" s="1">
        <v>27000000</v>
      </c>
      <c r="I2022" s="1">
        <v>2008</v>
      </c>
      <c r="J2022" s="1">
        <v>3.9</v>
      </c>
      <c r="K2022" s="1" t="str">
        <f t="shared" si="94"/>
        <v>Horror</v>
      </c>
      <c r="L2022" s="11">
        <f t="shared" si="95"/>
        <v>-123471</v>
      </c>
      <c r="M2022" s="1">
        <f t="shared" si="96"/>
        <v>9.3887336584344602E-2</v>
      </c>
    </row>
    <row r="2023" spans="1:13" x14ac:dyDescent="0.25">
      <c r="A2023" s="1" t="s">
        <v>3200</v>
      </c>
      <c r="B2023" s="1">
        <v>101</v>
      </c>
      <c r="C2023" s="1">
        <v>53146000</v>
      </c>
      <c r="D2023" s="1" t="s">
        <v>750</v>
      </c>
      <c r="E2023" s="1" t="s">
        <v>3526</v>
      </c>
      <c r="F2023" s="1" t="s">
        <v>13</v>
      </c>
      <c r="G2023" s="1" t="s">
        <v>14</v>
      </c>
      <c r="H2023" s="1">
        <v>20000000</v>
      </c>
      <c r="I2023" s="1">
        <v>1996</v>
      </c>
      <c r="J2023" s="1">
        <v>6.1</v>
      </c>
      <c r="K2023" s="1" t="str">
        <f t="shared" si="94"/>
        <v>Crime</v>
      </c>
      <c r="L2023" s="11">
        <f t="shared" si="95"/>
        <v>33146000</v>
      </c>
      <c r="M2023" s="1">
        <f t="shared" si="96"/>
        <v>9.3887336584344602E-2</v>
      </c>
    </row>
    <row r="2024" spans="1:13" x14ac:dyDescent="0.25">
      <c r="A2024" s="1" t="s">
        <v>516</v>
      </c>
      <c r="B2024" s="1">
        <v>111</v>
      </c>
      <c r="C2024" s="1">
        <v>30028592</v>
      </c>
      <c r="D2024" s="1" t="s">
        <v>1796</v>
      </c>
      <c r="E2024" s="1" t="s">
        <v>3527</v>
      </c>
      <c r="F2024" s="1" t="s">
        <v>13</v>
      </c>
      <c r="G2024" s="1" t="s">
        <v>21</v>
      </c>
      <c r="H2024" s="1">
        <v>20000000</v>
      </c>
      <c r="I2024" s="1">
        <v>2008</v>
      </c>
      <c r="J2024" s="1">
        <v>7.3</v>
      </c>
      <c r="K2024" s="1" t="str">
        <f t="shared" si="94"/>
        <v>Crime</v>
      </c>
      <c r="L2024" s="11">
        <f t="shared" si="95"/>
        <v>10028592</v>
      </c>
      <c r="M2024" s="1">
        <f t="shared" si="96"/>
        <v>9.3887336584344602E-2</v>
      </c>
    </row>
    <row r="2025" spans="1:13" x14ac:dyDescent="0.25">
      <c r="A2025" s="1" t="s">
        <v>540</v>
      </c>
      <c r="B2025" s="1">
        <v>108</v>
      </c>
      <c r="C2025" s="1">
        <v>34126138</v>
      </c>
      <c r="D2025" s="1" t="s">
        <v>2325</v>
      </c>
      <c r="E2025" s="1" t="s">
        <v>3528</v>
      </c>
      <c r="F2025" s="1" t="s">
        <v>13</v>
      </c>
      <c r="G2025" s="1" t="s">
        <v>14</v>
      </c>
      <c r="H2025" s="1">
        <v>20000000</v>
      </c>
      <c r="I2025" s="1">
        <v>2004</v>
      </c>
      <c r="J2025" s="1">
        <v>8.3000000000000007</v>
      </c>
      <c r="K2025" s="1" t="str">
        <f t="shared" si="94"/>
        <v>Drama</v>
      </c>
      <c r="L2025" s="11">
        <f t="shared" si="95"/>
        <v>14126138</v>
      </c>
      <c r="M2025" s="1">
        <f t="shared" si="96"/>
        <v>9.3887336584344602E-2</v>
      </c>
    </row>
    <row r="2026" spans="1:13" x14ac:dyDescent="0.25">
      <c r="A2026" s="1" t="s">
        <v>1748</v>
      </c>
      <c r="B2026" s="1">
        <v>105</v>
      </c>
      <c r="C2026" s="1">
        <v>25677801</v>
      </c>
      <c r="D2026" s="1" t="s">
        <v>948</v>
      </c>
      <c r="E2026" s="1" t="s">
        <v>3529</v>
      </c>
      <c r="F2026" s="1" t="s">
        <v>13</v>
      </c>
      <c r="G2026" s="1" t="s">
        <v>14</v>
      </c>
      <c r="H2026" s="1">
        <v>20000000</v>
      </c>
      <c r="I2026" s="1">
        <v>2010</v>
      </c>
      <c r="J2026" s="1">
        <v>5.8</v>
      </c>
      <c r="K2026" s="1" t="str">
        <f t="shared" si="94"/>
        <v>Comedy</v>
      </c>
      <c r="L2026" s="11">
        <f t="shared" si="95"/>
        <v>5677801</v>
      </c>
      <c r="M2026" s="1">
        <f t="shared" si="96"/>
        <v>9.3887336584344602E-2</v>
      </c>
    </row>
    <row r="2027" spans="1:13" x14ac:dyDescent="0.25">
      <c r="A2027" s="1" t="s">
        <v>175</v>
      </c>
      <c r="B2027" s="1">
        <v>109</v>
      </c>
      <c r="C2027" s="1">
        <v>26415649</v>
      </c>
      <c r="D2027" s="1" t="s">
        <v>158</v>
      </c>
      <c r="E2027" s="1" t="s">
        <v>3530</v>
      </c>
      <c r="F2027" s="1" t="s">
        <v>13</v>
      </c>
      <c r="G2027" s="1" t="s">
        <v>14</v>
      </c>
      <c r="H2027" s="1">
        <v>20000000</v>
      </c>
      <c r="I2027" s="1">
        <v>2008</v>
      </c>
      <c r="J2027" s="1">
        <v>6.8</v>
      </c>
      <c r="K2027" s="1" t="str">
        <f t="shared" si="94"/>
        <v>Action</v>
      </c>
      <c r="L2027" s="11">
        <f t="shared" si="95"/>
        <v>6415649</v>
      </c>
      <c r="M2027" s="1">
        <f t="shared" si="96"/>
        <v>9.3887336584344602E-2</v>
      </c>
    </row>
    <row r="2028" spans="1:13" x14ac:dyDescent="0.25">
      <c r="A2028" s="1" t="s">
        <v>859</v>
      </c>
      <c r="B2028" s="1">
        <v>109</v>
      </c>
      <c r="C2028" s="1">
        <v>26003149</v>
      </c>
      <c r="D2028" s="1" t="s">
        <v>671</v>
      </c>
      <c r="E2028" s="1" t="s">
        <v>3531</v>
      </c>
      <c r="F2028" s="1" t="s">
        <v>13</v>
      </c>
      <c r="G2028" s="1" t="s">
        <v>21</v>
      </c>
      <c r="H2028" s="1">
        <v>20000000</v>
      </c>
      <c r="I2028" s="1">
        <v>2013</v>
      </c>
      <c r="J2028" s="1">
        <v>7</v>
      </c>
      <c r="K2028" s="1" t="str">
        <f t="shared" si="94"/>
        <v>Action</v>
      </c>
      <c r="L2028" s="11">
        <f t="shared" si="95"/>
        <v>6003149</v>
      </c>
      <c r="M2028" s="1">
        <f t="shared" si="96"/>
        <v>9.3887336584344602E-2</v>
      </c>
    </row>
    <row r="2029" spans="1:13" x14ac:dyDescent="0.25">
      <c r="A2029" s="1" t="s">
        <v>3532</v>
      </c>
      <c r="B2029" s="1">
        <v>99</v>
      </c>
      <c r="C2029" s="1">
        <v>25584685</v>
      </c>
      <c r="D2029" s="1" t="s">
        <v>3533</v>
      </c>
      <c r="E2029" s="1" t="s">
        <v>3534</v>
      </c>
      <c r="F2029" s="1" t="s">
        <v>13</v>
      </c>
      <c r="G2029" s="1" t="s">
        <v>14</v>
      </c>
      <c r="H2029" s="1">
        <v>20000000</v>
      </c>
      <c r="I2029" s="1">
        <v>2007</v>
      </c>
      <c r="J2029" s="1">
        <v>5.9</v>
      </c>
      <c r="K2029" s="1" t="str">
        <f t="shared" si="94"/>
        <v>Comedy</v>
      </c>
      <c r="L2029" s="11">
        <f t="shared" si="95"/>
        <v>5584685</v>
      </c>
      <c r="M2029" s="1">
        <f t="shared" si="96"/>
        <v>9.3887336584344602E-2</v>
      </c>
    </row>
    <row r="2030" spans="1:13" x14ac:dyDescent="0.25">
      <c r="A2030" s="1" t="s">
        <v>3535</v>
      </c>
      <c r="B2030" s="1">
        <v>98</v>
      </c>
      <c r="C2030" s="1">
        <v>29975979</v>
      </c>
      <c r="D2030" s="1" t="s">
        <v>779</v>
      </c>
      <c r="E2030" s="1" t="s">
        <v>3536</v>
      </c>
      <c r="F2030" s="1" t="s">
        <v>13</v>
      </c>
      <c r="G2030" s="1" t="s">
        <v>130</v>
      </c>
      <c r="H2030" s="1">
        <v>20000000</v>
      </c>
      <c r="I2030" s="1">
        <v>2009</v>
      </c>
      <c r="J2030" s="1">
        <v>6.5</v>
      </c>
      <c r="K2030" s="1" t="str">
        <f t="shared" si="94"/>
        <v>Action</v>
      </c>
      <c r="L2030" s="11">
        <f t="shared" si="95"/>
        <v>9975979</v>
      </c>
      <c r="M2030" s="1">
        <f t="shared" si="96"/>
        <v>9.3887336584344602E-2</v>
      </c>
    </row>
    <row r="2031" spans="1:13" x14ac:dyDescent="0.25">
      <c r="A2031" s="1" t="s">
        <v>3537</v>
      </c>
      <c r="B2031" s="1">
        <v>104</v>
      </c>
      <c r="C2031" s="1">
        <v>31584722</v>
      </c>
      <c r="D2031" s="1" t="s">
        <v>584</v>
      </c>
      <c r="E2031" s="1" t="s">
        <v>3538</v>
      </c>
      <c r="F2031" s="1" t="s">
        <v>13</v>
      </c>
      <c r="G2031" s="1" t="s">
        <v>14</v>
      </c>
      <c r="H2031" s="1">
        <v>20000000</v>
      </c>
      <c r="I2031" s="1">
        <v>2010</v>
      </c>
      <c r="J2031" s="1">
        <v>6.4</v>
      </c>
      <c r="K2031" s="1" t="str">
        <f t="shared" si="94"/>
        <v>Comedy</v>
      </c>
      <c r="L2031" s="11">
        <f t="shared" si="95"/>
        <v>11584722</v>
      </c>
      <c r="M2031" s="1">
        <f t="shared" si="96"/>
        <v>9.3887336584344602E-2</v>
      </c>
    </row>
    <row r="2032" spans="1:13" x14ac:dyDescent="0.25">
      <c r="A2032" s="1" t="s">
        <v>3539</v>
      </c>
      <c r="B2032" s="1">
        <v>109</v>
      </c>
      <c r="C2032" s="1">
        <v>23179303</v>
      </c>
      <c r="D2032" s="1" t="s">
        <v>3187</v>
      </c>
      <c r="E2032" s="1" t="s">
        <v>3540</v>
      </c>
      <c r="F2032" s="1" t="s">
        <v>13</v>
      </c>
      <c r="G2032" s="1" t="s">
        <v>3541</v>
      </c>
      <c r="H2032" s="1">
        <v>20000000</v>
      </c>
      <c r="I2032" s="1">
        <v>2011</v>
      </c>
      <c r="J2032" s="1">
        <v>5.8</v>
      </c>
      <c r="K2032" s="1" t="str">
        <f t="shared" si="94"/>
        <v>Adventure</v>
      </c>
      <c r="L2032" s="11">
        <f t="shared" si="95"/>
        <v>3179303</v>
      </c>
      <c r="M2032" s="1">
        <f t="shared" si="96"/>
        <v>9.3887336584344602E-2</v>
      </c>
    </row>
    <row r="2033" spans="1:13" x14ac:dyDescent="0.25">
      <c r="A2033" s="1" t="s">
        <v>3542</v>
      </c>
      <c r="B2033" s="1">
        <v>75</v>
      </c>
      <c r="C2033" s="1">
        <v>23078294</v>
      </c>
      <c r="D2033" s="1" t="s">
        <v>1882</v>
      </c>
      <c r="E2033" s="1" t="s">
        <v>3543</v>
      </c>
      <c r="F2033" s="1" t="s">
        <v>13</v>
      </c>
      <c r="G2033" s="1" t="s">
        <v>14</v>
      </c>
      <c r="H2033" s="1">
        <v>9000000</v>
      </c>
      <c r="I2033" s="1">
        <v>2006</v>
      </c>
      <c r="J2033" s="1">
        <v>5.0999999999999996</v>
      </c>
      <c r="K2033" s="1" t="str">
        <f t="shared" si="94"/>
        <v>Horror</v>
      </c>
      <c r="L2033" s="11">
        <f t="shared" si="95"/>
        <v>14078294</v>
      </c>
      <c r="M2033" s="1">
        <f t="shared" si="96"/>
        <v>9.3887336584344602E-2</v>
      </c>
    </row>
    <row r="2034" spans="1:13" x14ac:dyDescent="0.25">
      <c r="A2034" s="1" t="s">
        <v>2009</v>
      </c>
      <c r="B2034" s="1">
        <v>119</v>
      </c>
      <c r="C2034" s="1">
        <v>21413105</v>
      </c>
      <c r="D2034" s="1" t="s">
        <v>3544</v>
      </c>
      <c r="E2034" s="1" t="s">
        <v>3545</v>
      </c>
      <c r="F2034" s="1" t="s">
        <v>13</v>
      </c>
      <c r="G2034" s="1" t="s">
        <v>130</v>
      </c>
      <c r="H2034" s="1">
        <v>20000000</v>
      </c>
      <c r="I2034" s="1">
        <v>1990</v>
      </c>
      <c r="J2034" s="1">
        <v>6.8</v>
      </c>
      <c r="K2034" s="1" t="str">
        <f t="shared" si="94"/>
        <v>Action</v>
      </c>
      <c r="L2034" s="11">
        <f t="shared" si="95"/>
        <v>1413105</v>
      </c>
      <c r="M2034" s="1">
        <f t="shared" si="96"/>
        <v>9.3887336584344602E-2</v>
      </c>
    </row>
    <row r="2035" spans="1:13" x14ac:dyDescent="0.25">
      <c r="A2035" s="1" t="s">
        <v>3546</v>
      </c>
      <c r="B2035" s="1">
        <v>90</v>
      </c>
      <c r="C2035" s="1">
        <v>25077977</v>
      </c>
      <c r="D2035" s="1" t="s">
        <v>703</v>
      </c>
      <c r="E2035" s="1" t="s">
        <v>3547</v>
      </c>
      <c r="F2035" s="1" t="s">
        <v>13</v>
      </c>
      <c r="G2035" s="1" t="s">
        <v>14</v>
      </c>
      <c r="H2035" s="1">
        <v>20000000</v>
      </c>
      <c r="I2035" s="1">
        <v>2010</v>
      </c>
      <c r="J2035" s="1">
        <v>5.3</v>
      </c>
      <c r="K2035" s="1" t="str">
        <f t="shared" si="94"/>
        <v>Adventure</v>
      </c>
      <c r="L2035" s="11">
        <f t="shared" si="95"/>
        <v>5077977</v>
      </c>
      <c r="M2035" s="1">
        <f t="shared" si="96"/>
        <v>9.3887336584344602E-2</v>
      </c>
    </row>
    <row r="2036" spans="1:13" x14ac:dyDescent="0.25">
      <c r="A2036" s="1" t="s">
        <v>731</v>
      </c>
      <c r="B2036" s="1">
        <v>97</v>
      </c>
      <c r="C2036" s="1">
        <v>23292105</v>
      </c>
      <c r="D2036" s="1" t="s">
        <v>2938</v>
      </c>
      <c r="E2036" s="1" t="s">
        <v>3548</v>
      </c>
      <c r="F2036" s="1" t="s">
        <v>13</v>
      </c>
      <c r="G2036" s="1" t="s">
        <v>14</v>
      </c>
      <c r="H2036" s="1">
        <v>20000000</v>
      </c>
      <c r="I2036" s="1">
        <v>2006</v>
      </c>
      <c r="J2036" s="1">
        <v>5.3</v>
      </c>
      <c r="K2036" s="1" t="str">
        <f t="shared" si="94"/>
        <v>Action</v>
      </c>
      <c r="L2036" s="11">
        <f t="shared" si="95"/>
        <v>3292105</v>
      </c>
      <c r="M2036" s="1">
        <f t="shared" si="96"/>
        <v>9.3887336584344602E-2</v>
      </c>
    </row>
    <row r="2037" spans="1:13" x14ac:dyDescent="0.25">
      <c r="A2037" s="1" t="s">
        <v>1666</v>
      </c>
      <c r="B2037" s="1">
        <v>89</v>
      </c>
      <c r="C2037" s="1">
        <v>20916309</v>
      </c>
      <c r="D2037" s="1" t="s">
        <v>179</v>
      </c>
      <c r="E2037" s="1" t="s">
        <v>3549</v>
      </c>
      <c r="F2037" s="1" t="s">
        <v>13</v>
      </c>
      <c r="G2037" s="1" t="s">
        <v>14</v>
      </c>
      <c r="H2037" s="1">
        <v>40000000</v>
      </c>
      <c r="I2037" s="1">
        <v>2009</v>
      </c>
      <c r="J2037" s="1">
        <v>4.9000000000000004</v>
      </c>
      <c r="K2037" s="1" t="str">
        <f t="shared" si="94"/>
        <v>Comedy</v>
      </c>
      <c r="L2037" s="11">
        <f t="shared" si="95"/>
        <v>-19083691</v>
      </c>
      <c r="M2037" s="1">
        <f t="shared" si="96"/>
        <v>9.3887336584344602E-2</v>
      </c>
    </row>
    <row r="2038" spans="1:13" x14ac:dyDescent="0.25">
      <c r="A2038" s="1" t="s">
        <v>2049</v>
      </c>
      <c r="B2038" s="1">
        <v>106</v>
      </c>
      <c r="C2038" s="1">
        <v>21200000</v>
      </c>
      <c r="D2038" s="1" t="s">
        <v>3008</v>
      </c>
      <c r="E2038" s="1" t="s">
        <v>3550</v>
      </c>
      <c r="F2038" s="1" t="s">
        <v>13</v>
      </c>
      <c r="G2038" s="1" t="s">
        <v>14</v>
      </c>
      <c r="H2038" s="1">
        <v>20000000</v>
      </c>
      <c r="I2038" s="1">
        <v>1995</v>
      </c>
      <c r="J2038" s="1">
        <v>6.8</v>
      </c>
      <c r="K2038" s="1" t="str">
        <f t="shared" si="94"/>
        <v>Comedy</v>
      </c>
      <c r="L2038" s="11">
        <f t="shared" si="95"/>
        <v>1200000</v>
      </c>
      <c r="M2038" s="1">
        <f t="shared" si="96"/>
        <v>9.3887336584344602E-2</v>
      </c>
    </row>
    <row r="2039" spans="1:13" x14ac:dyDescent="0.25">
      <c r="A2039" s="1" t="s">
        <v>1824</v>
      </c>
      <c r="B2039" s="1">
        <v>104</v>
      </c>
      <c r="C2039" s="1">
        <v>20241395</v>
      </c>
      <c r="D2039" s="1" t="s">
        <v>1667</v>
      </c>
      <c r="E2039" s="1" t="s">
        <v>3554</v>
      </c>
      <c r="F2039" s="1" t="s">
        <v>13</v>
      </c>
      <c r="G2039" s="1" t="s">
        <v>14</v>
      </c>
      <c r="H2039" s="1">
        <v>20000000</v>
      </c>
      <c r="I2039" s="1">
        <v>1998</v>
      </c>
      <c r="J2039" s="1">
        <v>6.1</v>
      </c>
      <c r="K2039" s="1" t="str">
        <f t="shared" si="94"/>
        <v>Action</v>
      </c>
      <c r="L2039" s="11">
        <f t="shared" si="95"/>
        <v>241395</v>
      </c>
      <c r="M2039" s="1">
        <f t="shared" si="96"/>
        <v>9.3887336584344602E-2</v>
      </c>
    </row>
    <row r="2040" spans="1:13" x14ac:dyDescent="0.25">
      <c r="A2040" s="1" t="s">
        <v>3555</v>
      </c>
      <c r="B2040" s="1">
        <v>108</v>
      </c>
      <c r="C2040" s="1">
        <v>32000000</v>
      </c>
      <c r="D2040" s="1" t="s">
        <v>1043</v>
      </c>
      <c r="E2040" s="1" t="s">
        <v>3556</v>
      </c>
      <c r="F2040" s="1" t="s">
        <v>13</v>
      </c>
      <c r="G2040" s="1" t="s">
        <v>14</v>
      </c>
      <c r="H2040" s="1">
        <v>806947</v>
      </c>
      <c r="I2040" s="1">
        <v>1960</v>
      </c>
      <c r="J2040" s="1">
        <v>8.5</v>
      </c>
      <c r="K2040" s="1" t="str">
        <f t="shared" si="94"/>
        <v>Horror</v>
      </c>
      <c r="L2040" s="11">
        <f t="shared" si="95"/>
        <v>31193053</v>
      </c>
      <c r="M2040" s="1">
        <f t="shared" si="96"/>
        <v>9.3887336584344602E-2</v>
      </c>
    </row>
    <row r="2041" spans="1:13" x14ac:dyDescent="0.25">
      <c r="A2041" s="1" t="s">
        <v>1779</v>
      </c>
      <c r="B2041" s="1">
        <v>112</v>
      </c>
      <c r="C2041" s="1">
        <v>19151864</v>
      </c>
      <c r="D2041" s="1" t="s">
        <v>584</v>
      </c>
      <c r="E2041" s="1" t="s">
        <v>3557</v>
      </c>
      <c r="F2041" s="1" t="s">
        <v>13</v>
      </c>
      <c r="G2041" s="1" t="s">
        <v>14</v>
      </c>
      <c r="H2041" s="1">
        <v>40000000</v>
      </c>
      <c r="I2041" s="1">
        <v>2008</v>
      </c>
      <c r="J2041" s="1">
        <v>5.9</v>
      </c>
      <c r="K2041" s="1" t="str">
        <f t="shared" si="94"/>
        <v>Comedy</v>
      </c>
      <c r="L2041" s="11">
        <f t="shared" si="95"/>
        <v>-20848136</v>
      </c>
      <c r="M2041" s="1">
        <f t="shared" si="96"/>
        <v>9.3887336584344602E-2</v>
      </c>
    </row>
    <row r="2042" spans="1:13" x14ac:dyDescent="0.25">
      <c r="A2042" s="1" t="s">
        <v>3558</v>
      </c>
      <c r="B2042" s="1">
        <v>104</v>
      </c>
      <c r="C2042" s="1">
        <v>23393765</v>
      </c>
      <c r="D2042" s="1" t="s">
        <v>77</v>
      </c>
      <c r="E2042" s="1" t="s">
        <v>3559</v>
      </c>
      <c r="F2042" s="1" t="s">
        <v>13</v>
      </c>
      <c r="G2042" s="1" t="s">
        <v>14</v>
      </c>
      <c r="H2042" s="1">
        <v>20000000</v>
      </c>
      <c r="I2042" s="1">
        <v>2014</v>
      </c>
      <c r="J2042" s="1">
        <v>6.3</v>
      </c>
      <c r="K2042" s="1" t="str">
        <f t="shared" si="94"/>
        <v>Drama</v>
      </c>
      <c r="L2042" s="11">
        <f t="shared" si="95"/>
        <v>3393765</v>
      </c>
      <c r="M2042" s="1">
        <f t="shared" si="96"/>
        <v>9.3887336584344602E-2</v>
      </c>
    </row>
    <row r="2043" spans="1:13" x14ac:dyDescent="0.25">
      <c r="A2043" s="1" t="s">
        <v>1139</v>
      </c>
      <c r="B2043" s="1">
        <v>113</v>
      </c>
      <c r="C2043" s="1">
        <v>18882880</v>
      </c>
      <c r="D2043" s="1" t="s">
        <v>883</v>
      </c>
      <c r="E2043" s="1" t="s">
        <v>3560</v>
      </c>
      <c r="F2043" s="1" t="s">
        <v>13</v>
      </c>
      <c r="G2043" s="1" t="s">
        <v>14</v>
      </c>
      <c r="H2043" s="1">
        <v>20000000</v>
      </c>
      <c r="I2043" s="1">
        <v>2007</v>
      </c>
      <c r="J2043" s="1">
        <v>5.9</v>
      </c>
      <c r="K2043" s="1" t="str">
        <f t="shared" si="94"/>
        <v>Comedy</v>
      </c>
      <c r="L2043" s="11">
        <f t="shared" si="95"/>
        <v>-1117120</v>
      </c>
      <c r="M2043" s="1">
        <f t="shared" si="96"/>
        <v>9.3887336584344602E-2</v>
      </c>
    </row>
    <row r="2044" spans="1:13" x14ac:dyDescent="0.25">
      <c r="A2044" s="1" t="s">
        <v>3561</v>
      </c>
      <c r="B2044" s="1">
        <v>98</v>
      </c>
      <c r="C2044" s="1">
        <v>8500000</v>
      </c>
      <c r="D2044" s="1" t="s">
        <v>579</v>
      </c>
      <c r="E2044" s="1" t="s">
        <v>3562</v>
      </c>
      <c r="F2044" s="1" t="s">
        <v>13</v>
      </c>
      <c r="G2044" s="1" t="s">
        <v>14</v>
      </c>
      <c r="H2044" s="1">
        <v>20000000</v>
      </c>
      <c r="I2044" s="1">
        <v>1981</v>
      </c>
      <c r="J2044" s="1">
        <v>5.4</v>
      </c>
      <c r="K2044" s="1" t="str">
        <f t="shared" si="94"/>
        <v>Comedy</v>
      </c>
      <c r="L2044" s="11">
        <f t="shared" si="95"/>
        <v>-11500000</v>
      </c>
      <c r="M2044" s="1">
        <f t="shared" si="96"/>
        <v>9.3887336584344602E-2</v>
      </c>
    </row>
    <row r="2045" spans="1:13" x14ac:dyDescent="0.25">
      <c r="A2045" s="1" t="s">
        <v>472</v>
      </c>
      <c r="B2045" s="1">
        <v>114</v>
      </c>
      <c r="C2045" s="1">
        <v>18252684</v>
      </c>
      <c r="D2045" s="1" t="s">
        <v>1350</v>
      </c>
      <c r="E2045" s="1" t="s">
        <v>3564</v>
      </c>
      <c r="F2045" s="1" t="s">
        <v>13</v>
      </c>
      <c r="G2045" s="1" t="s">
        <v>14</v>
      </c>
      <c r="H2045" s="1">
        <v>30000000</v>
      </c>
      <c r="I2045" s="1">
        <v>1998</v>
      </c>
      <c r="J2045" s="1">
        <v>6.9</v>
      </c>
      <c r="K2045" s="1" t="str">
        <f t="shared" si="94"/>
        <v>Comedy</v>
      </c>
      <c r="L2045" s="11">
        <f t="shared" si="95"/>
        <v>-11747316</v>
      </c>
      <c r="M2045" s="1">
        <f t="shared" si="96"/>
        <v>9.3887336584344602E-2</v>
      </c>
    </row>
    <row r="2046" spans="1:13" x14ac:dyDescent="0.25">
      <c r="A2046" s="1" t="s">
        <v>3565</v>
      </c>
      <c r="B2046" s="1">
        <v>124</v>
      </c>
      <c r="C2046" s="1">
        <v>19661987</v>
      </c>
      <c r="D2046" s="1" t="s">
        <v>1175</v>
      </c>
      <c r="E2046" s="1" t="s">
        <v>3566</v>
      </c>
      <c r="F2046" s="1" t="s">
        <v>13</v>
      </c>
      <c r="G2046" s="1" t="s">
        <v>14</v>
      </c>
      <c r="H2046" s="1">
        <v>20000000</v>
      </c>
      <c r="I2046" s="1">
        <v>2007</v>
      </c>
      <c r="J2046" s="1">
        <v>7.5</v>
      </c>
      <c r="K2046" s="1" t="str">
        <f t="shared" si="94"/>
        <v>Drama</v>
      </c>
      <c r="L2046" s="11">
        <f t="shared" si="95"/>
        <v>-338013</v>
      </c>
      <c r="M2046" s="1">
        <f t="shared" si="96"/>
        <v>9.3887336584344602E-2</v>
      </c>
    </row>
    <row r="2047" spans="1:13" x14ac:dyDescent="0.25">
      <c r="A2047" s="1" t="s">
        <v>2004</v>
      </c>
      <c r="B2047" s="1">
        <v>148</v>
      </c>
      <c r="C2047" s="1">
        <v>18352454</v>
      </c>
      <c r="D2047" s="1" t="s">
        <v>3567</v>
      </c>
      <c r="E2047" s="1" t="s">
        <v>3568</v>
      </c>
      <c r="F2047" s="1" t="s">
        <v>13</v>
      </c>
      <c r="G2047" s="1" t="s">
        <v>14</v>
      </c>
      <c r="H2047" s="1">
        <v>15000000</v>
      </c>
      <c r="I2047" s="1">
        <v>2007</v>
      </c>
      <c r="J2047" s="1">
        <v>8.1999999999999993</v>
      </c>
      <c r="K2047" s="1" t="str">
        <f t="shared" si="94"/>
        <v>Adventure</v>
      </c>
      <c r="L2047" s="11">
        <f t="shared" si="95"/>
        <v>3352454</v>
      </c>
      <c r="M2047" s="1">
        <f t="shared" si="96"/>
        <v>9.3887336584344602E-2</v>
      </c>
    </row>
    <row r="2048" spans="1:13" x14ac:dyDescent="0.25">
      <c r="A2048" s="1" t="s">
        <v>888</v>
      </c>
      <c r="B2048" s="1">
        <v>108</v>
      </c>
      <c r="C2048" s="1">
        <v>17803796</v>
      </c>
      <c r="D2048" s="1" t="s">
        <v>579</v>
      </c>
      <c r="E2048" s="1" t="s">
        <v>3569</v>
      </c>
      <c r="F2048" s="1" t="s">
        <v>13</v>
      </c>
      <c r="G2048" s="1" t="s">
        <v>14</v>
      </c>
      <c r="H2048" s="1">
        <v>20000000</v>
      </c>
      <c r="I2048" s="1">
        <v>2006</v>
      </c>
      <c r="J2048" s="1">
        <v>5.9</v>
      </c>
      <c r="K2048" s="1" t="str">
        <f t="shared" si="94"/>
        <v>Comedy</v>
      </c>
      <c r="L2048" s="11">
        <f t="shared" si="95"/>
        <v>-2196204</v>
      </c>
      <c r="M2048" s="1">
        <f t="shared" si="96"/>
        <v>9.3887336584344602E-2</v>
      </c>
    </row>
    <row r="2049" spans="1:13" x14ac:dyDescent="0.25">
      <c r="A2049" s="1" t="s">
        <v>3570</v>
      </c>
      <c r="B2049" s="1">
        <v>95</v>
      </c>
      <c r="C2049" s="1">
        <v>17529157</v>
      </c>
      <c r="D2049" s="1" t="s">
        <v>3571</v>
      </c>
      <c r="E2049" s="1" t="s">
        <v>3572</v>
      </c>
      <c r="F2049" s="1" t="s">
        <v>13</v>
      </c>
      <c r="G2049" s="1" t="s">
        <v>508</v>
      </c>
      <c r="H2049" s="1">
        <v>20000000</v>
      </c>
      <c r="I2049" s="1">
        <v>2012</v>
      </c>
      <c r="J2049" s="1">
        <v>5</v>
      </c>
      <c r="K2049" s="1" t="str">
        <f t="shared" si="94"/>
        <v>Adventure</v>
      </c>
      <c r="L2049" s="11">
        <f t="shared" si="95"/>
        <v>-2470843</v>
      </c>
      <c r="M2049" s="1">
        <f t="shared" si="96"/>
        <v>9.3887336584344602E-2</v>
      </c>
    </row>
    <row r="2050" spans="1:13" x14ac:dyDescent="0.25">
      <c r="A2050" s="1" t="s">
        <v>1666</v>
      </c>
      <c r="B2050" s="1">
        <v>108</v>
      </c>
      <c r="C2050" s="1">
        <v>25753840</v>
      </c>
      <c r="D2050" s="1" t="s">
        <v>3573</v>
      </c>
      <c r="E2050" s="1" t="s">
        <v>3574</v>
      </c>
      <c r="F2050" s="1" t="s">
        <v>13</v>
      </c>
      <c r="G2050" s="1" t="s">
        <v>14</v>
      </c>
      <c r="H2050" s="1">
        <v>19000000</v>
      </c>
      <c r="I2050" s="1">
        <v>1996</v>
      </c>
      <c r="J2050" s="1">
        <v>7.3</v>
      </c>
      <c r="K2050" s="1" t="str">
        <f t="shared" si="94"/>
        <v>Crime</v>
      </c>
      <c r="L2050" s="11">
        <f t="shared" si="95"/>
        <v>6753840</v>
      </c>
      <c r="M2050" s="1">
        <f t="shared" si="96"/>
        <v>9.3887336584344602E-2</v>
      </c>
    </row>
    <row r="2051" spans="1:13" x14ac:dyDescent="0.25">
      <c r="A2051" s="1" t="s">
        <v>3575</v>
      </c>
      <c r="B2051" s="1">
        <v>68</v>
      </c>
      <c r="C2051" s="1">
        <v>18081626</v>
      </c>
      <c r="D2051" s="1" t="s">
        <v>3576</v>
      </c>
      <c r="E2051" s="1" t="s">
        <v>3577</v>
      </c>
      <c r="F2051" s="1" t="s">
        <v>13</v>
      </c>
      <c r="G2051" s="1" t="s">
        <v>14</v>
      </c>
      <c r="H2051" s="1">
        <v>20000000</v>
      </c>
      <c r="I2051" s="1">
        <v>2005</v>
      </c>
      <c r="J2051" s="1">
        <v>6.4</v>
      </c>
      <c r="K2051" s="1" t="str">
        <f t="shared" ref="K2051:K2114" si="97">IFERROR(LEFT(D2051,SEARCH("|",D2051)-1),D2051)</f>
        <v>Animation</v>
      </c>
      <c r="L2051" s="11">
        <f t="shared" ref="L2051:L2114" si="98">C2051-H2051</f>
        <v>-1918374</v>
      </c>
      <c r="M2051" s="1">
        <f t="shared" ref="M2051:M2114" si="99">CORREL(H$2:H$3657,C$2:C$3657)</f>
        <v>9.3887336584344602E-2</v>
      </c>
    </row>
    <row r="2052" spans="1:13" x14ac:dyDescent="0.25">
      <c r="A2052" s="1" t="s">
        <v>3005</v>
      </c>
      <c r="B2052" s="1">
        <v>103</v>
      </c>
      <c r="C2052" s="1">
        <v>17518220</v>
      </c>
      <c r="D2052" s="1" t="s">
        <v>492</v>
      </c>
      <c r="E2052" s="1" t="s">
        <v>3578</v>
      </c>
      <c r="F2052" s="1" t="s">
        <v>13</v>
      </c>
      <c r="G2052" s="1" t="s">
        <v>14</v>
      </c>
      <c r="H2052" s="1">
        <v>20000000</v>
      </c>
      <c r="I2052" s="1">
        <v>1995</v>
      </c>
      <c r="J2052" s="1">
        <v>6.6</v>
      </c>
      <c r="K2052" s="1" t="str">
        <f t="shared" si="97"/>
        <v>Comedy</v>
      </c>
      <c r="L2052" s="11">
        <f t="shared" si="98"/>
        <v>-2481780</v>
      </c>
      <c r="M2052" s="1">
        <f t="shared" si="99"/>
        <v>9.3887336584344602E-2</v>
      </c>
    </row>
    <row r="2053" spans="1:13" x14ac:dyDescent="0.25">
      <c r="A2053" s="1" t="s">
        <v>3579</v>
      </c>
      <c r="B2053" s="1">
        <v>99</v>
      </c>
      <c r="C2053" s="1">
        <v>17104669</v>
      </c>
      <c r="D2053" s="1" t="s">
        <v>3580</v>
      </c>
      <c r="E2053" s="1" t="s">
        <v>3581</v>
      </c>
      <c r="F2053" s="1" t="s">
        <v>2426</v>
      </c>
      <c r="G2053" s="1" t="s">
        <v>1322</v>
      </c>
      <c r="H2053" s="1">
        <v>20000000</v>
      </c>
      <c r="I2053" s="1">
        <v>2004</v>
      </c>
      <c r="J2053" s="1">
        <v>7.8</v>
      </c>
      <c r="K2053" s="1" t="str">
        <f t="shared" si="97"/>
        <v>Action</v>
      </c>
      <c r="L2053" s="11">
        <f t="shared" si="98"/>
        <v>-2895331</v>
      </c>
      <c r="M2053" s="1">
        <f t="shared" si="99"/>
        <v>9.3887336584344602E-2</v>
      </c>
    </row>
    <row r="2054" spans="1:13" x14ac:dyDescent="0.25">
      <c r="A2054" s="1" t="s">
        <v>3582</v>
      </c>
      <c r="B2054" s="1">
        <v>88</v>
      </c>
      <c r="C2054" s="1">
        <v>16988996</v>
      </c>
      <c r="D2054" s="1" t="s">
        <v>3583</v>
      </c>
      <c r="E2054" s="1" t="s">
        <v>3584</v>
      </c>
      <c r="F2054" s="1" t="s">
        <v>13</v>
      </c>
      <c r="G2054" s="1" t="s">
        <v>14</v>
      </c>
      <c r="H2054" s="1">
        <v>35000000</v>
      </c>
      <c r="I2054" s="1">
        <v>2002</v>
      </c>
      <c r="J2054" s="1">
        <v>4</v>
      </c>
      <c r="K2054" s="1" t="str">
        <f t="shared" si="97"/>
        <v>Comedy</v>
      </c>
      <c r="L2054" s="11">
        <f t="shared" si="98"/>
        <v>-18011004</v>
      </c>
      <c r="M2054" s="1">
        <f t="shared" si="99"/>
        <v>9.3887336584344602E-2</v>
      </c>
    </row>
    <row r="2055" spans="1:13" x14ac:dyDescent="0.25">
      <c r="A2055" s="1" t="s">
        <v>46</v>
      </c>
      <c r="B2055" s="1">
        <v>128</v>
      </c>
      <c r="C2055" s="1">
        <v>15797907</v>
      </c>
      <c r="D2055" s="1" t="s">
        <v>1175</v>
      </c>
      <c r="E2055" s="1" t="s">
        <v>3585</v>
      </c>
      <c r="F2055" s="1" t="s">
        <v>3586</v>
      </c>
      <c r="G2055" s="1" t="s">
        <v>14</v>
      </c>
      <c r="H2055" s="1">
        <v>20000000</v>
      </c>
      <c r="I2055" s="1">
        <v>2007</v>
      </c>
      <c r="J2055" s="1">
        <v>7.6</v>
      </c>
      <c r="K2055" s="1" t="str">
        <f t="shared" si="97"/>
        <v>Drama</v>
      </c>
      <c r="L2055" s="11">
        <f t="shared" si="98"/>
        <v>-4202093</v>
      </c>
      <c r="M2055" s="1">
        <f t="shared" si="99"/>
        <v>9.3887336584344602E-2</v>
      </c>
    </row>
    <row r="2056" spans="1:13" x14ac:dyDescent="0.25">
      <c r="A2056" s="1" t="s">
        <v>392</v>
      </c>
      <c r="B2056" s="1">
        <v>124</v>
      </c>
      <c r="C2056" s="1">
        <v>16248701</v>
      </c>
      <c r="D2056" s="1" t="s">
        <v>1175</v>
      </c>
      <c r="E2056" s="1" t="s">
        <v>3587</v>
      </c>
      <c r="F2056" s="1" t="s">
        <v>13</v>
      </c>
      <c r="G2056" s="1" t="s">
        <v>14</v>
      </c>
      <c r="H2056" s="1">
        <v>20000000</v>
      </c>
      <c r="I2056" s="1">
        <v>2003</v>
      </c>
      <c r="J2056" s="1">
        <v>7.7</v>
      </c>
      <c r="K2056" s="1" t="str">
        <f t="shared" si="97"/>
        <v>Drama</v>
      </c>
      <c r="L2056" s="11">
        <f t="shared" si="98"/>
        <v>-3751299</v>
      </c>
      <c r="M2056" s="1">
        <f t="shared" si="99"/>
        <v>9.3887336584344602E-2</v>
      </c>
    </row>
    <row r="2057" spans="1:13" x14ac:dyDescent="0.25">
      <c r="A2057" s="1" t="s">
        <v>3588</v>
      </c>
      <c r="B2057" s="1">
        <v>84</v>
      </c>
      <c r="C2057" s="1">
        <v>15712072</v>
      </c>
      <c r="D2057" s="1" t="s">
        <v>158</v>
      </c>
      <c r="E2057" s="1" t="s">
        <v>3589</v>
      </c>
      <c r="F2057" s="1" t="s">
        <v>13</v>
      </c>
      <c r="G2057" s="1" t="s">
        <v>14</v>
      </c>
      <c r="H2057" s="1">
        <v>20000000</v>
      </c>
      <c r="I2057" s="1">
        <v>2004</v>
      </c>
      <c r="J2057" s="1">
        <v>5.8</v>
      </c>
      <c r="K2057" s="1" t="str">
        <f t="shared" si="97"/>
        <v>Action</v>
      </c>
      <c r="L2057" s="11">
        <f t="shared" si="98"/>
        <v>-4287928</v>
      </c>
      <c r="M2057" s="1">
        <f t="shared" si="99"/>
        <v>9.3887336584344602E-2</v>
      </c>
    </row>
    <row r="2058" spans="1:13" x14ac:dyDescent="0.25">
      <c r="A2058" s="1" t="s">
        <v>3590</v>
      </c>
      <c r="B2058" s="1">
        <v>101</v>
      </c>
      <c r="C2058" s="1">
        <v>15408822</v>
      </c>
      <c r="D2058" s="1" t="s">
        <v>584</v>
      </c>
      <c r="E2058" s="1" t="s">
        <v>3591</v>
      </c>
      <c r="F2058" s="1" t="s">
        <v>13</v>
      </c>
      <c r="G2058" s="1" t="s">
        <v>14</v>
      </c>
      <c r="H2058" s="1">
        <v>20000000</v>
      </c>
      <c r="I2058" s="1">
        <v>2003</v>
      </c>
      <c r="J2058" s="1">
        <v>5.6</v>
      </c>
      <c r="K2058" s="1" t="str">
        <f t="shared" si="97"/>
        <v>Comedy</v>
      </c>
      <c r="L2058" s="11">
        <f t="shared" si="98"/>
        <v>-4591178</v>
      </c>
      <c r="M2058" s="1">
        <f t="shared" si="99"/>
        <v>9.3887336584344602E-2</v>
      </c>
    </row>
    <row r="2059" spans="1:13" x14ac:dyDescent="0.25">
      <c r="A2059" s="1" t="s">
        <v>3592</v>
      </c>
      <c r="B2059" s="1">
        <v>98</v>
      </c>
      <c r="C2059" s="1">
        <v>15464026</v>
      </c>
      <c r="D2059" s="1" t="s">
        <v>584</v>
      </c>
      <c r="E2059" s="1" t="s">
        <v>3593</v>
      </c>
      <c r="F2059" s="1" t="s">
        <v>13</v>
      </c>
      <c r="G2059" s="1" t="s">
        <v>14</v>
      </c>
      <c r="H2059" s="1">
        <v>20000000</v>
      </c>
      <c r="I2059" s="1">
        <v>2000</v>
      </c>
      <c r="J2059" s="1">
        <v>5.3</v>
      </c>
      <c r="K2059" s="1" t="str">
        <f t="shared" si="97"/>
        <v>Comedy</v>
      </c>
      <c r="L2059" s="11">
        <f t="shared" si="98"/>
        <v>-4535974</v>
      </c>
      <c r="M2059" s="1">
        <f t="shared" si="99"/>
        <v>9.3887336584344602E-2</v>
      </c>
    </row>
    <row r="2060" spans="1:13" x14ac:dyDescent="0.25">
      <c r="A2060" s="1" t="s">
        <v>3594</v>
      </c>
      <c r="B2060" s="1">
        <v>225</v>
      </c>
      <c r="C2060" s="1">
        <v>8000000</v>
      </c>
      <c r="D2060" s="1" t="s">
        <v>2013</v>
      </c>
      <c r="E2060" s="1" t="s">
        <v>3595</v>
      </c>
      <c r="F2060" s="1" t="s">
        <v>13</v>
      </c>
      <c r="G2060" s="1" t="s">
        <v>14</v>
      </c>
      <c r="H2060" s="1">
        <v>20000000</v>
      </c>
      <c r="I2060" s="1">
        <v>1965</v>
      </c>
      <c r="J2060" s="1">
        <v>6.6</v>
      </c>
      <c r="K2060" s="1" t="str">
        <f t="shared" si="97"/>
        <v>Biography</v>
      </c>
      <c r="L2060" s="11">
        <f t="shared" si="98"/>
        <v>-12000000</v>
      </c>
      <c r="M2060" s="1">
        <f t="shared" si="99"/>
        <v>9.3887336584344602E-2</v>
      </c>
    </row>
    <row r="2061" spans="1:13" x14ac:dyDescent="0.25">
      <c r="A2061" s="1" t="s">
        <v>2777</v>
      </c>
      <c r="B2061" s="1">
        <v>88</v>
      </c>
      <c r="C2061" s="1">
        <v>14174654</v>
      </c>
      <c r="D2061" s="1" t="s">
        <v>579</v>
      </c>
      <c r="E2061" s="1" t="s">
        <v>3597</v>
      </c>
      <c r="F2061" s="1" t="s">
        <v>13</v>
      </c>
      <c r="G2061" s="1" t="s">
        <v>14</v>
      </c>
      <c r="H2061" s="1">
        <v>25000000</v>
      </c>
      <c r="I2061" s="1">
        <v>2008</v>
      </c>
      <c r="J2061" s="1">
        <v>1.9</v>
      </c>
      <c r="K2061" s="1" t="str">
        <f t="shared" si="97"/>
        <v>Comedy</v>
      </c>
      <c r="L2061" s="11">
        <f t="shared" si="98"/>
        <v>-10825346</v>
      </c>
      <c r="M2061" s="1">
        <f t="shared" si="99"/>
        <v>9.3887336584344602E-2</v>
      </c>
    </row>
    <row r="2062" spans="1:13" x14ac:dyDescent="0.25">
      <c r="A2062" s="1" t="s">
        <v>2183</v>
      </c>
      <c r="B2062" s="1">
        <v>88</v>
      </c>
      <c r="C2062" s="1">
        <v>15988876</v>
      </c>
      <c r="D2062" s="1" t="s">
        <v>120</v>
      </c>
      <c r="E2062" s="1" t="s">
        <v>3598</v>
      </c>
      <c r="F2062" s="1" t="s">
        <v>13</v>
      </c>
      <c r="G2062" s="1" t="s">
        <v>14</v>
      </c>
      <c r="H2062" s="1">
        <v>27000000</v>
      </c>
      <c r="I2062" s="1">
        <v>2009</v>
      </c>
      <c r="J2062" s="1">
        <v>5.7</v>
      </c>
      <c r="K2062" s="1" t="str">
        <f t="shared" si="97"/>
        <v>Action</v>
      </c>
      <c r="L2062" s="11">
        <f t="shared" si="98"/>
        <v>-11011124</v>
      </c>
      <c r="M2062" s="1">
        <f t="shared" si="99"/>
        <v>9.3887336584344602E-2</v>
      </c>
    </row>
    <row r="2063" spans="1:13" x14ac:dyDescent="0.25">
      <c r="A2063" s="1" t="s">
        <v>862</v>
      </c>
      <c r="B2063" s="1">
        <v>94</v>
      </c>
      <c r="C2063" s="1">
        <v>13801755</v>
      </c>
      <c r="D2063" s="1" t="s">
        <v>145</v>
      </c>
      <c r="E2063" s="1" t="s">
        <v>3599</v>
      </c>
      <c r="F2063" s="1" t="s">
        <v>13</v>
      </c>
      <c r="G2063" s="1" t="s">
        <v>14</v>
      </c>
      <c r="H2063" s="1">
        <v>20000000</v>
      </c>
      <c r="I2063" s="1">
        <v>1997</v>
      </c>
      <c r="J2063" s="1">
        <v>6.6</v>
      </c>
      <c r="K2063" s="1" t="str">
        <f t="shared" si="97"/>
        <v>Action</v>
      </c>
      <c r="L2063" s="11">
        <f t="shared" si="98"/>
        <v>-6198245</v>
      </c>
      <c r="M2063" s="1">
        <f t="shared" si="99"/>
        <v>9.3887336584344602E-2</v>
      </c>
    </row>
    <row r="2064" spans="1:13" x14ac:dyDescent="0.25">
      <c r="A2064" s="1" t="s">
        <v>3600</v>
      </c>
      <c r="B2064" s="1">
        <v>117</v>
      </c>
      <c r="C2064" s="1">
        <v>13987482</v>
      </c>
      <c r="D2064" s="1" t="s">
        <v>584</v>
      </c>
      <c r="E2064" s="1" t="s">
        <v>3601</v>
      </c>
      <c r="F2064" s="1" t="s">
        <v>13</v>
      </c>
      <c r="G2064" s="1" t="s">
        <v>14</v>
      </c>
      <c r="H2064" s="1">
        <v>20000000</v>
      </c>
      <c r="I2064" s="1">
        <v>2011</v>
      </c>
      <c r="J2064" s="1">
        <v>6</v>
      </c>
      <c r="K2064" s="1" t="str">
        <f t="shared" si="97"/>
        <v>Comedy</v>
      </c>
      <c r="L2064" s="11">
        <f t="shared" si="98"/>
        <v>-6012518</v>
      </c>
      <c r="M2064" s="1">
        <f t="shared" si="99"/>
        <v>9.3887336584344602E-2</v>
      </c>
    </row>
    <row r="2065" spans="1:13" x14ac:dyDescent="0.25">
      <c r="A2065" s="1" t="s">
        <v>3602</v>
      </c>
      <c r="B2065" s="1">
        <v>95</v>
      </c>
      <c r="C2065" s="1">
        <v>14291570</v>
      </c>
      <c r="D2065" s="1" t="s">
        <v>82</v>
      </c>
      <c r="E2065" s="1" t="s">
        <v>3603</v>
      </c>
      <c r="F2065" s="1" t="s">
        <v>13</v>
      </c>
      <c r="G2065" s="1" t="s">
        <v>508</v>
      </c>
      <c r="H2065" s="1">
        <v>20000000</v>
      </c>
      <c r="I2065" s="1">
        <v>2012</v>
      </c>
      <c r="J2065" s="1">
        <v>6.1</v>
      </c>
      <c r="K2065" s="1" t="str">
        <f t="shared" si="97"/>
        <v>Action</v>
      </c>
      <c r="L2065" s="11">
        <f t="shared" si="98"/>
        <v>-5708430</v>
      </c>
      <c r="M2065" s="1">
        <f t="shared" si="99"/>
        <v>9.3887336584344602E-2</v>
      </c>
    </row>
    <row r="2066" spans="1:13" x14ac:dyDescent="0.25">
      <c r="A2066" s="1" t="s">
        <v>1075</v>
      </c>
      <c r="B2066" s="1">
        <v>99</v>
      </c>
      <c r="C2066" s="1">
        <v>12181484</v>
      </c>
      <c r="D2066" s="1" t="s">
        <v>579</v>
      </c>
      <c r="E2066" s="1" t="s">
        <v>3604</v>
      </c>
      <c r="F2066" s="1" t="s">
        <v>13</v>
      </c>
      <c r="G2066" s="1" t="s">
        <v>14</v>
      </c>
      <c r="H2066" s="1">
        <v>40000000</v>
      </c>
      <c r="I2066" s="1">
        <v>2004</v>
      </c>
      <c r="J2066" s="1">
        <v>4.8</v>
      </c>
      <c r="K2066" s="1" t="str">
        <f t="shared" si="97"/>
        <v>Comedy</v>
      </c>
      <c r="L2066" s="11">
        <f t="shared" si="98"/>
        <v>-27818516</v>
      </c>
      <c r="M2066" s="1">
        <f t="shared" si="99"/>
        <v>9.3887336584344602E-2</v>
      </c>
    </row>
    <row r="2067" spans="1:13" x14ac:dyDescent="0.25">
      <c r="A2067" s="1" t="s">
        <v>1547</v>
      </c>
      <c r="B2067" s="1">
        <v>96</v>
      </c>
      <c r="C2067" s="1">
        <v>13630226</v>
      </c>
      <c r="D2067" s="1" t="s">
        <v>487</v>
      </c>
      <c r="E2067" s="1" t="s">
        <v>3605</v>
      </c>
      <c r="F2067" s="1" t="s">
        <v>13</v>
      </c>
      <c r="G2067" s="1" t="s">
        <v>14</v>
      </c>
      <c r="H2067" s="1">
        <v>20000000</v>
      </c>
      <c r="I2067" s="1">
        <v>2009</v>
      </c>
      <c r="J2067" s="1">
        <v>6.2</v>
      </c>
      <c r="K2067" s="1" t="str">
        <f t="shared" si="97"/>
        <v>Action</v>
      </c>
      <c r="L2067" s="11">
        <f t="shared" si="98"/>
        <v>-6369774</v>
      </c>
      <c r="M2067" s="1">
        <f t="shared" si="99"/>
        <v>9.3887336584344602E-2</v>
      </c>
    </row>
    <row r="2068" spans="1:13" x14ac:dyDescent="0.25">
      <c r="A2068" s="1" t="s">
        <v>1369</v>
      </c>
      <c r="B2068" s="1">
        <v>98</v>
      </c>
      <c r="C2068" s="1">
        <v>13383737</v>
      </c>
      <c r="D2068" s="1" t="s">
        <v>348</v>
      </c>
      <c r="E2068" s="1" t="s">
        <v>3606</v>
      </c>
      <c r="F2068" s="1" t="s">
        <v>13</v>
      </c>
      <c r="G2068" s="1" t="s">
        <v>14</v>
      </c>
      <c r="H2068" s="1">
        <v>20000000</v>
      </c>
      <c r="I2068" s="1">
        <v>1994</v>
      </c>
      <c r="J2068" s="1">
        <v>7.5</v>
      </c>
      <c r="K2068" s="1" t="str">
        <f t="shared" si="97"/>
        <v>Comedy</v>
      </c>
      <c r="L2068" s="11">
        <f t="shared" si="98"/>
        <v>-6616263</v>
      </c>
      <c r="M2068" s="1">
        <f t="shared" si="99"/>
        <v>9.3887336584344602E-2</v>
      </c>
    </row>
    <row r="2069" spans="1:13" x14ac:dyDescent="0.25">
      <c r="A2069" s="1" t="s">
        <v>3607</v>
      </c>
      <c r="B2069" s="1">
        <v>123</v>
      </c>
      <c r="C2069" s="1">
        <v>13391174</v>
      </c>
      <c r="D2069" s="1" t="s">
        <v>2013</v>
      </c>
      <c r="E2069" s="1" t="s">
        <v>3608</v>
      </c>
      <c r="F2069" s="1" t="s">
        <v>13</v>
      </c>
      <c r="G2069" s="1" t="s">
        <v>14</v>
      </c>
      <c r="H2069" s="1">
        <v>20000000</v>
      </c>
      <c r="I2069" s="1">
        <v>2006</v>
      </c>
      <c r="J2069" s="1">
        <v>6.3</v>
      </c>
      <c r="K2069" s="1" t="str">
        <f t="shared" si="97"/>
        <v>Biography</v>
      </c>
      <c r="L2069" s="11">
        <f t="shared" si="98"/>
        <v>-6608826</v>
      </c>
      <c r="M2069" s="1">
        <f t="shared" si="99"/>
        <v>9.3887336584344602E-2</v>
      </c>
    </row>
    <row r="2070" spans="1:13" x14ac:dyDescent="0.25">
      <c r="A2070" s="1" t="s">
        <v>415</v>
      </c>
      <c r="B2070" s="1">
        <v>101</v>
      </c>
      <c r="C2070" s="1">
        <v>12987647</v>
      </c>
      <c r="D2070" s="1" t="s">
        <v>3609</v>
      </c>
      <c r="E2070" s="1" t="s">
        <v>3610</v>
      </c>
      <c r="F2070" s="1" t="s">
        <v>13</v>
      </c>
      <c r="G2070" s="1" t="s">
        <v>21</v>
      </c>
      <c r="H2070" s="1">
        <v>30000000</v>
      </c>
      <c r="I2070" s="1">
        <v>2002</v>
      </c>
      <c r="J2070" s="1">
        <v>7.1</v>
      </c>
      <c r="K2070" s="1" t="str">
        <f t="shared" si="97"/>
        <v>Drama</v>
      </c>
      <c r="L2070" s="11">
        <f t="shared" si="98"/>
        <v>-17012353</v>
      </c>
      <c r="M2070" s="1">
        <f t="shared" si="99"/>
        <v>9.3887336584344602E-2</v>
      </c>
    </row>
    <row r="2071" spans="1:13" x14ac:dyDescent="0.25">
      <c r="A2071" s="1" t="s">
        <v>15</v>
      </c>
      <c r="B2071" s="1">
        <v>102</v>
      </c>
      <c r="C2071" s="1">
        <v>12469811</v>
      </c>
      <c r="D2071" s="1" t="s">
        <v>883</v>
      </c>
      <c r="E2071" s="1" t="s">
        <v>3611</v>
      </c>
      <c r="F2071" s="1" t="s">
        <v>13</v>
      </c>
      <c r="G2071" s="1" t="s">
        <v>14</v>
      </c>
      <c r="H2071" s="1">
        <v>22000000</v>
      </c>
      <c r="I2071" s="1">
        <v>2005</v>
      </c>
      <c r="J2071" s="1">
        <v>6.6</v>
      </c>
      <c r="K2071" s="1" t="str">
        <f t="shared" si="97"/>
        <v>Comedy</v>
      </c>
      <c r="L2071" s="11">
        <f t="shared" si="98"/>
        <v>-9530189</v>
      </c>
      <c r="M2071" s="1">
        <f t="shared" si="99"/>
        <v>9.3887336584344602E-2</v>
      </c>
    </row>
    <row r="2072" spans="1:13" x14ac:dyDescent="0.25">
      <c r="A2072" s="1" t="s">
        <v>1492</v>
      </c>
      <c r="B2072" s="1">
        <v>94</v>
      </c>
      <c r="C2072" s="1">
        <v>12398628</v>
      </c>
      <c r="D2072" s="1" t="s">
        <v>3612</v>
      </c>
      <c r="E2072" s="1" t="s">
        <v>3613</v>
      </c>
      <c r="F2072" s="1" t="s">
        <v>13</v>
      </c>
      <c r="G2072" s="1" t="s">
        <v>14</v>
      </c>
      <c r="H2072" s="1">
        <v>20000000</v>
      </c>
      <c r="I2072" s="1">
        <v>2002</v>
      </c>
      <c r="J2072" s="1">
        <v>6.1</v>
      </c>
      <c r="K2072" s="1" t="str">
        <f t="shared" si="97"/>
        <v>Action</v>
      </c>
      <c r="L2072" s="11">
        <f t="shared" si="98"/>
        <v>-7601372</v>
      </c>
      <c r="M2072" s="1">
        <f t="shared" si="99"/>
        <v>9.3887336584344602E-2</v>
      </c>
    </row>
    <row r="2073" spans="1:13" x14ac:dyDescent="0.25">
      <c r="A2073" s="1" t="s">
        <v>1509</v>
      </c>
      <c r="B2073" s="1">
        <v>102</v>
      </c>
      <c r="C2073" s="1">
        <v>13214030</v>
      </c>
      <c r="D2073" s="1" t="s">
        <v>871</v>
      </c>
      <c r="E2073" s="1" t="s">
        <v>3614</v>
      </c>
      <c r="F2073" s="1" t="s">
        <v>13</v>
      </c>
      <c r="G2073" s="1" t="s">
        <v>14</v>
      </c>
      <c r="H2073" s="1">
        <v>20000000</v>
      </c>
      <c r="I2073" s="1">
        <v>2008</v>
      </c>
      <c r="J2073" s="1">
        <v>6.7</v>
      </c>
      <c r="K2073" s="1" t="str">
        <f t="shared" si="97"/>
        <v>Comedy</v>
      </c>
      <c r="L2073" s="11">
        <f t="shared" si="98"/>
        <v>-6785970</v>
      </c>
      <c r="M2073" s="1">
        <f t="shared" si="99"/>
        <v>9.3887336584344602E-2</v>
      </c>
    </row>
    <row r="2074" spans="1:13" x14ac:dyDescent="0.25">
      <c r="A2074" s="1" t="s">
        <v>731</v>
      </c>
      <c r="B2074" s="1">
        <v>108</v>
      </c>
      <c r="C2074" s="1">
        <v>12232937</v>
      </c>
      <c r="D2074" s="1" t="s">
        <v>120</v>
      </c>
      <c r="E2074" s="1" t="s">
        <v>3615</v>
      </c>
      <c r="F2074" s="1" t="s">
        <v>13</v>
      </c>
      <c r="G2074" s="1" t="s">
        <v>14</v>
      </c>
      <c r="H2074" s="1">
        <v>22000000</v>
      </c>
      <c r="I2074" s="1">
        <v>2009</v>
      </c>
      <c r="J2074" s="1">
        <v>5.6</v>
      </c>
      <c r="K2074" s="1" t="str">
        <f t="shared" si="97"/>
        <v>Action</v>
      </c>
      <c r="L2074" s="11">
        <f t="shared" si="98"/>
        <v>-9767063</v>
      </c>
      <c r="M2074" s="1">
        <f t="shared" si="99"/>
        <v>9.3887336584344602E-2</v>
      </c>
    </row>
    <row r="2075" spans="1:13" x14ac:dyDescent="0.25">
      <c r="A2075" s="1" t="s">
        <v>199</v>
      </c>
      <c r="B2075" s="1">
        <v>116</v>
      </c>
      <c r="C2075" s="1">
        <v>12134420</v>
      </c>
      <c r="D2075" s="1" t="s">
        <v>2025</v>
      </c>
      <c r="E2075" s="1" t="s">
        <v>3617</v>
      </c>
      <c r="F2075" s="1" t="s">
        <v>13</v>
      </c>
      <c r="G2075" s="1" t="s">
        <v>21</v>
      </c>
      <c r="H2075" s="1">
        <v>20000000</v>
      </c>
      <c r="I2075" s="1">
        <v>2010</v>
      </c>
      <c r="J2075" s="1">
        <v>7.2</v>
      </c>
      <c r="K2075" s="1" t="str">
        <f t="shared" si="97"/>
        <v>Drama</v>
      </c>
      <c r="L2075" s="11">
        <f t="shared" si="98"/>
        <v>-7865580</v>
      </c>
      <c r="M2075" s="1">
        <f t="shared" si="99"/>
        <v>9.3887336584344602E-2</v>
      </c>
    </row>
    <row r="2076" spans="1:13" x14ac:dyDescent="0.25">
      <c r="A2076" s="1" t="s">
        <v>3618</v>
      </c>
      <c r="B2076" s="1">
        <v>93</v>
      </c>
      <c r="C2076" s="1">
        <v>11784000</v>
      </c>
      <c r="D2076" s="1" t="s">
        <v>2953</v>
      </c>
      <c r="E2076" s="1" t="s">
        <v>3619</v>
      </c>
      <c r="F2076" s="1" t="s">
        <v>13</v>
      </c>
      <c r="G2076" s="1" t="s">
        <v>14</v>
      </c>
      <c r="H2076" s="1">
        <v>20000000</v>
      </c>
      <c r="I2076" s="1">
        <v>1994</v>
      </c>
      <c r="J2076" s="1">
        <v>4.3</v>
      </c>
      <c r="K2076" s="1" t="str">
        <f t="shared" si="97"/>
        <v>Action</v>
      </c>
      <c r="L2076" s="11">
        <f t="shared" si="98"/>
        <v>-8216000</v>
      </c>
      <c r="M2076" s="1">
        <f t="shared" si="99"/>
        <v>9.3887336584344602E-2</v>
      </c>
    </row>
    <row r="2077" spans="1:13" x14ac:dyDescent="0.25">
      <c r="A2077" s="1" t="s">
        <v>540</v>
      </c>
      <c r="B2077" s="1">
        <v>102</v>
      </c>
      <c r="C2077" s="1">
        <v>11169531</v>
      </c>
      <c r="D2077" s="1" t="s">
        <v>579</v>
      </c>
      <c r="E2077" s="1" t="s">
        <v>3620</v>
      </c>
      <c r="F2077" s="1" t="s">
        <v>13</v>
      </c>
      <c r="G2077" s="1" t="s">
        <v>21</v>
      </c>
      <c r="H2077" s="1">
        <v>20000000</v>
      </c>
      <c r="I2077" s="1">
        <v>2008</v>
      </c>
      <c r="J2077" s="1">
        <v>6.4</v>
      </c>
      <c r="K2077" s="1" t="str">
        <f t="shared" si="97"/>
        <v>Comedy</v>
      </c>
      <c r="L2077" s="11">
        <f t="shared" si="98"/>
        <v>-8830469</v>
      </c>
      <c r="M2077" s="1">
        <f t="shared" si="99"/>
        <v>9.3887336584344602E-2</v>
      </c>
    </row>
    <row r="2078" spans="1:13" x14ac:dyDescent="0.25">
      <c r="A2078" s="1" t="s">
        <v>1913</v>
      </c>
      <c r="B2078" s="1">
        <v>103</v>
      </c>
      <c r="C2078" s="1">
        <v>11034436</v>
      </c>
      <c r="D2078" s="1" t="s">
        <v>3622</v>
      </c>
      <c r="E2078" s="1" t="s">
        <v>3623</v>
      </c>
      <c r="F2078" s="1" t="s">
        <v>13</v>
      </c>
      <c r="G2078" s="1" t="s">
        <v>21</v>
      </c>
      <c r="H2078" s="1">
        <v>20000000</v>
      </c>
      <c r="I2078" s="1">
        <v>2005</v>
      </c>
      <c r="J2078" s="1">
        <v>7.1</v>
      </c>
      <c r="K2078" s="1" t="str">
        <f t="shared" si="97"/>
        <v>Comedy</v>
      </c>
      <c r="L2078" s="11">
        <f t="shared" si="98"/>
        <v>-8965564</v>
      </c>
      <c r="M2078" s="1">
        <f t="shared" si="99"/>
        <v>9.3887336584344602E-2</v>
      </c>
    </row>
    <row r="2079" spans="1:13" x14ac:dyDescent="0.25">
      <c r="A2079" s="1" t="s">
        <v>3238</v>
      </c>
      <c r="B2079" s="1">
        <v>115</v>
      </c>
      <c r="C2079" s="1">
        <v>12626905</v>
      </c>
      <c r="D2079" s="1" t="s">
        <v>158</v>
      </c>
      <c r="E2079" s="1" t="s">
        <v>3624</v>
      </c>
      <c r="F2079" s="1" t="s">
        <v>13</v>
      </c>
      <c r="G2079" s="1" t="s">
        <v>14</v>
      </c>
      <c r="H2079" s="1">
        <v>20000000</v>
      </c>
      <c r="I2079" s="1">
        <v>2016</v>
      </c>
      <c r="J2079" s="1">
        <v>6.3</v>
      </c>
      <c r="K2079" s="1" t="str">
        <f t="shared" si="97"/>
        <v>Action</v>
      </c>
      <c r="L2079" s="11">
        <f t="shared" si="98"/>
        <v>-7373095</v>
      </c>
      <c r="M2079" s="1">
        <f t="shared" si="99"/>
        <v>9.3887336584344602E-2</v>
      </c>
    </row>
    <row r="2080" spans="1:13" x14ac:dyDescent="0.25">
      <c r="A2080" s="1" t="s">
        <v>1369</v>
      </c>
      <c r="B2080" s="1">
        <v>96</v>
      </c>
      <c r="C2080" s="1">
        <v>10569071</v>
      </c>
      <c r="D2080" s="1" t="s">
        <v>579</v>
      </c>
      <c r="E2080" s="1" t="s">
        <v>3625</v>
      </c>
      <c r="F2080" s="1" t="s">
        <v>13</v>
      </c>
      <c r="G2080" s="1" t="s">
        <v>14</v>
      </c>
      <c r="H2080" s="1">
        <v>20000000</v>
      </c>
      <c r="I2080" s="1">
        <v>1997</v>
      </c>
      <c r="J2080" s="1">
        <v>7.4</v>
      </c>
      <c r="K2080" s="1" t="str">
        <f t="shared" si="97"/>
        <v>Comedy</v>
      </c>
      <c r="L2080" s="11">
        <f t="shared" si="98"/>
        <v>-9430929</v>
      </c>
      <c r="M2080" s="1">
        <f t="shared" si="99"/>
        <v>9.3887336584344602E-2</v>
      </c>
    </row>
    <row r="2081" spans="1:13" x14ac:dyDescent="0.25">
      <c r="A2081" s="1" t="s">
        <v>3626</v>
      </c>
      <c r="B2081" s="1">
        <v>98</v>
      </c>
      <c r="C2081" s="1">
        <v>10544143</v>
      </c>
      <c r="D2081" s="1" t="s">
        <v>584</v>
      </c>
      <c r="E2081" s="1" t="s">
        <v>3627</v>
      </c>
      <c r="F2081" s="1" t="s">
        <v>13</v>
      </c>
      <c r="G2081" s="1" t="s">
        <v>130</v>
      </c>
      <c r="H2081" s="1">
        <v>20000000</v>
      </c>
      <c r="I2081" s="1">
        <v>1999</v>
      </c>
      <c r="J2081" s="1">
        <v>6.1</v>
      </c>
      <c r="K2081" s="1" t="str">
        <f t="shared" si="97"/>
        <v>Comedy</v>
      </c>
      <c r="L2081" s="11">
        <f t="shared" si="98"/>
        <v>-9455857</v>
      </c>
      <c r="M2081" s="1">
        <f t="shared" si="99"/>
        <v>9.3887336584344602E-2</v>
      </c>
    </row>
    <row r="2082" spans="1:13" x14ac:dyDescent="0.25">
      <c r="A2082" s="1" t="s">
        <v>3165</v>
      </c>
      <c r="B2082" s="1">
        <v>101</v>
      </c>
      <c r="C2082" s="1">
        <v>13650738</v>
      </c>
      <c r="D2082" s="1" t="s">
        <v>883</v>
      </c>
      <c r="E2082" s="1" t="s">
        <v>3628</v>
      </c>
      <c r="F2082" s="1" t="s">
        <v>13</v>
      </c>
      <c r="G2082" s="1" t="s">
        <v>14</v>
      </c>
      <c r="H2082" s="1">
        <v>20000000</v>
      </c>
      <c r="I2082" s="1">
        <v>2015</v>
      </c>
      <c r="J2082" s="1">
        <v>6.6</v>
      </c>
      <c r="K2082" s="1" t="str">
        <f t="shared" si="97"/>
        <v>Comedy</v>
      </c>
      <c r="L2082" s="11">
        <f t="shared" si="98"/>
        <v>-6349262</v>
      </c>
      <c r="M2082" s="1">
        <f t="shared" si="99"/>
        <v>9.3887336584344602E-2</v>
      </c>
    </row>
    <row r="2083" spans="1:13" x14ac:dyDescent="0.25">
      <c r="A2083" s="1" t="s">
        <v>1718</v>
      </c>
      <c r="B2083" s="1">
        <v>106</v>
      </c>
      <c r="C2083" s="1">
        <v>10555348</v>
      </c>
      <c r="D2083" s="1" t="s">
        <v>348</v>
      </c>
      <c r="E2083" s="1" t="s">
        <v>3629</v>
      </c>
      <c r="F2083" s="1" t="s">
        <v>13</v>
      </c>
      <c r="G2083" s="1" t="s">
        <v>14</v>
      </c>
      <c r="H2083" s="1">
        <v>20000000</v>
      </c>
      <c r="I2083" s="1">
        <v>1989</v>
      </c>
      <c r="J2083" s="1">
        <v>6</v>
      </c>
      <c r="K2083" s="1" t="str">
        <f t="shared" si="97"/>
        <v>Comedy</v>
      </c>
      <c r="L2083" s="11">
        <f t="shared" si="98"/>
        <v>-9444652</v>
      </c>
      <c r="M2083" s="1">
        <f t="shared" si="99"/>
        <v>9.3887336584344602E-2</v>
      </c>
    </row>
    <row r="2084" spans="1:13" x14ac:dyDescent="0.25">
      <c r="A2084" s="1" t="s">
        <v>1369</v>
      </c>
      <c r="B2084" s="1">
        <v>101</v>
      </c>
      <c r="C2084" s="1">
        <v>9714482</v>
      </c>
      <c r="D2084" s="1" t="s">
        <v>3630</v>
      </c>
      <c r="E2084" s="1" t="s">
        <v>3631</v>
      </c>
      <c r="F2084" s="1" t="s">
        <v>13</v>
      </c>
      <c r="G2084" s="1" t="s">
        <v>14</v>
      </c>
      <c r="H2084" s="1">
        <v>20000000</v>
      </c>
      <c r="I2084" s="1">
        <v>1996</v>
      </c>
      <c r="J2084" s="1">
        <v>6.8</v>
      </c>
      <c r="K2084" s="1" t="str">
        <f t="shared" si="97"/>
        <v>Comedy</v>
      </c>
      <c r="L2084" s="11">
        <f t="shared" si="98"/>
        <v>-10285518</v>
      </c>
      <c r="M2084" s="1">
        <f t="shared" si="99"/>
        <v>9.3887336584344602E-2</v>
      </c>
    </row>
    <row r="2085" spans="1:13" x14ac:dyDescent="0.25">
      <c r="A2085" s="1" t="s">
        <v>119</v>
      </c>
      <c r="B2085" s="1">
        <v>111</v>
      </c>
      <c r="C2085" s="1">
        <v>9525276</v>
      </c>
      <c r="D2085" s="1" t="s">
        <v>120</v>
      </c>
      <c r="E2085" s="1" t="s">
        <v>3632</v>
      </c>
      <c r="F2085" s="1" t="s">
        <v>13</v>
      </c>
      <c r="G2085" s="1" t="s">
        <v>14</v>
      </c>
      <c r="H2085" s="1">
        <v>20000000</v>
      </c>
      <c r="I2085" s="1">
        <v>2007</v>
      </c>
      <c r="J2085" s="1">
        <v>6.8</v>
      </c>
      <c r="K2085" s="1" t="str">
        <f t="shared" si="97"/>
        <v>Action</v>
      </c>
      <c r="L2085" s="11">
        <f t="shared" si="98"/>
        <v>-10474724</v>
      </c>
      <c r="M2085" s="1">
        <f t="shared" si="99"/>
        <v>9.3887336584344602E-2</v>
      </c>
    </row>
    <row r="2086" spans="1:13" x14ac:dyDescent="0.25">
      <c r="A2086" s="1" t="s">
        <v>2381</v>
      </c>
      <c r="B2086" s="1">
        <v>99</v>
      </c>
      <c r="C2086" s="1">
        <v>8855646</v>
      </c>
      <c r="D2086" s="1" t="s">
        <v>2360</v>
      </c>
      <c r="E2086" s="1" t="s">
        <v>3633</v>
      </c>
      <c r="F2086" s="1" t="s">
        <v>13</v>
      </c>
      <c r="G2086" s="1" t="s">
        <v>14</v>
      </c>
      <c r="H2086" s="1">
        <v>21000000</v>
      </c>
      <c r="I2086" s="1">
        <v>2009</v>
      </c>
      <c r="J2086" s="1">
        <v>7.2</v>
      </c>
      <c r="K2086" s="1" t="str">
        <f t="shared" si="97"/>
        <v>Adventure</v>
      </c>
      <c r="L2086" s="11">
        <f t="shared" si="98"/>
        <v>-12144354</v>
      </c>
      <c r="M2086" s="1">
        <f t="shared" si="99"/>
        <v>9.3887336584344602E-2</v>
      </c>
    </row>
    <row r="2087" spans="1:13" x14ac:dyDescent="0.25">
      <c r="A2087" s="1" t="s">
        <v>3634</v>
      </c>
      <c r="B2087" s="1">
        <v>88</v>
      </c>
      <c r="C2087" s="1">
        <v>9109322</v>
      </c>
      <c r="D2087" s="1" t="s">
        <v>925</v>
      </c>
      <c r="E2087" s="1" t="s">
        <v>3635</v>
      </c>
      <c r="F2087" s="1" t="s">
        <v>13</v>
      </c>
      <c r="G2087" s="1" t="s">
        <v>264</v>
      </c>
      <c r="H2087" s="1">
        <v>20000000</v>
      </c>
      <c r="I2087" s="1">
        <v>2004</v>
      </c>
      <c r="J2087" s="1">
        <v>1.9</v>
      </c>
      <c r="K2087" s="1" t="str">
        <f t="shared" si="97"/>
        <v>Comedy</v>
      </c>
      <c r="L2087" s="11">
        <f t="shared" si="98"/>
        <v>-10890678</v>
      </c>
      <c r="M2087" s="1">
        <f t="shared" si="99"/>
        <v>9.3887336584344602E-2</v>
      </c>
    </row>
    <row r="2088" spans="1:13" x14ac:dyDescent="0.25">
      <c r="A2088" s="1" t="s">
        <v>924</v>
      </c>
      <c r="B2088" s="1">
        <v>83</v>
      </c>
      <c r="C2088" s="1">
        <v>8326035</v>
      </c>
      <c r="D2088" s="1" t="s">
        <v>610</v>
      </c>
      <c r="E2088" s="1" t="s">
        <v>3636</v>
      </c>
      <c r="F2088" s="1" t="s">
        <v>13</v>
      </c>
      <c r="G2088" s="1" t="s">
        <v>264</v>
      </c>
      <c r="H2088" s="1">
        <v>33000000</v>
      </c>
      <c r="I2088" s="1">
        <v>2005</v>
      </c>
      <c r="J2088" s="1">
        <v>5.5</v>
      </c>
      <c r="K2088" s="1" t="str">
        <f t="shared" si="97"/>
        <v>Action</v>
      </c>
      <c r="L2088" s="11">
        <f t="shared" si="98"/>
        <v>-24673965</v>
      </c>
      <c r="M2088" s="1">
        <f t="shared" si="99"/>
        <v>9.3887336584344602E-2</v>
      </c>
    </row>
    <row r="2089" spans="1:13" x14ac:dyDescent="0.25">
      <c r="A2089" s="1" t="s">
        <v>924</v>
      </c>
      <c r="B2089" s="1">
        <v>91</v>
      </c>
      <c r="C2089" s="1">
        <v>8104069</v>
      </c>
      <c r="D2089" s="1" t="s">
        <v>610</v>
      </c>
      <c r="E2089" s="1" t="s">
        <v>3637</v>
      </c>
      <c r="F2089" s="1" t="s">
        <v>13</v>
      </c>
      <c r="G2089" s="1" t="s">
        <v>14</v>
      </c>
      <c r="H2089" s="1">
        <v>20000000</v>
      </c>
      <c r="I2089" s="1">
        <v>2007</v>
      </c>
      <c r="J2089" s="1">
        <v>4.5</v>
      </c>
      <c r="K2089" s="1" t="str">
        <f t="shared" si="97"/>
        <v>Action</v>
      </c>
      <c r="L2089" s="11">
        <f t="shared" si="98"/>
        <v>-11895931</v>
      </c>
      <c r="M2089" s="1">
        <f t="shared" si="99"/>
        <v>9.3887336584344602E-2</v>
      </c>
    </row>
    <row r="2090" spans="1:13" x14ac:dyDescent="0.25">
      <c r="A2090" s="1" t="s">
        <v>1259</v>
      </c>
      <c r="B2090" s="1">
        <v>108</v>
      </c>
      <c r="C2090" s="1">
        <v>8054280</v>
      </c>
      <c r="D2090" s="1" t="s">
        <v>1062</v>
      </c>
      <c r="E2090" s="1" t="s">
        <v>3638</v>
      </c>
      <c r="F2090" s="1" t="s">
        <v>13</v>
      </c>
      <c r="G2090" s="1" t="s">
        <v>14</v>
      </c>
      <c r="H2090" s="1">
        <v>20000000</v>
      </c>
      <c r="I2090" s="1">
        <v>2004</v>
      </c>
      <c r="J2090" s="1">
        <v>6.3</v>
      </c>
      <c r="K2090" s="1" t="str">
        <f t="shared" si="97"/>
        <v>Comedy</v>
      </c>
      <c r="L2090" s="11">
        <f t="shared" si="98"/>
        <v>-11945720</v>
      </c>
      <c r="M2090" s="1">
        <f t="shared" si="99"/>
        <v>9.3887336584344602E-2</v>
      </c>
    </row>
    <row r="2091" spans="1:13" x14ac:dyDescent="0.25">
      <c r="A2091" s="1" t="s">
        <v>2372</v>
      </c>
      <c r="B2091" s="1">
        <v>148</v>
      </c>
      <c r="C2091" s="1">
        <v>8093318</v>
      </c>
      <c r="D2091" s="1" t="s">
        <v>3639</v>
      </c>
      <c r="E2091" s="1" t="s">
        <v>3640</v>
      </c>
      <c r="F2091" s="1" t="s">
        <v>13</v>
      </c>
      <c r="G2091" s="1" t="s">
        <v>14</v>
      </c>
      <c r="H2091" s="1">
        <v>20000000</v>
      </c>
      <c r="I2091" s="1">
        <v>2014</v>
      </c>
      <c r="J2091" s="1">
        <v>6.7</v>
      </c>
      <c r="K2091" s="1" t="str">
        <f t="shared" si="97"/>
        <v>Comedy</v>
      </c>
      <c r="L2091" s="11">
        <f t="shared" si="98"/>
        <v>-11906682</v>
      </c>
      <c r="M2091" s="1">
        <f t="shared" si="99"/>
        <v>9.3887336584344602E-2</v>
      </c>
    </row>
    <row r="2092" spans="1:13" x14ac:dyDescent="0.25">
      <c r="A2092" s="1" t="s">
        <v>3641</v>
      </c>
      <c r="B2092" s="1">
        <v>77</v>
      </c>
      <c r="C2092" s="1">
        <v>7382993</v>
      </c>
      <c r="D2092" s="1" t="s">
        <v>99</v>
      </c>
      <c r="E2092" s="1" t="s">
        <v>3642</v>
      </c>
      <c r="F2092" s="1" t="s">
        <v>13</v>
      </c>
      <c r="G2092" s="1" t="s">
        <v>14</v>
      </c>
      <c r="H2092" s="1">
        <v>20000000</v>
      </c>
      <c r="I2092" s="1">
        <v>2006</v>
      </c>
      <c r="J2092" s="1">
        <v>2.8</v>
      </c>
      <c r="K2092" s="1" t="str">
        <f t="shared" si="97"/>
        <v>Adventure</v>
      </c>
      <c r="L2092" s="11">
        <f t="shared" si="98"/>
        <v>-12617007</v>
      </c>
      <c r="M2092" s="1">
        <f t="shared" si="99"/>
        <v>9.3887336584344602E-2</v>
      </c>
    </row>
    <row r="2093" spans="1:13" x14ac:dyDescent="0.25">
      <c r="A2093" s="1" t="s">
        <v>3643</v>
      </c>
      <c r="B2093" s="1">
        <v>110</v>
      </c>
      <c r="C2093" s="1">
        <v>8888355</v>
      </c>
      <c r="D2093" s="1" t="s">
        <v>2097</v>
      </c>
      <c r="E2093" s="1" t="s">
        <v>3644</v>
      </c>
      <c r="F2093" s="1" t="s">
        <v>13</v>
      </c>
      <c r="G2093" s="1" t="s">
        <v>14</v>
      </c>
      <c r="H2093" s="1">
        <v>20000000</v>
      </c>
      <c r="I2093" s="1">
        <v>2013</v>
      </c>
      <c r="J2093" s="1">
        <v>5</v>
      </c>
      <c r="K2093" s="1" t="str">
        <f t="shared" si="97"/>
        <v>Drama</v>
      </c>
      <c r="L2093" s="11">
        <f t="shared" si="98"/>
        <v>-11111645</v>
      </c>
      <c r="M2093" s="1">
        <f t="shared" si="99"/>
        <v>9.3887336584344602E-2</v>
      </c>
    </row>
    <row r="2094" spans="1:13" x14ac:dyDescent="0.25">
      <c r="A2094" s="1" t="s">
        <v>1932</v>
      </c>
      <c r="B2094" s="1">
        <v>83</v>
      </c>
      <c r="C2094" s="1">
        <v>7001720</v>
      </c>
      <c r="D2094" s="1" t="s">
        <v>968</v>
      </c>
      <c r="E2094" s="1" t="s">
        <v>3645</v>
      </c>
      <c r="F2094" s="1" t="s">
        <v>13</v>
      </c>
      <c r="G2094" s="1" t="s">
        <v>14</v>
      </c>
      <c r="H2094" s="1">
        <v>12000000</v>
      </c>
      <c r="I2094" s="1">
        <v>2008</v>
      </c>
      <c r="J2094" s="1">
        <v>4.3</v>
      </c>
      <c r="K2094" s="1" t="str">
        <f t="shared" si="97"/>
        <v>Comedy</v>
      </c>
      <c r="L2094" s="11">
        <f t="shared" si="98"/>
        <v>-4998280</v>
      </c>
      <c r="M2094" s="1">
        <f t="shared" si="99"/>
        <v>9.3887336584344602E-2</v>
      </c>
    </row>
    <row r="2095" spans="1:13" x14ac:dyDescent="0.25">
      <c r="A2095" s="1" t="s">
        <v>1666</v>
      </c>
      <c r="B2095" s="1">
        <v>107</v>
      </c>
      <c r="C2095" s="1">
        <v>7268659</v>
      </c>
      <c r="D2095" s="1" t="s">
        <v>145</v>
      </c>
      <c r="E2095" s="1" t="s">
        <v>3646</v>
      </c>
      <c r="F2095" s="1" t="s">
        <v>13</v>
      </c>
      <c r="G2095" s="1" t="s">
        <v>2401</v>
      </c>
      <c r="H2095" s="1">
        <v>20000000</v>
      </c>
      <c r="I2095" s="1">
        <v>2013</v>
      </c>
      <c r="J2095" s="1">
        <v>5.6</v>
      </c>
      <c r="K2095" s="1" t="str">
        <f t="shared" si="97"/>
        <v>Action</v>
      </c>
      <c r="L2095" s="11">
        <f t="shared" si="98"/>
        <v>-12731341</v>
      </c>
      <c r="M2095" s="1">
        <f t="shared" si="99"/>
        <v>9.3887336584344602E-2</v>
      </c>
    </row>
    <row r="2096" spans="1:13" x14ac:dyDescent="0.25">
      <c r="A2096" s="1" t="s">
        <v>3647</v>
      </c>
      <c r="B2096" s="1">
        <v>100</v>
      </c>
      <c r="C2096" s="1">
        <v>6852144</v>
      </c>
      <c r="D2096" s="1" t="s">
        <v>1095</v>
      </c>
      <c r="E2096" s="1" t="s">
        <v>3648</v>
      </c>
      <c r="F2096" s="1" t="s">
        <v>13</v>
      </c>
      <c r="G2096" s="1" t="s">
        <v>97</v>
      </c>
      <c r="H2096" s="1">
        <v>22000000</v>
      </c>
      <c r="I2096" s="1">
        <v>2003</v>
      </c>
      <c r="J2096" s="1">
        <v>6.2</v>
      </c>
      <c r="K2096" s="1" t="str">
        <f t="shared" si="97"/>
        <v>Drama</v>
      </c>
      <c r="L2096" s="11">
        <f t="shared" si="98"/>
        <v>-15147856</v>
      </c>
      <c r="M2096" s="1">
        <f t="shared" si="99"/>
        <v>9.3887336584344602E-2</v>
      </c>
    </row>
    <row r="2097" spans="1:13" x14ac:dyDescent="0.25">
      <c r="A2097" s="1" t="s">
        <v>3128</v>
      </c>
      <c r="B2097" s="1">
        <v>87</v>
      </c>
      <c r="C2097" s="1">
        <v>6563357</v>
      </c>
      <c r="D2097" s="1" t="s">
        <v>1444</v>
      </c>
      <c r="E2097" s="1" t="s">
        <v>3649</v>
      </c>
      <c r="F2097" s="1" t="s">
        <v>13</v>
      </c>
      <c r="G2097" s="1" t="s">
        <v>14</v>
      </c>
      <c r="H2097" s="1">
        <v>20000000</v>
      </c>
      <c r="I2097" s="1">
        <v>2008</v>
      </c>
      <c r="J2097" s="1">
        <v>5.3</v>
      </c>
      <c r="K2097" s="1" t="str">
        <f t="shared" si="97"/>
        <v>Adventure</v>
      </c>
      <c r="L2097" s="11">
        <f t="shared" si="98"/>
        <v>-13436643</v>
      </c>
      <c r="M2097" s="1">
        <f t="shared" si="99"/>
        <v>9.3887336584344602E-2</v>
      </c>
    </row>
    <row r="2098" spans="1:13" x14ac:dyDescent="0.25">
      <c r="A2098" s="1" t="s">
        <v>3650</v>
      </c>
      <c r="B2098" s="1">
        <v>154</v>
      </c>
      <c r="C2098" s="1">
        <v>6201757</v>
      </c>
      <c r="D2098" s="1" t="s">
        <v>3651</v>
      </c>
      <c r="E2098" s="1" t="s">
        <v>3652</v>
      </c>
      <c r="F2098" s="1" t="s">
        <v>13</v>
      </c>
      <c r="G2098" s="1" t="s">
        <v>21</v>
      </c>
      <c r="H2098" s="1">
        <v>10000000</v>
      </c>
      <c r="I2098" s="1">
        <v>1999</v>
      </c>
      <c r="J2098" s="1">
        <v>7.4</v>
      </c>
      <c r="K2098" s="1" t="str">
        <f t="shared" si="97"/>
        <v>Biography</v>
      </c>
      <c r="L2098" s="11">
        <f t="shared" si="98"/>
        <v>-3798243</v>
      </c>
      <c r="M2098" s="1">
        <f t="shared" si="99"/>
        <v>9.3887336584344602E-2</v>
      </c>
    </row>
    <row r="2099" spans="1:13" x14ac:dyDescent="0.25">
      <c r="A2099" s="1" t="s">
        <v>1835</v>
      </c>
      <c r="B2099" s="1">
        <v>99</v>
      </c>
      <c r="C2099" s="1">
        <v>5702083</v>
      </c>
      <c r="D2099" s="1" t="s">
        <v>1237</v>
      </c>
      <c r="E2099" s="1" t="s">
        <v>3654</v>
      </c>
      <c r="F2099" s="1" t="s">
        <v>13</v>
      </c>
      <c r="G2099" s="1" t="s">
        <v>21</v>
      </c>
      <c r="H2099" s="1">
        <v>15000000</v>
      </c>
      <c r="I2099" s="1">
        <v>2011</v>
      </c>
      <c r="J2099" s="1">
        <v>6.5</v>
      </c>
      <c r="K2099" s="1" t="str">
        <f t="shared" si="97"/>
        <v>Biography</v>
      </c>
      <c r="L2099" s="11">
        <f t="shared" si="98"/>
        <v>-9297917</v>
      </c>
      <c r="M2099" s="1">
        <f t="shared" si="99"/>
        <v>9.3887336584344602E-2</v>
      </c>
    </row>
    <row r="2100" spans="1:13" x14ac:dyDescent="0.25">
      <c r="A2100" s="1" t="s">
        <v>2996</v>
      </c>
      <c r="B2100" s="1">
        <v>100</v>
      </c>
      <c r="C2100" s="1">
        <v>5480996</v>
      </c>
      <c r="D2100" s="1" t="s">
        <v>3655</v>
      </c>
      <c r="E2100" s="1" t="s">
        <v>3656</v>
      </c>
      <c r="F2100" s="1" t="s">
        <v>13</v>
      </c>
      <c r="G2100" s="1" t="s">
        <v>14</v>
      </c>
      <c r="H2100" s="1">
        <v>8700000</v>
      </c>
      <c r="I2100" s="1">
        <v>2006</v>
      </c>
      <c r="J2100" s="1">
        <v>7.1</v>
      </c>
      <c r="K2100" s="1" t="str">
        <f t="shared" si="97"/>
        <v>Animation</v>
      </c>
      <c r="L2100" s="11">
        <f t="shared" si="98"/>
        <v>-3219004</v>
      </c>
      <c r="M2100" s="1">
        <f t="shared" si="99"/>
        <v>9.3887336584344602E-2</v>
      </c>
    </row>
    <row r="2101" spans="1:13" x14ac:dyDescent="0.25">
      <c r="A2101" s="1" t="s">
        <v>256</v>
      </c>
      <c r="B2101" s="1">
        <v>116</v>
      </c>
      <c r="C2101" s="1">
        <v>6002756</v>
      </c>
      <c r="D2101" s="1" t="s">
        <v>567</v>
      </c>
      <c r="E2101" s="1" t="s">
        <v>3657</v>
      </c>
      <c r="F2101" s="1" t="s">
        <v>13</v>
      </c>
      <c r="G2101" s="1" t="s">
        <v>14</v>
      </c>
      <c r="H2101" s="1">
        <v>20000000</v>
      </c>
      <c r="I2101" s="1">
        <v>2012</v>
      </c>
      <c r="J2101" s="1">
        <v>7.2</v>
      </c>
      <c r="K2101" s="1" t="str">
        <f t="shared" si="97"/>
        <v>Biography</v>
      </c>
      <c r="L2101" s="11">
        <f t="shared" si="98"/>
        <v>-13997244</v>
      </c>
      <c r="M2101" s="1">
        <f t="shared" si="99"/>
        <v>9.3887336584344602E-2</v>
      </c>
    </row>
    <row r="2102" spans="1:13" x14ac:dyDescent="0.25">
      <c r="A2102" s="1" t="s">
        <v>1512</v>
      </c>
      <c r="B2102" s="1">
        <v>94</v>
      </c>
      <c r="C2102" s="1">
        <v>5132655</v>
      </c>
      <c r="D2102" s="1" t="s">
        <v>3312</v>
      </c>
      <c r="E2102" s="1" t="s">
        <v>3658</v>
      </c>
      <c r="F2102" s="1" t="s">
        <v>13</v>
      </c>
      <c r="G2102" s="1" t="s">
        <v>97</v>
      </c>
      <c r="H2102" s="1">
        <v>20000000</v>
      </c>
      <c r="I2102" s="1">
        <v>2005</v>
      </c>
      <c r="J2102" s="1">
        <v>2.2999999999999998</v>
      </c>
      <c r="K2102" s="1" t="str">
        <f t="shared" si="97"/>
        <v>Horror</v>
      </c>
      <c r="L2102" s="11">
        <f t="shared" si="98"/>
        <v>-14867345</v>
      </c>
      <c r="M2102" s="1">
        <f t="shared" si="99"/>
        <v>9.3887336584344602E-2</v>
      </c>
    </row>
    <row r="2103" spans="1:13" x14ac:dyDescent="0.25">
      <c r="A2103" s="1" t="s">
        <v>1173</v>
      </c>
      <c r="B2103" s="1">
        <v>111</v>
      </c>
      <c r="C2103" s="1">
        <v>5205343</v>
      </c>
      <c r="D2103" s="1" t="s">
        <v>2715</v>
      </c>
      <c r="E2103" s="1" t="s">
        <v>3659</v>
      </c>
      <c r="F2103" s="1" t="s">
        <v>13</v>
      </c>
      <c r="G2103" s="1" t="s">
        <v>14</v>
      </c>
      <c r="H2103" s="1">
        <v>20000000</v>
      </c>
      <c r="I2103" s="1">
        <v>2009</v>
      </c>
      <c r="J2103" s="1">
        <v>6.4</v>
      </c>
      <c r="K2103" s="1" t="str">
        <f t="shared" si="97"/>
        <v>Comedy</v>
      </c>
      <c r="L2103" s="11">
        <f t="shared" si="98"/>
        <v>-14794657</v>
      </c>
      <c r="M2103" s="1">
        <f t="shared" si="99"/>
        <v>9.3887336584344602E-2</v>
      </c>
    </row>
    <row r="2104" spans="1:13" x14ac:dyDescent="0.25">
      <c r="A2104" s="1" t="s">
        <v>3660</v>
      </c>
      <c r="B2104" s="1">
        <v>100</v>
      </c>
      <c r="C2104" s="1">
        <v>5005883</v>
      </c>
      <c r="D2104" s="1" t="s">
        <v>1131</v>
      </c>
      <c r="E2104" s="1" t="s">
        <v>3661</v>
      </c>
      <c r="F2104" s="1" t="s">
        <v>13</v>
      </c>
      <c r="G2104" s="1" t="s">
        <v>14</v>
      </c>
      <c r="H2104" s="1">
        <v>20000000</v>
      </c>
      <c r="I2104" s="1">
        <v>2004</v>
      </c>
      <c r="J2104" s="1">
        <v>6.1</v>
      </c>
      <c r="K2104" s="1" t="str">
        <f t="shared" si="97"/>
        <v>Drama</v>
      </c>
      <c r="L2104" s="11">
        <f t="shared" si="98"/>
        <v>-14994117</v>
      </c>
      <c r="M2104" s="1">
        <f t="shared" si="99"/>
        <v>9.3887336584344602E-2</v>
      </c>
    </row>
    <row r="2105" spans="1:13" x14ac:dyDescent="0.25">
      <c r="A2105" s="1" t="s">
        <v>3662</v>
      </c>
      <c r="B2105" s="1">
        <v>125</v>
      </c>
      <c r="C2105" s="1">
        <v>5749134</v>
      </c>
      <c r="D2105" s="1" t="s">
        <v>158</v>
      </c>
      <c r="E2105" s="1" t="s">
        <v>3663</v>
      </c>
      <c r="F2105" s="1" t="s">
        <v>13</v>
      </c>
      <c r="G2105" s="1" t="s">
        <v>14</v>
      </c>
      <c r="H2105" s="1">
        <v>20000000</v>
      </c>
      <c r="I2105" s="1">
        <v>2014</v>
      </c>
      <c r="J2105" s="1">
        <v>7</v>
      </c>
      <c r="K2105" s="1" t="str">
        <f t="shared" si="97"/>
        <v>Action</v>
      </c>
      <c r="L2105" s="11">
        <f t="shared" si="98"/>
        <v>-14250866</v>
      </c>
      <c r="M2105" s="1">
        <f t="shared" si="99"/>
        <v>9.3887336584344602E-2</v>
      </c>
    </row>
    <row r="2106" spans="1:13" x14ac:dyDescent="0.25">
      <c r="A2106" s="1" t="s">
        <v>3664</v>
      </c>
      <c r="B2106" s="1">
        <v>119</v>
      </c>
      <c r="C2106" s="1">
        <v>4234040</v>
      </c>
      <c r="D2106" s="1" t="s">
        <v>537</v>
      </c>
      <c r="E2106" s="1" t="s">
        <v>3665</v>
      </c>
      <c r="F2106" s="1" t="s">
        <v>13</v>
      </c>
      <c r="G2106" s="1" t="s">
        <v>14</v>
      </c>
      <c r="H2106" s="1">
        <v>20000000</v>
      </c>
      <c r="I2106" s="1">
        <v>2008</v>
      </c>
      <c r="J2106" s="1">
        <v>7</v>
      </c>
      <c r="K2106" s="1" t="str">
        <f t="shared" si="97"/>
        <v>Biography</v>
      </c>
      <c r="L2106" s="11">
        <f t="shared" si="98"/>
        <v>-15765960</v>
      </c>
      <c r="M2106" s="1">
        <f t="shared" si="99"/>
        <v>9.3887336584344602E-2</v>
      </c>
    </row>
    <row r="2107" spans="1:13" x14ac:dyDescent="0.25">
      <c r="A2107" s="1" t="s">
        <v>3666</v>
      </c>
      <c r="B2107" s="1">
        <v>135</v>
      </c>
      <c r="C2107" s="1">
        <v>4001121</v>
      </c>
      <c r="D2107" s="1" t="s">
        <v>1468</v>
      </c>
      <c r="E2107" s="1" t="s">
        <v>3667</v>
      </c>
      <c r="F2107" s="1" t="s">
        <v>13</v>
      </c>
      <c r="G2107" s="1" t="s">
        <v>14</v>
      </c>
      <c r="H2107" s="1">
        <v>20000000</v>
      </c>
      <c r="I2107" s="1">
        <v>2007</v>
      </c>
      <c r="J2107" s="1">
        <v>7</v>
      </c>
      <c r="K2107" s="1" t="str">
        <f t="shared" si="97"/>
        <v>Biography</v>
      </c>
      <c r="L2107" s="11">
        <f t="shared" si="98"/>
        <v>-15998879</v>
      </c>
      <c r="M2107" s="1">
        <f t="shared" si="99"/>
        <v>9.3887336584344602E-2</v>
      </c>
    </row>
    <row r="2108" spans="1:13" x14ac:dyDescent="0.25">
      <c r="A2108" s="1" t="s">
        <v>3668</v>
      </c>
      <c r="B2108" s="1">
        <v>93</v>
      </c>
      <c r="C2108" s="1">
        <v>3749061</v>
      </c>
      <c r="D2108" s="1" t="s">
        <v>23</v>
      </c>
      <c r="E2108" s="1" t="s">
        <v>3669</v>
      </c>
      <c r="F2108" s="1" t="s">
        <v>13</v>
      </c>
      <c r="G2108" s="1" t="s">
        <v>14</v>
      </c>
      <c r="H2108" s="1">
        <v>20000000</v>
      </c>
      <c r="I2108" s="1">
        <v>2012</v>
      </c>
      <c r="J2108" s="1">
        <v>4.9000000000000004</v>
      </c>
      <c r="K2108" s="1" t="str">
        <f t="shared" si="97"/>
        <v>Action</v>
      </c>
      <c r="L2108" s="11">
        <f t="shared" si="98"/>
        <v>-16250939</v>
      </c>
      <c r="M2108" s="1">
        <f t="shared" si="99"/>
        <v>9.3887336584344602E-2</v>
      </c>
    </row>
    <row r="2109" spans="1:13" x14ac:dyDescent="0.25">
      <c r="A2109" s="1" t="s">
        <v>2728</v>
      </c>
      <c r="B2109" s="1">
        <v>114</v>
      </c>
      <c r="C2109" s="1">
        <v>3519627</v>
      </c>
      <c r="D2109" s="1" t="s">
        <v>3670</v>
      </c>
      <c r="E2109" s="1" t="s">
        <v>3671</v>
      </c>
      <c r="F2109" s="1" t="s">
        <v>13</v>
      </c>
      <c r="G2109" s="1" t="s">
        <v>14</v>
      </c>
      <c r="H2109" s="1">
        <v>20000000</v>
      </c>
      <c r="I2109" s="1">
        <v>2008</v>
      </c>
      <c r="J2109" s="1">
        <v>6.9</v>
      </c>
      <c r="K2109" s="1" t="str">
        <f t="shared" si="97"/>
        <v>Adventure</v>
      </c>
      <c r="L2109" s="11">
        <f t="shared" si="98"/>
        <v>-16480373</v>
      </c>
      <c r="M2109" s="1">
        <f t="shared" si="99"/>
        <v>9.3887336584344602E-2</v>
      </c>
    </row>
    <row r="2110" spans="1:13" x14ac:dyDescent="0.25">
      <c r="A2110" s="1" t="s">
        <v>3672</v>
      </c>
      <c r="B2110" s="1">
        <v>124</v>
      </c>
      <c r="C2110" s="1">
        <v>3081925</v>
      </c>
      <c r="D2110" s="1" t="s">
        <v>492</v>
      </c>
      <c r="E2110" s="1" t="s">
        <v>3673</v>
      </c>
      <c r="F2110" s="1" t="s">
        <v>13</v>
      </c>
      <c r="G2110" s="1" t="s">
        <v>14</v>
      </c>
      <c r="H2110" s="1">
        <v>21000000</v>
      </c>
      <c r="I2110" s="1">
        <v>2008</v>
      </c>
      <c r="J2110" s="1">
        <v>7.5</v>
      </c>
      <c r="K2110" s="1" t="str">
        <f t="shared" si="97"/>
        <v>Comedy</v>
      </c>
      <c r="L2110" s="11">
        <f t="shared" si="98"/>
        <v>-17918075</v>
      </c>
      <c r="M2110" s="1">
        <f t="shared" si="99"/>
        <v>9.3887336584344602E-2</v>
      </c>
    </row>
    <row r="2111" spans="1:13" x14ac:dyDescent="0.25">
      <c r="A2111" s="1" t="s">
        <v>2581</v>
      </c>
      <c r="B2111" s="1">
        <v>134</v>
      </c>
      <c r="C2111" s="1">
        <v>2298191</v>
      </c>
      <c r="D2111" s="1" t="s">
        <v>2890</v>
      </c>
      <c r="E2111" s="1" t="s">
        <v>3674</v>
      </c>
      <c r="F2111" s="1" t="s">
        <v>232</v>
      </c>
      <c r="G2111" s="1" t="s">
        <v>233</v>
      </c>
      <c r="H2111" s="1">
        <v>2400000000</v>
      </c>
      <c r="I2111" s="1">
        <v>1997</v>
      </c>
      <c r="J2111" s="1">
        <v>8.4</v>
      </c>
      <c r="K2111" s="1" t="str">
        <f t="shared" si="97"/>
        <v>Adventure</v>
      </c>
      <c r="L2111" s="11">
        <f t="shared" si="98"/>
        <v>-2397701809</v>
      </c>
      <c r="M2111" s="1">
        <f t="shared" si="99"/>
        <v>9.3887336584344602E-2</v>
      </c>
    </row>
    <row r="2112" spans="1:13" x14ac:dyDescent="0.25">
      <c r="A2112" s="1" t="s">
        <v>2568</v>
      </c>
      <c r="B2112" s="1">
        <v>114</v>
      </c>
      <c r="C2112" s="1">
        <v>2353728</v>
      </c>
      <c r="D2112" s="1" t="s">
        <v>3675</v>
      </c>
      <c r="E2112" s="1" t="s">
        <v>3676</v>
      </c>
      <c r="F2112" s="1" t="s">
        <v>507</v>
      </c>
      <c r="G2112" s="1" t="s">
        <v>508</v>
      </c>
      <c r="H2112" s="1">
        <v>20000000</v>
      </c>
      <c r="I2112" s="1">
        <v>2003</v>
      </c>
      <c r="J2112" s="1">
        <v>6.9</v>
      </c>
      <c r="K2112" s="1" t="str">
        <f t="shared" si="97"/>
        <v>Comedy</v>
      </c>
      <c r="L2112" s="11">
        <f t="shared" si="98"/>
        <v>-17646272</v>
      </c>
      <c r="M2112" s="1">
        <f t="shared" si="99"/>
        <v>9.3887336584344602E-2</v>
      </c>
    </row>
    <row r="2113" spans="1:13" x14ac:dyDescent="0.25">
      <c r="A2113" s="1" t="s">
        <v>3677</v>
      </c>
      <c r="B2113" s="1">
        <v>124</v>
      </c>
      <c r="C2113" s="1">
        <v>2000000</v>
      </c>
      <c r="D2113" s="1" t="s">
        <v>3678</v>
      </c>
      <c r="E2113" s="1" t="s">
        <v>3679</v>
      </c>
      <c r="F2113" s="1" t="s">
        <v>13</v>
      </c>
      <c r="G2113" s="1" t="s">
        <v>14</v>
      </c>
      <c r="H2113" s="1">
        <v>20000000</v>
      </c>
      <c r="I2113" s="1">
        <v>1980</v>
      </c>
      <c r="J2113" s="1">
        <v>4.5</v>
      </c>
      <c r="K2113" s="1" t="str">
        <f t="shared" si="97"/>
        <v>Biography</v>
      </c>
      <c r="L2113" s="11">
        <f t="shared" si="98"/>
        <v>-18000000</v>
      </c>
      <c r="M2113" s="1">
        <f t="shared" si="99"/>
        <v>9.3887336584344602E-2</v>
      </c>
    </row>
    <row r="2114" spans="1:13" x14ac:dyDescent="0.25">
      <c r="A2114" s="1" t="s">
        <v>3238</v>
      </c>
      <c r="B2114" s="1">
        <v>104</v>
      </c>
      <c r="C2114" s="1">
        <v>1900725</v>
      </c>
      <c r="D2114" s="1" t="s">
        <v>3553</v>
      </c>
      <c r="E2114" s="1" t="s">
        <v>3680</v>
      </c>
      <c r="F2114" s="1" t="s">
        <v>13</v>
      </c>
      <c r="G2114" s="1" t="s">
        <v>130</v>
      </c>
      <c r="H2114" s="1">
        <v>2000000</v>
      </c>
      <c r="I2114" s="1">
        <v>2005</v>
      </c>
      <c r="J2114" s="1">
        <v>7.4</v>
      </c>
      <c r="K2114" s="1" t="str">
        <f t="shared" si="97"/>
        <v>Crime</v>
      </c>
      <c r="L2114" s="11">
        <f t="shared" si="98"/>
        <v>-99275</v>
      </c>
      <c r="M2114" s="1">
        <f t="shared" si="99"/>
        <v>9.3887336584344602E-2</v>
      </c>
    </row>
    <row r="2115" spans="1:13" x14ac:dyDescent="0.25">
      <c r="A2115" s="1" t="s">
        <v>3681</v>
      </c>
      <c r="B2115" s="1">
        <v>118</v>
      </c>
      <c r="C2115" s="1">
        <v>2246000</v>
      </c>
      <c r="D2115" s="1" t="s">
        <v>567</v>
      </c>
      <c r="E2115" s="1" t="s">
        <v>3682</v>
      </c>
      <c r="F2115" s="1" t="s">
        <v>13</v>
      </c>
      <c r="G2115" s="1" t="s">
        <v>14</v>
      </c>
      <c r="H2115" s="1">
        <v>20000000</v>
      </c>
      <c r="I2115" s="1">
        <v>2015</v>
      </c>
      <c r="J2115" s="1">
        <v>7</v>
      </c>
      <c r="K2115" s="1" t="str">
        <f t="shared" ref="K2115:K2178" si="100">IFERROR(LEFT(D2115,SEARCH("|",D2115)-1),D2115)</f>
        <v>Biography</v>
      </c>
      <c r="L2115" s="11">
        <f t="shared" ref="L2115:L2178" si="101">C2115-H2115</f>
        <v>-17754000</v>
      </c>
      <c r="M2115" s="1">
        <f t="shared" ref="M2115:M2178" si="102">CORREL(H$2:H$3657,C$2:C$3657)</f>
        <v>9.3887336584344602E-2</v>
      </c>
    </row>
    <row r="2116" spans="1:13" x14ac:dyDescent="0.25">
      <c r="A2116" s="1" t="s">
        <v>3232</v>
      </c>
      <c r="B2116" s="1">
        <v>80</v>
      </c>
      <c r="C2116" s="1">
        <v>1646664</v>
      </c>
      <c r="D2116" s="1" t="s">
        <v>2167</v>
      </c>
      <c r="E2116" s="1" t="s">
        <v>3683</v>
      </c>
      <c r="F2116" s="1" t="s">
        <v>13</v>
      </c>
      <c r="G2116" s="1" t="s">
        <v>14</v>
      </c>
      <c r="H2116" s="1">
        <v>20000000</v>
      </c>
      <c r="I2116" s="1">
        <v>2003</v>
      </c>
      <c r="J2116" s="1">
        <v>2.8</v>
      </c>
      <c r="K2116" s="1" t="str">
        <f t="shared" si="100"/>
        <v>Comedy</v>
      </c>
      <c r="L2116" s="11">
        <f t="shared" si="101"/>
        <v>-18353336</v>
      </c>
      <c r="M2116" s="1">
        <f t="shared" si="102"/>
        <v>9.3887336584344602E-2</v>
      </c>
    </row>
    <row r="2117" spans="1:13" x14ac:dyDescent="0.25">
      <c r="A2117" s="1" t="s">
        <v>2819</v>
      </c>
      <c r="B2117" s="1">
        <v>107</v>
      </c>
      <c r="C2117" s="1">
        <v>1190018</v>
      </c>
      <c r="D2117" s="1" t="s">
        <v>482</v>
      </c>
      <c r="E2117" s="1" t="s">
        <v>3684</v>
      </c>
      <c r="F2117" s="1" t="s">
        <v>13</v>
      </c>
      <c r="G2117" s="1" t="s">
        <v>14</v>
      </c>
      <c r="H2117" s="1">
        <v>20000000</v>
      </c>
      <c r="I2117" s="1">
        <v>2002</v>
      </c>
      <c r="J2117" s="1">
        <v>7.5</v>
      </c>
      <c r="K2117" s="1" t="str">
        <f t="shared" si="100"/>
        <v>Action</v>
      </c>
      <c r="L2117" s="11">
        <f t="shared" si="101"/>
        <v>-18809982</v>
      </c>
      <c r="M2117" s="1">
        <f t="shared" si="102"/>
        <v>9.3887336584344602E-2</v>
      </c>
    </row>
    <row r="2118" spans="1:13" x14ac:dyDescent="0.25">
      <c r="A2118" s="1" t="s">
        <v>528</v>
      </c>
      <c r="B2118" s="1">
        <v>125</v>
      </c>
      <c r="C2118" s="1">
        <v>1027749</v>
      </c>
      <c r="D2118" s="1" t="s">
        <v>1169</v>
      </c>
      <c r="E2118" s="1" t="s">
        <v>3685</v>
      </c>
      <c r="F2118" s="1" t="s">
        <v>13</v>
      </c>
      <c r="G2118" s="1" t="s">
        <v>130</v>
      </c>
      <c r="H2118" s="1">
        <v>40000000</v>
      </c>
      <c r="I2118" s="1">
        <v>2008</v>
      </c>
      <c r="J2118" s="1">
        <v>7.1</v>
      </c>
      <c r="K2118" s="1" t="str">
        <f t="shared" si="100"/>
        <v>Drama</v>
      </c>
      <c r="L2118" s="11">
        <f t="shared" si="101"/>
        <v>-38972251</v>
      </c>
      <c r="M2118" s="1">
        <f t="shared" si="102"/>
        <v>9.3887336584344602E-2</v>
      </c>
    </row>
    <row r="2119" spans="1:13" x14ac:dyDescent="0.25">
      <c r="A2119" s="1" t="s">
        <v>2947</v>
      </c>
      <c r="B2119" s="1">
        <v>115</v>
      </c>
      <c r="C2119" s="1">
        <v>882710</v>
      </c>
      <c r="D2119" s="1" t="s">
        <v>1796</v>
      </c>
      <c r="E2119" s="1" t="s">
        <v>3686</v>
      </c>
      <c r="F2119" s="1" t="s">
        <v>13</v>
      </c>
      <c r="G2119" s="1" t="s">
        <v>14</v>
      </c>
      <c r="H2119" s="1">
        <v>24000000</v>
      </c>
      <c r="I2119" s="1">
        <v>2000</v>
      </c>
      <c r="J2119" s="1">
        <v>6.4</v>
      </c>
      <c r="K2119" s="1" t="str">
        <f t="shared" si="100"/>
        <v>Crime</v>
      </c>
      <c r="L2119" s="11">
        <f t="shared" si="101"/>
        <v>-23117290</v>
      </c>
      <c r="M2119" s="1">
        <f t="shared" si="102"/>
        <v>9.3887336584344602E-2</v>
      </c>
    </row>
    <row r="2120" spans="1:13" x14ac:dyDescent="0.25">
      <c r="A2120" s="1" t="s">
        <v>197</v>
      </c>
      <c r="B2120" s="1">
        <v>122</v>
      </c>
      <c r="C2120" s="1">
        <v>531009</v>
      </c>
      <c r="D2120" s="1" t="s">
        <v>77</v>
      </c>
      <c r="E2120" s="1" t="s">
        <v>3687</v>
      </c>
      <c r="F2120" s="1" t="s">
        <v>13</v>
      </c>
      <c r="G2120" s="1" t="s">
        <v>14</v>
      </c>
      <c r="H2120" s="1">
        <v>10000000</v>
      </c>
      <c r="I2120" s="1">
        <v>2015</v>
      </c>
      <c r="J2120" s="1">
        <v>5.3</v>
      </c>
      <c r="K2120" s="1" t="str">
        <f t="shared" si="100"/>
        <v>Drama</v>
      </c>
      <c r="L2120" s="11">
        <f t="shared" si="101"/>
        <v>-9468991</v>
      </c>
      <c r="M2120" s="1">
        <f t="shared" si="102"/>
        <v>9.3887336584344602E-2</v>
      </c>
    </row>
    <row r="2121" spans="1:13" x14ac:dyDescent="0.25">
      <c r="A2121" s="1" t="s">
        <v>3688</v>
      </c>
      <c r="B2121" s="1">
        <v>103</v>
      </c>
      <c r="C2121" s="1">
        <v>410388</v>
      </c>
      <c r="D2121" s="1" t="s">
        <v>3689</v>
      </c>
      <c r="E2121" s="1" t="s">
        <v>3690</v>
      </c>
      <c r="F2121" s="1" t="s">
        <v>232</v>
      </c>
      <c r="G2121" s="1" t="s">
        <v>233</v>
      </c>
      <c r="H2121" s="1">
        <v>2127519898</v>
      </c>
      <c r="I2121" s="1">
        <v>2004</v>
      </c>
      <c r="J2121" s="1">
        <v>6.9</v>
      </c>
      <c r="K2121" s="1" t="str">
        <f t="shared" si="100"/>
        <v>Action</v>
      </c>
      <c r="L2121" s="11">
        <f t="shared" si="101"/>
        <v>-2127109510</v>
      </c>
      <c r="M2121" s="1">
        <f t="shared" si="102"/>
        <v>9.3887336584344602E-2</v>
      </c>
    </row>
    <row r="2122" spans="1:13" x14ac:dyDescent="0.25">
      <c r="A2122" s="1" t="s">
        <v>3691</v>
      </c>
      <c r="B2122" s="1">
        <v>101</v>
      </c>
      <c r="C2122" s="1">
        <v>375474</v>
      </c>
      <c r="D2122" s="1" t="s">
        <v>811</v>
      </c>
      <c r="E2122" s="1" t="s">
        <v>3692</v>
      </c>
      <c r="F2122" s="1" t="s">
        <v>13</v>
      </c>
      <c r="G2122" s="1" t="s">
        <v>14</v>
      </c>
      <c r="H2122" s="1">
        <v>20000000</v>
      </c>
      <c r="I2122" s="1">
        <v>2005</v>
      </c>
      <c r="J2122" s="1">
        <v>6.2</v>
      </c>
      <c r="K2122" s="1" t="str">
        <f t="shared" si="100"/>
        <v>Drama</v>
      </c>
      <c r="L2122" s="11">
        <f t="shared" si="101"/>
        <v>-19624526</v>
      </c>
      <c r="M2122" s="1">
        <f t="shared" si="102"/>
        <v>9.3887336584344602E-2</v>
      </c>
    </row>
    <row r="2123" spans="1:13" x14ac:dyDescent="0.25">
      <c r="A2123" s="1" t="s">
        <v>183</v>
      </c>
      <c r="B2123" s="1">
        <v>107</v>
      </c>
      <c r="C2123" s="1">
        <v>305070</v>
      </c>
      <c r="D2123" s="1" t="s">
        <v>1001</v>
      </c>
      <c r="E2123" s="1" t="s">
        <v>3693</v>
      </c>
      <c r="F2123" s="1" t="s">
        <v>13</v>
      </c>
      <c r="G2123" s="1" t="s">
        <v>14</v>
      </c>
      <c r="H2123" s="1">
        <v>20000000</v>
      </c>
      <c r="I2123" s="1">
        <v>1994</v>
      </c>
      <c r="J2123" s="1">
        <v>6.4</v>
      </c>
      <c r="K2123" s="1" t="str">
        <f t="shared" si="100"/>
        <v>Action</v>
      </c>
      <c r="L2123" s="11">
        <f t="shared" si="101"/>
        <v>-19694930</v>
      </c>
      <c r="M2123" s="1">
        <f t="shared" si="102"/>
        <v>9.3887336584344602E-2</v>
      </c>
    </row>
    <row r="2124" spans="1:13" x14ac:dyDescent="0.25">
      <c r="A2124" s="1" t="s">
        <v>2456</v>
      </c>
      <c r="B2124" s="1">
        <v>107</v>
      </c>
      <c r="C2124" s="1">
        <v>1183354</v>
      </c>
      <c r="D2124" s="1" t="s">
        <v>3694</v>
      </c>
      <c r="E2124" s="1" t="s">
        <v>3695</v>
      </c>
      <c r="F2124" s="1" t="s">
        <v>13</v>
      </c>
      <c r="G2124" s="1" t="s">
        <v>14</v>
      </c>
      <c r="H2124" s="1">
        <v>20000000</v>
      </c>
      <c r="I2124" s="1">
        <v>2010</v>
      </c>
      <c r="J2124" s="1">
        <v>5.0999999999999996</v>
      </c>
      <c r="K2124" s="1" t="str">
        <f t="shared" si="100"/>
        <v>Action</v>
      </c>
      <c r="L2124" s="11">
        <f t="shared" si="101"/>
        <v>-18816646</v>
      </c>
      <c r="M2124" s="1">
        <f t="shared" si="102"/>
        <v>9.3887336584344602E-2</v>
      </c>
    </row>
    <row r="2125" spans="1:13" x14ac:dyDescent="0.25">
      <c r="A2125" s="1" t="s">
        <v>3696</v>
      </c>
      <c r="B2125" s="1">
        <v>100</v>
      </c>
      <c r="C2125" s="1">
        <v>121972</v>
      </c>
      <c r="D2125" s="1" t="s">
        <v>1060</v>
      </c>
      <c r="E2125" s="1" t="s">
        <v>3697</v>
      </c>
      <c r="F2125" s="1" t="s">
        <v>13</v>
      </c>
      <c r="G2125" s="1" t="s">
        <v>14</v>
      </c>
      <c r="H2125" s="1">
        <v>22000000</v>
      </c>
      <c r="I2125" s="1">
        <v>2002</v>
      </c>
      <c r="J2125" s="1">
        <v>5.5</v>
      </c>
      <c r="K2125" s="1" t="str">
        <f t="shared" si="100"/>
        <v>Crime</v>
      </c>
      <c r="L2125" s="11">
        <f t="shared" si="101"/>
        <v>-21878028</v>
      </c>
      <c r="M2125" s="1">
        <f t="shared" si="102"/>
        <v>9.3887336584344602E-2</v>
      </c>
    </row>
    <row r="2126" spans="1:13" x14ac:dyDescent="0.25">
      <c r="A2126" s="1" t="s">
        <v>1991</v>
      </c>
      <c r="B2126" s="1">
        <v>110</v>
      </c>
      <c r="C2126" s="1">
        <v>263365</v>
      </c>
      <c r="D2126" s="1" t="s">
        <v>871</v>
      </c>
      <c r="E2126" s="1" t="s">
        <v>3698</v>
      </c>
      <c r="F2126" s="1" t="s">
        <v>13</v>
      </c>
      <c r="G2126" s="1" t="s">
        <v>14</v>
      </c>
      <c r="H2126" s="1">
        <v>20000000</v>
      </c>
      <c r="I2126" s="1">
        <v>2010</v>
      </c>
      <c r="J2126" s="1">
        <v>5.4</v>
      </c>
      <c r="K2126" s="1" t="str">
        <f t="shared" si="100"/>
        <v>Comedy</v>
      </c>
      <c r="L2126" s="11">
        <f t="shared" si="101"/>
        <v>-19736635</v>
      </c>
      <c r="M2126" s="1">
        <f t="shared" si="102"/>
        <v>9.3887336584344602E-2</v>
      </c>
    </row>
    <row r="2127" spans="1:13" x14ac:dyDescent="0.25">
      <c r="A2127" s="1" t="s">
        <v>3399</v>
      </c>
      <c r="B2127" s="1">
        <v>125</v>
      </c>
      <c r="C2127" s="1">
        <v>8047690</v>
      </c>
      <c r="D2127" s="1" t="s">
        <v>77</v>
      </c>
      <c r="E2127" s="1" t="s">
        <v>3700</v>
      </c>
      <c r="F2127" s="1" t="s">
        <v>687</v>
      </c>
      <c r="G2127" s="1" t="s">
        <v>308</v>
      </c>
      <c r="H2127" s="1">
        <v>19400000</v>
      </c>
      <c r="I2127" s="1">
        <v>2006</v>
      </c>
      <c r="J2127" s="1">
        <v>7.5</v>
      </c>
      <c r="K2127" s="1" t="str">
        <f t="shared" si="100"/>
        <v>Drama</v>
      </c>
      <c r="L2127" s="11">
        <f t="shared" si="101"/>
        <v>-11352310</v>
      </c>
      <c r="M2127" s="1">
        <f t="shared" si="102"/>
        <v>9.3887336584344602E-2</v>
      </c>
    </row>
    <row r="2128" spans="1:13" x14ac:dyDescent="0.25">
      <c r="A2128" s="1" t="s">
        <v>3376</v>
      </c>
      <c r="B2128" s="1">
        <v>184</v>
      </c>
      <c r="C2128" s="1">
        <v>476270</v>
      </c>
      <c r="D2128" s="1" t="s">
        <v>2887</v>
      </c>
      <c r="E2128" s="1" t="s">
        <v>3701</v>
      </c>
      <c r="F2128" s="1" t="s">
        <v>2889</v>
      </c>
      <c r="G2128" s="1" t="s">
        <v>264</v>
      </c>
      <c r="H2128" s="1">
        <v>20000000</v>
      </c>
      <c r="I2128" s="1">
        <v>2008</v>
      </c>
      <c r="J2128" s="1">
        <v>7.4</v>
      </c>
      <c r="K2128" s="1" t="str">
        <f t="shared" si="100"/>
        <v>Action</v>
      </c>
      <c r="L2128" s="11">
        <f t="shared" si="101"/>
        <v>-19523730</v>
      </c>
      <c r="M2128" s="1">
        <f t="shared" si="102"/>
        <v>9.3887336584344602E-2</v>
      </c>
    </row>
    <row r="2129" spans="1:13" x14ac:dyDescent="0.25">
      <c r="A2129" s="1" t="s">
        <v>989</v>
      </c>
      <c r="B2129" s="1">
        <v>236</v>
      </c>
      <c r="C2129" s="1">
        <v>184208848</v>
      </c>
      <c r="D2129" s="1" t="s">
        <v>2044</v>
      </c>
      <c r="E2129" s="1" t="s">
        <v>3702</v>
      </c>
      <c r="F2129" s="1" t="s">
        <v>13</v>
      </c>
      <c r="G2129" s="1" t="s">
        <v>14</v>
      </c>
      <c r="H2129" s="1">
        <v>22000000</v>
      </c>
      <c r="I2129" s="1">
        <v>1990</v>
      </c>
      <c r="J2129" s="1">
        <v>8</v>
      </c>
      <c r="K2129" s="1" t="str">
        <f t="shared" si="100"/>
        <v>Adventure</v>
      </c>
      <c r="L2129" s="11">
        <f t="shared" si="101"/>
        <v>162208848</v>
      </c>
      <c r="M2129" s="1">
        <f t="shared" si="102"/>
        <v>9.3887336584344602E-2</v>
      </c>
    </row>
    <row r="2130" spans="1:13" x14ac:dyDescent="0.25">
      <c r="A2130" s="1" t="s">
        <v>2212</v>
      </c>
      <c r="B2130" s="1">
        <v>97</v>
      </c>
      <c r="C2130" s="1">
        <v>100292856</v>
      </c>
      <c r="D2130" s="1" t="s">
        <v>579</v>
      </c>
      <c r="E2130" s="1" t="s">
        <v>3703</v>
      </c>
      <c r="F2130" s="1" t="s">
        <v>13</v>
      </c>
      <c r="G2130" s="1" t="s">
        <v>14</v>
      </c>
      <c r="H2130" s="1">
        <v>20000000</v>
      </c>
      <c r="I2130" s="1">
        <v>2011</v>
      </c>
      <c r="J2130" s="1">
        <v>5.7</v>
      </c>
      <c r="K2130" s="1" t="str">
        <f t="shared" si="100"/>
        <v>Comedy</v>
      </c>
      <c r="L2130" s="11">
        <f t="shared" si="101"/>
        <v>80292856</v>
      </c>
      <c r="M2130" s="1">
        <f t="shared" si="102"/>
        <v>9.3887336584344602E-2</v>
      </c>
    </row>
    <row r="2131" spans="1:13" x14ac:dyDescent="0.25">
      <c r="A2131" s="1" t="s">
        <v>1466</v>
      </c>
      <c r="B2131" s="1">
        <v>113</v>
      </c>
      <c r="C2131" s="1">
        <v>58571513</v>
      </c>
      <c r="D2131" s="1" t="s">
        <v>757</v>
      </c>
      <c r="E2131" s="1" t="s">
        <v>3704</v>
      </c>
      <c r="F2131" s="1" t="s">
        <v>13</v>
      </c>
      <c r="G2131" s="1" t="s">
        <v>14</v>
      </c>
      <c r="H2131" s="1">
        <v>19000000</v>
      </c>
      <c r="I2131" s="1">
        <v>1989</v>
      </c>
      <c r="J2131" s="1">
        <v>6.8</v>
      </c>
      <c r="K2131" s="1" t="str">
        <f t="shared" si="100"/>
        <v>Crime</v>
      </c>
      <c r="L2131" s="11">
        <f t="shared" si="101"/>
        <v>39571513</v>
      </c>
      <c r="M2131" s="1">
        <f t="shared" si="102"/>
        <v>9.3887336584344602E-2</v>
      </c>
    </row>
    <row r="2132" spans="1:13" x14ac:dyDescent="0.25">
      <c r="A2132" s="1" t="s">
        <v>3705</v>
      </c>
      <c r="B2132" s="1">
        <v>95</v>
      </c>
      <c r="C2132" s="1">
        <v>51431160</v>
      </c>
      <c r="D2132" s="1" t="s">
        <v>948</v>
      </c>
      <c r="E2132" s="1" t="s">
        <v>3706</v>
      </c>
      <c r="F2132" s="1" t="s">
        <v>13</v>
      </c>
      <c r="G2132" s="1" t="s">
        <v>14</v>
      </c>
      <c r="H2132" s="1">
        <v>20000000</v>
      </c>
      <c r="I2132" s="1">
        <v>2004</v>
      </c>
      <c r="J2132" s="1">
        <v>5.9</v>
      </c>
      <c r="K2132" s="1" t="str">
        <f t="shared" si="100"/>
        <v>Comedy</v>
      </c>
      <c r="L2132" s="11">
        <f t="shared" si="101"/>
        <v>31431160</v>
      </c>
      <c r="M2132" s="1">
        <f t="shared" si="102"/>
        <v>9.3887336584344602E-2</v>
      </c>
    </row>
    <row r="2133" spans="1:13" x14ac:dyDescent="0.25">
      <c r="A2133" s="1" t="s">
        <v>2131</v>
      </c>
      <c r="B2133" s="1">
        <v>103</v>
      </c>
      <c r="C2133" s="1">
        <v>103001286</v>
      </c>
      <c r="D2133" s="1" t="s">
        <v>1737</v>
      </c>
      <c r="E2133" s="1" t="s">
        <v>3707</v>
      </c>
      <c r="F2133" s="1" t="s">
        <v>13</v>
      </c>
      <c r="G2133" s="1" t="s">
        <v>14</v>
      </c>
      <c r="H2133" s="1">
        <v>15000000</v>
      </c>
      <c r="I2133" s="1">
        <v>1996</v>
      </c>
      <c r="J2133" s="1">
        <v>7.2</v>
      </c>
      <c r="K2133" s="1" t="str">
        <f t="shared" si="100"/>
        <v>Horror</v>
      </c>
      <c r="L2133" s="11">
        <f t="shared" si="101"/>
        <v>88001286</v>
      </c>
      <c r="M2133" s="1">
        <f t="shared" si="102"/>
        <v>9.3887336584344602E-2</v>
      </c>
    </row>
    <row r="2134" spans="1:13" x14ac:dyDescent="0.25">
      <c r="A2134" s="1" t="s">
        <v>3515</v>
      </c>
      <c r="B2134" s="1">
        <v>91</v>
      </c>
      <c r="C2134" s="1">
        <v>41867960</v>
      </c>
      <c r="D2134" s="1" t="s">
        <v>2162</v>
      </c>
      <c r="E2134" s="1" t="s">
        <v>3708</v>
      </c>
      <c r="F2134" s="1" t="s">
        <v>13</v>
      </c>
      <c r="G2134" s="1" t="s">
        <v>14</v>
      </c>
      <c r="H2134" s="1">
        <v>20000000</v>
      </c>
      <c r="I2134" s="1">
        <v>2001</v>
      </c>
      <c r="J2134" s="1">
        <v>5.5</v>
      </c>
      <c r="K2134" s="1" t="str">
        <f t="shared" si="100"/>
        <v>Horror</v>
      </c>
      <c r="L2134" s="11">
        <f t="shared" si="101"/>
        <v>21867960</v>
      </c>
      <c r="M2134" s="1">
        <f t="shared" si="102"/>
        <v>9.3887336584344602E-2</v>
      </c>
    </row>
    <row r="2135" spans="1:13" x14ac:dyDescent="0.25">
      <c r="A2135" s="1" t="s">
        <v>150</v>
      </c>
      <c r="B2135" s="1">
        <v>116</v>
      </c>
      <c r="C2135" s="1">
        <v>210609762</v>
      </c>
      <c r="D2135" s="1" t="s">
        <v>659</v>
      </c>
      <c r="E2135" s="1" t="s">
        <v>3710</v>
      </c>
      <c r="F2135" s="1" t="s">
        <v>13</v>
      </c>
      <c r="G2135" s="1" t="s">
        <v>14</v>
      </c>
      <c r="H2135" s="1">
        <v>19000000</v>
      </c>
      <c r="I2135" s="1">
        <v>1985</v>
      </c>
      <c r="J2135" s="1">
        <v>8.5</v>
      </c>
      <c r="K2135" s="1" t="str">
        <f t="shared" si="100"/>
        <v>Adventure</v>
      </c>
      <c r="L2135" s="11">
        <f t="shared" si="101"/>
        <v>191609762</v>
      </c>
      <c r="M2135" s="1">
        <f t="shared" si="102"/>
        <v>9.3887336584344602E-2</v>
      </c>
    </row>
    <row r="2136" spans="1:13" x14ac:dyDescent="0.25">
      <c r="A2136" s="1" t="s">
        <v>2283</v>
      </c>
      <c r="B2136" s="1">
        <v>93</v>
      </c>
      <c r="C2136" s="1">
        <v>40846082</v>
      </c>
      <c r="D2136" s="1" t="s">
        <v>1043</v>
      </c>
      <c r="E2136" s="1" t="s">
        <v>3711</v>
      </c>
      <c r="F2136" s="1" t="s">
        <v>13</v>
      </c>
      <c r="G2136" s="1" t="s">
        <v>14</v>
      </c>
      <c r="H2136" s="1">
        <v>19000000</v>
      </c>
      <c r="I2136" s="1">
        <v>1999</v>
      </c>
      <c r="J2136" s="1">
        <v>5.6</v>
      </c>
      <c r="K2136" s="1" t="str">
        <f t="shared" si="100"/>
        <v>Horror</v>
      </c>
      <c r="L2136" s="11">
        <f t="shared" si="101"/>
        <v>21846082</v>
      </c>
      <c r="M2136" s="1">
        <f t="shared" si="102"/>
        <v>9.3887336584344602E-2</v>
      </c>
    </row>
    <row r="2137" spans="1:13" x14ac:dyDescent="0.25">
      <c r="A2137" s="1" t="s">
        <v>3102</v>
      </c>
      <c r="B2137" s="1">
        <v>113</v>
      </c>
      <c r="C2137" s="1">
        <v>51697449</v>
      </c>
      <c r="D2137" s="1" t="s">
        <v>883</v>
      </c>
      <c r="E2137" s="1" t="s">
        <v>3712</v>
      </c>
      <c r="F2137" s="1" t="s">
        <v>13</v>
      </c>
      <c r="G2137" s="1" t="s">
        <v>14</v>
      </c>
      <c r="H2137" s="1">
        <v>13000000</v>
      </c>
      <c r="I2137" s="1">
        <v>2009</v>
      </c>
      <c r="J2137" s="1">
        <v>4.0999999999999996</v>
      </c>
      <c r="K2137" s="1" t="str">
        <f t="shared" si="100"/>
        <v>Comedy</v>
      </c>
      <c r="L2137" s="11">
        <f t="shared" si="101"/>
        <v>38697449</v>
      </c>
      <c r="M2137" s="1">
        <f t="shared" si="102"/>
        <v>9.3887336584344602E-2</v>
      </c>
    </row>
    <row r="2138" spans="1:13" x14ac:dyDescent="0.25">
      <c r="A2138" s="1" t="s">
        <v>1342</v>
      </c>
      <c r="B2138" s="1">
        <v>101</v>
      </c>
      <c r="C2138" s="1">
        <v>27758465</v>
      </c>
      <c r="D2138" s="1" t="s">
        <v>492</v>
      </c>
      <c r="E2138" s="1" t="s">
        <v>3713</v>
      </c>
      <c r="F2138" s="1" t="s">
        <v>13</v>
      </c>
      <c r="G2138" s="1" t="s">
        <v>14</v>
      </c>
      <c r="H2138" s="1">
        <v>19000000</v>
      </c>
      <c r="I2138" s="1">
        <v>2010</v>
      </c>
      <c r="J2138" s="1">
        <v>6.1</v>
      </c>
      <c r="K2138" s="1" t="str">
        <f t="shared" si="100"/>
        <v>Comedy</v>
      </c>
      <c r="L2138" s="11">
        <f t="shared" si="101"/>
        <v>8758465</v>
      </c>
      <c r="M2138" s="1">
        <f t="shared" si="102"/>
        <v>9.3887336584344602E-2</v>
      </c>
    </row>
    <row r="2139" spans="1:13" x14ac:dyDescent="0.25">
      <c r="A2139" s="1" t="s">
        <v>279</v>
      </c>
      <c r="B2139" s="1">
        <v>95</v>
      </c>
      <c r="C2139" s="1">
        <v>56127162</v>
      </c>
      <c r="D2139" s="1" t="s">
        <v>584</v>
      </c>
      <c r="E2139" s="1" t="s">
        <v>3714</v>
      </c>
      <c r="F2139" s="1" t="s">
        <v>13</v>
      </c>
      <c r="G2139" s="1" t="s">
        <v>14</v>
      </c>
      <c r="H2139" s="1">
        <v>18000000</v>
      </c>
      <c r="I2139" s="1">
        <v>2003</v>
      </c>
      <c r="J2139" s="1">
        <v>5.4</v>
      </c>
      <c r="K2139" s="1" t="str">
        <f t="shared" si="100"/>
        <v>Comedy</v>
      </c>
      <c r="L2139" s="11">
        <f t="shared" si="101"/>
        <v>38127162</v>
      </c>
      <c r="M2139" s="1">
        <f t="shared" si="102"/>
        <v>9.3887336584344602E-2</v>
      </c>
    </row>
    <row r="2140" spans="1:13" x14ac:dyDescent="0.25">
      <c r="A2140" s="1" t="s">
        <v>332</v>
      </c>
      <c r="B2140" s="1">
        <v>109</v>
      </c>
      <c r="C2140" s="1">
        <v>1357042</v>
      </c>
      <c r="D2140" s="1" t="s">
        <v>1237</v>
      </c>
      <c r="E2140" s="1" t="s">
        <v>3715</v>
      </c>
      <c r="F2140" s="1" t="s">
        <v>13</v>
      </c>
      <c r="G2140" s="1" t="s">
        <v>204</v>
      </c>
      <c r="H2140" s="1">
        <v>15000000</v>
      </c>
      <c r="I2140" s="1">
        <v>2011</v>
      </c>
      <c r="J2140" s="1">
        <v>7.1</v>
      </c>
      <c r="K2140" s="1" t="str">
        <f t="shared" si="100"/>
        <v>Biography</v>
      </c>
      <c r="L2140" s="11">
        <f t="shared" si="101"/>
        <v>-13642958</v>
      </c>
      <c r="M2140" s="1">
        <f t="shared" si="102"/>
        <v>9.3887336584344602E-2</v>
      </c>
    </row>
    <row r="2141" spans="1:13" x14ac:dyDescent="0.25">
      <c r="A2141" s="1" t="s">
        <v>3716</v>
      </c>
      <c r="B2141" s="1">
        <v>85</v>
      </c>
      <c r="C2141" s="1">
        <v>15911333</v>
      </c>
      <c r="D2141" s="1" t="s">
        <v>857</v>
      </c>
      <c r="E2141" s="1" t="s">
        <v>3717</v>
      </c>
      <c r="F2141" s="1" t="s">
        <v>13</v>
      </c>
      <c r="G2141" s="1" t="s">
        <v>21</v>
      </c>
      <c r="H2141" s="1">
        <v>19000000</v>
      </c>
      <c r="I2141" s="1">
        <v>2000</v>
      </c>
      <c r="J2141" s="1">
        <v>3.6</v>
      </c>
      <c r="K2141" s="1" t="str">
        <f t="shared" si="100"/>
        <v>Adventure</v>
      </c>
      <c r="L2141" s="11">
        <f t="shared" si="101"/>
        <v>-3088667</v>
      </c>
      <c r="M2141" s="1">
        <f t="shared" si="102"/>
        <v>9.3887336584344602E-2</v>
      </c>
    </row>
    <row r="2142" spans="1:13" x14ac:dyDescent="0.25">
      <c r="A2142" s="1" t="s">
        <v>372</v>
      </c>
      <c r="B2142" s="1">
        <v>101</v>
      </c>
      <c r="C2142" s="1">
        <v>39103378</v>
      </c>
      <c r="D2142" s="1" t="s">
        <v>1882</v>
      </c>
      <c r="E2142" s="1" t="s">
        <v>3718</v>
      </c>
      <c r="F2142" s="1" t="s">
        <v>13</v>
      </c>
      <c r="G2142" s="1" t="s">
        <v>14</v>
      </c>
      <c r="H2142" s="1">
        <v>20000000</v>
      </c>
      <c r="I2142" s="1">
        <v>2010</v>
      </c>
      <c r="J2142" s="1">
        <v>6.5</v>
      </c>
      <c r="K2142" s="1" t="str">
        <f t="shared" si="100"/>
        <v>Horror</v>
      </c>
      <c r="L2142" s="11">
        <f t="shared" si="101"/>
        <v>19103378</v>
      </c>
      <c r="M2142" s="1">
        <f t="shared" si="102"/>
        <v>9.3887336584344602E-2</v>
      </c>
    </row>
    <row r="2143" spans="1:13" x14ac:dyDescent="0.25">
      <c r="A2143" s="1" t="s">
        <v>2581</v>
      </c>
      <c r="B2143" s="1">
        <v>125</v>
      </c>
      <c r="C2143" s="1">
        <v>10049886</v>
      </c>
      <c r="D2143" s="1" t="s">
        <v>219</v>
      </c>
      <c r="E2143" s="1" t="s">
        <v>3719</v>
      </c>
      <c r="F2143" s="1" t="s">
        <v>232</v>
      </c>
      <c r="G2143" s="1" t="s">
        <v>233</v>
      </c>
      <c r="H2143" s="1">
        <v>19000000</v>
      </c>
      <c r="I2143" s="1">
        <v>2001</v>
      </c>
      <c r="J2143" s="1">
        <v>8.6</v>
      </c>
      <c r="K2143" s="1" t="str">
        <f t="shared" si="100"/>
        <v>Adventure</v>
      </c>
      <c r="L2143" s="11">
        <f t="shared" si="101"/>
        <v>-8950114</v>
      </c>
      <c r="M2143" s="1">
        <f t="shared" si="102"/>
        <v>9.3887336584344602E-2</v>
      </c>
    </row>
    <row r="2144" spans="1:13" x14ac:dyDescent="0.25">
      <c r="A2144" s="1" t="s">
        <v>516</v>
      </c>
      <c r="B2144" s="1">
        <v>132</v>
      </c>
      <c r="C2144" s="1">
        <v>8600000</v>
      </c>
      <c r="D2144" s="1" t="s">
        <v>1001</v>
      </c>
      <c r="E2144" s="1" t="s">
        <v>3720</v>
      </c>
      <c r="F2144" s="1" t="s">
        <v>13</v>
      </c>
      <c r="G2144" s="1" t="s">
        <v>21</v>
      </c>
      <c r="H2144" s="1">
        <v>25000000</v>
      </c>
      <c r="I2144" s="1">
        <v>1984</v>
      </c>
      <c r="J2144" s="1">
        <v>7</v>
      </c>
      <c r="K2144" s="1" t="str">
        <f t="shared" si="100"/>
        <v>Action</v>
      </c>
      <c r="L2144" s="11">
        <f t="shared" si="101"/>
        <v>-16400000</v>
      </c>
      <c r="M2144" s="1">
        <f t="shared" si="102"/>
        <v>9.3887336584344602E-2</v>
      </c>
    </row>
    <row r="2145" spans="1:13" x14ac:dyDescent="0.25">
      <c r="A2145" s="1" t="s">
        <v>3721</v>
      </c>
      <c r="B2145" s="1">
        <v>131</v>
      </c>
      <c r="C2145" s="1">
        <v>21483154</v>
      </c>
      <c r="D2145" s="1" t="s">
        <v>1169</v>
      </c>
      <c r="E2145" s="1" t="s">
        <v>3722</v>
      </c>
      <c r="F2145" s="1" t="s">
        <v>13</v>
      </c>
      <c r="G2145" s="1" t="s">
        <v>14</v>
      </c>
      <c r="H2145" s="1">
        <v>19000000</v>
      </c>
      <c r="I2145" s="1">
        <v>2013</v>
      </c>
      <c r="J2145" s="1">
        <v>7.6</v>
      </c>
      <c r="K2145" s="1" t="str">
        <f t="shared" si="100"/>
        <v>Drama</v>
      </c>
      <c r="L2145" s="11">
        <f t="shared" si="101"/>
        <v>2483154</v>
      </c>
      <c r="M2145" s="1">
        <f t="shared" si="102"/>
        <v>9.3887336584344602E-2</v>
      </c>
    </row>
    <row r="2146" spans="1:13" x14ac:dyDescent="0.25">
      <c r="A2146" s="1" t="s">
        <v>1542</v>
      </c>
      <c r="B2146" s="1">
        <v>129</v>
      </c>
      <c r="C2146" s="1">
        <v>8396942</v>
      </c>
      <c r="D2146" s="1" t="s">
        <v>3723</v>
      </c>
      <c r="E2146" s="1" t="s">
        <v>3724</v>
      </c>
      <c r="F2146" s="1" t="s">
        <v>13</v>
      </c>
      <c r="G2146" s="1" t="s">
        <v>14</v>
      </c>
      <c r="H2146" s="1">
        <v>19000000</v>
      </c>
      <c r="I2146" s="1">
        <v>2008</v>
      </c>
      <c r="J2146" s="1">
        <v>6.5</v>
      </c>
      <c r="K2146" s="1" t="str">
        <f t="shared" si="100"/>
        <v>Adventure</v>
      </c>
      <c r="L2146" s="11">
        <f t="shared" si="101"/>
        <v>-10603058</v>
      </c>
      <c r="M2146" s="1">
        <f t="shared" si="102"/>
        <v>9.3887336584344602E-2</v>
      </c>
    </row>
    <row r="2147" spans="1:13" x14ac:dyDescent="0.25">
      <c r="A2147" s="1" t="s">
        <v>3725</v>
      </c>
      <c r="B2147" s="1">
        <v>100</v>
      </c>
      <c r="C2147" s="1">
        <v>12561</v>
      </c>
      <c r="D2147" s="1" t="s">
        <v>584</v>
      </c>
      <c r="E2147" s="1" t="s">
        <v>3726</v>
      </c>
      <c r="F2147" s="1" t="s">
        <v>13</v>
      </c>
      <c r="G2147" s="1" t="s">
        <v>14</v>
      </c>
      <c r="H2147" s="1">
        <v>19000000</v>
      </c>
      <c r="I2147" s="1">
        <v>2010</v>
      </c>
      <c r="J2147" s="1">
        <v>6.4</v>
      </c>
      <c r="K2147" s="1" t="str">
        <f t="shared" si="100"/>
        <v>Comedy</v>
      </c>
      <c r="L2147" s="11">
        <f t="shared" si="101"/>
        <v>-18987439</v>
      </c>
      <c r="M2147" s="1">
        <f t="shared" si="102"/>
        <v>9.3887336584344602E-2</v>
      </c>
    </row>
    <row r="2148" spans="1:13" x14ac:dyDescent="0.25">
      <c r="A2148" s="1" t="s">
        <v>3727</v>
      </c>
      <c r="B2148" s="1">
        <v>97</v>
      </c>
      <c r="C2148" s="1">
        <v>6923891</v>
      </c>
      <c r="D2148" s="1" t="s">
        <v>492</v>
      </c>
      <c r="E2148" s="1" t="s">
        <v>3728</v>
      </c>
      <c r="F2148" s="1" t="s">
        <v>13</v>
      </c>
      <c r="G2148" s="1" t="s">
        <v>14</v>
      </c>
      <c r="H2148" s="1">
        <v>23000000</v>
      </c>
      <c r="I2148" s="1">
        <v>2011</v>
      </c>
      <c r="J2148" s="1">
        <v>6.3</v>
      </c>
      <c r="K2148" s="1" t="str">
        <f t="shared" si="100"/>
        <v>Comedy</v>
      </c>
      <c r="L2148" s="11">
        <f t="shared" si="101"/>
        <v>-16076109</v>
      </c>
      <c r="M2148" s="1">
        <f t="shared" si="102"/>
        <v>9.3887336584344602E-2</v>
      </c>
    </row>
    <row r="2149" spans="1:13" x14ac:dyDescent="0.25">
      <c r="A2149" s="1" t="s">
        <v>3730</v>
      </c>
      <c r="B2149" s="1">
        <v>92</v>
      </c>
      <c r="C2149" s="1">
        <v>2119994</v>
      </c>
      <c r="D2149" s="1" t="s">
        <v>3731</v>
      </c>
      <c r="E2149" s="1" t="s">
        <v>3732</v>
      </c>
      <c r="F2149" s="1" t="s">
        <v>13</v>
      </c>
      <c r="G2149" s="1" t="s">
        <v>14</v>
      </c>
      <c r="H2149" s="1">
        <v>19000000</v>
      </c>
      <c r="I2149" s="1">
        <v>1993</v>
      </c>
      <c r="J2149" s="1">
        <v>5.7</v>
      </c>
      <c r="K2149" s="1" t="str">
        <f t="shared" si="100"/>
        <v>Family</v>
      </c>
      <c r="L2149" s="11">
        <f t="shared" si="101"/>
        <v>-16880006</v>
      </c>
      <c r="M2149" s="1">
        <f t="shared" si="102"/>
        <v>9.3887336584344602E-2</v>
      </c>
    </row>
    <row r="2150" spans="1:13" x14ac:dyDescent="0.25">
      <c r="A2150" s="1" t="s">
        <v>3733</v>
      </c>
      <c r="B2150" s="1">
        <v>116</v>
      </c>
      <c r="C2150" s="1">
        <v>1292527</v>
      </c>
      <c r="D2150" s="1" t="s">
        <v>3734</v>
      </c>
      <c r="E2150" s="1" t="s">
        <v>3735</v>
      </c>
      <c r="F2150" s="1" t="s">
        <v>13</v>
      </c>
      <c r="G2150" s="1" t="s">
        <v>508</v>
      </c>
      <c r="H2150" s="1">
        <v>19000000</v>
      </c>
      <c r="I2150" s="1">
        <v>1996</v>
      </c>
      <c r="J2150" s="1">
        <v>6.3</v>
      </c>
      <c r="K2150" s="1" t="str">
        <f t="shared" si="100"/>
        <v>Crime</v>
      </c>
      <c r="L2150" s="11">
        <f t="shared" si="101"/>
        <v>-17707473</v>
      </c>
      <c r="M2150" s="1">
        <f t="shared" si="102"/>
        <v>9.3887336584344602E-2</v>
      </c>
    </row>
    <row r="2151" spans="1:13" x14ac:dyDescent="0.25">
      <c r="A2151" s="1" t="s">
        <v>3737</v>
      </c>
      <c r="B2151" s="1">
        <v>90</v>
      </c>
      <c r="C2151" s="1">
        <v>64255243</v>
      </c>
      <c r="D2151" s="1" t="s">
        <v>2075</v>
      </c>
      <c r="E2151" s="1" t="s">
        <v>3738</v>
      </c>
      <c r="F2151" s="1" t="s">
        <v>13</v>
      </c>
      <c r="G2151" s="1" t="s">
        <v>14</v>
      </c>
      <c r="H2151" s="1">
        <v>19000000</v>
      </c>
      <c r="I2151" s="1">
        <v>2005</v>
      </c>
      <c r="J2151" s="1">
        <v>6</v>
      </c>
      <c r="K2151" s="1" t="str">
        <f t="shared" si="100"/>
        <v>Drama</v>
      </c>
      <c r="L2151" s="11">
        <f t="shared" si="101"/>
        <v>45255243</v>
      </c>
      <c r="M2151" s="1">
        <f t="shared" si="102"/>
        <v>9.3887336584344602E-2</v>
      </c>
    </row>
    <row r="2152" spans="1:13" x14ac:dyDescent="0.25">
      <c r="A2152" s="1" t="s">
        <v>631</v>
      </c>
      <c r="B2152" s="1">
        <v>81</v>
      </c>
      <c r="C2152" s="1">
        <v>22245861</v>
      </c>
      <c r="D2152" s="1" t="s">
        <v>883</v>
      </c>
      <c r="E2152" s="1" t="s">
        <v>3739</v>
      </c>
      <c r="F2152" s="1" t="s">
        <v>13</v>
      </c>
      <c r="G2152" s="1" t="s">
        <v>14</v>
      </c>
      <c r="H2152" s="1">
        <v>19000000</v>
      </c>
      <c r="I2152" s="1">
        <v>2002</v>
      </c>
      <c r="J2152" s="1">
        <v>7.7</v>
      </c>
      <c r="K2152" s="1" t="str">
        <f t="shared" si="100"/>
        <v>Comedy</v>
      </c>
      <c r="L2152" s="11">
        <f t="shared" si="101"/>
        <v>3245861</v>
      </c>
      <c r="M2152" s="1">
        <f t="shared" si="102"/>
        <v>9.3887336584344602E-2</v>
      </c>
    </row>
    <row r="2153" spans="1:13" x14ac:dyDescent="0.25">
      <c r="A2153" s="1" t="s">
        <v>873</v>
      </c>
      <c r="B2153" s="1">
        <v>97</v>
      </c>
      <c r="C2153" s="1">
        <v>20433940</v>
      </c>
      <c r="D2153" s="1" t="s">
        <v>2162</v>
      </c>
      <c r="E2153" s="1" t="s">
        <v>3740</v>
      </c>
      <c r="F2153" s="1" t="s">
        <v>13</v>
      </c>
      <c r="G2153" s="1" t="s">
        <v>97</v>
      </c>
      <c r="H2153" s="1">
        <v>15000000</v>
      </c>
      <c r="I2153" s="1">
        <v>2005</v>
      </c>
      <c r="J2153" s="1">
        <v>6.2</v>
      </c>
      <c r="K2153" s="1" t="str">
        <f t="shared" si="100"/>
        <v>Horror</v>
      </c>
      <c r="L2153" s="11">
        <f t="shared" si="101"/>
        <v>5433940</v>
      </c>
      <c r="M2153" s="1">
        <f t="shared" si="102"/>
        <v>9.3887336584344602E-2</v>
      </c>
    </row>
    <row r="2154" spans="1:13" x14ac:dyDescent="0.25">
      <c r="A2154" s="1" t="s">
        <v>970</v>
      </c>
      <c r="B2154" s="1">
        <v>118</v>
      </c>
      <c r="C2154" s="1">
        <v>10562387</v>
      </c>
      <c r="D2154" s="1" t="s">
        <v>1828</v>
      </c>
      <c r="E2154" s="1" t="s">
        <v>3741</v>
      </c>
      <c r="F2154" s="1" t="s">
        <v>13</v>
      </c>
      <c r="G2154" s="1" t="s">
        <v>14</v>
      </c>
      <c r="H2154" s="1">
        <v>18500000</v>
      </c>
      <c r="I2154" s="1">
        <v>1998</v>
      </c>
      <c r="J2154" s="1">
        <v>7.7</v>
      </c>
      <c r="K2154" s="1" t="str">
        <f t="shared" si="100"/>
        <v>Adventure</v>
      </c>
      <c r="L2154" s="11">
        <f t="shared" si="101"/>
        <v>-7937613</v>
      </c>
      <c r="M2154" s="1">
        <f t="shared" si="102"/>
        <v>9.3887336584344602E-2</v>
      </c>
    </row>
    <row r="2155" spans="1:13" x14ac:dyDescent="0.25">
      <c r="A2155" s="1" t="s">
        <v>3742</v>
      </c>
      <c r="B2155" s="1">
        <v>100</v>
      </c>
      <c r="C2155" s="1">
        <v>18439082</v>
      </c>
      <c r="D2155" s="1" t="s">
        <v>1251</v>
      </c>
      <c r="E2155" s="1" t="s">
        <v>3743</v>
      </c>
      <c r="F2155" s="1" t="s">
        <v>13</v>
      </c>
      <c r="G2155" s="1" t="s">
        <v>14</v>
      </c>
      <c r="H2155" s="1">
        <v>18500000</v>
      </c>
      <c r="I2155" s="1">
        <v>2009</v>
      </c>
      <c r="J2155" s="1">
        <v>6.4</v>
      </c>
      <c r="K2155" s="1" t="str">
        <f t="shared" si="100"/>
        <v>Comedy</v>
      </c>
      <c r="L2155" s="11">
        <f t="shared" si="101"/>
        <v>-60918</v>
      </c>
      <c r="M2155" s="1">
        <f t="shared" si="102"/>
        <v>9.3887336584344602E-2</v>
      </c>
    </row>
    <row r="2156" spans="1:13" x14ac:dyDescent="0.25">
      <c r="A2156" s="1" t="s">
        <v>2166</v>
      </c>
      <c r="B2156" s="1">
        <v>97</v>
      </c>
      <c r="C2156" s="1">
        <v>150056505</v>
      </c>
      <c r="D2156" s="1" t="s">
        <v>579</v>
      </c>
      <c r="E2156" s="1" t="s">
        <v>3744</v>
      </c>
      <c r="F2156" s="1" t="s">
        <v>13</v>
      </c>
      <c r="G2156" s="1" t="s">
        <v>14</v>
      </c>
      <c r="H2156" s="1">
        <v>18000000</v>
      </c>
      <c r="I2156" s="1">
        <v>2014</v>
      </c>
      <c r="J2156" s="1">
        <v>6.4</v>
      </c>
      <c r="K2156" s="1" t="str">
        <f t="shared" si="100"/>
        <v>Comedy</v>
      </c>
      <c r="L2156" s="11">
        <f t="shared" si="101"/>
        <v>132056505</v>
      </c>
      <c r="M2156" s="1">
        <f t="shared" si="102"/>
        <v>9.3887336584344602E-2</v>
      </c>
    </row>
    <row r="2157" spans="1:13" x14ac:dyDescent="0.25">
      <c r="A2157" s="1" t="s">
        <v>612</v>
      </c>
      <c r="B2157" s="1">
        <v>114</v>
      </c>
      <c r="C2157" s="1">
        <v>119938730</v>
      </c>
      <c r="D2157" s="1" t="s">
        <v>3580</v>
      </c>
      <c r="E2157" s="1" t="s">
        <v>3745</v>
      </c>
      <c r="F2157" s="1" t="s">
        <v>13</v>
      </c>
      <c r="G2157" s="1" t="s">
        <v>14</v>
      </c>
      <c r="H2157" s="1">
        <v>18000000</v>
      </c>
      <c r="I2157" s="1">
        <v>1994</v>
      </c>
      <c r="J2157" s="1">
        <v>6.9</v>
      </c>
      <c r="K2157" s="1" t="str">
        <f t="shared" si="100"/>
        <v>Action</v>
      </c>
      <c r="L2157" s="11">
        <f t="shared" si="101"/>
        <v>101938730</v>
      </c>
      <c r="M2157" s="1">
        <f t="shared" si="102"/>
        <v>9.3887336584344602E-2</v>
      </c>
    </row>
    <row r="2158" spans="1:13" x14ac:dyDescent="0.25">
      <c r="A2158" s="1" t="s">
        <v>1908</v>
      </c>
      <c r="B2158" s="1">
        <v>130</v>
      </c>
      <c r="C2158" s="1">
        <v>114968774</v>
      </c>
      <c r="D2158" s="1" t="s">
        <v>2158</v>
      </c>
      <c r="E2158" s="1" t="s">
        <v>3746</v>
      </c>
      <c r="F2158" s="1" t="s">
        <v>13</v>
      </c>
      <c r="G2158" s="1" t="s">
        <v>14</v>
      </c>
      <c r="H2158" s="1">
        <v>18000000</v>
      </c>
      <c r="I2158" s="1">
        <v>1988</v>
      </c>
      <c r="J2158" s="1">
        <v>7.3</v>
      </c>
      <c r="K2158" s="1" t="str">
        <f t="shared" si="100"/>
        <v>Comedy</v>
      </c>
      <c r="L2158" s="11">
        <f t="shared" si="101"/>
        <v>96968774</v>
      </c>
      <c r="M2158" s="1">
        <f t="shared" si="102"/>
        <v>9.3887336584344602E-2</v>
      </c>
    </row>
    <row r="2159" spans="1:13" x14ac:dyDescent="0.25">
      <c r="A2159" s="1" t="s">
        <v>1278</v>
      </c>
      <c r="B2159" s="1">
        <v>82</v>
      </c>
      <c r="C2159" s="1">
        <v>128505958</v>
      </c>
      <c r="D2159" s="1" t="s">
        <v>579</v>
      </c>
      <c r="E2159" s="1" t="s">
        <v>3747</v>
      </c>
      <c r="F2159" s="1" t="s">
        <v>13</v>
      </c>
      <c r="G2159" s="1" t="s">
        <v>14</v>
      </c>
      <c r="H2159" s="1">
        <v>18000000</v>
      </c>
      <c r="I2159" s="1">
        <v>2006</v>
      </c>
      <c r="J2159" s="1">
        <v>7.3</v>
      </c>
      <c r="K2159" s="1" t="str">
        <f t="shared" si="100"/>
        <v>Comedy</v>
      </c>
      <c r="L2159" s="11">
        <f t="shared" si="101"/>
        <v>110505958</v>
      </c>
      <c r="M2159" s="1">
        <f t="shared" si="102"/>
        <v>9.3887336584344602E-2</v>
      </c>
    </row>
    <row r="2160" spans="1:13" x14ac:dyDescent="0.25">
      <c r="A2160" s="1" t="s">
        <v>1067</v>
      </c>
      <c r="B2160" s="1">
        <v>96</v>
      </c>
      <c r="C2160" s="1">
        <v>95001351</v>
      </c>
      <c r="D2160" s="1" t="s">
        <v>584</v>
      </c>
      <c r="E2160" s="1" t="s">
        <v>3748</v>
      </c>
      <c r="F2160" s="1" t="s">
        <v>13</v>
      </c>
      <c r="G2160" s="1" t="s">
        <v>14</v>
      </c>
      <c r="H2160" s="1">
        <v>18000000</v>
      </c>
      <c r="I2160" s="1">
        <v>2001</v>
      </c>
      <c r="J2160" s="1">
        <v>6.2</v>
      </c>
      <c r="K2160" s="1" t="str">
        <f t="shared" si="100"/>
        <v>Comedy</v>
      </c>
      <c r="L2160" s="11">
        <f t="shared" si="101"/>
        <v>77001351</v>
      </c>
      <c r="M2160" s="1">
        <f t="shared" si="102"/>
        <v>9.3887336584344602E-2</v>
      </c>
    </row>
    <row r="2161" spans="1:13" x14ac:dyDescent="0.25">
      <c r="A2161" s="1" t="s">
        <v>356</v>
      </c>
      <c r="B2161" s="1">
        <v>105</v>
      </c>
      <c r="C2161" s="1">
        <v>76400000</v>
      </c>
      <c r="D2161" s="1" t="s">
        <v>28</v>
      </c>
      <c r="E2161" s="1" t="s">
        <v>3749</v>
      </c>
      <c r="F2161" s="1" t="s">
        <v>13</v>
      </c>
      <c r="G2161" s="1" t="s">
        <v>14</v>
      </c>
      <c r="H2161" s="1">
        <v>17000000</v>
      </c>
      <c r="I2161" s="1">
        <v>1984</v>
      </c>
      <c r="J2161" s="1">
        <v>6.6</v>
      </c>
      <c r="K2161" s="1" t="str">
        <f t="shared" si="100"/>
        <v>Action</v>
      </c>
      <c r="L2161" s="11">
        <f t="shared" si="101"/>
        <v>59400000</v>
      </c>
      <c r="M2161" s="1">
        <f t="shared" si="102"/>
        <v>9.3887336584344602E-2</v>
      </c>
    </row>
    <row r="2162" spans="1:13" x14ac:dyDescent="0.25">
      <c r="A2162" s="1" t="s">
        <v>934</v>
      </c>
      <c r="B2162" s="1">
        <v>122</v>
      </c>
      <c r="C2162" s="1">
        <v>75072454</v>
      </c>
      <c r="D2162" s="1" t="s">
        <v>1503</v>
      </c>
      <c r="E2162" s="1" t="s">
        <v>3750</v>
      </c>
      <c r="F2162" s="1" t="s">
        <v>13</v>
      </c>
      <c r="G2162" s="1" t="s">
        <v>14</v>
      </c>
      <c r="H2162" s="1">
        <v>20000000</v>
      </c>
      <c r="I2162" s="1">
        <v>2005</v>
      </c>
      <c r="J2162" s="1">
        <v>6.7</v>
      </c>
      <c r="K2162" s="1" t="str">
        <f t="shared" si="100"/>
        <v>Drama</v>
      </c>
      <c r="L2162" s="11">
        <f t="shared" si="101"/>
        <v>55072454</v>
      </c>
      <c r="M2162" s="1">
        <f t="shared" si="102"/>
        <v>9.3887336584344602E-2</v>
      </c>
    </row>
    <row r="2163" spans="1:13" x14ac:dyDescent="0.25">
      <c r="A2163" s="1" t="s">
        <v>208</v>
      </c>
      <c r="B2163" s="1">
        <v>88</v>
      </c>
      <c r="C2163" s="1">
        <v>65535067</v>
      </c>
      <c r="D2163" s="1" t="s">
        <v>584</v>
      </c>
      <c r="E2163" s="1" t="s">
        <v>3751</v>
      </c>
      <c r="F2163" s="1" t="s">
        <v>13</v>
      </c>
      <c r="G2163" s="1" t="s">
        <v>14</v>
      </c>
      <c r="H2163" s="1">
        <v>17000000</v>
      </c>
      <c r="I2163" s="1">
        <v>1999</v>
      </c>
      <c r="J2163" s="1">
        <v>5.7</v>
      </c>
      <c r="K2163" s="1" t="str">
        <f t="shared" si="100"/>
        <v>Comedy</v>
      </c>
      <c r="L2163" s="11">
        <f t="shared" si="101"/>
        <v>48535067</v>
      </c>
      <c r="M2163" s="1">
        <f t="shared" si="102"/>
        <v>9.3887336584344602E-2</v>
      </c>
    </row>
    <row r="2164" spans="1:13" x14ac:dyDescent="0.25">
      <c r="A2164" s="1" t="s">
        <v>3752</v>
      </c>
      <c r="B2164" s="1">
        <v>110</v>
      </c>
      <c r="C2164" s="1">
        <v>13998282</v>
      </c>
      <c r="D2164" s="1" t="s">
        <v>3753</v>
      </c>
      <c r="E2164" s="1" t="s">
        <v>3754</v>
      </c>
      <c r="F2164" s="1" t="s">
        <v>13</v>
      </c>
      <c r="G2164" s="1" t="s">
        <v>14</v>
      </c>
      <c r="H2164" s="1">
        <v>16000000</v>
      </c>
      <c r="I2164" s="1">
        <v>2014</v>
      </c>
      <c r="J2164" s="1">
        <v>3.1</v>
      </c>
      <c r="K2164" s="1" t="str">
        <f t="shared" si="100"/>
        <v>Action</v>
      </c>
      <c r="L2164" s="11">
        <f t="shared" si="101"/>
        <v>-2001718</v>
      </c>
      <c r="M2164" s="1">
        <f t="shared" si="102"/>
        <v>9.3887336584344602E-2</v>
      </c>
    </row>
    <row r="2165" spans="1:13" x14ac:dyDescent="0.25">
      <c r="A2165" s="1" t="s">
        <v>3539</v>
      </c>
      <c r="B2165" s="1">
        <v>103</v>
      </c>
      <c r="C2165" s="1">
        <v>6061759</v>
      </c>
      <c r="D2165" s="1" t="s">
        <v>492</v>
      </c>
      <c r="E2165" s="1" t="s">
        <v>3755</v>
      </c>
      <c r="F2165" s="1" t="s">
        <v>13</v>
      </c>
      <c r="G2165" s="1" t="s">
        <v>14</v>
      </c>
      <c r="H2165" s="1">
        <v>17000000</v>
      </c>
      <c r="I2165" s="1">
        <v>2005</v>
      </c>
      <c r="J2165" s="1">
        <v>6.3</v>
      </c>
      <c r="K2165" s="1" t="str">
        <f t="shared" si="100"/>
        <v>Comedy</v>
      </c>
      <c r="L2165" s="11">
        <f t="shared" si="101"/>
        <v>-10938241</v>
      </c>
      <c r="M2165" s="1">
        <f t="shared" si="102"/>
        <v>9.3887336584344602E-2</v>
      </c>
    </row>
    <row r="2166" spans="1:13" x14ac:dyDescent="0.25">
      <c r="A2166" s="1" t="s">
        <v>2443</v>
      </c>
      <c r="B2166" s="1">
        <v>106</v>
      </c>
      <c r="C2166" s="1">
        <v>64955956</v>
      </c>
      <c r="D2166" s="1" t="s">
        <v>883</v>
      </c>
      <c r="E2166" s="1" t="s">
        <v>3756</v>
      </c>
      <c r="F2166" s="1" t="s">
        <v>13</v>
      </c>
      <c r="G2166" s="1" t="s">
        <v>14</v>
      </c>
      <c r="H2166" s="1">
        <v>18000000</v>
      </c>
      <c r="I2166" s="1">
        <v>2004</v>
      </c>
      <c r="J2166" s="1">
        <v>5.7</v>
      </c>
      <c r="K2166" s="1" t="str">
        <f t="shared" si="100"/>
        <v>Comedy</v>
      </c>
      <c r="L2166" s="11">
        <f t="shared" si="101"/>
        <v>46955956</v>
      </c>
      <c r="M2166" s="1">
        <f t="shared" si="102"/>
        <v>9.3887336584344602E-2</v>
      </c>
    </row>
    <row r="2167" spans="1:13" x14ac:dyDescent="0.25">
      <c r="A2167" s="1" t="s">
        <v>3757</v>
      </c>
      <c r="B2167" s="1">
        <v>98</v>
      </c>
      <c r="C2167" s="1">
        <v>60057639</v>
      </c>
      <c r="D2167" s="1" t="s">
        <v>3008</v>
      </c>
      <c r="E2167" s="1" t="s">
        <v>3758</v>
      </c>
      <c r="F2167" s="1" t="s">
        <v>13</v>
      </c>
      <c r="G2167" s="1" t="s">
        <v>14</v>
      </c>
      <c r="H2167" s="1">
        <v>18000000</v>
      </c>
      <c r="I2167" s="1">
        <v>2003</v>
      </c>
      <c r="J2167" s="1">
        <v>7.1</v>
      </c>
      <c r="K2167" s="1" t="str">
        <f t="shared" si="100"/>
        <v>Comedy</v>
      </c>
      <c r="L2167" s="11">
        <f t="shared" si="101"/>
        <v>42057639</v>
      </c>
      <c r="M2167" s="1">
        <f t="shared" si="102"/>
        <v>9.3887336584344602E-2</v>
      </c>
    </row>
    <row r="2168" spans="1:13" x14ac:dyDescent="0.25">
      <c r="A2168" s="1" t="s">
        <v>696</v>
      </c>
      <c r="B2168" s="1">
        <v>68</v>
      </c>
      <c r="C2168" s="1">
        <v>53868030</v>
      </c>
      <c r="D2168" s="1" t="s">
        <v>348</v>
      </c>
      <c r="E2168" s="1" t="s">
        <v>3759</v>
      </c>
      <c r="F2168" s="1" t="s">
        <v>13</v>
      </c>
      <c r="G2168" s="1" t="s">
        <v>14</v>
      </c>
      <c r="H2168" s="1">
        <v>17000000</v>
      </c>
      <c r="I2168" s="1">
        <v>1997</v>
      </c>
      <c r="J2168" s="1">
        <v>7</v>
      </c>
      <c r="K2168" s="1" t="str">
        <f t="shared" si="100"/>
        <v>Comedy</v>
      </c>
      <c r="L2168" s="11">
        <f t="shared" si="101"/>
        <v>36868030</v>
      </c>
      <c r="M2168" s="1">
        <f t="shared" si="102"/>
        <v>9.3887336584344602E-2</v>
      </c>
    </row>
    <row r="2169" spans="1:13" x14ac:dyDescent="0.25">
      <c r="A2169" s="1" t="s">
        <v>2381</v>
      </c>
      <c r="B2169" s="1">
        <v>94</v>
      </c>
      <c r="C2169" s="1">
        <v>59573085</v>
      </c>
      <c r="D2169" s="1" t="s">
        <v>948</v>
      </c>
      <c r="E2169" s="1" t="s">
        <v>3760</v>
      </c>
      <c r="F2169" s="1" t="s">
        <v>13</v>
      </c>
      <c r="G2169" s="1" t="s">
        <v>14</v>
      </c>
      <c r="H2169" s="1">
        <v>18000000</v>
      </c>
      <c r="I2169" s="1">
        <v>2016</v>
      </c>
      <c r="J2169" s="1">
        <v>6.1</v>
      </c>
      <c r="K2169" s="1" t="str">
        <f t="shared" si="100"/>
        <v>Comedy</v>
      </c>
      <c r="L2169" s="11">
        <f t="shared" si="101"/>
        <v>41573085</v>
      </c>
      <c r="M2169" s="1">
        <f t="shared" si="102"/>
        <v>9.3887336584344602E-2</v>
      </c>
    </row>
    <row r="2170" spans="1:13" x14ac:dyDescent="0.25">
      <c r="A2170" s="1" t="s">
        <v>323</v>
      </c>
      <c r="B2170" s="1">
        <v>99</v>
      </c>
      <c r="C2170" s="1">
        <v>52691009</v>
      </c>
      <c r="D2170" s="1" t="s">
        <v>1051</v>
      </c>
      <c r="E2170" s="1" t="s">
        <v>3761</v>
      </c>
      <c r="F2170" s="1" t="s">
        <v>13</v>
      </c>
      <c r="G2170" s="1" t="s">
        <v>14</v>
      </c>
      <c r="H2170" s="1">
        <v>21000000</v>
      </c>
      <c r="I2170" s="1">
        <v>2011</v>
      </c>
      <c r="J2170" s="1">
        <v>6.6</v>
      </c>
      <c r="K2170" s="1" t="str">
        <f t="shared" si="100"/>
        <v>Comedy</v>
      </c>
      <c r="L2170" s="11">
        <f t="shared" si="101"/>
        <v>31691009</v>
      </c>
      <c r="M2170" s="1">
        <f t="shared" si="102"/>
        <v>9.3887336584344602E-2</v>
      </c>
    </row>
    <row r="2171" spans="1:13" x14ac:dyDescent="0.25">
      <c r="A2171" s="1" t="s">
        <v>455</v>
      </c>
      <c r="B2171" s="1">
        <v>107</v>
      </c>
      <c r="C2171" s="1">
        <v>59735548</v>
      </c>
      <c r="D2171" s="1" t="s">
        <v>1430</v>
      </c>
      <c r="E2171" s="1" t="s">
        <v>3762</v>
      </c>
      <c r="F2171" s="1" t="s">
        <v>13</v>
      </c>
      <c r="G2171" s="1" t="s">
        <v>14</v>
      </c>
      <c r="H2171" s="1">
        <v>15000000</v>
      </c>
      <c r="I2171" s="1">
        <v>1987</v>
      </c>
      <c r="J2171" s="1">
        <v>7.8</v>
      </c>
      <c r="K2171" s="1" t="str">
        <f t="shared" si="100"/>
        <v>Action</v>
      </c>
      <c r="L2171" s="11">
        <f t="shared" si="101"/>
        <v>44735548</v>
      </c>
      <c r="M2171" s="1">
        <f t="shared" si="102"/>
        <v>9.3887336584344602E-2</v>
      </c>
    </row>
    <row r="2172" spans="1:13" x14ac:dyDescent="0.25">
      <c r="A2172" s="1" t="s">
        <v>1687</v>
      </c>
      <c r="B2172" s="1">
        <v>180</v>
      </c>
      <c r="C2172" s="1">
        <v>51600000</v>
      </c>
      <c r="D2172" s="1" t="s">
        <v>3763</v>
      </c>
      <c r="E2172" s="1" t="s">
        <v>3764</v>
      </c>
      <c r="F2172" s="1" t="s">
        <v>13</v>
      </c>
      <c r="G2172" s="1" t="s">
        <v>14</v>
      </c>
      <c r="H2172" s="1">
        <v>18000000</v>
      </c>
      <c r="I2172" s="1">
        <v>1984</v>
      </c>
      <c r="J2172" s="1">
        <v>8.3000000000000007</v>
      </c>
      <c r="K2172" s="1" t="str">
        <f t="shared" si="100"/>
        <v>Biography</v>
      </c>
      <c r="L2172" s="11">
        <f t="shared" si="101"/>
        <v>33600000</v>
      </c>
      <c r="M2172" s="1">
        <f t="shared" si="102"/>
        <v>9.3887336584344602E-2</v>
      </c>
    </row>
    <row r="2173" spans="1:13" x14ac:dyDescent="0.25">
      <c r="A2173" s="1" t="s">
        <v>3521</v>
      </c>
      <c r="B2173" s="1">
        <v>89</v>
      </c>
      <c r="C2173" s="1">
        <v>43818159</v>
      </c>
      <c r="D2173" s="1" t="s">
        <v>1737</v>
      </c>
      <c r="E2173" s="1" t="s">
        <v>3765</v>
      </c>
      <c r="F2173" s="1" t="s">
        <v>13</v>
      </c>
      <c r="G2173" s="1" t="s">
        <v>14</v>
      </c>
      <c r="H2173" s="1">
        <v>20000000</v>
      </c>
      <c r="I2173" s="1">
        <v>2008</v>
      </c>
      <c r="J2173" s="1">
        <v>3.9</v>
      </c>
      <c r="K2173" s="1" t="str">
        <f t="shared" si="100"/>
        <v>Horror</v>
      </c>
      <c r="L2173" s="11">
        <f t="shared" si="101"/>
        <v>23818159</v>
      </c>
      <c r="M2173" s="1">
        <f t="shared" si="102"/>
        <v>9.3887336584344602E-2</v>
      </c>
    </row>
    <row r="2174" spans="1:13" x14ac:dyDescent="0.25">
      <c r="A2174" s="1" t="s">
        <v>722</v>
      </c>
      <c r="B2174" s="1">
        <v>97</v>
      </c>
      <c r="C2174" s="1">
        <v>86049418</v>
      </c>
      <c r="D2174" s="1" t="s">
        <v>579</v>
      </c>
      <c r="E2174" s="1" t="s">
        <v>3766</v>
      </c>
      <c r="F2174" s="1" t="s">
        <v>13</v>
      </c>
      <c r="G2174" s="1" t="s">
        <v>14</v>
      </c>
      <c r="H2174" s="1">
        <v>17000000</v>
      </c>
      <c r="I2174" s="1">
        <v>2004</v>
      </c>
      <c r="J2174" s="1">
        <v>7</v>
      </c>
      <c r="K2174" s="1" t="str">
        <f t="shared" si="100"/>
        <v>Comedy</v>
      </c>
      <c r="L2174" s="11">
        <f t="shared" si="101"/>
        <v>69049418</v>
      </c>
      <c r="M2174" s="1">
        <f t="shared" si="102"/>
        <v>9.3887336584344602E-2</v>
      </c>
    </row>
    <row r="2175" spans="1:13" x14ac:dyDescent="0.25">
      <c r="A2175" s="1" t="s">
        <v>3767</v>
      </c>
      <c r="B2175" s="1">
        <v>113</v>
      </c>
      <c r="C2175" s="1">
        <v>43601508</v>
      </c>
      <c r="D2175" s="1" t="s">
        <v>492</v>
      </c>
      <c r="E2175" s="1" t="s">
        <v>3768</v>
      </c>
      <c r="F2175" s="1" t="s">
        <v>13</v>
      </c>
      <c r="G2175" s="1" t="s">
        <v>14</v>
      </c>
      <c r="H2175" s="1">
        <v>18000000</v>
      </c>
      <c r="I2175" s="1">
        <v>2003</v>
      </c>
      <c r="J2175" s="1">
        <v>6.7</v>
      </c>
      <c r="K2175" s="1" t="str">
        <f t="shared" si="100"/>
        <v>Comedy</v>
      </c>
      <c r="L2175" s="11">
        <f t="shared" si="101"/>
        <v>25601508</v>
      </c>
      <c r="M2175" s="1">
        <f t="shared" si="102"/>
        <v>9.3887336584344602E-2</v>
      </c>
    </row>
    <row r="2176" spans="1:13" x14ac:dyDescent="0.25">
      <c r="A2176" s="1" t="s">
        <v>3733</v>
      </c>
      <c r="B2176" s="1">
        <v>131</v>
      </c>
      <c r="C2176" s="1">
        <v>41300105</v>
      </c>
      <c r="D2176" s="1" t="s">
        <v>2676</v>
      </c>
      <c r="E2176" s="1" t="s">
        <v>3769</v>
      </c>
      <c r="F2176" s="1" t="s">
        <v>13</v>
      </c>
      <c r="G2176" s="1" t="s">
        <v>21</v>
      </c>
      <c r="H2176" s="1">
        <v>19800000</v>
      </c>
      <c r="I2176" s="1">
        <v>2001</v>
      </c>
      <c r="J2176" s="1">
        <v>7.3</v>
      </c>
      <c r="K2176" s="1" t="str">
        <f t="shared" si="100"/>
        <v>Drama</v>
      </c>
      <c r="L2176" s="11">
        <f t="shared" si="101"/>
        <v>21500105</v>
      </c>
      <c r="M2176" s="1">
        <f t="shared" si="102"/>
        <v>9.3887336584344602E-2</v>
      </c>
    </row>
    <row r="2177" spans="1:13" x14ac:dyDescent="0.25">
      <c r="A2177" s="1" t="s">
        <v>1649</v>
      </c>
      <c r="B2177" s="1">
        <v>103</v>
      </c>
      <c r="C2177" s="1">
        <v>41382841</v>
      </c>
      <c r="D2177" s="1" t="s">
        <v>871</v>
      </c>
      <c r="E2177" s="1" t="s">
        <v>3770</v>
      </c>
      <c r="F2177" s="1" t="s">
        <v>13</v>
      </c>
      <c r="G2177" s="1" t="s">
        <v>14</v>
      </c>
      <c r="H2177" s="1">
        <v>18000000</v>
      </c>
      <c r="I2177" s="1">
        <v>1986</v>
      </c>
      <c r="J2177" s="1">
        <v>6.3</v>
      </c>
      <c r="K2177" s="1" t="str">
        <f t="shared" si="100"/>
        <v>Comedy</v>
      </c>
      <c r="L2177" s="11">
        <f t="shared" si="101"/>
        <v>23382841</v>
      </c>
      <c r="M2177" s="1">
        <f t="shared" si="102"/>
        <v>9.3887336584344602E-2</v>
      </c>
    </row>
    <row r="2178" spans="1:13" x14ac:dyDescent="0.25">
      <c r="A2178" s="1" t="s">
        <v>392</v>
      </c>
      <c r="B2178" s="1">
        <v>119</v>
      </c>
      <c r="C2178" s="1">
        <v>42335698</v>
      </c>
      <c r="D2178" s="1" t="s">
        <v>492</v>
      </c>
      <c r="E2178" s="1" t="s">
        <v>3771</v>
      </c>
      <c r="F2178" s="1" t="s">
        <v>13</v>
      </c>
      <c r="G2178" s="1" t="s">
        <v>14</v>
      </c>
      <c r="H2178" s="1">
        <v>18000000</v>
      </c>
      <c r="I2178" s="1">
        <v>2014</v>
      </c>
      <c r="J2178" s="1">
        <v>7.8</v>
      </c>
      <c r="K2178" s="1" t="str">
        <f t="shared" si="100"/>
        <v>Comedy</v>
      </c>
      <c r="L2178" s="11">
        <f t="shared" si="101"/>
        <v>24335698</v>
      </c>
      <c r="M2178" s="1">
        <f t="shared" si="102"/>
        <v>9.3887336584344602E-2</v>
      </c>
    </row>
    <row r="2179" spans="1:13" x14ac:dyDescent="0.25">
      <c r="A2179" s="1" t="s">
        <v>1369</v>
      </c>
      <c r="B2179" s="1">
        <v>98</v>
      </c>
      <c r="C2179" s="1">
        <v>33404871</v>
      </c>
      <c r="D2179" s="1" t="s">
        <v>1175</v>
      </c>
      <c r="E2179" s="1" t="s">
        <v>3772</v>
      </c>
      <c r="F2179" s="1" t="s">
        <v>13</v>
      </c>
      <c r="G2179" s="1" t="s">
        <v>14</v>
      </c>
      <c r="H2179" s="1">
        <v>18000000</v>
      </c>
      <c r="I2179" s="1">
        <v>2013</v>
      </c>
      <c r="J2179" s="1">
        <v>7.3</v>
      </c>
      <c r="K2179" s="1" t="str">
        <f t="shared" ref="K2179:K2242" si="103">IFERROR(LEFT(D2179,SEARCH("|",D2179)-1),D2179)</f>
        <v>Drama</v>
      </c>
      <c r="L2179" s="11">
        <f t="shared" ref="L2179:L2242" si="104">C2179-H2179</f>
        <v>15404871</v>
      </c>
      <c r="M2179" s="1">
        <f t="shared" ref="M2179:M2242" si="105">CORREL(H$2:H$3657,C$2:C$3657)</f>
        <v>9.3887336584344602E-2</v>
      </c>
    </row>
    <row r="2180" spans="1:13" x14ac:dyDescent="0.25">
      <c r="A2180" s="1" t="s">
        <v>400</v>
      </c>
      <c r="B2180" s="1">
        <v>111</v>
      </c>
      <c r="C2180" s="1">
        <v>31471430</v>
      </c>
      <c r="D2180" s="1" t="s">
        <v>976</v>
      </c>
      <c r="E2180" s="1" t="s">
        <v>3773</v>
      </c>
      <c r="F2180" s="1" t="s">
        <v>13</v>
      </c>
      <c r="G2180" s="1" t="s">
        <v>14</v>
      </c>
      <c r="H2180" s="1">
        <v>15000000</v>
      </c>
      <c r="I2180" s="1">
        <v>2006</v>
      </c>
      <c r="J2180" s="1">
        <v>7.6</v>
      </c>
      <c r="K2180" s="1" t="str">
        <f t="shared" si="103"/>
        <v>Drama</v>
      </c>
      <c r="L2180" s="11">
        <f t="shared" si="104"/>
        <v>16471430</v>
      </c>
      <c r="M2180" s="1">
        <f t="shared" si="105"/>
        <v>9.3887336584344602E-2</v>
      </c>
    </row>
    <row r="2181" spans="1:13" x14ac:dyDescent="0.25">
      <c r="A2181" s="1" t="s">
        <v>3130</v>
      </c>
      <c r="B2181" s="1">
        <v>94</v>
      </c>
      <c r="C2181" s="1">
        <v>30222640</v>
      </c>
      <c r="D2181" s="1" t="s">
        <v>2597</v>
      </c>
      <c r="E2181" s="1" t="s">
        <v>3774</v>
      </c>
      <c r="F2181" s="1" t="s">
        <v>13</v>
      </c>
      <c r="G2181" s="1" t="s">
        <v>14</v>
      </c>
      <c r="H2181" s="1">
        <v>25000000</v>
      </c>
      <c r="I2181" s="1">
        <v>2003</v>
      </c>
      <c r="J2181" s="1">
        <v>5.3</v>
      </c>
      <c r="K2181" s="1" t="str">
        <f t="shared" si="103"/>
        <v>Drama</v>
      </c>
      <c r="L2181" s="11">
        <f t="shared" si="104"/>
        <v>5222640</v>
      </c>
      <c r="M2181" s="1">
        <f t="shared" si="105"/>
        <v>9.3887336584344602E-2</v>
      </c>
    </row>
    <row r="2182" spans="1:13" x14ac:dyDescent="0.25">
      <c r="A2182" s="1" t="s">
        <v>3775</v>
      </c>
      <c r="B2182" s="1">
        <v>81</v>
      </c>
      <c r="C2182" s="1">
        <v>26906039</v>
      </c>
      <c r="D2182" s="1" t="s">
        <v>755</v>
      </c>
      <c r="E2182" s="1" t="s">
        <v>3776</v>
      </c>
      <c r="F2182" s="1" t="s">
        <v>13</v>
      </c>
      <c r="G2182" s="1" t="s">
        <v>14</v>
      </c>
      <c r="H2182" s="1">
        <v>18000000</v>
      </c>
      <c r="I2182" s="1">
        <v>1996</v>
      </c>
      <c r="J2182" s="1">
        <v>5.3</v>
      </c>
      <c r="K2182" s="1" t="str">
        <f t="shared" si="103"/>
        <v>Action</v>
      </c>
      <c r="L2182" s="11">
        <f t="shared" si="104"/>
        <v>8906039</v>
      </c>
      <c r="M2182" s="1">
        <f t="shared" si="105"/>
        <v>9.3887336584344602E-2</v>
      </c>
    </row>
    <row r="2183" spans="1:13" x14ac:dyDescent="0.25">
      <c r="A2183" s="1" t="s">
        <v>1824</v>
      </c>
      <c r="B2183" s="1">
        <v>89</v>
      </c>
      <c r="C2183" s="1">
        <v>21378000</v>
      </c>
      <c r="D2183" s="1" t="s">
        <v>2476</v>
      </c>
      <c r="E2183" s="1" t="s">
        <v>3777</v>
      </c>
      <c r="F2183" s="1" t="s">
        <v>13</v>
      </c>
      <c r="G2183" s="1" t="s">
        <v>14</v>
      </c>
      <c r="H2183" s="1">
        <v>1000000</v>
      </c>
      <c r="I2183" s="1">
        <v>1980</v>
      </c>
      <c r="J2183" s="1">
        <v>6.8</v>
      </c>
      <c r="K2183" s="1" t="str">
        <f t="shared" si="103"/>
        <v>Fantasy</v>
      </c>
      <c r="L2183" s="11">
        <f t="shared" si="104"/>
        <v>20378000</v>
      </c>
      <c r="M2183" s="1">
        <f t="shared" si="105"/>
        <v>9.3887336584344602E-2</v>
      </c>
    </row>
    <row r="2184" spans="1:13" x14ac:dyDescent="0.25">
      <c r="A2184" s="1" t="s">
        <v>3778</v>
      </c>
      <c r="B2184" s="1">
        <v>106</v>
      </c>
      <c r="C2184" s="1">
        <v>43853424</v>
      </c>
      <c r="D2184" s="1" t="s">
        <v>3779</v>
      </c>
      <c r="E2184" s="1" t="s">
        <v>3780</v>
      </c>
      <c r="F2184" s="1" t="s">
        <v>13</v>
      </c>
      <c r="G2184" s="1" t="s">
        <v>14</v>
      </c>
      <c r="H2184" s="1">
        <v>18000000</v>
      </c>
      <c r="I2184" s="1">
        <v>2011</v>
      </c>
      <c r="J2184" s="1">
        <v>7.1</v>
      </c>
      <c r="K2184" s="1" t="str">
        <f t="shared" si="103"/>
        <v>Biography</v>
      </c>
      <c r="L2184" s="11">
        <f t="shared" si="104"/>
        <v>25853424</v>
      </c>
      <c r="M2184" s="1">
        <f t="shared" si="105"/>
        <v>9.3887336584344602E-2</v>
      </c>
    </row>
    <row r="2185" spans="1:13" x14ac:dyDescent="0.25">
      <c r="A2185" s="1" t="s">
        <v>3782</v>
      </c>
      <c r="B2185" s="1">
        <v>86</v>
      </c>
      <c r="C2185" s="1">
        <v>23993605</v>
      </c>
      <c r="D2185" s="1" t="s">
        <v>3008</v>
      </c>
      <c r="E2185" s="1" t="s">
        <v>3783</v>
      </c>
      <c r="F2185" s="1" t="s">
        <v>13</v>
      </c>
      <c r="G2185" s="1" t="s">
        <v>14</v>
      </c>
      <c r="H2185" s="1">
        <v>18000000</v>
      </c>
      <c r="I2185" s="1">
        <v>2009</v>
      </c>
      <c r="J2185" s="1">
        <v>5.8</v>
      </c>
      <c r="K2185" s="1" t="str">
        <f t="shared" si="103"/>
        <v>Comedy</v>
      </c>
      <c r="L2185" s="11">
        <f t="shared" si="104"/>
        <v>5993605</v>
      </c>
      <c r="M2185" s="1">
        <f t="shared" si="105"/>
        <v>9.3887336584344602E-2</v>
      </c>
    </row>
    <row r="2186" spans="1:13" x14ac:dyDescent="0.25">
      <c r="A2186" s="1" t="s">
        <v>3152</v>
      </c>
      <c r="B2186" s="1">
        <v>103</v>
      </c>
      <c r="C2186" s="1">
        <v>26400000</v>
      </c>
      <c r="D2186" s="1" t="s">
        <v>16</v>
      </c>
      <c r="E2186" s="1" t="s">
        <v>3784</v>
      </c>
      <c r="F2186" s="1" t="s">
        <v>13</v>
      </c>
      <c r="G2186" s="1" t="s">
        <v>14</v>
      </c>
      <c r="H2186" s="1">
        <v>18000000</v>
      </c>
      <c r="I2186" s="1">
        <v>1984</v>
      </c>
      <c r="J2186" s="1">
        <v>5.8</v>
      </c>
      <c r="K2186" s="1" t="str">
        <f t="shared" si="103"/>
        <v>Action</v>
      </c>
      <c r="L2186" s="11">
        <f t="shared" si="104"/>
        <v>8400000</v>
      </c>
      <c r="M2186" s="1">
        <f t="shared" si="105"/>
        <v>9.3887336584344602E-2</v>
      </c>
    </row>
    <row r="2187" spans="1:13" x14ac:dyDescent="0.25">
      <c r="A2187" s="1" t="s">
        <v>167</v>
      </c>
      <c r="B2187" s="1">
        <v>121</v>
      </c>
      <c r="C2187" s="1">
        <v>45250</v>
      </c>
      <c r="D2187" s="1" t="s">
        <v>567</v>
      </c>
      <c r="E2187" s="1" t="s">
        <v>3785</v>
      </c>
      <c r="F2187" s="1" t="s">
        <v>13</v>
      </c>
      <c r="G2187" s="1" t="s">
        <v>14</v>
      </c>
      <c r="H2187" s="1">
        <v>18000000</v>
      </c>
      <c r="I2187" s="1">
        <v>1980</v>
      </c>
      <c r="J2187" s="1">
        <v>8.3000000000000007</v>
      </c>
      <c r="K2187" s="1" t="str">
        <f t="shared" si="103"/>
        <v>Biography</v>
      </c>
      <c r="L2187" s="11">
        <f t="shared" si="104"/>
        <v>-17954750</v>
      </c>
      <c r="M2187" s="1">
        <f t="shared" si="105"/>
        <v>9.3887336584344602E-2</v>
      </c>
    </row>
    <row r="2188" spans="1:13" x14ac:dyDescent="0.25">
      <c r="A2188" s="1" t="s">
        <v>3786</v>
      </c>
      <c r="B2188" s="1">
        <v>109</v>
      </c>
      <c r="C2188" s="1">
        <v>22927390</v>
      </c>
      <c r="D2188" s="1" t="s">
        <v>77</v>
      </c>
      <c r="E2188" s="1" t="s">
        <v>3787</v>
      </c>
      <c r="F2188" s="1" t="s">
        <v>13</v>
      </c>
      <c r="G2188" s="1" t="s">
        <v>14</v>
      </c>
      <c r="H2188" s="1">
        <v>18000000</v>
      </c>
      <c r="I2188" s="1">
        <v>2009</v>
      </c>
      <c r="J2188" s="1">
        <v>5.6</v>
      </c>
      <c r="K2188" s="1" t="str">
        <f t="shared" si="103"/>
        <v>Drama</v>
      </c>
      <c r="L2188" s="11">
        <f t="shared" si="104"/>
        <v>4927390</v>
      </c>
      <c r="M2188" s="1">
        <f t="shared" si="105"/>
        <v>9.3887336584344602E-2</v>
      </c>
    </row>
    <row r="2189" spans="1:13" x14ac:dyDescent="0.25">
      <c r="A2189" s="1" t="s">
        <v>1075</v>
      </c>
      <c r="B2189" s="1">
        <v>109</v>
      </c>
      <c r="C2189" s="1">
        <v>4250320</v>
      </c>
      <c r="D2189" s="1" t="s">
        <v>3075</v>
      </c>
      <c r="E2189" s="1" t="s">
        <v>3788</v>
      </c>
      <c r="F2189" s="1" t="s">
        <v>13</v>
      </c>
      <c r="G2189" s="1" t="s">
        <v>14</v>
      </c>
      <c r="H2189" s="1">
        <v>18000000</v>
      </c>
      <c r="I2189" s="1">
        <v>1985</v>
      </c>
      <c r="J2189" s="1">
        <v>6.8</v>
      </c>
      <c r="K2189" s="1" t="str">
        <f t="shared" si="103"/>
        <v>Adventure</v>
      </c>
      <c r="L2189" s="11">
        <f t="shared" si="104"/>
        <v>-13749680</v>
      </c>
      <c r="M2189" s="1">
        <f t="shared" si="105"/>
        <v>9.3887336584344602E-2</v>
      </c>
    </row>
    <row r="2190" spans="1:13" x14ac:dyDescent="0.25">
      <c r="A2190" s="1" t="s">
        <v>3789</v>
      </c>
      <c r="B2190" s="1">
        <v>123</v>
      </c>
      <c r="C2190" s="1">
        <v>22452209</v>
      </c>
      <c r="D2190" s="1" t="s">
        <v>1196</v>
      </c>
      <c r="E2190" s="1" t="s">
        <v>3790</v>
      </c>
      <c r="F2190" s="1" t="s">
        <v>13</v>
      </c>
      <c r="G2190" s="1" t="s">
        <v>14</v>
      </c>
      <c r="H2190" s="1">
        <v>18000000</v>
      </c>
      <c r="I2190" s="1">
        <v>2009</v>
      </c>
      <c r="J2190" s="1">
        <v>5</v>
      </c>
      <c r="K2190" s="1" t="str">
        <f t="shared" si="103"/>
        <v>Comedy</v>
      </c>
      <c r="L2190" s="11">
        <f t="shared" si="104"/>
        <v>4452209</v>
      </c>
      <c r="M2190" s="1">
        <f t="shared" si="105"/>
        <v>9.3887336584344602E-2</v>
      </c>
    </row>
    <row r="2191" spans="1:13" x14ac:dyDescent="0.25">
      <c r="A2191" s="1" t="s">
        <v>1802</v>
      </c>
      <c r="B2191" s="1">
        <v>94</v>
      </c>
      <c r="C2191" s="1">
        <v>18329466</v>
      </c>
      <c r="D2191" s="1" t="s">
        <v>2557</v>
      </c>
      <c r="E2191" s="1" t="s">
        <v>3791</v>
      </c>
      <c r="F2191" s="1" t="s">
        <v>13</v>
      </c>
      <c r="G2191" s="1" t="s">
        <v>14</v>
      </c>
      <c r="H2191" s="1">
        <v>18000000</v>
      </c>
      <c r="I2191" s="1">
        <v>2010</v>
      </c>
      <c r="J2191" s="1">
        <v>7.6</v>
      </c>
      <c r="K2191" s="1" t="str">
        <f t="shared" si="103"/>
        <v>Adventure</v>
      </c>
      <c r="L2191" s="11">
        <f t="shared" si="104"/>
        <v>329466</v>
      </c>
      <c r="M2191" s="1">
        <f t="shared" si="105"/>
        <v>9.3887336584344602E-2</v>
      </c>
    </row>
    <row r="2192" spans="1:13" x14ac:dyDescent="0.25">
      <c r="A2192" s="1" t="s">
        <v>1369</v>
      </c>
      <c r="B2192" s="1">
        <v>94</v>
      </c>
      <c r="C2192" s="1">
        <v>17071230</v>
      </c>
      <c r="D2192" s="1" t="s">
        <v>348</v>
      </c>
      <c r="E2192" s="1" t="s">
        <v>3792</v>
      </c>
      <c r="F2192" s="1" t="s">
        <v>13</v>
      </c>
      <c r="G2192" s="1" t="s">
        <v>14</v>
      </c>
      <c r="H2192" s="1">
        <v>18000000</v>
      </c>
      <c r="I2192" s="1">
        <v>2000</v>
      </c>
      <c r="J2192" s="1">
        <v>6.7</v>
      </c>
      <c r="K2192" s="1" t="str">
        <f t="shared" si="103"/>
        <v>Comedy</v>
      </c>
      <c r="L2192" s="11">
        <f t="shared" si="104"/>
        <v>-928770</v>
      </c>
      <c r="M2192" s="1">
        <f t="shared" si="105"/>
        <v>9.3887336584344602E-2</v>
      </c>
    </row>
    <row r="2193" spans="1:13" x14ac:dyDescent="0.25">
      <c r="A2193" s="1" t="s">
        <v>3793</v>
      </c>
      <c r="B2193" s="1">
        <v>115</v>
      </c>
      <c r="C2193" s="1">
        <v>17174870</v>
      </c>
      <c r="D2193" s="1" t="s">
        <v>2597</v>
      </c>
      <c r="E2193" s="1" t="s">
        <v>3794</v>
      </c>
      <c r="F2193" s="1" t="s">
        <v>13</v>
      </c>
      <c r="G2193" s="1" t="s">
        <v>14</v>
      </c>
      <c r="H2193" s="1">
        <v>18000000</v>
      </c>
      <c r="I2193" s="1">
        <v>2000</v>
      </c>
      <c r="J2193" s="1">
        <v>6.7</v>
      </c>
      <c r="K2193" s="1" t="str">
        <f t="shared" si="103"/>
        <v>Drama</v>
      </c>
      <c r="L2193" s="11">
        <f t="shared" si="104"/>
        <v>-825130</v>
      </c>
      <c r="M2193" s="1">
        <f t="shared" si="105"/>
        <v>9.3887336584344602E-2</v>
      </c>
    </row>
    <row r="2194" spans="1:13" x14ac:dyDescent="0.25">
      <c r="A2194" s="1" t="s">
        <v>3353</v>
      </c>
      <c r="B2194" s="1">
        <v>107</v>
      </c>
      <c r="C2194" s="1">
        <v>26284475</v>
      </c>
      <c r="D2194" s="1" t="s">
        <v>579</v>
      </c>
      <c r="E2194" s="1" t="s">
        <v>3795</v>
      </c>
      <c r="F2194" s="1" t="s">
        <v>13</v>
      </c>
      <c r="G2194" s="1" t="s">
        <v>14</v>
      </c>
      <c r="H2194" s="1">
        <v>17000000</v>
      </c>
      <c r="I2194" s="1">
        <v>2015</v>
      </c>
      <c r="J2194" s="1">
        <v>5.7</v>
      </c>
      <c r="K2194" s="1" t="str">
        <f t="shared" si="103"/>
        <v>Comedy</v>
      </c>
      <c r="L2194" s="11">
        <f t="shared" si="104"/>
        <v>9284475</v>
      </c>
      <c r="M2194" s="1">
        <f t="shared" si="105"/>
        <v>9.3887336584344602E-2</v>
      </c>
    </row>
    <row r="2195" spans="1:13" x14ac:dyDescent="0.25">
      <c r="A2195" s="1" t="s">
        <v>3796</v>
      </c>
      <c r="B2195" s="1">
        <v>91</v>
      </c>
      <c r="C2195" s="1">
        <v>16702864</v>
      </c>
      <c r="D2195" s="1" t="s">
        <v>348</v>
      </c>
      <c r="E2195" s="1" t="s">
        <v>3797</v>
      </c>
      <c r="F2195" s="1" t="s">
        <v>13</v>
      </c>
      <c r="G2195" s="1" t="s">
        <v>14</v>
      </c>
      <c r="H2195" s="1">
        <v>18000000</v>
      </c>
      <c r="I2195" s="1">
        <v>2004</v>
      </c>
      <c r="J2195" s="1">
        <v>5.2</v>
      </c>
      <c r="K2195" s="1" t="str">
        <f t="shared" si="103"/>
        <v>Comedy</v>
      </c>
      <c r="L2195" s="11">
        <f t="shared" si="104"/>
        <v>-1297136</v>
      </c>
      <c r="M2195" s="1">
        <f t="shared" si="105"/>
        <v>9.3887336584344602E-2</v>
      </c>
    </row>
    <row r="2196" spans="1:13" x14ac:dyDescent="0.25">
      <c r="A2196" s="1" t="s">
        <v>2252</v>
      </c>
      <c r="B2196" s="1">
        <v>125</v>
      </c>
      <c r="C2196" s="1">
        <v>15561627</v>
      </c>
      <c r="D2196" s="1" t="s">
        <v>1175</v>
      </c>
      <c r="E2196" s="1" t="s">
        <v>3798</v>
      </c>
      <c r="F2196" s="1" t="s">
        <v>13</v>
      </c>
      <c r="G2196" s="1" t="s">
        <v>14</v>
      </c>
      <c r="H2196" s="1">
        <v>18000000</v>
      </c>
      <c r="I2196" s="1">
        <v>2001</v>
      </c>
      <c r="J2196" s="1">
        <v>7.5</v>
      </c>
      <c r="K2196" s="1" t="str">
        <f t="shared" si="103"/>
        <v>Drama</v>
      </c>
      <c r="L2196" s="11">
        <f t="shared" si="104"/>
        <v>-2438373</v>
      </c>
      <c r="M2196" s="1">
        <f t="shared" si="105"/>
        <v>9.3887336584344602E-2</v>
      </c>
    </row>
    <row r="2197" spans="1:13" x14ac:dyDescent="0.25">
      <c r="A2197" s="1" t="s">
        <v>1802</v>
      </c>
      <c r="B2197" s="1">
        <v>122</v>
      </c>
      <c r="C2197" s="1">
        <v>17750583</v>
      </c>
      <c r="D2197" s="1" t="s">
        <v>537</v>
      </c>
      <c r="E2197" s="1" t="s">
        <v>3799</v>
      </c>
      <c r="F2197" s="1" t="s">
        <v>13</v>
      </c>
      <c r="G2197" s="1" t="s">
        <v>21</v>
      </c>
      <c r="H2197" s="1">
        <v>30000000</v>
      </c>
      <c r="I2197" s="1">
        <v>2015</v>
      </c>
      <c r="J2197" s="1">
        <v>7.2</v>
      </c>
      <c r="K2197" s="1" t="str">
        <f t="shared" si="103"/>
        <v>Biography</v>
      </c>
      <c r="L2197" s="11">
        <f t="shared" si="104"/>
        <v>-12249417</v>
      </c>
      <c r="M2197" s="1">
        <f t="shared" si="105"/>
        <v>9.3887336584344602E-2</v>
      </c>
    </row>
    <row r="2198" spans="1:13" x14ac:dyDescent="0.25">
      <c r="A2198" s="1" t="s">
        <v>435</v>
      </c>
      <c r="B2198" s="1">
        <v>102</v>
      </c>
      <c r="C2198" s="1">
        <v>14793904</v>
      </c>
      <c r="D2198" s="1" t="s">
        <v>584</v>
      </c>
      <c r="E2198" s="1" t="s">
        <v>3800</v>
      </c>
      <c r="F2198" s="1" t="s">
        <v>13</v>
      </c>
      <c r="G2198" s="1" t="s">
        <v>97</v>
      </c>
      <c r="H2198" s="1">
        <v>18000000</v>
      </c>
      <c r="I2198" s="1">
        <v>2009</v>
      </c>
      <c r="J2198" s="1">
        <v>5.3</v>
      </c>
      <c r="K2198" s="1" t="str">
        <f t="shared" si="103"/>
        <v>Comedy</v>
      </c>
      <c r="L2198" s="11">
        <f t="shared" si="104"/>
        <v>-3206096</v>
      </c>
      <c r="M2198" s="1">
        <f t="shared" si="105"/>
        <v>9.3887336584344602E-2</v>
      </c>
    </row>
    <row r="2199" spans="1:13" x14ac:dyDescent="0.25">
      <c r="A2199" s="1" t="s">
        <v>2940</v>
      </c>
      <c r="B2199" s="1">
        <v>90</v>
      </c>
      <c r="C2199" s="1">
        <v>15281286</v>
      </c>
      <c r="D2199" s="1" t="s">
        <v>492</v>
      </c>
      <c r="E2199" s="1" t="s">
        <v>3801</v>
      </c>
      <c r="F2199" s="1" t="s">
        <v>13</v>
      </c>
      <c r="G2199" s="1" t="s">
        <v>14</v>
      </c>
      <c r="H2199" s="1">
        <v>18000000</v>
      </c>
      <c r="I2199" s="1">
        <v>2009</v>
      </c>
      <c r="J2199" s="1">
        <v>6.5</v>
      </c>
      <c r="K2199" s="1" t="str">
        <f t="shared" si="103"/>
        <v>Comedy</v>
      </c>
      <c r="L2199" s="11">
        <f t="shared" si="104"/>
        <v>-2718714</v>
      </c>
      <c r="M2199" s="1">
        <f t="shared" si="105"/>
        <v>9.3887336584344602E-2</v>
      </c>
    </row>
    <row r="2200" spans="1:13" x14ac:dyDescent="0.25">
      <c r="A2200" s="1" t="s">
        <v>3802</v>
      </c>
      <c r="B2200" s="1">
        <v>98</v>
      </c>
      <c r="C2200" s="1">
        <v>8000000</v>
      </c>
      <c r="D2200" s="1" t="s">
        <v>50</v>
      </c>
      <c r="E2200" s="1" t="s">
        <v>3803</v>
      </c>
      <c r="F2200" s="1" t="s">
        <v>13</v>
      </c>
      <c r="G2200" s="1" t="s">
        <v>14</v>
      </c>
      <c r="H2200" s="1">
        <v>18000000</v>
      </c>
      <c r="I2200" s="1">
        <v>1981</v>
      </c>
      <c r="J2200" s="1">
        <v>5</v>
      </c>
      <c r="K2200" s="1" t="str">
        <f t="shared" si="103"/>
        <v>Action</v>
      </c>
      <c r="L2200" s="11">
        <f t="shared" si="104"/>
        <v>-10000000</v>
      </c>
      <c r="M2200" s="1">
        <f t="shared" si="105"/>
        <v>9.3887336584344602E-2</v>
      </c>
    </row>
    <row r="2201" spans="1:13" x14ac:dyDescent="0.25">
      <c r="A2201" s="1" t="s">
        <v>3804</v>
      </c>
      <c r="B2201" s="1">
        <v>109</v>
      </c>
      <c r="C2201" s="1">
        <v>13491653</v>
      </c>
      <c r="D2201" s="1" t="s">
        <v>1394</v>
      </c>
      <c r="E2201" s="1" t="s">
        <v>3805</v>
      </c>
      <c r="F2201" s="1" t="s">
        <v>13</v>
      </c>
      <c r="G2201" s="1" t="s">
        <v>14</v>
      </c>
      <c r="H2201" s="1">
        <v>18000000</v>
      </c>
      <c r="I2201" s="1">
        <v>2001</v>
      </c>
      <c r="J2201" s="1">
        <v>6.1</v>
      </c>
      <c r="K2201" s="1" t="str">
        <f t="shared" si="103"/>
        <v>Drama</v>
      </c>
      <c r="L2201" s="11">
        <f t="shared" si="104"/>
        <v>-4508347</v>
      </c>
      <c r="M2201" s="1">
        <f t="shared" si="105"/>
        <v>9.3887336584344602E-2</v>
      </c>
    </row>
    <row r="2202" spans="1:13" x14ac:dyDescent="0.25">
      <c r="A2202" s="1" t="s">
        <v>3806</v>
      </c>
      <c r="B2202" s="1">
        <v>90</v>
      </c>
      <c r="C2202" s="1">
        <v>10494494</v>
      </c>
      <c r="D2202" s="1" t="s">
        <v>120</v>
      </c>
      <c r="E2202" s="1" t="s">
        <v>3807</v>
      </c>
      <c r="F2202" s="1" t="s">
        <v>13</v>
      </c>
      <c r="G2202" s="1" t="s">
        <v>14</v>
      </c>
      <c r="H2202" s="1">
        <v>18000000</v>
      </c>
      <c r="I2202" s="1">
        <v>2013</v>
      </c>
      <c r="J2202" s="1">
        <v>4.4000000000000004</v>
      </c>
      <c r="K2202" s="1" t="str">
        <f t="shared" si="103"/>
        <v>Action</v>
      </c>
      <c r="L2202" s="11">
        <f t="shared" si="104"/>
        <v>-7505506</v>
      </c>
      <c r="M2202" s="1">
        <f t="shared" si="105"/>
        <v>9.3887336584344602E-2</v>
      </c>
    </row>
    <row r="2203" spans="1:13" x14ac:dyDescent="0.25">
      <c r="A2203" s="1" t="s">
        <v>368</v>
      </c>
      <c r="B2203" s="1">
        <v>112</v>
      </c>
      <c r="C2203" s="1">
        <v>7837632</v>
      </c>
      <c r="D2203" s="1" t="s">
        <v>1175</v>
      </c>
      <c r="E2203" s="1" t="s">
        <v>3808</v>
      </c>
      <c r="F2203" s="1" t="s">
        <v>13</v>
      </c>
      <c r="G2203" s="1" t="s">
        <v>14</v>
      </c>
      <c r="H2203" s="1">
        <v>18000000</v>
      </c>
      <c r="I2203" s="1">
        <v>1997</v>
      </c>
      <c r="J2203" s="1">
        <v>7.5</v>
      </c>
      <c r="K2203" s="1" t="str">
        <f t="shared" si="103"/>
        <v>Drama</v>
      </c>
      <c r="L2203" s="11">
        <f t="shared" si="104"/>
        <v>-10162368</v>
      </c>
      <c r="M2203" s="1">
        <f t="shared" si="105"/>
        <v>9.3887336584344602E-2</v>
      </c>
    </row>
    <row r="2204" spans="1:13" x14ac:dyDescent="0.25">
      <c r="A2204" s="1" t="s">
        <v>1333</v>
      </c>
      <c r="B2204" s="1">
        <v>94</v>
      </c>
      <c r="C2204" s="1">
        <v>15155772</v>
      </c>
      <c r="D2204" s="1" t="s">
        <v>492</v>
      </c>
      <c r="E2204" s="1" t="s">
        <v>3809</v>
      </c>
      <c r="F2204" s="1" t="s">
        <v>13</v>
      </c>
      <c r="G2204" s="1" t="s">
        <v>14</v>
      </c>
      <c r="H2204" s="1">
        <v>18000000</v>
      </c>
      <c r="I2204" s="1">
        <v>2014</v>
      </c>
      <c r="J2204" s="1">
        <v>5.7</v>
      </c>
      <c r="K2204" s="1" t="str">
        <f t="shared" si="103"/>
        <v>Comedy</v>
      </c>
      <c r="L2204" s="11">
        <f t="shared" si="104"/>
        <v>-2844228</v>
      </c>
      <c r="M2204" s="1">
        <f t="shared" si="105"/>
        <v>9.3887336584344602E-2</v>
      </c>
    </row>
    <row r="2205" spans="1:13" x14ac:dyDescent="0.25">
      <c r="A2205" s="1" t="s">
        <v>3810</v>
      </c>
      <c r="B2205" s="1">
        <v>105</v>
      </c>
      <c r="C2205" s="1">
        <v>8508843</v>
      </c>
      <c r="D2205" s="1" t="s">
        <v>1444</v>
      </c>
      <c r="E2205" s="1" t="s">
        <v>3811</v>
      </c>
      <c r="F2205" s="1" t="s">
        <v>13</v>
      </c>
      <c r="G2205" s="1" t="s">
        <v>14</v>
      </c>
      <c r="H2205" s="1">
        <v>18000000</v>
      </c>
      <c r="I2205" s="1">
        <v>1989</v>
      </c>
      <c r="J2205" s="1">
        <v>5.5</v>
      </c>
      <c r="K2205" s="1" t="str">
        <f t="shared" si="103"/>
        <v>Adventure</v>
      </c>
      <c r="L2205" s="11">
        <f t="shared" si="104"/>
        <v>-9491157</v>
      </c>
      <c r="M2205" s="1">
        <f t="shared" si="105"/>
        <v>9.3887336584344602E-2</v>
      </c>
    </row>
    <row r="2206" spans="1:13" x14ac:dyDescent="0.25">
      <c r="A2206" s="1" t="s">
        <v>3812</v>
      </c>
      <c r="B2206" s="1">
        <v>104</v>
      </c>
      <c r="C2206" s="1">
        <v>7739049</v>
      </c>
      <c r="D2206" s="1" t="s">
        <v>492</v>
      </c>
      <c r="E2206" s="1" t="s">
        <v>3813</v>
      </c>
      <c r="F2206" s="1" t="s">
        <v>13</v>
      </c>
      <c r="G2206" s="1" t="s">
        <v>97</v>
      </c>
      <c r="H2206" s="1">
        <v>18000000</v>
      </c>
      <c r="I2206" s="1">
        <v>2004</v>
      </c>
      <c r="J2206" s="1">
        <v>7.1</v>
      </c>
      <c r="K2206" s="1" t="str">
        <f t="shared" si="103"/>
        <v>Comedy</v>
      </c>
      <c r="L2206" s="11">
        <f t="shared" si="104"/>
        <v>-10260951</v>
      </c>
      <c r="M2206" s="1">
        <f t="shared" si="105"/>
        <v>9.3887336584344602E-2</v>
      </c>
    </row>
    <row r="2207" spans="1:13" x14ac:dyDescent="0.25">
      <c r="A2207" s="1" t="s">
        <v>1763</v>
      </c>
      <c r="B2207" s="1">
        <v>112</v>
      </c>
      <c r="C2207" s="1">
        <v>6734844</v>
      </c>
      <c r="D2207" s="1" t="s">
        <v>77</v>
      </c>
      <c r="E2207" s="1" t="s">
        <v>3814</v>
      </c>
      <c r="F2207" s="1" t="s">
        <v>13</v>
      </c>
      <c r="G2207" s="1" t="s">
        <v>14</v>
      </c>
      <c r="H2207" s="1">
        <v>17000000</v>
      </c>
      <c r="I2207" s="1">
        <v>1986</v>
      </c>
      <c r="J2207" s="1">
        <v>5.9</v>
      </c>
      <c r="K2207" s="1" t="str">
        <f t="shared" si="103"/>
        <v>Drama</v>
      </c>
      <c r="L2207" s="11">
        <f t="shared" si="104"/>
        <v>-10265156</v>
      </c>
      <c r="M2207" s="1">
        <f t="shared" si="105"/>
        <v>9.3887336584344602E-2</v>
      </c>
    </row>
    <row r="2208" spans="1:13" x14ac:dyDescent="0.25">
      <c r="A2208" s="1" t="s">
        <v>3815</v>
      </c>
      <c r="B2208" s="1">
        <v>108</v>
      </c>
      <c r="C2208" s="1">
        <v>6000000</v>
      </c>
      <c r="D2208" s="1" t="s">
        <v>16</v>
      </c>
      <c r="E2208" s="1" t="s">
        <v>3816</v>
      </c>
      <c r="F2208" s="1" t="s">
        <v>13</v>
      </c>
      <c r="G2208" s="1" t="s">
        <v>14</v>
      </c>
      <c r="H2208" s="1">
        <v>18000000</v>
      </c>
      <c r="I2208" s="1">
        <v>1981</v>
      </c>
      <c r="J2208" s="1">
        <v>6.7</v>
      </c>
      <c r="K2208" s="1" t="str">
        <f t="shared" si="103"/>
        <v>Action</v>
      </c>
      <c r="L2208" s="11">
        <f t="shared" si="104"/>
        <v>-12000000</v>
      </c>
      <c r="M2208" s="1">
        <f t="shared" si="105"/>
        <v>9.3887336584344602E-2</v>
      </c>
    </row>
    <row r="2209" spans="1:13" x14ac:dyDescent="0.25">
      <c r="A2209" s="1" t="s">
        <v>3066</v>
      </c>
      <c r="B2209" s="1">
        <v>112</v>
      </c>
      <c r="C2209" s="1">
        <v>6615578</v>
      </c>
      <c r="D2209" s="1" t="s">
        <v>2139</v>
      </c>
      <c r="E2209" s="1" t="s">
        <v>3817</v>
      </c>
      <c r="F2209" s="1" t="s">
        <v>13</v>
      </c>
      <c r="G2209" s="1" t="s">
        <v>264</v>
      </c>
      <c r="H2209" s="1">
        <v>13000000</v>
      </c>
      <c r="I2209" s="1">
        <v>2009</v>
      </c>
      <c r="J2209" s="1">
        <v>7</v>
      </c>
      <c r="K2209" s="1" t="str">
        <f t="shared" si="103"/>
        <v>Biography</v>
      </c>
      <c r="L2209" s="11">
        <f t="shared" si="104"/>
        <v>-6384422</v>
      </c>
      <c r="M2209" s="1">
        <f t="shared" si="105"/>
        <v>9.3887336584344602E-2</v>
      </c>
    </row>
    <row r="2210" spans="1:13" x14ac:dyDescent="0.25">
      <c r="A2210" s="1" t="s">
        <v>92</v>
      </c>
      <c r="B2210" s="1">
        <v>127</v>
      </c>
      <c r="C2210" s="1">
        <v>5887457</v>
      </c>
      <c r="D2210" s="1" t="s">
        <v>1425</v>
      </c>
      <c r="E2210" s="1" t="s">
        <v>3818</v>
      </c>
      <c r="F2210" s="1" t="s">
        <v>13</v>
      </c>
      <c r="G2210" s="1" t="s">
        <v>14</v>
      </c>
      <c r="H2210" s="1">
        <v>18000000</v>
      </c>
      <c r="I2210" s="1">
        <v>1994</v>
      </c>
      <c r="J2210" s="1">
        <v>7.9</v>
      </c>
      <c r="K2210" s="1" t="str">
        <f t="shared" si="103"/>
        <v>Biography</v>
      </c>
      <c r="L2210" s="11">
        <f t="shared" si="104"/>
        <v>-12112543</v>
      </c>
      <c r="M2210" s="1">
        <f t="shared" si="105"/>
        <v>9.3887336584344602E-2</v>
      </c>
    </row>
    <row r="2211" spans="1:13" x14ac:dyDescent="0.25">
      <c r="A2211" s="1" t="s">
        <v>2721</v>
      </c>
      <c r="B2211" s="1">
        <v>111</v>
      </c>
      <c r="C2211" s="1">
        <v>13362308</v>
      </c>
      <c r="D2211" s="1" t="s">
        <v>1175</v>
      </c>
      <c r="E2211" s="1" t="s">
        <v>3819</v>
      </c>
      <c r="F2211" s="1" t="s">
        <v>13</v>
      </c>
      <c r="G2211" s="1" t="s">
        <v>14</v>
      </c>
      <c r="H2211" s="1">
        <v>18000000</v>
      </c>
      <c r="I2211" s="1">
        <v>2013</v>
      </c>
      <c r="J2211" s="1">
        <v>6.9</v>
      </c>
      <c r="K2211" s="1" t="str">
        <f t="shared" si="103"/>
        <v>Drama</v>
      </c>
      <c r="L2211" s="11">
        <f t="shared" si="104"/>
        <v>-4637692</v>
      </c>
      <c r="M2211" s="1">
        <f t="shared" si="105"/>
        <v>9.3887336584344602E-2</v>
      </c>
    </row>
    <row r="2212" spans="1:13" x14ac:dyDescent="0.25">
      <c r="A2212" s="1" t="s">
        <v>713</v>
      </c>
      <c r="B2212" s="1">
        <v>126</v>
      </c>
      <c r="C2212" s="1">
        <v>5701643</v>
      </c>
      <c r="D2212" s="1" t="s">
        <v>1183</v>
      </c>
      <c r="E2212" s="1" t="s">
        <v>3820</v>
      </c>
      <c r="F2212" s="1" t="s">
        <v>3821</v>
      </c>
      <c r="G2212" s="1" t="s">
        <v>2401</v>
      </c>
      <c r="H2212" s="1">
        <v>20000000</v>
      </c>
      <c r="I2212" s="1">
        <v>2007</v>
      </c>
      <c r="J2212" s="1">
        <v>7.3</v>
      </c>
      <c r="K2212" s="1" t="str">
        <f t="shared" si="103"/>
        <v>Adventure</v>
      </c>
      <c r="L2212" s="11">
        <f t="shared" si="104"/>
        <v>-14298357</v>
      </c>
      <c r="M2212" s="1">
        <f t="shared" si="105"/>
        <v>9.3887336584344602E-2</v>
      </c>
    </row>
    <row r="2213" spans="1:13" x14ac:dyDescent="0.25">
      <c r="A2213" s="1" t="s">
        <v>449</v>
      </c>
      <c r="B2213" s="1">
        <v>114</v>
      </c>
      <c r="C2213" s="1">
        <v>5694401</v>
      </c>
      <c r="D2213" s="1" t="s">
        <v>120</v>
      </c>
      <c r="E2213" s="1" t="s">
        <v>3822</v>
      </c>
      <c r="F2213" s="1" t="s">
        <v>13</v>
      </c>
      <c r="G2213" s="1" t="s">
        <v>21</v>
      </c>
      <c r="H2213" s="1">
        <v>18000000</v>
      </c>
      <c r="I2213" s="1">
        <v>2008</v>
      </c>
      <c r="J2213" s="1">
        <v>7.3</v>
      </c>
      <c r="K2213" s="1" t="str">
        <f t="shared" si="103"/>
        <v>Action</v>
      </c>
      <c r="L2213" s="11">
        <f t="shared" si="104"/>
        <v>-12305599</v>
      </c>
      <c r="M2213" s="1">
        <f t="shared" si="105"/>
        <v>9.3887336584344602E-2</v>
      </c>
    </row>
    <row r="2214" spans="1:13" x14ac:dyDescent="0.25">
      <c r="A2214" s="1" t="s">
        <v>3823</v>
      </c>
      <c r="B2214" s="1">
        <v>99</v>
      </c>
      <c r="C2214" s="1">
        <v>5333658</v>
      </c>
      <c r="D2214" s="1" t="s">
        <v>225</v>
      </c>
      <c r="E2214" s="1" t="s">
        <v>3824</v>
      </c>
      <c r="F2214" s="1" t="s">
        <v>13</v>
      </c>
      <c r="G2214" s="1" t="s">
        <v>14</v>
      </c>
      <c r="H2214" s="1">
        <v>20000000</v>
      </c>
      <c r="I2214" s="1">
        <v>1982</v>
      </c>
      <c r="J2214" s="1">
        <v>3.5</v>
      </c>
      <c r="K2214" s="1" t="str">
        <f t="shared" si="103"/>
        <v>Action</v>
      </c>
      <c r="L2214" s="11">
        <f t="shared" si="104"/>
        <v>-14666342</v>
      </c>
      <c r="M2214" s="1">
        <f t="shared" si="105"/>
        <v>9.3887336584344602E-2</v>
      </c>
    </row>
    <row r="2215" spans="1:13" x14ac:dyDescent="0.25">
      <c r="A2215" s="1" t="s">
        <v>294</v>
      </c>
      <c r="B2215" s="1">
        <v>150</v>
      </c>
      <c r="C2215" s="1">
        <v>4414535</v>
      </c>
      <c r="D2215" s="1" t="s">
        <v>1175</v>
      </c>
      <c r="E2215" s="1" t="s">
        <v>3825</v>
      </c>
      <c r="F2215" s="1" t="s">
        <v>13</v>
      </c>
      <c r="G2215" s="1" t="s">
        <v>21</v>
      </c>
      <c r="H2215" s="1">
        <v>18000000</v>
      </c>
      <c r="I2215" s="1">
        <v>1996</v>
      </c>
      <c r="J2215" s="1">
        <v>7.8</v>
      </c>
      <c r="K2215" s="1" t="str">
        <f t="shared" si="103"/>
        <v>Drama</v>
      </c>
      <c r="L2215" s="11">
        <f t="shared" si="104"/>
        <v>-13585465</v>
      </c>
      <c r="M2215" s="1">
        <f t="shared" si="105"/>
        <v>9.3887336584344602E-2</v>
      </c>
    </row>
    <row r="2216" spans="1:13" x14ac:dyDescent="0.25">
      <c r="A2216" s="1" t="s">
        <v>3826</v>
      </c>
      <c r="B2216" s="1">
        <v>112</v>
      </c>
      <c r="C2216" s="1">
        <v>3707794</v>
      </c>
      <c r="D2216" s="1" t="s">
        <v>514</v>
      </c>
      <c r="E2216" s="1" t="s">
        <v>3827</v>
      </c>
      <c r="F2216" s="1" t="s">
        <v>13</v>
      </c>
      <c r="G2216" s="1" t="s">
        <v>3828</v>
      </c>
      <c r="H2216" s="1">
        <v>18000000</v>
      </c>
      <c r="I2216" s="1">
        <v>2016</v>
      </c>
      <c r="J2216" s="1">
        <v>6.7</v>
      </c>
      <c r="K2216" s="1" t="str">
        <f t="shared" si="103"/>
        <v>Adventure</v>
      </c>
      <c r="L2216" s="11">
        <f t="shared" si="104"/>
        <v>-14292206</v>
      </c>
      <c r="M2216" s="1">
        <f t="shared" si="105"/>
        <v>9.3887336584344602E-2</v>
      </c>
    </row>
    <row r="2217" spans="1:13" x14ac:dyDescent="0.25">
      <c r="A2217" s="1" t="s">
        <v>1369</v>
      </c>
      <c r="B2217" s="1">
        <v>108</v>
      </c>
      <c r="C2217" s="1">
        <v>3203044</v>
      </c>
      <c r="D2217" s="1" t="s">
        <v>584</v>
      </c>
      <c r="E2217" s="1" t="s">
        <v>3829</v>
      </c>
      <c r="F2217" s="1" t="s">
        <v>13</v>
      </c>
      <c r="G2217" s="1" t="s">
        <v>14</v>
      </c>
      <c r="H2217" s="1">
        <v>18000000</v>
      </c>
      <c r="I2217" s="1">
        <v>2003</v>
      </c>
      <c r="J2217" s="1">
        <v>6.4</v>
      </c>
      <c r="K2217" s="1" t="str">
        <f t="shared" si="103"/>
        <v>Comedy</v>
      </c>
      <c r="L2217" s="11">
        <f t="shared" si="104"/>
        <v>-14796956</v>
      </c>
      <c r="M2217" s="1">
        <f t="shared" si="105"/>
        <v>9.3887336584344602E-2</v>
      </c>
    </row>
    <row r="2218" spans="1:13" x14ac:dyDescent="0.25">
      <c r="A2218" s="1" t="s">
        <v>3830</v>
      </c>
      <c r="B2218" s="1">
        <v>116</v>
      </c>
      <c r="C2218" s="1">
        <v>4435083</v>
      </c>
      <c r="D2218" s="1" t="s">
        <v>3831</v>
      </c>
      <c r="E2218" s="1" t="s">
        <v>3832</v>
      </c>
      <c r="F2218" s="1" t="s">
        <v>13</v>
      </c>
      <c r="G2218" s="1" t="s">
        <v>130</v>
      </c>
      <c r="H2218" s="1">
        <v>18000000</v>
      </c>
      <c r="I2218" s="1">
        <v>2013</v>
      </c>
      <c r="J2218" s="1">
        <v>7.1</v>
      </c>
      <c r="K2218" s="1" t="str">
        <f t="shared" si="103"/>
        <v>Biography</v>
      </c>
      <c r="L2218" s="11">
        <f t="shared" si="104"/>
        <v>-13564917</v>
      </c>
      <c r="M2218" s="1">
        <f t="shared" si="105"/>
        <v>9.3887336584344602E-2</v>
      </c>
    </row>
    <row r="2219" spans="1:13" x14ac:dyDescent="0.25">
      <c r="A2219" s="1" t="s">
        <v>3833</v>
      </c>
      <c r="B2219" s="1">
        <v>144</v>
      </c>
      <c r="C2219" s="1">
        <v>2222647</v>
      </c>
      <c r="D2219" s="1" t="s">
        <v>2676</v>
      </c>
      <c r="E2219" s="1" t="s">
        <v>3834</v>
      </c>
      <c r="F2219" s="1" t="s">
        <v>2889</v>
      </c>
      <c r="G2219" s="1" t="s">
        <v>264</v>
      </c>
      <c r="H2219" s="1">
        <v>12000000</v>
      </c>
      <c r="I2219" s="1">
        <v>2009</v>
      </c>
      <c r="J2219" s="1">
        <v>7.8</v>
      </c>
      <c r="K2219" s="1" t="str">
        <f t="shared" si="103"/>
        <v>Drama</v>
      </c>
      <c r="L2219" s="11">
        <f t="shared" si="104"/>
        <v>-9777353</v>
      </c>
      <c r="M2219" s="1">
        <f t="shared" si="105"/>
        <v>9.3887336584344602E-2</v>
      </c>
    </row>
    <row r="2220" spans="1:13" x14ac:dyDescent="0.25">
      <c r="A2220" s="1" t="s">
        <v>3835</v>
      </c>
      <c r="B2220" s="1">
        <v>93</v>
      </c>
      <c r="C2220" s="1">
        <v>3500000</v>
      </c>
      <c r="D2220" s="1" t="s">
        <v>3836</v>
      </c>
      <c r="E2220" s="1" t="s">
        <v>3837</v>
      </c>
      <c r="F2220" s="1" t="s">
        <v>13</v>
      </c>
      <c r="G2220" s="1" t="s">
        <v>14</v>
      </c>
      <c r="H2220" s="1">
        <v>2700000</v>
      </c>
      <c r="I2220" s="1">
        <v>1986</v>
      </c>
      <c r="J2220" s="1">
        <v>5.9</v>
      </c>
      <c r="K2220" s="1" t="str">
        <f t="shared" si="103"/>
        <v>Action</v>
      </c>
      <c r="L2220" s="11">
        <f t="shared" si="104"/>
        <v>800000</v>
      </c>
      <c r="M2220" s="1">
        <f t="shared" si="105"/>
        <v>9.3887336584344602E-2</v>
      </c>
    </row>
    <row r="2221" spans="1:13" x14ac:dyDescent="0.25">
      <c r="A2221" s="1" t="s">
        <v>917</v>
      </c>
      <c r="B2221" s="1">
        <v>103</v>
      </c>
      <c r="C2221" s="1">
        <v>676698</v>
      </c>
      <c r="D2221" s="1" t="s">
        <v>757</v>
      </c>
      <c r="E2221" s="1" t="s">
        <v>3838</v>
      </c>
      <c r="F2221" s="1" t="s">
        <v>13</v>
      </c>
      <c r="G2221" s="1" t="s">
        <v>14</v>
      </c>
      <c r="H2221" s="1">
        <v>18000000</v>
      </c>
      <c r="I2221" s="1">
        <v>2002</v>
      </c>
      <c r="J2221" s="1">
        <v>7.2</v>
      </c>
      <c r="K2221" s="1" t="str">
        <f t="shared" si="103"/>
        <v>Crime</v>
      </c>
      <c r="L2221" s="11">
        <f t="shared" si="104"/>
        <v>-17323302</v>
      </c>
      <c r="M2221" s="1">
        <f t="shared" si="105"/>
        <v>9.3887336584344602E-2</v>
      </c>
    </row>
    <row r="2222" spans="1:13" x14ac:dyDescent="0.25">
      <c r="A2222" s="1" t="s">
        <v>3840</v>
      </c>
      <c r="B2222" s="1">
        <v>121</v>
      </c>
      <c r="C2222" s="1">
        <v>229311</v>
      </c>
      <c r="D2222" s="1" t="s">
        <v>3841</v>
      </c>
      <c r="E2222" s="1" t="s">
        <v>3842</v>
      </c>
      <c r="F2222" s="1" t="s">
        <v>13</v>
      </c>
      <c r="G2222" s="1" t="s">
        <v>1233</v>
      </c>
      <c r="H2222" s="1">
        <v>11350000</v>
      </c>
      <c r="I2222" s="1">
        <v>1999</v>
      </c>
      <c r="J2222" s="1">
        <v>6.2</v>
      </c>
      <c r="K2222" s="1" t="str">
        <f t="shared" si="103"/>
        <v>Action</v>
      </c>
      <c r="L2222" s="11">
        <f t="shared" si="104"/>
        <v>-11120689</v>
      </c>
      <c r="M2222" s="1">
        <f t="shared" si="105"/>
        <v>9.3887336584344602E-2</v>
      </c>
    </row>
    <row r="2223" spans="1:13" x14ac:dyDescent="0.25">
      <c r="A2223" s="1" t="s">
        <v>3843</v>
      </c>
      <c r="B2223" s="1">
        <v>105</v>
      </c>
      <c r="C2223" s="1">
        <v>63260</v>
      </c>
      <c r="D2223" s="1" t="s">
        <v>3844</v>
      </c>
      <c r="E2223" s="1" t="s">
        <v>3845</v>
      </c>
      <c r="F2223" s="1" t="s">
        <v>13</v>
      </c>
      <c r="G2223" s="1" t="s">
        <v>508</v>
      </c>
      <c r="H2223" s="1">
        <v>14000000</v>
      </c>
      <c r="I2223" s="1">
        <v>2006</v>
      </c>
      <c r="J2223" s="1">
        <v>6.7</v>
      </c>
      <c r="K2223" s="1" t="str">
        <f t="shared" si="103"/>
        <v>Action</v>
      </c>
      <c r="L2223" s="11">
        <f t="shared" si="104"/>
        <v>-13936740</v>
      </c>
      <c r="M2223" s="1">
        <f t="shared" si="105"/>
        <v>9.3887336584344602E-2</v>
      </c>
    </row>
    <row r="2224" spans="1:13" x14ac:dyDescent="0.25">
      <c r="A2224" s="1" t="s">
        <v>2206</v>
      </c>
      <c r="B2224" s="1">
        <v>119</v>
      </c>
      <c r="C2224" s="1">
        <v>121463226</v>
      </c>
      <c r="D2224" s="1" t="s">
        <v>579</v>
      </c>
      <c r="E2224" s="1" t="s">
        <v>3847</v>
      </c>
      <c r="F2224" s="1" t="s">
        <v>13</v>
      </c>
      <c r="G2224" s="1" t="s">
        <v>14</v>
      </c>
      <c r="H2224" s="1">
        <v>20000000</v>
      </c>
      <c r="I2224" s="1">
        <v>2007</v>
      </c>
      <c r="J2224" s="1">
        <v>7.6</v>
      </c>
      <c r="K2224" s="1" t="str">
        <f t="shared" si="103"/>
        <v>Comedy</v>
      </c>
      <c r="L2224" s="11">
        <f t="shared" si="104"/>
        <v>101463226</v>
      </c>
      <c r="M2224" s="1">
        <f t="shared" si="105"/>
        <v>9.3887336584344602E-2</v>
      </c>
    </row>
    <row r="2225" spans="1:13" x14ac:dyDescent="0.25">
      <c r="A2225" s="1" t="s">
        <v>370</v>
      </c>
      <c r="B2225" s="1">
        <v>98</v>
      </c>
      <c r="C2225" s="1">
        <v>58006147</v>
      </c>
      <c r="D2225" s="1" t="s">
        <v>1639</v>
      </c>
      <c r="E2225" s="1" t="s">
        <v>3848</v>
      </c>
      <c r="F2225" s="1" t="s">
        <v>13</v>
      </c>
      <c r="G2225" s="1" t="s">
        <v>14</v>
      </c>
      <c r="H2225" s="1">
        <v>23000000</v>
      </c>
      <c r="I2225" s="1">
        <v>2008</v>
      </c>
      <c r="J2225" s="1">
        <v>6.2</v>
      </c>
      <c r="K2225" s="1" t="str">
        <f t="shared" si="103"/>
        <v>Drama</v>
      </c>
      <c r="L2225" s="11">
        <f t="shared" si="104"/>
        <v>35006147</v>
      </c>
      <c r="M2225" s="1">
        <f t="shared" si="105"/>
        <v>9.3887336584344602E-2</v>
      </c>
    </row>
    <row r="2226" spans="1:13" x14ac:dyDescent="0.25">
      <c r="A2226" s="1" t="s">
        <v>3849</v>
      </c>
      <c r="B2226" s="1">
        <v>80</v>
      </c>
      <c r="C2226" s="1">
        <v>51053787</v>
      </c>
      <c r="D2226" s="1" t="s">
        <v>3850</v>
      </c>
      <c r="E2226" s="1" t="s">
        <v>3851</v>
      </c>
      <c r="F2226" s="1" t="s">
        <v>13</v>
      </c>
      <c r="G2226" s="1" t="s">
        <v>14</v>
      </c>
      <c r="H2226" s="1">
        <v>17500000</v>
      </c>
      <c r="I2226" s="1">
        <v>2005</v>
      </c>
      <c r="J2226" s="1">
        <v>6.5</v>
      </c>
      <c r="K2226" s="1" t="str">
        <f t="shared" si="103"/>
        <v>Action</v>
      </c>
      <c r="L2226" s="11">
        <f t="shared" si="104"/>
        <v>33553787</v>
      </c>
      <c r="M2226" s="1">
        <f t="shared" si="105"/>
        <v>9.3887336584344602E-2</v>
      </c>
    </row>
    <row r="2227" spans="1:13" x14ac:dyDescent="0.25">
      <c r="A2227" s="1" t="s">
        <v>3852</v>
      </c>
      <c r="B2227" s="1">
        <v>121</v>
      </c>
      <c r="C2227" s="1">
        <v>23472900</v>
      </c>
      <c r="D2227" s="1" t="s">
        <v>694</v>
      </c>
      <c r="E2227" s="1" t="s">
        <v>3853</v>
      </c>
      <c r="F2227" s="1" t="s">
        <v>13</v>
      </c>
      <c r="G2227" s="1" t="s">
        <v>21</v>
      </c>
      <c r="H2227" s="1">
        <v>17500000</v>
      </c>
      <c r="I2227" s="1">
        <v>2004</v>
      </c>
      <c r="J2227" s="1">
        <v>8.1</v>
      </c>
      <c r="K2227" s="1" t="str">
        <f t="shared" si="103"/>
        <v>Drama</v>
      </c>
      <c r="L2227" s="11">
        <f t="shared" si="104"/>
        <v>5972900</v>
      </c>
      <c r="M2227" s="1">
        <f t="shared" si="105"/>
        <v>9.3887336584344602E-2</v>
      </c>
    </row>
    <row r="2228" spans="1:13" x14ac:dyDescent="0.25">
      <c r="A2228" s="1" t="s">
        <v>3854</v>
      </c>
      <c r="B2228" s="1">
        <v>94</v>
      </c>
      <c r="C2228" s="1">
        <v>39687528</v>
      </c>
      <c r="D2228" s="1" t="s">
        <v>158</v>
      </c>
      <c r="E2228" s="1" t="s">
        <v>3855</v>
      </c>
      <c r="F2228" s="1" t="s">
        <v>13</v>
      </c>
      <c r="G2228" s="1" t="s">
        <v>508</v>
      </c>
      <c r="H2228" s="1">
        <v>24000000</v>
      </c>
      <c r="I2228" s="1">
        <v>2007</v>
      </c>
      <c r="J2228" s="1">
        <v>6.3</v>
      </c>
      <c r="K2228" s="1" t="str">
        <f t="shared" si="103"/>
        <v>Action</v>
      </c>
      <c r="L2228" s="11">
        <f t="shared" si="104"/>
        <v>15687528</v>
      </c>
      <c r="M2228" s="1">
        <f t="shared" si="105"/>
        <v>9.3887336584344602E-2</v>
      </c>
    </row>
    <row r="2229" spans="1:13" x14ac:dyDescent="0.25">
      <c r="A2229" s="1" t="s">
        <v>3856</v>
      </c>
      <c r="B2229" s="1">
        <v>93</v>
      </c>
      <c r="C2229" s="1">
        <v>7017178</v>
      </c>
      <c r="D2229" s="1" t="s">
        <v>3857</v>
      </c>
      <c r="E2229" s="1" t="s">
        <v>3858</v>
      </c>
      <c r="F2229" s="1" t="s">
        <v>13</v>
      </c>
      <c r="G2229" s="1" t="s">
        <v>14</v>
      </c>
      <c r="H2229" s="1">
        <v>17500000</v>
      </c>
      <c r="I2229" s="1">
        <v>2013</v>
      </c>
      <c r="J2229" s="1">
        <v>4.4000000000000004</v>
      </c>
      <c r="K2229" s="1" t="str">
        <f t="shared" si="103"/>
        <v>Drama</v>
      </c>
      <c r="L2229" s="11">
        <f t="shared" si="104"/>
        <v>-10482822</v>
      </c>
      <c r="M2229" s="1">
        <f t="shared" si="105"/>
        <v>9.3887336584344602E-2</v>
      </c>
    </row>
    <row r="2230" spans="1:13" x14ac:dyDescent="0.25">
      <c r="A2230" s="1" t="s">
        <v>3860</v>
      </c>
      <c r="B2230" s="1">
        <v>116</v>
      </c>
      <c r="C2230" s="1">
        <v>325491</v>
      </c>
      <c r="D2230" s="1" t="s">
        <v>750</v>
      </c>
      <c r="E2230" s="1" t="s">
        <v>3861</v>
      </c>
      <c r="F2230" s="1" t="s">
        <v>13</v>
      </c>
      <c r="G2230" s="1" t="s">
        <v>14</v>
      </c>
      <c r="H2230" s="1">
        <v>17500000</v>
      </c>
      <c r="I2230" s="1">
        <v>2002</v>
      </c>
      <c r="J2230" s="1">
        <v>6</v>
      </c>
      <c r="K2230" s="1" t="str">
        <f t="shared" si="103"/>
        <v>Crime</v>
      </c>
      <c r="L2230" s="11">
        <f t="shared" si="104"/>
        <v>-17174509</v>
      </c>
      <c r="M2230" s="1">
        <f t="shared" si="105"/>
        <v>9.3887336584344602E-2</v>
      </c>
    </row>
    <row r="2231" spans="1:13" x14ac:dyDescent="0.25">
      <c r="A2231" s="1" t="s">
        <v>1230</v>
      </c>
      <c r="B2231" s="1">
        <v>101</v>
      </c>
      <c r="C2231" s="1">
        <v>96471845</v>
      </c>
      <c r="D2231" s="1" t="s">
        <v>3177</v>
      </c>
      <c r="E2231" s="1" t="s">
        <v>3862</v>
      </c>
      <c r="F2231" s="1" t="s">
        <v>13</v>
      </c>
      <c r="G2231" s="1" t="s">
        <v>14</v>
      </c>
      <c r="H2231" s="1">
        <v>17000000</v>
      </c>
      <c r="I2231" s="1">
        <v>2001</v>
      </c>
      <c r="J2231" s="1">
        <v>7.6</v>
      </c>
      <c r="K2231" s="1" t="str">
        <f t="shared" si="103"/>
        <v>Fantasy</v>
      </c>
      <c r="L2231" s="11">
        <f t="shared" si="104"/>
        <v>79471845</v>
      </c>
      <c r="M2231" s="1">
        <f t="shared" si="105"/>
        <v>9.3887336584344602E-2</v>
      </c>
    </row>
    <row r="2232" spans="1:13" x14ac:dyDescent="0.25">
      <c r="A2232" s="1" t="s">
        <v>10</v>
      </c>
      <c r="B2232" s="1">
        <v>154</v>
      </c>
      <c r="C2232" s="1">
        <v>85200000</v>
      </c>
      <c r="D2232" s="1" t="s">
        <v>28</v>
      </c>
      <c r="E2232" s="1" t="s">
        <v>3863</v>
      </c>
      <c r="F2232" s="1" t="s">
        <v>13</v>
      </c>
      <c r="G2232" s="1" t="s">
        <v>14</v>
      </c>
      <c r="H2232" s="1">
        <v>18500000</v>
      </c>
      <c r="I2232" s="1">
        <v>1986</v>
      </c>
      <c r="J2232" s="1">
        <v>8.4</v>
      </c>
      <c r="K2232" s="1" t="str">
        <f t="shared" si="103"/>
        <v>Action</v>
      </c>
      <c r="L2232" s="11">
        <f t="shared" si="104"/>
        <v>66700000</v>
      </c>
      <c r="M2232" s="1">
        <f t="shared" si="105"/>
        <v>9.3887336584344602E-2</v>
      </c>
    </row>
    <row r="2233" spans="1:13" x14ac:dyDescent="0.25">
      <c r="A2233" s="1" t="s">
        <v>3864</v>
      </c>
      <c r="B2233" s="1">
        <v>170</v>
      </c>
      <c r="C2233" s="1">
        <v>72000000</v>
      </c>
      <c r="D2233" s="1" t="s">
        <v>3865</v>
      </c>
      <c r="E2233" s="1" t="s">
        <v>3866</v>
      </c>
      <c r="F2233" s="1" t="s">
        <v>13</v>
      </c>
      <c r="G2233" s="1" t="s">
        <v>14</v>
      </c>
      <c r="H2233" s="1">
        <v>17000000</v>
      </c>
      <c r="I2233" s="1">
        <v>1964</v>
      </c>
      <c r="J2233" s="1">
        <v>7.9</v>
      </c>
      <c r="K2233" s="1" t="str">
        <f t="shared" si="103"/>
        <v>Drama</v>
      </c>
      <c r="L2233" s="11">
        <f t="shared" si="104"/>
        <v>55000000</v>
      </c>
      <c r="M2233" s="1">
        <f t="shared" si="105"/>
        <v>9.3887336584344602E-2</v>
      </c>
    </row>
    <row r="2234" spans="1:13" x14ac:dyDescent="0.25">
      <c r="A2234" s="1" t="s">
        <v>1644</v>
      </c>
      <c r="B2234" s="1">
        <v>99</v>
      </c>
      <c r="C2234" s="1">
        <v>72219395</v>
      </c>
      <c r="D2234" s="1" t="s">
        <v>1043</v>
      </c>
      <c r="E2234" s="1" t="s">
        <v>3867</v>
      </c>
      <c r="F2234" s="1" t="s">
        <v>13</v>
      </c>
      <c r="G2234" s="1" t="s">
        <v>14</v>
      </c>
      <c r="H2234" s="1">
        <v>17000000</v>
      </c>
      <c r="I2234" s="1">
        <v>1997</v>
      </c>
      <c r="J2234" s="1">
        <v>5.6</v>
      </c>
      <c r="K2234" s="1" t="str">
        <f t="shared" si="103"/>
        <v>Horror</v>
      </c>
      <c r="L2234" s="11">
        <f t="shared" si="104"/>
        <v>55219395</v>
      </c>
      <c r="M2234" s="1">
        <f t="shared" si="105"/>
        <v>9.3887336584344602E-2</v>
      </c>
    </row>
    <row r="2235" spans="1:13" x14ac:dyDescent="0.25">
      <c r="A2235" s="1" t="s">
        <v>2483</v>
      </c>
      <c r="B2235" s="1">
        <v>104</v>
      </c>
      <c r="C2235" s="1">
        <v>82389560</v>
      </c>
      <c r="D2235" s="1" t="s">
        <v>579</v>
      </c>
      <c r="E2235" s="1" t="s">
        <v>3868</v>
      </c>
      <c r="F2235" s="1" t="s">
        <v>13</v>
      </c>
      <c r="G2235" s="1" t="s">
        <v>14</v>
      </c>
      <c r="H2235" s="1">
        <v>17000000</v>
      </c>
      <c r="I2235" s="1">
        <v>2014</v>
      </c>
      <c r="J2235" s="1">
        <v>6.5</v>
      </c>
      <c r="K2235" s="1" t="str">
        <f t="shared" si="103"/>
        <v>Comedy</v>
      </c>
      <c r="L2235" s="11">
        <f t="shared" si="104"/>
        <v>65389560</v>
      </c>
      <c r="M2235" s="1">
        <f t="shared" si="105"/>
        <v>9.3887336584344602E-2</v>
      </c>
    </row>
    <row r="2236" spans="1:13" x14ac:dyDescent="0.25">
      <c r="A2236" s="1" t="s">
        <v>2723</v>
      </c>
      <c r="B2236" s="1">
        <v>126</v>
      </c>
      <c r="C2236" s="1">
        <v>71502303</v>
      </c>
      <c r="D2236" s="1" t="s">
        <v>3670</v>
      </c>
      <c r="E2236" s="1" t="s">
        <v>3869</v>
      </c>
      <c r="F2236" s="1" t="s">
        <v>13</v>
      </c>
      <c r="G2236" s="1" t="s">
        <v>14</v>
      </c>
      <c r="H2236" s="1">
        <v>12000000</v>
      </c>
      <c r="I2236" s="1">
        <v>2004</v>
      </c>
      <c r="J2236" s="1">
        <v>7.5</v>
      </c>
      <c r="K2236" s="1" t="str">
        <f t="shared" si="103"/>
        <v>Adventure</v>
      </c>
      <c r="L2236" s="11">
        <f t="shared" si="104"/>
        <v>59502303</v>
      </c>
      <c r="M2236" s="1">
        <f t="shared" si="105"/>
        <v>9.3887336584344602E-2</v>
      </c>
    </row>
    <row r="2237" spans="1:13" x14ac:dyDescent="0.25">
      <c r="A2237" s="1" t="s">
        <v>1681</v>
      </c>
      <c r="B2237" s="1">
        <v>110</v>
      </c>
      <c r="C2237" s="1">
        <v>19179969</v>
      </c>
      <c r="D2237" s="1" t="s">
        <v>579</v>
      </c>
      <c r="E2237" s="1" t="s">
        <v>3870</v>
      </c>
      <c r="F2237" s="1" t="s">
        <v>13</v>
      </c>
      <c r="G2237" s="1" t="s">
        <v>14</v>
      </c>
      <c r="H2237" s="1">
        <v>17500000</v>
      </c>
      <c r="I2237" s="1">
        <v>2006</v>
      </c>
      <c r="J2237" s="1">
        <v>6.3</v>
      </c>
      <c r="K2237" s="1" t="str">
        <f t="shared" si="103"/>
        <v>Comedy</v>
      </c>
      <c r="L2237" s="11">
        <f t="shared" si="104"/>
        <v>1679969</v>
      </c>
      <c r="M2237" s="1">
        <f t="shared" si="105"/>
        <v>9.3887336584344602E-2</v>
      </c>
    </row>
    <row r="2238" spans="1:13" x14ac:dyDescent="0.25">
      <c r="A2238" s="1" t="s">
        <v>1824</v>
      </c>
      <c r="B2238" s="1">
        <v>101</v>
      </c>
      <c r="C2238" s="1">
        <v>47000000</v>
      </c>
      <c r="D2238" s="1" t="s">
        <v>1882</v>
      </c>
      <c r="E2238" s="1" t="s">
        <v>3871</v>
      </c>
      <c r="F2238" s="1" t="s">
        <v>13</v>
      </c>
      <c r="G2238" s="1" t="s">
        <v>14</v>
      </c>
      <c r="H2238" s="1">
        <v>300000</v>
      </c>
      <c r="I2238" s="1">
        <v>1978</v>
      </c>
      <c r="J2238" s="1">
        <v>7.9</v>
      </c>
      <c r="K2238" s="1" t="str">
        <f t="shared" si="103"/>
        <v>Horror</v>
      </c>
      <c r="L2238" s="11">
        <f t="shared" si="104"/>
        <v>46700000</v>
      </c>
      <c r="M2238" s="1">
        <f t="shared" si="105"/>
        <v>9.3887336584344602E-2</v>
      </c>
    </row>
    <row r="2239" spans="1:13" x14ac:dyDescent="0.25">
      <c r="A2239" s="1" t="s">
        <v>3872</v>
      </c>
      <c r="B2239" s="1">
        <v>87</v>
      </c>
      <c r="C2239" s="1">
        <v>37566230</v>
      </c>
      <c r="D2239" s="1" t="s">
        <v>3873</v>
      </c>
      <c r="E2239" s="1" t="s">
        <v>3874</v>
      </c>
      <c r="F2239" s="1" t="s">
        <v>13</v>
      </c>
      <c r="G2239" s="1" t="s">
        <v>14</v>
      </c>
      <c r="H2239" s="1">
        <v>17000000</v>
      </c>
      <c r="I2239" s="1">
        <v>2003</v>
      </c>
      <c r="J2239" s="1">
        <v>5.0999999999999996</v>
      </c>
      <c r="K2239" s="1" t="str">
        <f t="shared" si="103"/>
        <v>Comedy</v>
      </c>
      <c r="L2239" s="11">
        <f t="shared" si="104"/>
        <v>20566230</v>
      </c>
      <c r="M2239" s="1">
        <f t="shared" si="105"/>
        <v>9.3887336584344602E-2</v>
      </c>
    </row>
    <row r="2240" spans="1:13" x14ac:dyDescent="0.25">
      <c r="A2240" s="1" t="s">
        <v>2288</v>
      </c>
      <c r="B2240" s="1">
        <v>123</v>
      </c>
      <c r="C2240" s="1">
        <v>70492685</v>
      </c>
      <c r="D2240" s="1" t="s">
        <v>883</v>
      </c>
      <c r="E2240" s="1" t="s">
        <v>3875</v>
      </c>
      <c r="F2240" s="1" t="s">
        <v>13</v>
      </c>
      <c r="G2240" s="1" t="s">
        <v>14</v>
      </c>
      <c r="H2240" s="1">
        <v>17000000</v>
      </c>
      <c r="I2240" s="1">
        <v>2013</v>
      </c>
      <c r="J2240" s="1">
        <v>6.7</v>
      </c>
      <c r="K2240" s="1" t="str">
        <f t="shared" si="103"/>
        <v>Comedy</v>
      </c>
      <c r="L2240" s="11">
        <f t="shared" si="104"/>
        <v>53492685</v>
      </c>
      <c r="M2240" s="1">
        <f t="shared" si="105"/>
        <v>9.3887336584344602E-2</v>
      </c>
    </row>
    <row r="2241" spans="1:13" x14ac:dyDescent="0.25">
      <c r="A2241" s="1" t="s">
        <v>3104</v>
      </c>
      <c r="B2241" s="1">
        <v>109</v>
      </c>
      <c r="C2241" s="1">
        <v>35635046</v>
      </c>
      <c r="D2241" s="1" t="s">
        <v>158</v>
      </c>
      <c r="E2241" s="1" t="s">
        <v>3876</v>
      </c>
      <c r="F2241" s="1" t="s">
        <v>13</v>
      </c>
      <c r="G2241" s="1" t="s">
        <v>21</v>
      </c>
      <c r="H2241" s="1">
        <v>17000000</v>
      </c>
      <c r="I2241" s="1">
        <v>2006</v>
      </c>
      <c r="J2241" s="1">
        <v>6.7</v>
      </c>
      <c r="K2241" s="1" t="str">
        <f t="shared" si="103"/>
        <v>Action</v>
      </c>
      <c r="L2241" s="11">
        <f t="shared" si="104"/>
        <v>18635046</v>
      </c>
      <c r="M2241" s="1">
        <f t="shared" si="105"/>
        <v>9.3887336584344602E-2</v>
      </c>
    </row>
    <row r="2242" spans="1:13" x14ac:dyDescent="0.25">
      <c r="A2242" s="1" t="s">
        <v>3877</v>
      </c>
      <c r="B2242" s="1">
        <v>90</v>
      </c>
      <c r="C2242" s="1">
        <v>45670855</v>
      </c>
      <c r="D2242" s="1" t="s">
        <v>1737</v>
      </c>
      <c r="E2242" s="1" t="s">
        <v>3878</v>
      </c>
      <c r="F2242" s="1" t="s">
        <v>13</v>
      </c>
      <c r="G2242" s="1" t="s">
        <v>97</v>
      </c>
      <c r="H2242" s="1">
        <v>20000000</v>
      </c>
      <c r="I2242" s="1">
        <v>2010</v>
      </c>
      <c r="J2242" s="1">
        <v>5.6</v>
      </c>
      <c r="K2242" s="1" t="str">
        <f t="shared" si="103"/>
        <v>Horror</v>
      </c>
      <c r="L2242" s="11">
        <f t="shared" si="104"/>
        <v>25670855</v>
      </c>
      <c r="M2242" s="1">
        <f t="shared" si="105"/>
        <v>9.3887336584344602E-2</v>
      </c>
    </row>
    <row r="2243" spans="1:13" x14ac:dyDescent="0.25">
      <c r="A2243" s="1" t="s">
        <v>1301</v>
      </c>
      <c r="B2243" s="1">
        <v>96</v>
      </c>
      <c r="C2243" s="1">
        <v>37939782</v>
      </c>
      <c r="D2243" s="1" t="s">
        <v>584</v>
      </c>
      <c r="E2243" s="1" t="s">
        <v>3879</v>
      </c>
      <c r="F2243" s="1" t="s">
        <v>13</v>
      </c>
      <c r="G2243" s="1" t="s">
        <v>14</v>
      </c>
      <c r="H2243" s="1">
        <v>17000000</v>
      </c>
      <c r="I2243" s="1">
        <v>2002</v>
      </c>
      <c r="J2243" s="1">
        <v>5.6</v>
      </c>
      <c r="K2243" s="1" t="str">
        <f t="shared" ref="K2243:K2306" si="106">IFERROR(LEFT(D2243,SEARCH("|",D2243)-1),D2243)</f>
        <v>Comedy</v>
      </c>
      <c r="L2243" s="11">
        <f t="shared" ref="L2243:L2306" si="107">C2243-H2243</f>
        <v>20939782</v>
      </c>
      <c r="M2243" s="1">
        <f t="shared" ref="M2243:M2306" si="108">CORREL(H$2:H$3657,C$2:C$3657)</f>
        <v>9.3887336584344602E-2</v>
      </c>
    </row>
    <row r="2244" spans="1:13" x14ac:dyDescent="0.25">
      <c r="A2244" s="1" t="s">
        <v>3880</v>
      </c>
      <c r="B2244" s="1">
        <v>82</v>
      </c>
      <c r="C2244" s="1">
        <v>30324946</v>
      </c>
      <c r="D2244" s="1" t="s">
        <v>2205</v>
      </c>
      <c r="E2244" s="1" t="s">
        <v>3881</v>
      </c>
      <c r="F2244" s="1" t="s">
        <v>13</v>
      </c>
      <c r="G2244" s="1" t="s">
        <v>14</v>
      </c>
      <c r="H2244" s="1">
        <v>17000000</v>
      </c>
      <c r="I2244" s="1">
        <v>1998</v>
      </c>
      <c r="J2244" s="1">
        <v>6.2</v>
      </c>
      <c r="K2244" s="1" t="str">
        <f t="shared" si="106"/>
        <v>Comedy</v>
      </c>
      <c r="L2244" s="11">
        <f t="shared" si="107"/>
        <v>13324946</v>
      </c>
      <c r="M2244" s="1">
        <f t="shared" si="108"/>
        <v>9.3887336584344602E-2</v>
      </c>
    </row>
    <row r="2245" spans="1:13" x14ac:dyDescent="0.25">
      <c r="A2245" s="1" t="s">
        <v>3729</v>
      </c>
      <c r="B2245" s="1">
        <v>86</v>
      </c>
      <c r="C2245" s="1">
        <v>27854896</v>
      </c>
      <c r="D2245" s="1" t="s">
        <v>236</v>
      </c>
      <c r="E2245" s="1" t="s">
        <v>3882</v>
      </c>
      <c r="F2245" s="1" t="s">
        <v>13</v>
      </c>
      <c r="G2245" s="1" t="s">
        <v>14</v>
      </c>
      <c r="H2245" s="1">
        <v>17000000</v>
      </c>
      <c r="I2245" s="1">
        <v>2011</v>
      </c>
      <c r="J2245" s="1">
        <v>5.6</v>
      </c>
      <c r="K2245" s="1" t="str">
        <f t="shared" si="106"/>
        <v>Drama</v>
      </c>
      <c r="L2245" s="11">
        <f t="shared" si="107"/>
        <v>10854896</v>
      </c>
      <c r="M2245" s="1">
        <f t="shared" si="108"/>
        <v>9.3887336584344602E-2</v>
      </c>
    </row>
    <row r="2246" spans="1:13" x14ac:dyDescent="0.25">
      <c r="A2246" s="1" t="s">
        <v>2496</v>
      </c>
      <c r="B2246" s="1">
        <v>108</v>
      </c>
      <c r="C2246" s="1">
        <v>41777564</v>
      </c>
      <c r="D2246" s="1" t="s">
        <v>2162</v>
      </c>
      <c r="E2246" s="1" t="s">
        <v>3883</v>
      </c>
      <c r="F2246" s="1" t="s">
        <v>13</v>
      </c>
      <c r="G2246" s="1" t="s">
        <v>14</v>
      </c>
      <c r="H2246" s="1">
        <v>15000000</v>
      </c>
      <c r="I2246" s="1">
        <v>2006</v>
      </c>
      <c r="J2246" s="1">
        <v>6.4</v>
      </c>
      <c r="K2246" s="1" t="str">
        <f t="shared" si="106"/>
        <v>Horror</v>
      </c>
      <c r="L2246" s="11">
        <f t="shared" si="107"/>
        <v>26777564</v>
      </c>
      <c r="M2246" s="1">
        <f t="shared" si="108"/>
        <v>9.3887336584344602E-2</v>
      </c>
    </row>
    <row r="2247" spans="1:13" x14ac:dyDescent="0.25">
      <c r="A2247" s="1" t="s">
        <v>1567</v>
      </c>
      <c r="B2247" s="1">
        <v>98</v>
      </c>
      <c r="C2247" s="1">
        <v>22734486</v>
      </c>
      <c r="D2247" s="1" t="s">
        <v>579</v>
      </c>
      <c r="E2247" s="1" t="s">
        <v>3884</v>
      </c>
      <c r="F2247" s="1" t="s">
        <v>13</v>
      </c>
      <c r="G2247" s="1" t="s">
        <v>14</v>
      </c>
      <c r="H2247" s="1">
        <v>17000000</v>
      </c>
      <c r="I2247" s="1">
        <v>2003</v>
      </c>
      <c r="J2247" s="1">
        <v>5.6</v>
      </c>
      <c r="K2247" s="1" t="str">
        <f t="shared" si="106"/>
        <v>Comedy</v>
      </c>
      <c r="L2247" s="11">
        <f t="shared" si="107"/>
        <v>5734486</v>
      </c>
      <c r="M2247" s="1">
        <f t="shared" si="108"/>
        <v>9.3887336584344602E-2</v>
      </c>
    </row>
    <row r="2248" spans="1:13" x14ac:dyDescent="0.25">
      <c r="A2248" s="1" t="s">
        <v>2832</v>
      </c>
      <c r="B2248" s="1">
        <v>129</v>
      </c>
      <c r="C2248" s="1">
        <v>44469602</v>
      </c>
      <c r="D2248" s="1" t="s">
        <v>567</v>
      </c>
      <c r="E2248" s="1" t="s">
        <v>3885</v>
      </c>
      <c r="F2248" s="1" t="s">
        <v>13</v>
      </c>
      <c r="G2248" s="1" t="s">
        <v>14</v>
      </c>
      <c r="H2248" s="1">
        <v>17000000</v>
      </c>
      <c r="I2248" s="1">
        <v>2015</v>
      </c>
      <c r="J2248" s="1">
        <v>7.4</v>
      </c>
      <c r="K2248" s="1" t="str">
        <f t="shared" si="106"/>
        <v>Biography</v>
      </c>
      <c r="L2248" s="11">
        <f t="shared" si="107"/>
        <v>27469602</v>
      </c>
      <c r="M2248" s="1">
        <f t="shared" si="108"/>
        <v>9.3887336584344602E-2</v>
      </c>
    </row>
    <row r="2249" spans="1:13" x14ac:dyDescent="0.25">
      <c r="A2249" s="1" t="s">
        <v>3886</v>
      </c>
      <c r="B2249" s="1">
        <v>112</v>
      </c>
      <c r="C2249" s="1">
        <v>64998368</v>
      </c>
      <c r="D2249" s="1" t="s">
        <v>2205</v>
      </c>
      <c r="E2249" s="1" t="s">
        <v>3887</v>
      </c>
      <c r="F2249" s="1" t="s">
        <v>13</v>
      </c>
      <c r="G2249" s="1" t="s">
        <v>14</v>
      </c>
      <c r="H2249" s="1">
        <v>17000000</v>
      </c>
      <c r="I2249" s="1">
        <v>2012</v>
      </c>
      <c r="J2249" s="1">
        <v>7.2</v>
      </c>
      <c r="K2249" s="1" t="str">
        <f t="shared" si="106"/>
        <v>Comedy</v>
      </c>
      <c r="L2249" s="11">
        <f t="shared" si="107"/>
        <v>47998368</v>
      </c>
      <c r="M2249" s="1">
        <f t="shared" si="108"/>
        <v>9.3887336584344602E-2</v>
      </c>
    </row>
    <row r="2250" spans="1:13" x14ac:dyDescent="0.25">
      <c r="A2250" s="1" t="s">
        <v>2458</v>
      </c>
      <c r="B2250" s="1">
        <v>108</v>
      </c>
      <c r="C2250" s="1">
        <v>19693891</v>
      </c>
      <c r="D2250" s="1" t="s">
        <v>1533</v>
      </c>
      <c r="E2250" s="1" t="s">
        <v>3888</v>
      </c>
      <c r="F2250" s="1" t="s">
        <v>13</v>
      </c>
      <c r="G2250" s="1" t="s">
        <v>14</v>
      </c>
      <c r="H2250" s="1">
        <v>34000000</v>
      </c>
      <c r="I2250" s="1">
        <v>2001</v>
      </c>
      <c r="J2250" s="1">
        <v>4.9000000000000004</v>
      </c>
      <c r="K2250" s="1" t="str">
        <f t="shared" si="106"/>
        <v>Comedy</v>
      </c>
      <c r="L2250" s="11">
        <f t="shared" si="107"/>
        <v>-14306109</v>
      </c>
      <c r="M2250" s="1">
        <f t="shared" si="108"/>
        <v>9.3887336584344602E-2</v>
      </c>
    </row>
    <row r="2251" spans="1:13" x14ac:dyDescent="0.25">
      <c r="A2251" s="1" t="s">
        <v>30</v>
      </c>
      <c r="B2251" s="1">
        <v>121</v>
      </c>
      <c r="C2251" s="1">
        <v>16311763</v>
      </c>
      <c r="D2251" s="1" t="s">
        <v>750</v>
      </c>
      <c r="E2251" s="1" t="s">
        <v>3889</v>
      </c>
      <c r="F2251" s="1" t="s">
        <v>13</v>
      </c>
      <c r="G2251" s="1" t="s">
        <v>21</v>
      </c>
      <c r="H2251" s="1">
        <v>17000000</v>
      </c>
      <c r="I2251" s="1">
        <v>1998</v>
      </c>
      <c r="J2251" s="1">
        <v>7.5</v>
      </c>
      <c r="K2251" s="1" t="str">
        <f t="shared" si="106"/>
        <v>Crime</v>
      </c>
      <c r="L2251" s="11">
        <f t="shared" si="107"/>
        <v>-688237</v>
      </c>
      <c r="M2251" s="1">
        <f t="shared" si="108"/>
        <v>9.3887336584344602E-2</v>
      </c>
    </row>
    <row r="2252" spans="1:13" x14ac:dyDescent="0.25">
      <c r="A2252" s="1" t="s">
        <v>3890</v>
      </c>
      <c r="B2252" s="1">
        <v>89</v>
      </c>
      <c r="C2252" s="1">
        <v>12693621</v>
      </c>
      <c r="D2252" s="1" t="s">
        <v>1043</v>
      </c>
      <c r="E2252" s="1" t="s">
        <v>3891</v>
      </c>
      <c r="F2252" s="1" t="s">
        <v>13</v>
      </c>
      <c r="G2252" s="1" t="s">
        <v>14</v>
      </c>
      <c r="H2252" s="1">
        <v>17000000</v>
      </c>
      <c r="I2252" s="1">
        <v>2002</v>
      </c>
      <c r="J2252" s="1">
        <v>4.8</v>
      </c>
      <c r="K2252" s="1" t="str">
        <f t="shared" si="106"/>
        <v>Horror</v>
      </c>
      <c r="L2252" s="11">
        <f t="shared" si="107"/>
        <v>-4306379</v>
      </c>
      <c r="M2252" s="1">
        <f t="shared" si="108"/>
        <v>9.3887336584344602E-2</v>
      </c>
    </row>
    <row r="2253" spans="1:13" x14ac:dyDescent="0.25">
      <c r="A2253" s="1" t="s">
        <v>3892</v>
      </c>
      <c r="B2253" s="1">
        <v>89</v>
      </c>
      <c r="C2253" s="1">
        <v>15655665</v>
      </c>
      <c r="D2253" s="1" t="s">
        <v>584</v>
      </c>
      <c r="E2253" s="1" t="s">
        <v>3893</v>
      </c>
      <c r="F2253" s="1" t="s">
        <v>13</v>
      </c>
      <c r="G2253" s="1" t="s">
        <v>14</v>
      </c>
      <c r="H2253" s="1">
        <v>4000000</v>
      </c>
      <c r="I2253" s="1">
        <v>2006</v>
      </c>
      <c r="J2253" s="1">
        <v>3.1</v>
      </c>
      <c r="K2253" s="1" t="str">
        <f t="shared" si="106"/>
        <v>Comedy</v>
      </c>
      <c r="L2253" s="11">
        <f t="shared" si="107"/>
        <v>11655665</v>
      </c>
      <c r="M2253" s="1">
        <f t="shared" si="108"/>
        <v>9.3887336584344602E-2</v>
      </c>
    </row>
    <row r="2254" spans="1:13" x14ac:dyDescent="0.25">
      <c r="A2254" s="1" t="s">
        <v>3894</v>
      </c>
      <c r="B2254" s="1">
        <v>73</v>
      </c>
      <c r="C2254" s="1">
        <v>11634458</v>
      </c>
      <c r="D2254" s="1" t="s">
        <v>3895</v>
      </c>
      <c r="E2254" s="1" t="s">
        <v>3896</v>
      </c>
      <c r="F2254" s="1" t="s">
        <v>13</v>
      </c>
      <c r="G2254" s="1" t="s">
        <v>14</v>
      </c>
      <c r="H2254" s="1">
        <v>17000000</v>
      </c>
      <c r="I2254" s="1">
        <v>1999</v>
      </c>
      <c r="J2254" s="1">
        <v>5.8</v>
      </c>
      <c r="K2254" s="1" t="str">
        <f t="shared" si="106"/>
        <v>Adventure</v>
      </c>
      <c r="L2254" s="11">
        <f t="shared" si="107"/>
        <v>-5365542</v>
      </c>
      <c r="M2254" s="1">
        <f t="shared" si="108"/>
        <v>9.3887336584344602E-2</v>
      </c>
    </row>
    <row r="2255" spans="1:13" x14ac:dyDescent="0.25">
      <c r="A2255" s="1" t="s">
        <v>1065</v>
      </c>
      <c r="B2255" s="1">
        <v>132</v>
      </c>
      <c r="C2255" s="1">
        <v>27154426</v>
      </c>
      <c r="D2255" s="1" t="s">
        <v>750</v>
      </c>
      <c r="E2255" s="1" t="s">
        <v>3897</v>
      </c>
      <c r="F2255" s="1" t="s">
        <v>13</v>
      </c>
      <c r="G2255" s="1" t="s">
        <v>14</v>
      </c>
      <c r="H2255" s="1">
        <v>17000000</v>
      </c>
      <c r="I2255" s="1">
        <v>2009</v>
      </c>
      <c r="J2255" s="1">
        <v>6.7</v>
      </c>
      <c r="K2255" s="1" t="str">
        <f t="shared" si="106"/>
        <v>Crime</v>
      </c>
      <c r="L2255" s="11">
        <f t="shared" si="107"/>
        <v>10154426</v>
      </c>
      <c r="M2255" s="1">
        <f t="shared" si="108"/>
        <v>9.3887336584344602E-2</v>
      </c>
    </row>
    <row r="2256" spans="1:13" x14ac:dyDescent="0.25">
      <c r="A2256" s="1" t="s">
        <v>3898</v>
      </c>
      <c r="B2256" s="1">
        <v>96</v>
      </c>
      <c r="C2256" s="1">
        <v>54239856</v>
      </c>
      <c r="D2256" s="1" t="s">
        <v>2162</v>
      </c>
      <c r="E2256" s="1" t="s">
        <v>3899</v>
      </c>
      <c r="F2256" s="1" t="s">
        <v>13</v>
      </c>
      <c r="G2256" s="1" t="s">
        <v>14</v>
      </c>
      <c r="H2256" s="1">
        <v>17000000</v>
      </c>
      <c r="I2256" s="1">
        <v>2013</v>
      </c>
      <c r="J2256" s="1">
        <v>6.5</v>
      </c>
      <c r="K2256" s="1" t="str">
        <f t="shared" si="106"/>
        <v>Horror</v>
      </c>
      <c r="L2256" s="11">
        <f t="shared" si="107"/>
        <v>37239856</v>
      </c>
      <c r="M2256" s="1">
        <f t="shared" si="108"/>
        <v>9.3887336584344602E-2</v>
      </c>
    </row>
    <row r="2257" spans="1:13" x14ac:dyDescent="0.25">
      <c r="A2257" s="1" t="s">
        <v>1451</v>
      </c>
      <c r="B2257" s="1">
        <v>98</v>
      </c>
      <c r="C2257" s="1">
        <v>8662318</v>
      </c>
      <c r="D2257" s="1" t="s">
        <v>584</v>
      </c>
      <c r="E2257" s="1" t="s">
        <v>3900</v>
      </c>
      <c r="F2257" s="1" t="s">
        <v>13</v>
      </c>
      <c r="G2257" s="1" t="s">
        <v>14</v>
      </c>
      <c r="H2257" s="1">
        <v>17000000</v>
      </c>
      <c r="I2257" s="1">
        <v>2009</v>
      </c>
      <c r="J2257" s="1">
        <v>5.9</v>
      </c>
      <c r="K2257" s="1" t="str">
        <f t="shared" si="106"/>
        <v>Comedy</v>
      </c>
      <c r="L2257" s="11">
        <f t="shared" si="107"/>
        <v>-8337682</v>
      </c>
      <c r="M2257" s="1">
        <f t="shared" si="108"/>
        <v>9.3887336584344602E-2</v>
      </c>
    </row>
    <row r="2258" spans="1:13" x14ac:dyDescent="0.25">
      <c r="A2258" s="1" t="s">
        <v>607</v>
      </c>
      <c r="B2258" s="1">
        <v>107</v>
      </c>
      <c r="C2258" s="1">
        <v>7156725</v>
      </c>
      <c r="D2258" s="1" t="s">
        <v>2167</v>
      </c>
      <c r="E2258" s="1" t="s">
        <v>3901</v>
      </c>
      <c r="F2258" s="1" t="s">
        <v>13</v>
      </c>
      <c r="G2258" s="1" t="s">
        <v>14</v>
      </c>
      <c r="H2258" s="1">
        <v>19000000</v>
      </c>
      <c r="I2258" s="1">
        <v>2006</v>
      </c>
      <c r="J2258" s="1">
        <v>5.5</v>
      </c>
      <c r="K2258" s="1" t="str">
        <f t="shared" si="106"/>
        <v>Comedy</v>
      </c>
      <c r="L2258" s="11">
        <f t="shared" si="107"/>
        <v>-11843275</v>
      </c>
      <c r="M2258" s="1">
        <f t="shared" si="108"/>
        <v>9.3887336584344602E-2</v>
      </c>
    </row>
    <row r="2259" spans="1:13" x14ac:dyDescent="0.25">
      <c r="A2259" s="1" t="s">
        <v>3902</v>
      </c>
      <c r="B2259" s="1">
        <v>134</v>
      </c>
      <c r="C2259" s="1">
        <v>15681020</v>
      </c>
      <c r="D2259" s="1" t="s">
        <v>2555</v>
      </c>
      <c r="E2259" s="1" t="s">
        <v>3903</v>
      </c>
      <c r="F2259" s="1" t="s">
        <v>13</v>
      </c>
      <c r="G2259" s="1" t="s">
        <v>21</v>
      </c>
      <c r="H2259" s="1">
        <v>17000000</v>
      </c>
      <c r="I2259" s="1">
        <v>1987</v>
      </c>
      <c r="J2259" s="1">
        <v>3.6</v>
      </c>
      <c r="K2259" s="1" t="str">
        <f t="shared" si="106"/>
        <v>Action</v>
      </c>
      <c r="L2259" s="11">
        <f t="shared" si="107"/>
        <v>-1318980</v>
      </c>
      <c r="M2259" s="1">
        <f t="shared" si="108"/>
        <v>9.3887336584344602E-2</v>
      </c>
    </row>
    <row r="2260" spans="1:13" x14ac:dyDescent="0.25">
      <c r="A2260" s="1" t="s">
        <v>3904</v>
      </c>
      <c r="B2260" s="1">
        <v>122</v>
      </c>
      <c r="C2260" s="1">
        <v>6855137</v>
      </c>
      <c r="D2260" s="1" t="s">
        <v>158</v>
      </c>
      <c r="E2260" s="1" t="s">
        <v>3905</v>
      </c>
      <c r="F2260" s="1" t="s">
        <v>13</v>
      </c>
      <c r="G2260" s="1" t="s">
        <v>264</v>
      </c>
      <c r="H2260" s="1">
        <v>17000000</v>
      </c>
      <c r="I2260" s="1">
        <v>2006</v>
      </c>
      <c r="J2260" s="1">
        <v>7.4</v>
      </c>
      <c r="K2260" s="1" t="str">
        <f t="shared" si="106"/>
        <v>Action</v>
      </c>
      <c r="L2260" s="11">
        <f t="shared" si="107"/>
        <v>-10144863</v>
      </c>
      <c r="M2260" s="1">
        <f t="shared" si="108"/>
        <v>9.3887336584344602E-2</v>
      </c>
    </row>
    <row r="2261" spans="1:13" x14ac:dyDescent="0.25">
      <c r="A2261" s="1" t="s">
        <v>3907</v>
      </c>
      <c r="B2261" s="1">
        <v>97</v>
      </c>
      <c r="C2261" s="1">
        <v>2315683</v>
      </c>
      <c r="D2261" s="1" t="s">
        <v>3908</v>
      </c>
      <c r="E2261" s="1" t="s">
        <v>3909</v>
      </c>
      <c r="F2261" s="1" t="s">
        <v>13</v>
      </c>
      <c r="G2261" s="1" t="s">
        <v>21</v>
      </c>
      <c r="H2261" s="1">
        <v>17000000</v>
      </c>
      <c r="I2261" s="1">
        <v>1986</v>
      </c>
      <c r="J2261" s="1">
        <v>3</v>
      </c>
      <c r="K2261" s="1" t="str">
        <f t="shared" si="106"/>
        <v>Adventure</v>
      </c>
      <c r="L2261" s="11">
        <f t="shared" si="107"/>
        <v>-14684317</v>
      </c>
      <c r="M2261" s="1">
        <f t="shared" si="108"/>
        <v>9.3887336584344602E-2</v>
      </c>
    </row>
    <row r="2262" spans="1:13" x14ac:dyDescent="0.25">
      <c r="A2262" s="1" t="s">
        <v>840</v>
      </c>
      <c r="B2262" s="1">
        <v>110</v>
      </c>
      <c r="C2262" s="1">
        <v>39825798</v>
      </c>
      <c r="D2262" s="1" t="s">
        <v>1131</v>
      </c>
      <c r="E2262" s="1" t="s">
        <v>3910</v>
      </c>
      <c r="F2262" s="1" t="s">
        <v>13</v>
      </c>
      <c r="G2262" s="1" t="s">
        <v>14</v>
      </c>
      <c r="H2262" s="1">
        <v>16000000</v>
      </c>
      <c r="I2262" s="1">
        <v>2006</v>
      </c>
      <c r="J2262" s="1">
        <v>7.6</v>
      </c>
      <c r="K2262" s="1" t="str">
        <f t="shared" si="106"/>
        <v>Drama</v>
      </c>
      <c r="L2262" s="11">
        <f t="shared" si="107"/>
        <v>23825798</v>
      </c>
      <c r="M2262" s="1">
        <f t="shared" si="108"/>
        <v>9.3887336584344602E-2</v>
      </c>
    </row>
    <row r="2263" spans="1:13" x14ac:dyDescent="0.25">
      <c r="A2263" s="1" t="s">
        <v>3911</v>
      </c>
      <c r="B2263" s="1">
        <v>102</v>
      </c>
      <c r="C2263" s="1">
        <v>2000000</v>
      </c>
      <c r="D2263" s="1" t="s">
        <v>2842</v>
      </c>
      <c r="E2263" s="1" t="s">
        <v>3912</v>
      </c>
      <c r="F2263" s="1" t="s">
        <v>13</v>
      </c>
      <c r="G2263" s="1" t="s">
        <v>14</v>
      </c>
      <c r="H2263" s="1">
        <v>17000000</v>
      </c>
      <c r="I2263" s="1">
        <v>1981</v>
      </c>
      <c r="J2263" s="1">
        <v>6.4</v>
      </c>
      <c r="K2263" s="1" t="str">
        <f t="shared" si="106"/>
        <v>Adventure</v>
      </c>
      <c r="L2263" s="11">
        <f t="shared" si="107"/>
        <v>-15000000</v>
      </c>
      <c r="M2263" s="1">
        <f t="shared" si="108"/>
        <v>9.3887336584344602E-2</v>
      </c>
    </row>
    <row r="2264" spans="1:13" x14ac:dyDescent="0.25">
      <c r="A2264" s="1" t="s">
        <v>460</v>
      </c>
      <c r="B2264" s="1">
        <v>98</v>
      </c>
      <c r="C2264" s="1">
        <v>1569918</v>
      </c>
      <c r="D2264" s="1" t="s">
        <v>1927</v>
      </c>
      <c r="E2264" s="1" t="s">
        <v>3913</v>
      </c>
      <c r="F2264" s="1" t="s">
        <v>13</v>
      </c>
      <c r="G2264" s="1" t="s">
        <v>2648</v>
      </c>
      <c r="H2264" s="1">
        <v>17000000</v>
      </c>
      <c r="I2264" s="1">
        <v>2003</v>
      </c>
      <c r="J2264" s="1">
        <v>6.9</v>
      </c>
      <c r="K2264" s="1" t="str">
        <f t="shared" si="106"/>
        <v>Biography</v>
      </c>
      <c r="L2264" s="11">
        <f t="shared" si="107"/>
        <v>-15430082</v>
      </c>
      <c r="M2264" s="1">
        <f t="shared" si="108"/>
        <v>9.3887336584344602E-2</v>
      </c>
    </row>
    <row r="2265" spans="1:13" x14ac:dyDescent="0.25">
      <c r="A2265" s="1" t="s">
        <v>3196</v>
      </c>
      <c r="B2265" s="1">
        <v>160</v>
      </c>
      <c r="C2265" s="1">
        <v>273420</v>
      </c>
      <c r="D2265" s="1" t="s">
        <v>3914</v>
      </c>
      <c r="E2265" s="1" t="s">
        <v>3915</v>
      </c>
      <c r="F2265" s="1" t="s">
        <v>13</v>
      </c>
      <c r="G2265" s="1" t="s">
        <v>508</v>
      </c>
      <c r="H2265" s="1">
        <v>17000000</v>
      </c>
      <c r="I2265" s="1">
        <v>2006</v>
      </c>
      <c r="J2265" s="1">
        <v>5.5</v>
      </c>
      <c r="K2265" s="1" t="str">
        <f t="shared" si="106"/>
        <v>Comedy</v>
      </c>
      <c r="L2265" s="11">
        <f t="shared" si="107"/>
        <v>-16726580</v>
      </c>
      <c r="M2265" s="1">
        <f t="shared" si="108"/>
        <v>9.3887336584344602E-2</v>
      </c>
    </row>
    <row r="2266" spans="1:13" x14ac:dyDescent="0.25">
      <c r="A2266" s="1" t="s">
        <v>3917</v>
      </c>
      <c r="B2266" s="1">
        <v>83</v>
      </c>
      <c r="C2266" s="1">
        <v>4930798</v>
      </c>
      <c r="D2266" s="1" t="s">
        <v>1882</v>
      </c>
      <c r="E2266" s="1" t="s">
        <v>3918</v>
      </c>
      <c r="F2266" s="1" t="s">
        <v>13</v>
      </c>
      <c r="G2266" s="1" t="s">
        <v>14</v>
      </c>
      <c r="H2266" s="1">
        <v>17000000</v>
      </c>
      <c r="I2266" s="1">
        <v>2012</v>
      </c>
      <c r="J2266" s="1">
        <v>4.0999999999999996</v>
      </c>
      <c r="K2266" s="1" t="str">
        <f t="shared" si="106"/>
        <v>Horror</v>
      </c>
      <c r="L2266" s="11">
        <f t="shared" si="107"/>
        <v>-12069202</v>
      </c>
      <c r="M2266" s="1">
        <f t="shared" si="108"/>
        <v>9.3887336584344602E-2</v>
      </c>
    </row>
    <row r="2267" spans="1:13" x14ac:dyDescent="0.25">
      <c r="A2267" s="1" t="s">
        <v>3919</v>
      </c>
      <c r="B2267" s="1">
        <v>102</v>
      </c>
      <c r="C2267" s="1">
        <v>59847242</v>
      </c>
      <c r="D2267" s="1" t="s">
        <v>2983</v>
      </c>
      <c r="E2267" s="1" t="s">
        <v>3920</v>
      </c>
      <c r="F2267" s="1" t="s">
        <v>13</v>
      </c>
      <c r="G2267" s="1" t="s">
        <v>14</v>
      </c>
      <c r="H2267" s="1">
        <v>16500000</v>
      </c>
      <c r="I2267" s="1">
        <v>1991</v>
      </c>
      <c r="J2267" s="1">
        <v>6.8</v>
      </c>
      <c r="K2267" s="1" t="str">
        <f t="shared" si="106"/>
        <v>Comedy</v>
      </c>
      <c r="L2267" s="11">
        <f t="shared" si="107"/>
        <v>43347242</v>
      </c>
      <c r="M2267" s="1">
        <f t="shared" si="108"/>
        <v>9.3887336584344602E-2</v>
      </c>
    </row>
    <row r="2268" spans="1:13" x14ac:dyDescent="0.25">
      <c r="A2268" s="1" t="s">
        <v>3921</v>
      </c>
      <c r="B2268" s="1">
        <v>122</v>
      </c>
      <c r="C2268" s="1">
        <v>220914</v>
      </c>
      <c r="D2268" s="1" t="s">
        <v>2139</v>
      </c>
      <c r="E2268" s="1" t="s">
        <v>3922</v>
      </c>
      <c r="F2268" s="1" t="s">
        <v>13</v>
      </c>
      <c r="G2268" s="1" t="s">
        <v>14</v>
      </c>
      <c r="H2268" s="1">
        <v>16800000</v>
      </c>
      <c r="I2268" s="1">
        <v>2006</v>
      </c>
      <c r="J2268" s="1">
        <v>6.5</v>
      </c>
      <c r="K2268" s="1" t="str">
        <f t="shared" si="106"/>
        <v>Biography</v>
      </c>
      <c r="L2268" s="11">
        <f t="shared" si="107"/>
        <v>-16579086</v>
      </c>
      <c r="M2268" s="1">
        <f t="shared" si="108"/>
        <v>9.3887336584344602E-2</v>
      </c>
    </row>
    <row r="2269" spans="1:13" x14ac:dyDescent="0.25">
      <c r="A2269" s="1" t="s">
        <v>261</v>
      </c>
      <c r="B2269" s="1">
        <v>126</v>
      </c>
      <c r="C2269" s="1">
        <v>43848100</v>
      </c>
      <c r="D2269" s="1" t="s">
        <v>682</v>
      </c>
      <c r="E2269" s="1" t="s">
        <v>3923</v>
      </c>
      <c r="F2269" s="1" t="s">
        <v>13</v>
      </c>
      <c r="G2269" s="1" t="s">
        <v>14</v>
      </c>
      <c r="H2269" s="1">
        <v>15000000</v>
      </c>
      <c r="I2269" s="1">
        <v>1987</v>
      </c>
      <c r="J2269" s="1">
        <v>7.4</v>
      </c>
      <c r="K2269" s="1" t="str">
        <f t="shared" si="106"/>
        <v>Crime</v>
      </c>
      <c r="L2269" s="11">
        <f t="shared" si="107"/>
        <v>28848100</v>
      </c>
      <c r="M2269" s="1">
        <f t="shared" si="108"/>
        <v>9.3887336584344602E-2</v>
      </c>
    </row>
    <row r="2270" spans="1:13" x14ac:dyDescent="0.25">
      <c r="A2270" s="1" t="s">
        <v>368</v>
      </c>
      <c r="B2270" s="1">
        <v>136</v>
      </c>
      <c r="C2270" s="1">
        <v>42700000</v>
      </c>
      <c r="D2270" s="1" t="s">
        <v>77</v>
      </c>
      <c r="E2270" s="1" t="s">
        <v>3924</v>
      </c>
      <c r="F2270" s="1" t="s">
        <v>13</v>
      </c>
      <c r="G2270" s="1" t="s">
        <v>14</v>
      </c>
      <c r="H2270" s="1">
        <v>16500000</v>
      </c>
      <c r="I2270" s="1">
        <v>1995</v>
      </c>
      <c r="J2270" s="1">
        <v>7.7</v>
      </c>
      <c r="K2270" s="1" t="str">
        <f t="shared" si="106"/>
        <v>Drama</v>
      </c>
      <c r="L2270" s="11">
        <f t="shared" si="107"/>
        <v>26200000</v>
      </c>
      <c r="M2270" s="1">
        <f t="shared" si="108"/>
        <v>9.3887336584344602E-2</v>
      </c>
    </row>
    <row r="2271" spans="1:13" x14ac:dyDescent="0.25">
      <c r="A2271" s="1" t="s">
        <v>3925</v>
      </c>
      <c r="B2271" s="1">
        <v>120</v>
      </c>
      <c r="C2271" s="1">
        <v>18663911</v>
      </c>
      <c r="D2271" s="1" t="s">
        <v>2139</v>
      </c>
      <c r="E2271" s="1" t="s">
        <v>3926</v>
      </c>
      <c r="F2271" s="1" t="s">
        <v>13</v>
      </c>
      <c r="G2271" s="1" t="s">
        <v>21</v>
      </c>
      <c r="H2271" s="1">
        <v>16500000</v>
      </c>
      <c r="I2271" s="1">
        <v>2007</v>
      </c>
      <c r="J2271" s="1">
        <v>7.1</v>
      </c>
      <c r="K2271" s="1" t="str">
        <f t="shared" si="106"/>
        <v>Biography</v>
      </c>
      <c r="L2271" s="11">
        <f t="shared" si="107"/>
        <v>2163911</v>
      </c>
      <c r="M2271" s="1">
        <f t="shared" si="108"/>
        <v>9.3887336584344602E-2</v>
      </c>
    </row>
    <row r="2272" spans="1:13" x14ac:dyDescent="0.25">
      <c r="A2272" s="1" t="s">
        <v>3927</v>
      </c>
      <c r="B2272" s="1">
        <v>108</v>
      </c>
      <c r="C2272" s="1">
        <v>11702090</v>
      </c>
      <c r="D2272" s="1" t="s">
        <v>584</v>
      </c>
      <c r="E2272" s="1" t="s">
        <v>3928</v>
      </c>
      <c r="F2272" s="1" t="s">
        <v>13</v>
      </c>
      <c r="G2272" s="1" t="s">
        <v>14</v>
      </c>
      <c r="H2272" s="1">
        <v>16500000</v>
      </c>
      <c r="I2272" s="1">
        <v>2007</v>
      </c>
      <c r="J2272" s="1">
        <v>6.3</v>
      </c>
      <c r="K2272" s="1" t="str">
        <f t="shared" si="106"/>
        <v>Comedy</v>
      </c>
      <c r="L2272" s="11">
        <f t="shared" si="107"/>
        <v>-4797910</v>
      </c>
      <c r="M2272" s="1">
        <f t="shared" si="108"/>
        <v>9.3887336584344602E-2</v>
      </c>
    </row>
    <row r="2273" spans="1:13" x14ac:dyDescent="0.25">
      <c r="A2273" s="1" t="s">
        <v>3929</v>
      </c>
      <c r="B2273" s="1">
        <v>126</v>
      </c>
      <c r="C2273" s="1">
        <v>13005485</v>
      </c>
      <c r="D2273" s="1" t="s">
        <v>1175</v>
      </c>
      <c r="E2273" s="1" t="s">
        <v>3930</v>
      </c>
      <c r="F2273" s="1" t="s">
        <v>13</v>
      </c>
      <c r="G2273" s="1" t="s">
        <v>14</v>
      </c>
      <c r="H2273" s="1">
        <v>15000000</v>
      </c>
      <c r="I2273" s="1">
        <v>2003</v>
      </c>
      <c r="J2273" s="1">
        <v>7.6</v>
      </c>
      <c r="K2273" s="1" t="str">
        <f t="shared" si="106"/>
        <v>Drama</v>
      </c>
      <c r="L2273" s="11">
        <f t="shared" si="107"/>
        <v>-1994515</v>
      </c>
      <c r="M2273" s="1">
        <f t="shared" si="108"/>
        <v>9.3887336584344602E-2</v>
      </c>
    </row>
    <row r="2274" spans="1:13" x14ac:dyDescent="0.25">
      <c r="A2274" s="1" t="s">
        <v>380</v>
      </c>
      <c r="B2274" s="1">
        <v>128</v>
      </c>
      <c r="C2274" s="1">
        <v>95860116</v>
      </c>
      <c r="D2274" s="1" t="s">
        <v>883</v>
      </c>
      <c r="E2274" s="1" t="s">
        <v>3931</v>
      </c>
      <c r="F2274" s="1" t="s">
        <v>13</v>
      </c>
      <c r="G2274" s="1" t="s">
        <v>14</v>
      </c>
      <c r="H2274" s="1">
        <v>16400000</v>
      </c>
      <c r="I2274" s="1">
        <v>1989</v>
      </c>
      <c r="J2274" s="1">
        <v>8</v>
      </c>
      <c r="K2274" s="1" t="str">
        <f t="shared" si="106"/>
        <v>Comedy</v>
      </c>
      <c r="L2274" s="11">
        <f t="shared" si="107"/>
        <v>79460116</v>
      </c>
      <c r="M2274" s="1">
        <f t="shared" si="108"/>
        <v>9.3887336584344602E-2</v>
      </c>
    </row>
    <row r="2275" spans="1:13" x14ac:dyDescent="0.25">
      <c r="A2275" s="1" t="s">
        <v>3932</v>
      </c>
      <c r="B2275" s="1">
        <v>113</v>
      </c>
      <c r="C2275" s="1">
        <v>127175354</v>
      </c>
      <c r="D2275" s="1" t="s">
        <v>579</v>
      </c>
      <c r="E2275" s="1" t="s">
        <v>3933</v>
      </c>
      <c r="F2275" s="1" t="s">
        <v>13</v>
      </c>
      <c r="G2275" s="1" t="s">
        <v>14</v>
      </c>
      <c r="H2275" s="1">
        <v>16000000</v>
      </c>
      <c r="I2275" s="1">
        <v>1994</v>
      </c>
      <c r="J2275" s="1">
        <v>7.3</v>
      </c>
      <c r="K2275" s="1" t="str">
        <f t="shared" si="106"/>
        <v>Comedy</v>
      </c>
      <c r="L2275" s="11">
        <f t="shared" si="107"/>
        <v>111175354</v>
      </c>
      <c r="M2275" s="1">
        <f t="shared" si="108"/>
        <v>9.3887336584344602E-2</v>
      </c>
    </row>
    <row r="2276" spans="1:13" x14ac:dyDescent="0.25">
      <c r="A2276" s="1" t="s">
        <v>1333</v>
      </c>
      <c r="B2276" s="1">
        <v>89</v>
      </c>
      <c r="C2276" s="1">
        <v>92823600</v>
      </c>
      <c r="D2276" s="1" t="s">
        <v>492</v>
      </c>
      <c r="E2276" s="1" t="s">
        <v>3934</v>
      </c>
      <c r="F2276" s="1" t="s">
        <v>13</v>
      </c>
      <c r="G2276" s="1" t="s">
        <v>14</v>
      </c>
      <c r="H2276" s="1">
        <v>16000000</v>
      </c>
      <c r="I2276" s="1">
        <v>1989</v>
      </c>
      <c r="J2276" s="1">
        <v>7.6</v>
      </c>
      <c r="K2276" s="1" t="str">
        <f t="shared" si="106"/>
        <v>Comedy</v>
      </c>
      <c r="L2276" s="11">
        <f t="shared" si="107"/>
        <v>76823600</v>
      </c>
      <c r="M2276" s="1">
        <f t="shared" si="108"/>
        <v>9.3887336584344602E-2</v>
      </c>
    </row>
    <row r="2277" spans="1:13" x14ac:dyDescent="0.25">
      <c r="A2277" s="1" t="s">
        <v>3288</v>
      </c>
      <c r="B2277" s="1">
        <v>129</v>
      </c>
      <c r="C2277" s="1">
        <v>54000000</v>
      </c>
      <c r="D2277" s="1" t="s">
        <v>1175</v>
      </c>
      <c r="E2277" s="1" t="s">
        <v>3935</v>
      </c>
      <c r="F2277" s="1" t="s">
        <v>13</v>
      </c>
      <c r="G2277" s="1" t="s">
        <v>14</v>
      </c>
      <c r="H2277" s="1">
        <v>16000000</v>
      </c>
      <c r="I2277" s="1">
        <v>1982</v>
      </c>
      <c r="J2277" s="1">
        <v>7.8</v>
      </c>
      <c r="K2277" s="1" t="str">
        <f t="shared" si="106"/>
        <v>Drama</v>
      </c>
      <c r="L2277" s="11">
        <f t="shared" si="107"/>
        <v>38000000</v>
      </c>
      <c r="M2277" s="1">
        <f t="shared" si="108"/>
        <v>9.3887336584344602E-2</v>
      </c>
    </row>
    <row r="2278" spans="1:13" x14ac:dyDescent="0.25">
      <c r="A2278" s="1" t="s">
        <v>888</v>
      </c>
      <c r="B2278" s="1">
        <v>94</v>
      </c>
      <c r="C2278" s="1">
        <v>68525609</v>
      </c>
      <c r="D2278" s="1" t="s">
        <v>579</v>
      </c>
      <c r="E2278" s="1" t="s">
        <v>3936</v>
      </c>
      <c r="F2278" s="1" t="s">
        <v>13</v>
      </c>
      <c r="G2278" s="1" t="s">
        <v>14</v>
      </c>
      <c r="H2278" s="1">
        <v>15600000</v>
      </c>
      <c r="I2278" s="1">
        <v>2000</v>
      </c>
      <c r="J2278" s="1">
        <v>6.5</v>
      </c>
      <c r="K2278" s="1" t="str">
        <f t="shared" si="106"/>
        <v>Comedy</v>
      </c>
      <c r="L2278" s="11">
        <f t="shared" si="107"/>
        <v>52925609</v>
      </c>
      <c r="M2278" s="1">
        <f t="shared" si="108"/>
        <v>9.3887336584344602E-2</v>
      </c>
    </row>
    <row r="2279" spans="1:13" x14ac:dyDescent="0.25">
      <c r="A2279" s="1" t="s">
        <v>1402</v>
      </c>
      <c r="B2279" s="1">
        <v>106</v>
      </c>
      <c r="C2279" s="1">
        <v>52885587</v>
      </c>
      <c r="D2279" s="1" t="s">
        <v>1533</v>
      </c>
      <c r="E2279" s="1" t="s">
        <v>3937</v>
      </c>
      <c r="F2279" s="1" t="s">
        <v>13</v>
      </c>
      <c r="G2279" s="1" t="s">
        <v>14</v>
      </c>
      <c r="H2279" s="1">
        <v>16000000</v>
      </c>
      <c r="I2279" s="1">
        <v>1999</v>
      </c>
      <c r="J2279" s="1">
        <v>6.4</v>
      </c>
      <c r="K2279" s="1" t="str">
        <f t="shared" si="106"/>
        <v>Comedy</v>
      </c>
      <c r="L2279" s="11">
        <f t="shared" si="107"/>
        <v>36885587</v>
      </c>
      <c r="M2279" s="1">
        <f t="shared" si="108"/>
        <v>9.3887336584344602E-2</v>
      </c>
    </row>
    <row r="2280" spans="1:13" x14ac:dyDescent="0.25">
      <c r="A2280" s="1" t="s">
        <v>3938</v>
      </c>
      <c r="B2280" s="1">
        <v>100</v>
      </c>
      <c r="C2280" s="1">
        <v>44667095</v>
      </c>
      <c r="D2280" s="1" t="s">
        <v>492</v>
      </c>
      <c r="E2280" s="1" t="s">
        <v>3939</v>
      </c>
      <c r="F2280" s="1" t="s">
        <v>13</v>
      </c>
      <c r="G2280" s="1" t="s">
        <v>508</v>
      </c>
      <c r="H2280" s="1">
        <v>15000000</v>
      </c>
      <c r="I2280" s="1">
        <v>2011</v>
      </c>
      <c r="J2280" s="1">
        <v>8</v>
      </c>
      <c r="K2280" s="1" t="str">
        <f t="shared" si="106"/>
        <v>Comedy</v>
      </c>
      <c r="L2280" s="11">
        <f t="shared" si="107"/>
        <v>29667095</v>
      </c>
      <c r="M2280" s="1">
        <f t="shared" si="108"/>
        <v>9.3887336584344602E-2</v>
      </c>
    </row>
    <row r="2281" spans="1:13" x14ac:dyDescent="0.25">
      <c r="A2281" s="1" t="s">
        <v>1288</v>
      </c>
      <c r="B2281" s="1">
        <v>89</v>
      </c>
      <c r="C2281" s="1">
        <v>42638165</v>
      </c>
      <c r="D2281" s="1" t="s">
        <v>739</v>
      </c>
      <c r="E2281" s="1" t="s">
        <v>3940</v>
      </c>
      <c r="F2281" s="1" t="s">
        <v>13</v>
      </c>
      <c r="G2281" s="1" t="s">
        <v>14</v>
      </c>
      <c r="H2281" s="1">
        <v>16000000</v>
      </c>
      <c r="I2281" s="1">
        <v>2009</v>
      </c>
      <c r="J2281" s="1">
        <v>4.8</v>
      </c>
      <c r="K2281" s="1" t="str">
        <f t="shared" si="106"/>
        <v>Drama</v>
      </c>
      <c r="L2281" s="11">
        <f t="shared" si="107"/>
        <v>26638165</v>
      </c>
      <c r="M2281" s="1">
        <f t="shared" si="108"/>
        <v>9.3887336584344602E-2</v>
      </c>
    </row>
    <row r="2282" spans="1:13" x14ac:dyDescent="0.25">
      <c r="A2282" s="1" t="s">
        <v>1827</v>
      </c>
      <c r="B2282" s="1">
        <v>94</v>
      </c>
      <c r="C2282" s="1">
        <v>45507053</v>
      </c>
      <c r="D2282" s="1" t="s">
        <v>3670</v>
      </c>
      <c r="E2282" s="1" t="s">
        <v>3941</v>
      </c>
      <c r="F2282" s="1" t="s">
        <v>13</v>
      </c>
      <c r="G2282" s="1" t="s">
        <v>14</v>
      </c>
      <c r="H2282" s="1">
        <v>16000000</v>
      </c>
      <c r="I2282" s="1">
        <v>2012</v>
      </c>
      <c r="J2282" s="1">
        <v>7.8</v>
      </c>
      <c r="K2282" s="1" t="str">
        <f t="shared" si="106"/>
        <v>Adventure</v>
      </c>
      <c r="L2282" s="11">
        <f t="shared" si="107"/>
        <v>29507053</v>
      </c>
      <c r="M2282" s="1">
        <f t="shared" si="108"/>
        <v>9.3887336584344602E-2</v>
      </c>
    </row>
    <row r="2283" spans="1:13" x14ac:dyDescent="0.25">
      <c r="A2283" s="1" t="s">
        <v>302</v>
      </c>
      <c r="B2283" s="1">
        <v>83</v>
      </c>
      <c r="C2283" s="1">
        <v>39511038</v>
      </c>
      <c r="D2283" s="1" t="s">
        <v>2162</v>
      </c>
      <c r="E2283" s="1" t="s">
        <v>3942</v>
      </c>
      <c r="F2283" s="1" t="s">
        <v>13</v>
      </c>
      <c r="G2283" s="1" t="s">
        <v>14</v>
      </c>
      <c r="H2283" s="1">
        <v>16000000</v>
      </c>
      <c r="I2283" s="1">
        <v>2006</v>
      </c>
      <c r="J2283" s="1">
        <v>5.9</v>
      </c>
      <c r="K2283" s="1" t="str">
        <f t="shared" si="106"/>
        <v>Horror</v>
      </c>
      <c r="L2283" s="11">
        <f t="shared" si="107"/>
        <v>23511038</v>
      </c>
      <c r="M2283" s="1">
        <f t="shared" si="108"/>
        <v>9.3887336584344602E-2</v>
      </c>
    </row>
    <row r="2284" spans="1:13" x14ac:dyDescent="0.25">
      <c r="A2284" s="1" t="s">
        <v>3943</v>
      </c>
      <c r="B2284" s="1">
        <v>111</v>
      </c>
      <c r="C2284" s="1">
        <v>6462576</v>
      </c>
      <c r="D2284" s="1" t="s">
        <v>1175</v>
      </c>
      <c r="E2284" s="1" t="s">
        <v>3944</v>
      </c>
      <c r="F2284" s="1" t="s">
        <v>13</v>
      </c>
      <c r="G2284" s="1" t="s">
        <v>14</v>
      </c>
      <c r="H2284" s="1">
        <v>18500000</v>
      </c>
      <c r="I2284" s="1">
        <v>2016</v>
      </c>
      <c r="J2284" s="1">
        <v>5.4</v>
      </c>
      <c r="K2284" s="1" t="str">
        <f t="shared" si="106"/>
        <v>Drama</v>
      </c>
      <c r="L2284" s="11">
        <f t="shared" si="107"/>
        <v>-12037424</v>
      </c>
      <c r="M2284" s="1">
        <f t="shared" si="108"/>
        <v>9.3887336584344602E-2</v>
      </c>
    </row>
    <row r="2285" spans="1:13" x14ac:dyDescent="0.25">
      <c r="A2285" s="1" t="s">
        <v>3945</v>
      </c>
      <c r="B2285" s="1">
        <v>80</v>
      </c>
      <c r="C2285" s="1">
        <v>40363530</v>
      </c>
      <c r="D2285" s="1" t="s">
        <v>1051</v>
      </c>
      <c r="E2285" s="1" t="s">
        <v>3946</v>
      </c>
      <c r="F2285" s="1" t="s">
        <v>13</v>
      </c>
      <c r="G2285" s="1" t="s">
        <v>14</v>
      </c>
      <c r="H2285" s="1">
        <v>16000000</v>
      </c>
      <c r="I2285" s="1">
        <v>2002</v>
      </c>
      <c r="J2285" s="1">
        <v>3.3</v>
      </c>
      <c r="K2285" s="1" t="str">
        <f t="shared" si="106"/>
        <v>Comedy</v>
      </c>
      <c r="L2285" s="11">
        <f t="shared" si="107"/>
        <v>24363530</v>
      </c>
      <c r="M2285" s="1">
        <f t="shared" si="108"/>
        <v>9.3887336584344602E-2</v>
      </c>
    </row>
    <row r="2286" spans="1:13" x14ac:dyDescent="0.25">
      <c r="A2286" s="1" t="s">
        <v>133</v>
      </c>
      <c r="B2286" s="1">
        <v>112</v>
      </c>
      <c r="C2286" s="1">
        <v>37623143</v>
      </c>
      <c r="D2286" s="1" t="s">
        <v>3947</v>
      </c>
      <c r="E2286" s="1" t="s">
        <v>3948</v>
      </c>
      <c r="F2286" s="1" t="s">
        <v>964</v>
      </c>
      <c r="G2286" s="1" t="s">
        <v>1233</v>
      </c>
      <c r="H2286" s="1">
        <v>13500000</v>
      </c>
      <c r="I2286" s="1">
        <v>2006</v>
      </c>
      <c r="J2286" s="1">
        <v>8.1999999999999993</v>
      </c>
      <c r="K2286" s="1" t="str">
        <f t="shared" si="106"/>
        <v>Drama</v>
      </c>
      <c r="L2286" s="11">
        <f t="shared" si="107"/>
        <v>24123143</v>
      </c>
      <c r="M2286" s="1">
        <f t="shared" si="108"/>
        <v>9.3887336584344602E-2</v>
      </c>
    </row>
    <row r="2287" spans="1:13" x14ac:dyDescent="0.25">
      <c r="A2287" s="1" t="s">
        <v>1697</v>
      </c>
      <c r="B2287" s="1">
        <v>94</v>
      </c>
      <c r="C2287" s="1">
        <v>33357476</v>
      </c>
      <c r="D2287" s="1" t="s">
        <v>3949</v>
      </c>
      <c r="E2287" s="1" t="s">
        <v>3950</v>
      </c>
      <c r="F2287" s="1" t="s">
        <v>13</v>
      </c>
      <c r="G2287" s="1" t="s">
        <v>14</v>
      </c>
      <c r="H2287" s="1">
        <v>35000000</v>
      </c>
      <c r="I2287" s="1">
        <v>2001</v>
      </c>
      <c r="J2287" s="1">
        <v>5.4</v>
      </c>
      <c r="K2287" s="1" t="str">
        <f t="shared" si="106"/>
        <v>Action</v>
      </c>
      <c r="L2287" s="11">
        <f t="shared" si="107"/>
        <v>-1642524</v>
      </c>
      <c r="M2287" s="1">
        <f t="shared" si="108"/>
        <v>9.3887336584344602E-2</v>
      </c>
    </row>
    <row r="2288" spans="1:13" x14ac:dyDescent="0.25">
      <c r="A2288" s="1" t="s">
        <v>1014</v>
      </c>
      <c r="B2288" s="1">
        <v>130</v>
      </c>
      <c r="C2288" s="1">
        <v>28734552</v>
      </c>
      <c r="D2288" s="1" t="s">
        <v>1796</v>
      </c>
      <c r="E2288" s="1" t="s">
        <v>3951</v>
      </c>
      <c r="F2288" s="1" t="s">
        <v>13</v>
      </c>
      <c r="G2288" s="1" t="s">
        <v>14</v>
      </c>
      <c r="H2288" s="1">
        <v>16000000</v>
      </c>
      <c r="I2288" s="1">
        <v>2001</v>
      </c>
      <c r="J2288" s="1">
        <v>6.4</v>
      </c>
      <c r="K2288" s="1" t="str">
        <f t="shared" si="106"/>
        <v>Crime</v>
      </c>
      <c r="L2288" s="11">
        <f t="shared" si="107"/>
        <v>12734552</v>
      </c>
      <c r="M2288" s="1">
        <f t="shared" si="108"/>
        <v>9.3887336584344602E-2</v>
      </c>
    </row>
    <row r="2289" spans="1:13" x14ac:dyDescent="0.25">
      <c r="A2289" s="1" t="s">
        <v>3952</v>
      </c>
      <c r="B2289" s="1">
        <v>91</v>
      </c>
      <c r="C2289" s="1">
        <v>37300107</v>
      </c>
      <c r="D2289" s="1" t="s">
        <v>1503</v>
      </c>
      <c r="E2289" s="1" t="s">
        <v>3953</v>
      </c>
      <c r="F2289" s="1" t="s">
        <v>13</v>
      </c>
      <c r="G2289" s="1" t="s">
        <v>14</v>
      </c>
      <c r="H2289" s="1">
        <v>16000000</v>
      </c>
      <c r="I2289" s="1">
        <v>2011</v>
      </c>
      <c r="J2289" s="1">
        <v>4.8</v>
      </c>
      <c r="K2289" s="1" t="str">
        <f t="shared" si="106"/>
        <v>Drama</v>
      </c>
      <c r="L2289" s="11">
        <f t="shared" si="107"/>
        <v>21300107</v>
      </c>
      <c r="M2289" s="1">
        <f t="shared" si="108"/>
        <v>9.3887336584344602E-2</v>
      </c>
    </row>
    <row r="2290" spans="1:13" x14ac:dyDescent="0.25">
      <c r="A2290" s="1" t="s">
        <v>2274</v>
      </c>
      <c r="B2290" s="1">
        <v>91</v>
      </c>
      <c r="C2290" s="1">
        <v>27087695</v>
      </c>
      <c r="D2290" s="1" t="s">
        <v>1828</v>
      </c>
      <c r="E2290" s="1" t="s">
        <v>3954</v>
      </c>
      <c r="F2290" s="1" t="s">
        <v>13</v>
      </c>
      <c r="G2290" s="1" t="s">
        <v>14</v>
      </c>
      <c r="H2290" s="1">
        <v>17700000</v>
      </c>
      <c r="I2290" s="1">
        <v>2001</v>
      </c>
      <c r="J2290" s="1">
        <v>5.9</v>
      </c>
      <c r="K2290" s="1" t="str">
        <f t="shared" si="106"/>
        <v>Adventure</v>
      </c>
      <c r="L2290" s="11">
        <f t="shared" si="107"/>
        <v>9387695</v>
      </c>
      <c r="M2290" s="1">
        <f t="shared" si="108"/>
        <v>9.3887336584344602E-2</v>
      </c>
    </row>
    <row r="2291" spans="1:13" x14ac:dyDescent="0.25">
      <c r="A2291" s="1" t="s">
        <v>3955</v>
      </c>
      <c r="B2291" s="1">
        <v>110</v>
      </c>
      <c r="C2291" s="1">
        <v>30102717</v>
      </c>
      <c r="D2291" s="1" t="s">
        <v>1555</v>
      </c>
      <c r="E2291" s="1" t="s">
        <v>3956</v>
      </c>
      <c r="F2291" s="1" t="s">
        <v>13</v>
      </c>
      <c r="G2291" s="1" t="s">
        <v>14</v>
      </c>
      <c r="H2291" s="1">
        <v>15000000</v>
      </c>
      <c r="I2291" s="1">
        <v>1991</v>
      </c>
      <c r="J2291" s="1">
        <v>5.5</v>
      </c>
      <c r="K2291" s="1" t="str">
        <f t="shared" si="106"/>
        <v>Action</v>
      </c>
      <c r="L2291" s="11">
        <f t="shared" si="107"/>
        <v>15102717</v>
      </c>
      <c r="M2291" s="1">
        <f t="shared" si="108"/>
        <v>9.3887336584344602E-2</v>
      </c>
    </row>
    <row r="2292" spans="1:13" x14ac:dyDescent="0.25">
      <c r="A2292" s="1" t="s">
        <v>859</v>
      </c>
      <c r="B2292" s="1">
        <v>121</v>
      </c>
      <c r="C2292" s="1">
        <v>23618786</v>
      </c>
      <c r="D2292" s="1" t="s">
        <v>3958</v>
      </c>
      <c r="E2292" s="1" t="s">
        <v>3959</v>
      </c>
      <c r="F2292" s="1" t="s">
        <v>13</v>
      </c>
      <c r="G2292" s="1" t="s">
        <v>21</v>
      </c>
      <c r="H2292" s="1">
        <v>8000000</v>
      </c>
      <c r="I2292" s="1">
        <v>2007</v>
      </c>
      <c r="J2292" s="1">
        <v>7.9</v>
      </c>
      <c r="K2292" s="1" t="str">
        <f t="shared" si="106"/>
        <v>Action</v>
      </c>
      <c r="L2292" s="11">
        <f t="shared" si="107"/>
        <v>15618786</v>
      </c>
      <c r="M2292" s="1">
        <f t="shared" si="108"/>
        <v>9.3887336584344602E-2</v>
      </c>
    </row>
    <row r="2293" spans="1:13" x14ac:dyDescent="0.25">
      <c r="A2293" s="1" t="s">
        <v>3960</v>
      </c>
      <c r="B2293" s="1">
        <v>114</v>
      </c>
      <c r="C2293" s="1">
        <v>26896744</v>
      </c>
      <c r="D2293" s="1" t="s">
        <v>883</v>
      </c>
      <c r="E2293" s="1" t="s">
        <v>3961</v>
      </c>
      <c r="F2293" s="1" t="s">
        <v>13</v>
      </c>
      <c r="G2293" s="1" t="s">
        <v>14</v>
      </c>
      <c r="H2293" s="1">
        <v>16500000</v>
      </c>
      <c r="I2293" s="1">
        <v>2008</v>
      </c>
      <c r="J2293" s="1">
        <v>4.9000000000000004</v>
      </c>
      <c r="K2293" s="1" t="str">
        <f t="shared" si="106"/>
        <v>Comedy</v>
      </c>
      <c r="L2293" s="11">
        <f t="shared" si="107"/>
        <v>10396744</v>
      </c>
      <c r="M2293" s="1">
        <f t="shared" si="108"/>
        <v>9.3887336584344602E-2</v>
      </c>
    </row>
    <row r="2294" spans="1:13" x14ac:dyDescent="0.25">
      <c r="A2294" s="1" t="s">
        <v>1369</v>
      </c>
      <c r="B2294" s="1">
        <v>96</v>
      </c>
      <c r="C2294" s="1">
        <v>23213577</v>
      </c>
      <c r="D2294" s="1" t="s">
        <v>77</v>
      </c>
      <c r="E2294" s="1" t="s">
        <v>3962</v>
      </c>
      <c r="F2294" s="1" t="s">
        <v>13</v>
      </c>
      <c r="G2294" s="1" t="s">
        <v>1233</v>
      </c>
      <c r="H2294" s="1">
        <v>15500000</v>
      </c>
      <c r="I2294" s="1">
        <v>2008</v>
      </c>
      <c r="J2294" s="1">
        <v>7.2</v>
      </c>
      <c r="K2294" s="1" t="str">
        <f t="shared" si="106"/>
        <v>Drama</v>
      </c>
      <c r="L2294" s="11">
        <f t="shared" si="107"/>
        <v>7713577</v>
      </c>
      <c r="M2294" s="1">
        <f t="shared" si="108"/>
        <v>9.3887336584344602E-2</v>
      </c>
    </row>
    <row r="2295" spans="1:13" x14ac:dyDescent="0.25">
      <c r="A2295" s="1" t="s">
        <v>3963</v>
      </c>
      <c r="B2295" s="1">
        <v>94</v>
      </c>
      <c r="C2295" s="1">
        <v>20627372</v>
      </c>
      <c r="D2295" s="1" t="s">
        <v>492</v>
      </c>
      <c r="E2295" s="1" t="s">
        <v>3964</v>
      </c>
      <c r="F2295" s="1" t="s">
        <v>13</v>
      </c>
      <c r="G2295" s="1" t="s">
        <v>14</v>
      </c>
      <c r="H2295" s="1">
        <v>16000000</v>
      </c>
      <c r="I2295" s="1">
        <v>2000</v>
      </c>
      <c r="J2295" s="1">
        <v>5.3</v>
      </c>
      <c r="K2295" s="1" t="str">
        <f t="shared" si="106"/>
        <v>Comedy</v>
      </c>
      <c r="L2295" s="11">
        <f t="shared" si="107"/>
        <v>4627372</v>
      </c>
      <c r="M2295" s="1">
        <f t="shared" si="108"/>
        <v>9.3887336584344602E-2</v>
      </c>
    </row>
    <row r="2296" spans="1:13" x14ac:dyDescent="0.25">
      <c r="A2296" s="1" t="s">
        <v>3965</v>
      </c>
      <c r="B2296" s="1">
        <v>109</v>
      </c>
      <c r="C2296" s="1">
        <v>16346122</v>
      </c>
      <c r="D2296" s="1" t="s">
        <v>1175</v>
      </c>
      <c r="E2296" s="1" t="s">
        <v>3966</v>
      </c>
      <c r="F2296" s="1" t="s">
        <v>13</v>
      </c>
      <c r="G2296" s="1" t="s">
        <v>14</v>
      </c>
      <c r="H2296" s="1">
        <v>16000000</v>
      </c>
      <c r="I2296" s="1">
        <v>2002</v>
      </c>
      <c r="J2296" s="1">
        <v>7.2</v>
      </c>
      <c r="K2296" s="1" t="str">
        <f t="shared" si="106"/>
        <v>Drama</v>
      </c>
      <c r="L2296" s="11">
        <f t="shared" si="107"/>
        <v>346122</v>
      </c>
      <c r="M2296" s="1">
        <f t="shared" si="108"/>
        <v>9.3887336584344602E-2</v>
      </c>
    </row>
    <row r="2297" spans="1:13" x14ac:dyDescent="0.25">
      <c r="A2297" s="1" t="s">
        <v>1626</v>
      </c>
      <c r="B2297" s="1">
        <v>107</v>
      </c>
      <c r="C2297" s="1">
        <v>16204793</v>
      </c>
      <c r="D2297" s="1" t="s">
        <v>304</v>
      </c>
      <c r="E2297" s="1" t="s">
        <v>3967</v>
      </c>
      <c r="F2297" s="1" t="s">
        <v>13</v>
      </c>
      <c r="G2297" s="1" t="s">
        <v>14</v>
      </c>
      <c r="H2297" s="1">
        <v>16000000</v>
      </c>
      <c r="I2297" s="1">
        <v>2009</v>
      </c>
      <c r="J2297" s="1">
        <v>5.0999999999999996</v>
      </c>
      <c r="K2297" s="1" t="str">
        <f t="shared" si="106"/>
        <v>Comedy</v>
      </c>
      <c r="L2297" s="11">
        <f t="shared" si="107"/>
        <v>204793</v>
      </c>
      <c r="M2297" s="1">
        <f t="shared" si="108"/>
        <v>9.3887336584344602E-2</v>
      </c>
    </row>
    <row r="2298" spans="1:13" x14ac:dyDescent="0.25">
      <c r="A2298" s="1" t="s">
        <v>3616</v>
      </c>
      <c r="B2298" s="1">
        <v>96</v>
      </c>
      <c r="C2298" s="1">
        <v>15427192</v>
      </c>
      <c r="D2298" s="1" t="s">
        <v>3968</v>
      </c>
      <c r="E2298" s="1" t="s">
        <v>3969</v>
      </c>
      <c r="F2298" s="1" t="s">
        <v>13</v>
      </c>
      <c r="G2298" s="1" t="s">
        <v>14</v>
      </c>
      <c r="H2298" s="1">
        <v>16000000</v>
      </c>
      <c r="I2298" s="1">
        <v>2000</v>
      </c>
      <c r="J2298" s="1">
        <v>5.6</v>
      </c>
      <c r="K2298" s="1" t="str">
        <f t="shared" si="106"/>
        <v>Comedy</v>
      </c>
      <c r="L2298" s="11">
        <f t="shared" si="107"/>
        <v>-572808</v>
      </c>
      <c r="M2298" s="1">
        <f t="shared" si="108"/>
        <v>9.3887336584344602E-2</v>
      </c>
    </row>
    <row r="2299" spans="1:13" x14ac:dyDescent="0.25">
      <c r="A2299" s="1" t="s">
        <v>1369</v>
      </c>
      <c r="B2299" s="1">
        <v>88</v>
      </c>
      <c r="C2299" s="1">
        <v>14792779</v>
      </c>
      <c r="D2299" s="1" t="s">
        <v>579</v>
      </c>
      <c r="E2299" s="1" t="s">
        <v>3970</v>
      </c>
      <c r="F2299" s="1" t="s">
        <v>13</v>
      </c>
      <c r="G2299" s="1" t="s">
        <v>14</v>
      </c>
      <c r="H2299" s="1">
        <v>16000000</v>
      </c>
      <c r="I2299" s="1">
        <v>1987</v>
      </c>
      <c r="J2299" s="1">
        <v>7.6</v>
      </c>
      <c r="K2299" s="1" t="str">
        <f t="shared" si="106"/>
        <v>Comedy</v>
      </c>
      <c r="L2299" s="11">
        <f t="shared" si="107"/>
        <v>-1207221</v>
      </c>
      <c r="M2299" s="1">
        <f t="shared" si="108"/>
        <v>9.3887336584344602E-2</v>
      </c>
    </row>
    <row r="2300" spans="1:13" x14ac:dyDescent="0.25">
      <c r="A2300" s="1" t="s">
        <v>3971</v>
      </c>
      <c r="B2300" s="1">
        <v>113</v>
      </c>
      <c r="C2300" s="1">
        <v>19057024</v>
      </c>
      <c r="D2300" s="1" t="s">
        <v>77</v>
      </c>
      <c r="E2300" s="1" t="s">
        <v>3972</v>
      </c>
      <c r="F2300" s="1" t="s">
        <v>13</v>
      </c>
      <c r="G2300" s="1" t="s">
        <v>14</v>
      </c>
      <c r="H2300" s="1">
        <v>16000000</v>
      </c>
      <c r="I2300" s="1">
        <v>2010</v>
      </c>
      <c r="J2300" s="1">
        <v>7.2</v>
      </c>
      <c r="K2300" s="1" t="str">
        <f t="shared" si="106"/>
        <v>Drama</v>
      </c>
      <c r="L2300" s="11">
        <f t="shared" si="107"/>
        <v>3057024</v>
      </c>
      <c r="M2300" s="1">
        <f t="shared" si="108"/>
        <v>9.3887336584344602E-2</v>
      </c>
    </row>
    <row r="2301" spans="1:13" x14ac:dyDescent="0.25">
      <c r="A2301" s="1" t="s">
        <v>3973</v>
      </c>
      <c r="B2301" s="1">
        <v>101</v>
      </c>
      <c r="C2301" s="1">
        <v>14108518</v>
      </c>
      <c r="D2301" s="1" t="s">
        <v>492</v>
      </c>
      <c r="E2301" s="1" t="s">
        <v>3974</v>
      </c>
      <c r="F2301" s="1" t="s">
        <v>13</v>
      </c>
      <c r="G2301" s="1" t="s">
        <v>14</v>
      </c>
      <c r="H2301" s="1">
        <v>16000000</v>
      </c>
      <c r="I2301" s="1">
        <v>2003</v>
      </c>
      <c r="J2301" s="1">
        <v>5.7</v>
      </c>
      <c r="K2301" s="1" t="str">
        <f t="shared" si="106"/>
        <v>Comedy</v>
      </c>
      <c r="L2301" s="11">
        <f t="shared" si="107"/>
        <v>-1891482</v>
      </c>
      <c r="M2301" s="1">
        <f t="shared" si="108"/>
        <v>9.3887336584344602E-2</v>
      </c>
    </row>
    <row r="2302" spans="1:13" x14ac:dyDescent="0.25">
      <c r="A2302" s="1" t="s">
        <v>3232</v>
      </c>
      <c r="B2302" s="1">
        <v>105</v>
      </c>
      <c r="C2302" s="1">
        <v>13854000</v>
      </c>
      <c r="D2302" s="1" t="s">
        <v>865</v>
      </c>
      <c r="E2302" s="1" t="s">
        <v>3975</v>
      </c>
      <c r="F2302" s="1" t="s">
        <v>13</v>
      </c>
      <c r="G2302" s="1" t="s">
        <v>14</v>
      </c>
      <c r="H2302" s="1">
        <v>20000000</v>
      </c>
      <c r="I2302" s="1">
        <v>1988</v>
      </c>
      <c r="J2302" s="1">
        <v>5.2</v>
      </c>
      <c r="K2302" s="1" t="str">
        <f t="shared" si="106"/>
        <v>Comedy</v>
      </c>
      <c r="L2302" s="11">
        <f t="shared" si="107"/>
        <v>-6146000</v>
      </c>
      <c r="M2302" s="1">
        <f t="shared" si="108"/>
        <v>9.3887336584344602E-2</v>
      </c>
    </row>
    <row r="2303" spans="1:13" x14ac:dyDescent="0.25">
      <c r="A2303" s="1" t="s">
        <v>953</v>
      </c>
      <c r="B2303" s="1">
        <v>125</v>
      </c>
      <c r="C2303" s="1">
        <v>77324422</v>
      </c>
      <c r="D2303" s="1" t="s">
        <v>1175</v>
      </c>
      <c r="E2303" s="1" t="s">
        <v>3976</v>
      </c>
      <c r="F2303" s="1" t="s">
        <v>13</v>
      </c>
      <c r="G2303" s="1" t="s">
        <v>14</v>
      </c>
      <c r="H2303" s="1">
        <v>26000000</v>
      </c>
      <c r="I2303" s="1">
        <v>1993</v>
      </c>
      <c r="J2303" s="1">
        <v>7.7</v>
      </c>
      <c r="K2303" s="1" t="str">
        <f t="shared" si="106"/>
        <v>Drama</v>
      </c>
      <c r="L2303" s="11">
        <f t="shared" si="107"/>
        <v>51324422</v>
      </c>
      <c r="M2303" s="1">
        <f t="shared" si="108"/>
        <v>9.3887336584344602E-2</v>
      </c>
    </row>
    <row r="2304" spans="1:13" x14ac:dyDescent="0.25">
      <c r="A2304" s="1" t="s">
        <v>3977</v>
      </c>
      <c r="B2304" s="1">
        <v>100</v>
      </c>
      <c r="C2304" s="1">
        <v>15500000</v>
      </c>
      <c r="D2304" s="1" t="s">
        <v>1713</v>
      </c>
      <c r="E2304" s="1" t="s">
        <v>3978</v>
      </c>
      <c r="F2304" s="1" t="s">
        <v>13</v>
      </c>
      <c r="G2304" s="1" t="s">
        <v>264</v>
      </c>
      <c r="H2304" s="1">
        <v>16000000</v>
      </c>
      <c r="I2304" s="1">
        <v>1999</v>
      </c>
      <c r="J2304" s="1">
        <v>7</v>
      </c>
      <c r="K2304" s="1" t="str">
        <f t="shared" si="106"/>
        <v>Mystery</v>
      </c>
      <c r="L2304" s="11">
        <f t="shared" si="107"/>
        <v>-500000</v>
      </c>
      <c r="M2304" s="1">
        <f t="shared" si="108"/>
        <v>9.3887336584344602E-2</v>
      </c>
    </row>
    <row r="2305" spans="1:13" x14ac:dyDescent="0.25">
      <c r="A2305" s="1" t="s">
        <v>3979</v>
      </c>
      <c r="B2305" s="1">
        <v>112</v>
      </c>
      <c r="C2305" s="1">
        <v>4734235</v>
      </c>
      <c r="D2305" s="1" t="s">
        <v>1875</v>
      </c>
      <c r="E2305" s="1" t="s">
        <v>3980</v>
      </c>
      <c r="F2305" s="1" t="s">
        <v>13</v>
      </c>
      <c r="G2305" s="1" t="s">
        <v>14</v>
      </c>
      <c r="H2305" s="1">
        <v>15000000</v>
      </c>
      <c r="I2305" s="1">
        <v>2000</v>
      </c>
      <c r="J2305" s="1">
        <v>6</v>
      </c>
      <c r="K2305" s="1" t="str">
        <f t="shared" si="106"/>
        <v>Comedy</v>
      </c>
      <c r="L2305" s="11">
        <f t="shared" si="107"/>
        <v>-10265765</v>
      </c>
      <c r="M2305" s="1">
        <f t="shared" si="108"/>
        <v>9.3887336584344602E-2</v>
      </c>
    </row>
    <row r="2306" spans="1:13" x14ac:dyDescent="0.25">
      <c r="A2306" s="1" t="s">
        <v>1369</v>
      </c>
      <c r="B2306" s="1">
        <v>112</v>
      </c>
      <c r="C2306" s="1">
        <v>4839383</v>
      </c>
      <c r="D2306" s="1" t="s">
        <v>584</v>
      </c>
      <c r="E2306" s="1" t="s">
        <v>3981</v>
      </c>
      <c r="F2306" s="1" t="s">
        <v>13</v>
      </c>
      <c r="G2306" s="1" t="s">
        <v>14</v>
      </c>
      <c r="H2306" s="1">
        <v>16000000</v>
      </c>
      <c r="I2306" s="1">
        <v>2002</v>
      </c>
      <c r="J2306" s="1">
        <v>6.6</v>
      </c>
      <c r="K2306" s="1" t="str">
        <f t="shared" si="106"/>
        <v>Comedy</v>
      </c>
      <c r="L2306" s="11">
        <f t="shared" si="107"/>
        <v>-11160617</v>
      </c>
      <c r="M2306" s="1">
        <f t="shared" si="108"/>
        <v>9.3887336584344602E-2</v>
      </c>
    </row>
    <row r="2307" spans="1:13" x14ac:dyDescent="0.25">
      <c r="A2307" s="1" t="s">
        <v>3982</v>
      </c>
      <c r="B2307" s="1">
        <v>95</v>
      </c>
      <c r="C2307" s="1">
        <v>4193025</v>
      </c>
      <c r="D2307" s="1" t="s">
        <v>2167</v>
      </c>
      <c r="E2307" s="1" t="s">
        <v>3983</v>
      </c>
      <c r="F2307" s="1" t="s">
        <v>13</v>
      </c>
      <c r="G2307" s="1" t="s">
        <v>14</v>
      </c>
      <c r="H2307" s="1">
        <v>15000000</v>
      </c>
      <c r="I2307" s="1">
        <v>1999</v>
      </c>
      <c r="J2307" s="1">
        <v>6.8</v>
      </c>
      <c r="K2307" s="1" t="str">
        <f t="shared" ref="K2307:K2370" si="109">IFERROR(LEFT(D2307,SEARCH("|",D2307)-1),D2307)</f>
        <v>Comedy</v>
      </c>
      <c r="L2307" s="11">
        <f t="shared" ref="L2307:L2370" si="110">C2307-H2307</f>
        <v>-10806975</v>
      </c>
      <c r="M2307" s="1">
        <f t="shared" ref="M2307:M2370" si="111">CORREL(H$2:H$3657,C$2:C$3657)</f>
        <v>9.3887336584344602E-2</v>
      </c>
    </row>
    <row r="2308" spans="1:13" x14ac:dyDescent="0.25">
      <c r="A2308" s="1" t="s">
        <v>1975</v>
      </c>
      <c r="B2308" s="1">
        <v>110</v>
      </c>
      <c r="C2308" s="1">
        <v>5900000</v>
      </c>
      <c r="D2308" s="1" t="s">
        <v>16</v>
      </c>
      <c r="E2308" s="1" t="s">
        <v>3984</v>
      </c>
      <c r="F2308" s="1" t="s">
        <v>13</v>
      </c>
      <c r="G2308" s="1" t="s">
        <v>21</v>
      </c>
      <c r="H2308" s="1">
        <v>16000000</v>
      </c>
      <c r="I2308" s="1">
        <v>1986</v>
      </c>
      <c r="J2308" s="1">
        <v>7.2</v>
      </c>
      <c r="K2308" s="1" t="str">
        <f t="shared" si="109"/>
        <v>Action</v>
      </c>
      <c r="L2308" s="11">
        <f t="shared" si="110"/>
        <v>-10100000</v>
      </c>
      <c r="M2308" s="1">
        <f t="shared" si="111"/>
        <v>9.3887336584344602E-2</v>
      </c>
    </row>
    <row r="2309" spans="1:13" x14ac:dyDescent="0.25">
      <c r="A2309" s="1" t="s">
        <v>3985</v>
      </c>
      <c r="B2309" s="1">
        <v>118</v>
      </c>
      <c r="C2309" s="1">
        <v>2849142</v>
      </c>
      <c r="D2309" s="1" t="s">
        <v>1175</v>
      </c>
      <c r="E2309" s="1" t="s">
        <v>3986</v>
      </c>
      <c r="F2309" s="1" t="s">
        <v>13</v>
      </c>
      <c r="G2309" s="1" t="s">
        <v>14</v>
      </c>
      <c r="H2309" s="1">
        <v>16000000</v>
      </c>
      <c r="I2309" s="1">
        <v>2007</v>
      </c>
      <c r="J2309" s="1">
        <v>7.2</v>
      </c>
      <c r="K2309" s="1" t="str">
        <f t="shared" si="109"/>
        <v>Drama</v>
      </c>
      <c r="L2309" s="11">
        <f t="shared" si="110"/>
        <v>-13150858</v>
      </c>
      <c r="M2309" s="1">
        <f t="shared" si="111"/>
        <v>9.3887336584344602E-2</v>
      </c>
    </row>
    <row r="2310" spans="1:13" x14ac:dyDescent="0.25">
      <c r="A2310" s="1" t="s">
        <v>3987</v>
      </c>
      <c r="B2310" s="1">
        <v>97</v>
      </c>
      <c r="C2310" s="1">
        <v>1686429</v>
      </c>
      <c r="D2310" s="1" t="s">
        <v>3988</v>
      </c>
      <c r="E2310" s="1" t="s">
        <v>3989</v>
      </c>
      <c r="F2310" s="1" t="s">
        <v>13</v>
      </c>
      <c r="G2310" s="1" t="s">
        <v>14</v>
      </c>
      <c r="H2310" s="1">
        <v>16000000</v>
      </c>
      <c r="I2310" s="1">
        <v>1997</v>
      </c>
      <c r="J2310" s="1">
        <v>2.8</v>
      </c>
      <c r="K2310" s="1" t="str">
        <f t="shared" si="109"/>
        <v>Action</v>
      </c>
      <c r="L2310" s="11">
        <f t="shared" si="110"/>
        <v>-14313571</v>
      </c>
      <c r="M2310" s="1">
        <f t="shared" si="111"/>
        <v>9.3887336584344602E-2</v>
      </c>
    </row>
    <row r="2311" spans="1:13" x14ac:dyDescent="0.25">
      <c r="A2311" s="1" t="s">
        <v>2947</v>
      </c>
      <c r="B2311" s="1">
        <v>120</v>
      </c>
      <c r="C2311" s="1">
        <v>1984743</v>
      </c>
      <c r="D2311" s="1" t="s">
        <v>77</v>
      </c>
      <c r="E2311" s="1" t="s">
        <v>3990</v>
      </c>
      <c r="F2311" s="1" t="s">
        <v>13</v>
      </c>
      <c r="G2311" s="1" t="s">
        <v>14</v>
      </c>
      <c r="H2311" s="1">
        <v>16000000</v>
      </c>
      <c r="I2311" s="1">
        <v>2013</v>
      </c>
      <c r="J2311" s="1">
        <v>6.6</v>
      </c>
      <c r="K2311" s="1" t="str">
        <f t="shared" si="109"/>
        <v>Drama</v>
      </c>
      <c r="L2311" s="11">
        <f t="shared" si="110"/>
        <v>-14015257</v>
      </c>
      <c r="M2311" s="1">
        <f t="shared" si="111"/>
        <v>9.3887336584344602E-2</v>
      </c>
    </row>
    <row r="2312" spans="1:13" x14ac:dyDescent="0.25">
      <c r="A2312" s="1" t="s">
        <v>3991</v>
      </c>
      <c r="B2312" s="1">
        <v>135</v>
      </c>
      <c r="C2312" s="1">
        <v>1666262</v>
      </c>
      <c r="D2312" s="1" t="s">
        <v>685</v>
      </c>
      <c r="E2312" s="1" t="s">
        <v>3992</v>
      </c>
      <c r="F2312" s="1" t="s">
        <v>13</v>
      </c>
      <c r="G2312" s="1" t="s">
        <v>21</v>
      </c>
      <c r="H2312" s="1">
        <v>16000000</v>
      </c>
      <c r="I2312" s="1">
        <v>2005</v>
      </c>
      <c r="J2312" s="1">
        <v>6.7</v>
      </c>
      <c r="K2312" s="1" t="str">
        <f t="shared" si="109"/>
        <v>Drama</v>
      </c>
      <c r="L2312" s="11">
        <f t="shared" si="110"/>
        <v>-14333738</v>
      </c>
      <c r="M2312" s="1">
        <f t="shared" si="111"/>
        <v>9.3887336584344602E-2</v>
      </c>
    </row>
    <row r="2313" spans="1:13" x14ac:dyDescent="0.25">
      <c r="A2313" s="1" t="s">
        <v>1802</v>
      </c>
      <c r="B2313" s="1">
        <v>101</v>
      </c>
      <c r="C2313" s="1">
        <v>2319187</v>
      </c>
      <c r="D2313" s="1" t="s">
        <v>757</v>
      </c>
      <c r="E2313" s="1" t="s">
        <v>3993</v>
      </c>
      <c r="F2313" s="1" t="s">
        <v>13</v>
      </c>
      <c r="G2313" s="1" t="s">
        <v>21</v>
      </c>
      <c r="H2313" s="1">
        <v>20000000</v>
      </c>
      <c r="I2313" s="1">
        <v>2013</v>
      </c>
      <c r="J2313" s="1">
        <v>7</v>
      </c>
      <c r="K2313" s="1" t="str">
        <f t="shared" si="109"/>
        <v>Crime</v>
      </c>
      <c r="L2313" s="11">
        <f t="shared" si="110"/>
        <v>-17680813</v>
      </c>
      <c r="M2313" s="1">
        <f t="shared" si="111"/>
        <v>9.3887336584344602E-2</v>
      </c>
    </row>
    <row r="2314" spans="1:13" x14ac:dyDescent="0.25">
      <c r="A2314" s="1" t="s">
        <v>3994</v>
      </c>
      <c r="B2314" s="1">
        <v>92</v>
      </c>
      <c r="C2314" s="1">
        <v>13922211</v>
      </c>
      <c r="D2314" s="1" t="s">
        <v>579</v>
      </c>
      <c r="E2314" s="1" t="s">
        <v>3995</v>
      </c>
      <c r="F2314" s="1" t="s">
        <v>13</v>
      </c>
      <c r="G2314" s="1" t="s">
        <v>14</v>
      </c>
      <c r="H2314" s="1">
        <v>16000000</v>
      </c>
      <c r="I2314" s="1">
        <v>2004</v>
      </c>
      <c r="J2314" s="1">
        <v>4.4000000000000004</v>
      </c>
      <c r="K2314" s="1" t="str">
        <f t="shared" si="109"/>
        <v>Comedy</v>
      </c>
      <c r="L2314" s="11">
        <f t="shared" si="110"/>
        <v>-2077789</v>
      </c>
      <c r="M2314" s="1">
        <f t="shared" si="111"/>
        <v>9.3887336584344602E-2</v>
      </c>
    </row>
    <row r="2315" spans="1:13" x14ac:dyDescent="0.25">
      <c r="A2315" s="1" t="s">
        <v>3996</v>
      </c>
      <c r="B2315" s="1">
        <v>92</v>
      </c>
      <c r="C2315" s="1">
        <v>23091</v>
      </c>
      <c r="D2315" s="1" t="s">
        <v>1901</v>
      </c>
      <c r="E2315" s="1" t="s">
        <v>3997</v>
      </c>
      <c r="F2315" s="1" t="s">
        <v>13</v>
      </c>
      <c r="G2315" s="1" t="s">
        <v>21</v>
      </c>
      <c r="H2315" s="1">
        <v>15000000</v>
      </c>
      <c r="I2315" s="1">
        <v>2008</v>
      </c>
      <c r="J2315" s="1">
        <v>6.2</v>
      </c>
      <c r="K2315" s="1" t="str">
        <f t="shared" si="109"/>
        <v>Drama</v>
      </c>
      <c r="L2315" s="11">
        <f t="shared" si="110"/>
        <v>-14976909</v>
      </c>
      <c r="M2315" s="1">
        <f t="shared" si="111"/>
        <v>9.3887336584344602E-2</v>
      </c>
    </row>
    <row r="2316" spans="1:13" x14ac:dyDescent="0.25">
      <c r="A2316" s="1" t="s">
        <v>3998</v>
      </c>
      <c r="B2316" s="1">
        <v>161</v>
      </c>
      <c r="C2316" s="1">
        <v>336467</v>
      </c>
      <c r="D2316" s="1" t="s">
        <v>1811</v>
      </c>
      <c r="E2316" s="1" t="s">
        <v>3999</v>
      </c>
      <c r="F2316" s="1" t="s">
        <v>13</v>
      </c>
      <c r="G2316" s="1" t="s">
        <v>508</v>
      </c>
      <c r="H2316" s="1">
        <v>13000000</v>
      </c>
      <c r="I2316" s="1">
        <v>2009</v>
      </c>
      <c r="J2316" s="1">
        <v>7.3</v>
      </c>
      <c r="K2316" s="1" t="str">
        <f t="shared" si="109"/>
        <v>Drama</v>
      </c>
      <c r="L2316" s="11">
        <f t="shared" si="110"/>
        <v>-12663533</v>
      </c>
      <c r="M2316" s="1">
        <f t="shared" si="111"/>
        <v>9.3887336584344602E-2</v>
      </c>
    </row>
    <row r="2317" spans="1:13" x14ac:dyDescent="0.25">
      <c r="A2317" s="1" t="s">
        <v>3592</v>
      </c>
      <c r="B2317" s="1">
        <v>92</v>
      </c>
      <c r="C2317" s="1">
        <v>2964</v>
      </c>
      <c r="D2317" s="1" t="s">
        <v>2726</v>
      </c>
      <c r="E2317" s="1" t="s">
        <v>4000</v>
      </c>
      <c r="F2317" s="1" t="s">
        <v>13</v>
      </c>
      <c r="G2317" s="1" t="s">
        <v>14</v>
      </c>
      <c r="H2317" s="1">
        <v>16000000</v>
      </c>
      <c r="I2317" s="1">
        <v>2012</v>
      </c>
      <c r="J2317" s="1">
        <v>5.0999999999999996</v>
      </c>
      <c r="K2317" s="1" t="str">
        <f t="shared" si="109"/>
        <v>Comedy</v>
      </c>
      <c r="L2317" s="11">
        <f t="shared" si="110"/>
        <v>-15997036</v>
      </c>
      <c r="M2317" s="1">
        <f t="shared" si="111"/>
        <v>9.3887336584344602E-2</v>
      </c>
    </row>
    <row r="2318" spans="1:13" x14ac:dyDescent="0.25">
      <c r="A2318" s="1" t="s">
        <v>4001</v>
      </c>
      <c r="B2318" s="1">
        <v>122</v>
      </c>
      <c r="C2318" s="1">
        <v>2428883</v>
      </c>
      <c r="D2318" s="1" t="s">
        <v>616</v>
      </c>
      <c r="E2318" s="1" t="s">
        <v>4002</v>
      </c>
      <c r="F2318" s="1" t="s">
        <v>13</v>
      </c>
      <c r="G2318" s="1" t="s">
        <v>14</v>
      </c>
      <c r="H2318" s="1">
        <v>16000000</v>
      </c>
      <c r="I2318" s="1">
        <v>2014</v>
      </c>
      <c r="J2318" s="1">
        <v>6.6</v>
      </c>
      <c r="K2318" s="1" t="str">
        <f t="shared" si="109"/>
        <v>Drama</v>
      </c>
      <c r="L2318" s="11">
        <f t="shared" si="110"/>
        <v>-13571117</v>
      </c>
      <c r="M2318" s="1">
        <f t="shared" si="111"/>
        <v>9.3887336584344602E-2</v>
      </c>
    </row>
    <row r="2319" spans="1:13" x14ac:dyDescent="0.25">
      <c r="A2319" s="1" t="s">
        <v>4003</v>
      </c>
      <c r="B2319" s="1">
        <v>91</v>
      </c>
      <c r="C2319" s="1">
        <v>13571817</v>
      </c>
      <c r="D2319" s="1" t="s">
        <v>1533</v>
      </c>
      <c r="E2319" s="1" t="s">
        <v>4004</v>
      </c>
      <c r="F2319" s="1" t="s">
        <v>13</v>
      </c>
      <c r="G2319" s="1" t="s">
        <v>14</v>
      </c>
      <c r="H2319" s="1">
        <v>15600000</v>
      </c>
      <c r="I2319" s="1">
        <v>2002</v>
      </c>
      <c r="J2319" s="1">
        <v>4.5</v>
      </c>
      <c r="K2319" s="1" t="str">
        <f t="shared" si="109"/>
        <v>Comedy</v>
      </c>
      <c r="L2319" s="11">
        <f t="shared" si="110"/>
        <v>-2028183</v>
      </c>
      <c r="M2319" s="1">
        <f t="shared" si="111"/>
        <v>9.3887336584344602E-2</v>
      </c>
    </row>
    <row r="2320" spans="1:13" x14ac:dyDescent="0.25">
      <c r="A2320" s="1" t="s">
        <v>4006</v>
      </c>
      <c r="B2320" s="1">
        <v>93</v>
      </c>
      <c r="C2320" s="1">
        <v>1181197</v>
      </c>
      <c r="D2320" s="1" t="s">
        <v>678</v>
      </c>
      <c r="E2320" s="1" t="s">
        <v>4007</v>
      </c>
      <c r="F2320" s="1" t="s">
        <v>13</v>
      </c>
      <c r="G2320" s="1" t="s">
        <v>14</v>
      </c>
      <c r="H2320" s="1">
        <v>15500000</v>
      </c>
      <c r="I2320" s="1">
        <v>2005</v>
      </c>
      <c r="J2320" s="1">
        <v>5.9</v>
      </c>
      <c r="K2320" s="1" t="str">
        <f t="shared" si="109"/>
        <v>Drama</v>
      </c>
      <c r="L2320" s="11">
        <f t="shared" si="110"/>
        <v>-14318803</v>
      </c>
      <c r="M2320" s="1">
        <f t="shared" si="111"/>
        <v>9.3887336584344602E-2</v>
      </c>
    </row>
    <row r="2321" spans="1:13" x14ac:dyDescent="0.25">
      <c r="A2321" s="1" t="s">
        <v>4008</v>
      </c>
      <c r="B2321" s="1">
        <v>94</v>
      </c>
      <c r="C2321" s="1">
        <v>81525</v>
      </c>
      <c r="D2321" s="1" t="s">
        <v>1227</v>
      </c>
      <c r="E2321" s="1" t="s">
        <v>4009</v>
      </c>
      <c r="F2321" s="1" t="s">
        <v>507</v>
      </c>
      <c r="G2321" s="1" t="s">
        <v>508</v>
      </c>
      <c r="H2321" s="1">
        <v>15300000</v>
      </c>
      <c r="I2321" s="1">
        <v>2001</v>
      </c>
      <c r="J2321" s="1">
        <v>6.6</v>
      </c>
      <c r="K2321" s="1" t="str">
        <f t="shared" si="109"/>
        <v>Action</v>
      </c>
      <c r="L2321" s="11">
        <f t="shared" si="110"/>
        <v>-15218475</v>
      </c>
      <c r="M2321" s="1">
        <f t="shared" si="111"/>
        <v>9.3887336584344602E-2</v>
      </c>
    </row>
    <row r="2322" spans="1:13" x14ac:dyDescent="0.25">
      <c r="A2322" s="1" t="s">
        <v>227</v>
      </c>
      <c r="B2322" s="1">
        <v>95</v>
      </c>
      <c r="C2322" s="1">
        <v>7774730</v>
      </c>
      <c r="D2322" s="1" t="s">
        <v>4010</v>
      </c>
      <c r="E2322" s="1" t="s">
        <v>4011</v>
      </c>
      <c r="F2322" s="1" t="s">
        <v>13</v>
      </c>
      <c r="G2322" s="1" t="s">
        <v>97</v>
      </c>
      <c r="H2322" s="1">
        <v>15500000</v>
      </c>
      <c r="I2322" s="1">
        <v>2006</v>
      </c>
      <c r="J2322" s="1">
        <v>6.5</v>
      </c>
      <c r="K2322" s="1" t="str">
        <f t="shared" si="109"/>
        <v>Comedy</v>
      </c>
      <c r="L2322" s="11">
        <f t="shared" si="110"/>
        <v>-7725270</v>
      </c>
      <c r="M2322" s="1">
        <f t="shared" si="111"/>
        <v>9.3887336584344602E-2</v>
      </c>
    </row>
    <row r="2323" spans="1:13" x14ac:dyDescent="0.25">
      <c r="A2323" s="1" t="s">
        <v>851</v>
      </c>
      <c r="B2323" s="1">
        <v>105</v>
      </c>
      <c r="C2323" s="1">
        <v>234760500</v>
      </c>
      <c r="D2323" s="1" t="s">
        <v>610</v>
      </c>
      <c r="E2323" s="1" t="s">
        <v>4012</v>
      </c>
      <c r="F2323" s="1" t="s">
        <v>13</v>
      </c>
      <c r="G2323" s="1" t="s">
        <v>14</v>
      </c>
      <c r="H2323" s="1">
        <v>14000000</v>
      </c>
      <c r="I2323" s="1">
        <v>1984</v>
      </c>
      <c r="J2323" s="1">
        <v>7.3</v>
      </c>
      <c r="K2323" s="1" t="str">
        <f t="shared" si="109"/>
        <v>Action</v>
      </c>
      <c r="L2323" s="11">
        <f t="shared" si="110"/>
        <v>220760500</v>
      </c>
      <c r="M2323" s="1">
        <f t="shared" si="111"/>
        <v>9.3887336584344602E-2</v>
      </c>
    </row>
    <row r="2324" spans="1:13" x14ac:dyDescent="0.25">
      <c r="A2324" s="1" t="s">
        <v>435</v>
      </c>
      <c r="B2324" s="1">
        <v>103</v>
      </c>
      <c r="C2324" s="1">
        <v>285761243</v>
      </c>
      <c r="D2324" s="1" t="s">
        <v>1051</v>
      </c>
      <c r="E2324" s="1" t="s">
        <v>4013</v>
      </c>
      <c r="F2324" s="1" t="s">
        <v>13</v>
      </c>
      <c r="G2324" s="1" t="s">
        <v>14</v>
      </c>
      <c r="H2324" s="1">
        <v>18000000</v>
      </c>
      <c r="I2324" s="1">
        <v>1990</v>
      </c>
      <c r="J2324" s="1">
        <v>7.5</v>
      </c>
      <c r="K2324" s="1" t="str">
        <f t="shared" si="109"/>
        <v>Comedy</v>
      </c>
      <c r="L2324" s="11">
        <f t="shared" si="110"/>
        <v>267761243</v>
      </c>
      <c r="M2324" s="1">
        <f t="shared" si="111"/>
        <v>9.3887336584344602E-2</v>
      </c>
    </row>
    <row r="2325" spans="1:13" x14ac:dyDescent="0.25">
      <c r="A2325" s="1" t="s">
        <v>356</v>
      </c>
      <c r="B2325" s="1">
        <v>102</v>
      </c>
      <c r="C2325" s="1">
        <v>167780960</v>
      </c>
      <c r="D2325" s="1" t="s">
        <v>1350</v>
      </c>
      <c r="E2325" s="1" t="s">
        <v>4014</v>
      </c>
      <c r="F2325" s="1" t="s">
        <v>13</v>
      </c>
      <c r="G2325" s="1" t="s">
        <v>14</v>
      </c>
      <c r="H2325" s="1">
        <v>11000000</v>
      </c>
      <c r="I2325" s="1">
        <v>1987</v>
      </c>
      <c r="J2325" s="1">
        <v>5.9</v>
      </c>
      <c r="K2325" s="1" t="str">
        <f t="shared" si="109"/>
        <v>Comedy</v>
      </c>
      <c r="L2325" s="11">
        <f t="shared" si="110"/>
        <v>156780960</v>
      </c>
      <c r="M2325" s="1">
        <f t="shared" si="111"/>
        <v>9.3887336584344602E-2</v>
      </c>
    </row>
    <row r="2326" spans="1:13" x14ac:dyDescent="0.25">
      <c r="A2326" s="1" t="s">
        <v>781</v>
      </c>
      <c r="B2326" s="1">
        <v>116</v>
      </c>
      <c r="C2326" s="1">
        <v>177200000</v>
      </c>
      <c r="D2326" s="1" t="s">
        <v>492</v>
      </c>
      <c r="E2326" s="1" t="s">
        <v>4015</v>
      </c>
      <c r="F2326" s="1" t="s">
        <v>13</v>
      </c>
      <c r="G2326" s="1" t="s">
        <v>14</v>
      </c>
      <c r="H2326" s="1">
        <v>22000000</v>
      </c>
      <c r="I2326" s="1">
        <v>1982</v>
      </c>
      <c r="J2326" s="1">
        <v>7.4</v>
      </c>
      <c r="K2326" s="1" t="str">
        <f t="shared" si="109"/>
        <v>Comedy</v>
      </c>
      <c r="L2326" s="11">
        <f t="shared" si="110"/>
        <v>155200000</v>
      </c>
      <c r="M2326" s="1">
        <f t="shared" si="111"/>
        <v>9.3887336584344602E-2</v>
      </c>
    </row>
    <row r="2327" spans="1:13" x14ac:dyDescent="0.25">
      <c r="A2327" s="1" t="s">
        <v>605</v>
      </c>
      <c r="B2327" s="1">
        <v>110</v>
      </c>
      <c r="C2327" s="1">
        <v>176781728</v>
      </c>
      <c r="D2327" s="1" t="s">
        <v>590</v>
      </c>
      <c r="E2327" s="1" t="s">
        <v>4016</v>
      </c>
      <c r="F2327" s="1" t="s">
        <v>13</v>
      </c>
      <c r="G2327" s="1" t="s">
        <v>14</v>
      </c>
      <c r="H2327" s="1">
        <v>15000000</v>
      </c>
      <c r="I2327" s="1">
        <v>1986</v>
      </c>
      <c r="J2327" s="1">
        <v>6.9</v>
      </c>
      <c r="K2327" s="1" t="str">
        <f t="shared" si="109"/>
        <v>Action</v>
      </c>
      <c r="L2327" s="11">
        <f t="shared" si="110"/>
        <v>161781728</v>
      </c>
      <c r="M2327" s="1">
        <f t="shared" si="111"/>
        <v>9.3887336584344602E-2</v>
      </c>
    </row>
    <row r="2328" spans="1:13" x14ac:dyDescent="0.25">
      <c r="A2328" s="1" t="s">
        <v>368</v>
      </c>
      <c r="B2328" s="1">
        <v>120</v>
      </c>
      <c r="C2328" s="1">
        <v>128067808</v>
      </c>
      <c r="D2328" s="1" t="s">
        <v>590</v>
      </c>
      <c r="E2328" s="1" t="s">
        <v>4017</v>
      </c>
      <c r="F2328" s="1" t="s">
        <v>687</v>
      </c>
      <c r="G2328" s="1" t="s">
        <v>4018</v>
      </c>
      <c r="H2328" s="1">
        <v>15000000</v>
      </c>
      <c r="I2328" s="1">
        <v>2000</v>
      </c>
      <c r="J2328" s="1">
        <v>7.9</v>
      </c>
      <c r="K2328" s="1" t="str">
        <f t="shared" si="109"/>
        <v>Action</v>
      </c>
      <c r="L2328" s="11">
        <f t="shared" si="110"/>
        <v>113067808</v>
      </c>
      <c r="M2328" s="1">
        <f t="shared" si="111"/>
        <v>9.3887336584344602E-2</v>
      </c>
    </row>
    <row r="2329" spans="1:13" x14ac:dyDescent="0.25">
      <c r="A2329" s="1" t="s">
        <v>18</v>
      </c>
      <c r="B2329" s="1">
        <v>122</v>
      </c>
      <c r="C2329" s="1">
        <v>130058047</v>
      </c>
      <c r="D2329" s="1" t="s">
        <v>1175</v>
      </c>
      <c r="E2329" s="1" t="s">
        <v>4019</v>
      </c>
      <c r="F2329" s="1" t="s">
        <v>13</v>
      </c>
      <c r="G2329" s="1" t="s">
        <v>14</v>
      </c>
      <c r="H2329" s="1">
        <v>15000000</v>
      </c>
      <c r="I2329" s="1">
        <v>1999</v>
      </c>
      <c r="J2329" s="1">
        <v>8.4</v>
      </c>
      <c r="K2329" s="1" t="str">
        <f t="shared" si="109"/>
        <v>Drama</v>
      </c>
      <c r="L2329" s="11">
        <f t="shared" si="110"/>
        <v>115058047</v>
      </c>
      <c r="M2329" s="1">
        <f t="shared" si="111"/>
        <v>9.3887336584344602E-2</v>
      </c>
    </row>
    <row r="2330" spans="1:13" x14ac:dyDescent="0.25">
      <c r="A2330" s="1" t="s">
        <v>1261</v>
      </c>
      <c r="B2330" s="1">
        <v>118</v>
      </c>
      <c r="C2330" s="1">
        <v>138795342</v>
      </c>
      <c r="D2330" s="1" t="s">
        <v>2068</v>
      </c>
      <c r="E2330" s="1" t="s">
        <v>4020</v>
      </c>
      <c r="F2330" s="1" t="s">
        <v>13</v>
      </c>
      <c r="G2330" s="1" t="s">
        <v>21</v>
      </c>
      <c r="H2330" s="1">
        <v>15000000</v>
      </c>
      <c r="I2330" s="1">
        <v>2010</v>
      </c>
      <c r="J2330" s="1">
        <v>8</v>
      </c>
      <c r="K2330" s="1" t="str">
        <f t="shared" si="109"/>
        <v>Biography</v>
      </c>
      <c r="L2330" s="11">
        <f t="shared" si="110"/>
        <v>123795342</v>
      </c>
      <c r="M2330" s="1">
        <f t="shared" si="111"/>
        <v>9.3887336584344602E-2</v>
      </c>
    </row>
    <row r="2331" spans="1:13" x14ac:dyDescent="0.25">
      <c r="A2331" s="1" t="s">
        <v>940</v>
      </c>
      <c r="B2331" s="1">
        <v>107</v>
      </c>
      <c r="C2331" s="1">
        <v>111936400</v>
      </c>
      <c r="D2331" s="1" t="s">
        <v>348</v>
      </c>
      <c r="E2331" s="1" t="s">
        <v>4021</v>
      </c>
      <c r="F2331" s="1" t="s">
        <v>13</v>
      </c>
      <c r="G2331" s="1" t="s">
        <v>14</v>
      </c>
      <c r="H2331" s="1">
        <v>15000000</v>
      </c>
      <c r="I2331" s="1">
        <v>1988</v>
      </c>
      <c r="J2331" s="1">
        <v>6</v>
      </c>
      <c r="K2331" s="1" t="str">
        <f t="shared" si="109"/>
        <v>Comedy</v>
      </c>
      <c r="L2331" s="11">
        <f t="shared" si="110"/>
        <v>96936400</v>
      </c>
      <c r="M2331" s="1">
        <f t="shared" si="111"/>
        <v>9.3887336584344602E-2</v>
      </c>
    </row>
    <row r="2332" spans="1:13" x14ac:dyDescent="0.25">
      <c r="A2332" s="1" t="s">
        <v>4022</v>
      </c>
      <c r="B2332" s="1">
        <v>102</v>
      </c>
      <c r="C2332" s="1">
        <v>317040</v>
      </c>
      <c r="D2332" s="1" t="s">
        <v>77</v>
      </c>
      <c r="E2332" s="1" t="s">
        <v>4023</v>
      </c>
      <c r="F2332" s="1" t="s">
        <v>13</v>
      </c>
      <c r="G2332" s="1" t="s">
        <v>14</v>
      </c>
      <c r="H2332" s="1">
        <v>15500000</v>
      </c>
      <c r="I2332" s="1">
        <v>2008</v>
      </c>
      <c r="J2332" s="1">
        <v>6.8</v>
      </c>
      <c r="K2332" s="1" t="str">
        <f t="shared" si="109"/>
        <v>Drama</v>
      </c>
      <c r="L2332" s="11">
        <f t="shared" si="110"/>
        <v>-15182960</v>
      </c>
      <c r="M2332" s="1">
        <f t="shared" si="111"/>
        <v>9.3887336584344602E-2</v>
      </c>
    </row>
    <row r="2333" spans="1:13" x14ac:dyDescent="0.25">
      <c r="A2333" s="1" t="s">
        <v>136</v>
      </c>
      <c r="B2333" s="1">
        <v>154</v>
      </c>
      <c r="C2333" s="1">
        <v>94175854</v>
      </c>
      <c r="D2333" s="1" t="s">
        <v>1175</v>
      </c>
      <c r="E2333" s="1" t="s">
        <v>4024</v>
      </c>
      <c r="F2333" s="1" t="s">
        <v>13</v>
      </c>
      <c r="G2333" s="1" t="s">
        <v>14</v>
      </c>
      <c r="H2333" s="1">
        <v>15000000</v>
      </c>
      <c r="I2333" s="1">
        <v>1985</v>
      </c>
      <c r="J2333" s="1">
        <v>7.8</v>
      </c>
      <c r="K2333" s="1" t="str">
        <f t="shared" si="109"/>
        <v>Drama</v>
      </c>
      <c r="L2333" s="11">
        <f t="shared" si="110"/>
        <v>79175854</v>
      </c>
      <c r="M2333" s="1">
        <f t="shared" si="111"/>
        <v>9.3887336584344602E-2</v>
      </c>
    </row>
    <row r="2334" spans="1:13" x14ac:dyDescent="0.25">
      <c r="A2334" s="1" t="s">
        <v>4027</v>
      </c>
      <c r="B2334" s="1">
        <v>114</v>
      </c>
      <c r="C2334" s="1">
        <v>91121452</v>
      </c>
      <c r="D2334" s="1" t="s">
        <v>3222</v>
      </c>
      <c r="E2334" s="1" t="s">
        <v>4028</v>
      </c>
      <c r="F2334" s="1" t="s">
        <v>13</v>
      </c>
      <c r="G2334" s="1" t="s">
        <v>21</v>
      </c>
      <c r="H2334" s="1">
        <v>14000000</v>
      </c>
      <c r="I2334" s="1">
        <v>2014</v>
      </c>
      <c r="J2334" s="1">
        <v>8.1</v>
      </c>
      <c r="K2334" s="1" t="str">
        <f t="shared" si="109"/>
        <v>Biography</v>
      </c>
      <c r="L2334" s="11">
        <f t="shared" si="110"/>
        <v>77121452</v>
      </c>
      <c r="M2334" s="1">
        <f t="shared" si="111"/>
        <v>9.3887336584344602E-2</v>
      </c>
    </row>
    <row r="2335" spans="1:13" x14ac:dyDescent="0.25">
      <c r="A2335" s="1" t="s">
        <v>3919</v>
      </c>
      <c r="B2335" s="1">
        <v>109</v>
      </c>
      <c r="C2335" s="1">
        <v>69800000</v>
      </c>
      <c r="D2335" s="1" t="s">
        <v>2095</v>
      </c>
      <c r="E2335" s="1" t="s">
        <v>4029</v>
      </c>
      <c r="F2335" s="1" t="s">
        <v>13</v>
      </c>
      <c r="G2335" s="1" t="s">
        <v>14</v>
      </c>
      <c r="H2335" s="1">
        <v>10000000</v>
      </c>
      <c r="I2335" s="1">
        <v>1980</v>
      </c>
      <c r="J2335" s="1">
        <v>6.1</v>
      </c>
      <c r="K2335" s="1" t="str">
        <f t="shared" si="109"/>
        <v>Comedy</v>
      </c>
      <c r="L2335" s="11">
        <f t="shared" si="110"/>
        <v>59800000</v>
      </c>
      <c r="M2335" s="1">
        <f t="shared" si="111"/>
        <v>9.3887336584344602E-2</v>
      </c>
    </row>
    <row r="2336" spans="1:13" x14ac:dyDescent="0.25">
      <c r="A2336" s="1" t="s">
        <v>785</v>
      </c>
      <c r="B2336" s="1">
        <v>94</v>
      </c>
      <c r="C2336" s="1">
        <v>64001297</v>
      </c>
      <c r="D2336" s="1" t="s">
        <v>1051</v>
      </c>
      <c r="E2336" s="1" t="s">
        <v>4030</v>
      </c>
      <c r="F2336" s="1" t="s">
        <v>13</v>
      </c>
      <c r="G2336" s="1" t="s">
        <v>14</v>
      </c>
      <c r="H2336" s="1">
        <v>15000000</v>
      </c>
      <c r="I2336" s="1">
        <v>2010</v>
      </c>
      <c r="J2336" s="1">
        <v>6.2</v>
      </c>
      <c r="K2336" s="1" t="str">
        <f t="shared" si="109"/>
        <v>Comedy</v>
      </c>
      <c r="L2336" s="11">
        <f t="shared" si="110"/>
        <v>49001297</v>
      </c>
      <c r="M2336" s="1">
        <f t="shared" si="111"/>
        <v>9.3887336584344602E-2</v>
      </c>
    </row>
    <row r="2337" spans="1:13" x14ac:dyDescent="0.25">
      <c r="A2337" s="1" t="s">
        <v>4031</v>
      </c>
      <c r="B2337" s="1">
        <v>100</v>
      </c>
      <c r="C2337" s="1">
        <v>71588220</v>
      </c>
      <c r="D2337" s="1" t="s">
        <v>2476</v>
      </c>
      <c r="E2337" s="1" t="s">
        <v>4032</v>
      </c>
      <c r="F2337" s="1" t="s">
        <v>13</v>
      </c>
      <c r="G2337" s="1" t="s">
        <v>97</v>
      </c>
      <c r="H2337" s="1">
        <v>20000000</v>
      </c>
      <c r="I2337" s="1">
        <v>2013</v>
      </c>
      <c r="J2337" s="1">
        <v>6.2</v>
      </c>
      <c r="K2337" s="1" t="str">
        <f t="shared" si="109"/>
        <v>Fantasy</v>
      </c>
      <c r="L2337" s="11">
        <f t="shared" si="110"/>
        <v>51588220</v>
      </c>
      <c r="M2337" s="1">
        <f t="shared" si="111"/>
        <v>9.3887336584344602E-2</v>
      </c>
    </row>
    <row r="2338" spans="1:13" x14ac:dyDescent="0.25">
      <c r="A2338" s="1" t="s">
        <v>1443</v>
      </c>
      <c r="B2338" s="1">
        <v>98</v>
      </c>
      <c r="C2338" s="1">
        <v>61400000</v>
      </c>
      <c r="D2338" s="1" t="s">
        <v>1444</v>
      </c>
      <c r="E2338" s="1" t="s">
        <v>4033</v>
      </c>
      <c r="F2338" s="1" t="s">
        <v>13</v>
      </c>
      <c r="G2338" s="1" t="s">
        <v>14</v>
      </c>
      <c r="H2338" s="1">
        <v>15000000</v>
      </c>
      <c r="I2338" s="1">
        <v>1983</v>
      </c>
      <c r="J2338" s="1">
        <v>7.4</v>
      </c>
      <c r="K2338" s="1" t="str">
        <f t="shared" si="109"/>
        <v>Adventure</v>
      </c>
      <c r="L2338" s="11">
        <f t="shared" si="110"/>
        <v>46400000</v>
      </c>
      <c r="M2338" s="1">
        <f t="shared" si="111"/>
        <v>9.3887336584344602E-2</v>
      </c>
    </row>
    <row r="2339" spans="1:13" x14ac:dyDescent="0.25">
      <c r="A2339" s="1" t="s">
        <v>3445</v>
      </c>
      <c r="B2339" s="1">
        <v>102</v>
      </c>
      <c r="C2339" s="1">
        <v>101978840</v>
      </c>
      <c r="D2339" s="1" t="s">
        <v>579</v>
      </c>
      <c r="E2339" s="1" t="s">
        <v>4034</v>
      </c>
      <c r="F2339" s="1" t="s">
        <v>13</v>
      </c>
      <c r="G2339" s="1" t="s">
        <v>14</v>
      </c>
      <c r="H2339" s="1">
        <v>15000000</v>
      </c>
      <c r="I2339" s="1">
        <v>2013</v>
      </c>
      <c r="J2339" s="1">
        <v>6.6</v>
      </c>
      <c r="K2339" s="1" t="str">
        <f t="shared" si="109"/>
        <v>Comedy</v>
      </c>
      <c r="L2339" s="11">
        <f t="shared" si="110"/>
        <v>86978840</v>
      </c>
      <c r="M2339" s="1">
        <f t="shared" si="111"/>
        <v>9.3887336584344602E-2</v>
      </c>
    </row>
    <row r="2340" spans="1:13" x14ac:dyDescent="0.25">
      <c r="A2340" s="1" t="s">
        <v>1913</v>
      </c>
      <c r="B2340" s="1">
        <v>94</v>
      </c>
      <c r="C2340" s="1">
        <v>56437947</v>
      </c>
      <c r="D2340" s="1" t="s">
        <v>537</v>
      </c>
      <c r="E2340" s="1" t="s">
        <v>4035</v>
      </c>
      <c r="F2340" s="1" t="s">
        <v>13</v>
      </c>
      <c r="G2340" s="1" t="s">
        <v>21</v>
      </c>
      <c r="H2340" s="1">
        <v>9800000</v>
      </c>
      <c r="I2340" s="1">
        <v>2006</v>
      </c>
      <c r="J2340" s="1">
        <v>7.3</v>
      </c>
      <c r="K2340" s="1" t="str">
        <f t="shared" si="109"/>
        <v>Biography</v>
      </c>
      <c r="L2340" s="11">
        <f t="shared" si="110"/>
        <v>46637947</v>
      </c>
      <c r="M2340" s="1">
        <f t="shared" si="111"/>
        <v>9.3887336584344602E-2</v>
      </c>
    </row>
    <row r="2341" spans="1:13" x14ac:dyDescent="0.25">
      <c r="A2341" s="1" t="s">
        <v>92</v>
      </c>
      <c r="B2341" s="1">
        <v>92</v>
      </c>
      <c r="C2341" s="1">
        <v>73326666</v>
      </c>
      <c r="D2341" s="1" t="s">
        <v>968</v>
      </c>
      <c r="E2341" s="1" t="s">
        <v>4036</v>
      </c>
      <c r="F2341" s="1" t="s">
        <v>13</v>
      </c>
      <c r="G2341" s="1" t="s">
        <v>14</v>
      </c>
      <c r="H2341" s="1">
        <v>15000000</v>
      </c>
      <c r="I2341" s="1">
        <v>1988</v>
      </c>
      <c r="J2341" s="1">
        <v>7.5</v>
      </c>
      <c r="K2341" s="1" t="str">
        <f t="shared" si="109"/>
        <v>Comedy</v>
      </c>
      <c r="L2341" s="11">
        <f t="shared" si="110"/>
        <v>58326666</v>
      </c>
      <c r="M2341" s="1">
        <f t="shared" si="111"/>
        <v>9.3887336584344602E-2</v>
      </c>
    </row>
    <row r="2342" spans="1:13" x14ac:dyDescent="0.25">
      <c r="A2342" s="1" t="s">
        <v>3102</v>
      </c>
      <c r="B2342" s="1">
        <v>113</v>
      </c>
      <c r="C2342" s="1">
        <v>55184721</v>
      </c>
      <c r="D2342" s="1" t="s">
        <v>883</v>
      </c>
      <c r="E2342" s="1" t="s">
        <v>4037</v>
      </c>
      <c r="F2342" s="1" t="s">
        <v>13</v>
      </c>
      <c r="G2342" s="1" t="s">
        <v>14</v>
      </c>
      <c r="H2342" s="1">
        <v>15000000</v>
      </c>
      <c r="I2342" s="1">
        <v>2007</v>
      </c>
      <c r="J2342" s="1">
        <v>5.6</v>
      </c>
      <c r="K2342" s="1" t="str">
        <f t="shared" si="109"/>
        <v>Comedy</v>
      </c>
      <c r="L2342" s="11">
        <f t="shared" si="110"/>
        <v>40184721</v>
      </c>
      <c r="M2342" s="1">
        <f t="shared" si="111"/>
        <v>9.3887336584344602E-2</v>
      </c>
    </row>
    <row r="2343" spans="1:13" x14ac:dyDescent="0.25">
      <c r="A2343" s="1" t="s">
        <v>4038</v>
      </c>
      <c r="B2343" s="1">
        <v>115</v>
      </c>
      <c r="C2343" s="1">
        <v>50003300</v>
      </c>
      <c r="D2343" s="1" t="s">
        <v>4039</v>
      </c>
      <c r="E2343" s="1" t="s">
        <v>4040</v>
      </c>
      <c r="F2343" s="1" t="s">
        <v>13</v>
      </c>
      <c r="G2343" s="1" t="s">
        <v>14</v>
      </c>
      <c r="H2343" s="1">
        <v>15000000</v>
      </c>
      <c r="I2343" s="1">
        <v>1994</v>
      </c>
      <c r="J2343" s="1">
        <v>7.3</v>
      </c>
      <c r="K2343" s="1" t="str">
        <f t="shared" si="109"/>
        <v>Drama</v>
      </c>
      <c r="L2343" s="11">
        <f t="shared" si="110"/>
        <v>35003300</v>
      </c>
      <c r="M2343" s="1">
        <f t="shared" si="111"/>
        <v>9.3887336584344602E-2</v>
      </c>
    </row>
    <row r="2344" spans="1:13" x14ac:dyDescent="0.25">
      <c r="A2344" s="1" t="s">
        <v>4041</v>
      </c>
      <c r="B2344" s="1">
        <v>95</v>
      </c>
      <c r="C2344" s="1">
        <v>54322273</v>
      </c>
      <c r="D2344" s="1" t="s">
        <v>310</v>
      </c>
      <c r="E2344" s="1" t="s">
        <v>4042</v>
      </c>
      <c r="F2344" s="1" t="s">
        <v>13</v>
      </c>
      <c r="G2344" s="1" t="s">
        <v>21</v>
      </c>
      <c r="H2344" s="1">
        <v>17000000</v>
      </c>
      <c r="I2344" s="1">
        <v>2012</v>
      </c>
      <c r="J2344" s="1">
        <v>6.4</v>
      </c>
      <c r="K2344" s="1" t="str">
        <f t="shared" si="109"/>
        <v>Drama</v>
      </c>
      <c r="L2344" s="11">
        <f t="shared" si="110"/>
        <v>37322273</v>
      </c>
      <c r="M2344" s="1">
        <f t="shared" si="111"/>
        <v>9.3887336584344602E-2</v>
      </c>
    </row>
    <row r="2345" spans="1:13" x14ac:dyDescent="0.25">
      <c r="A2345" s="1" t="s">
        <v>624</v>
      </c>
      <c r="B2345" s="1">
        <v>87</v>
      </c>
      <c r="C2345" s="1">
        <v>47860214</v>
      </c>
      <c r="D2345" s="1" t="s">
        <v>1882</v>
      </c>
      <c r="E2345" s="1" t="s">
        <v>4043</v>
      </c>
      <c r="F2345" s="1" t="s">
        <v>13</v>
      </c>
      <c r="G2345" s="1" t="s">
        <v>14</v>
      </c>
      <c r="H2345" s="1">
        <v>15000000</v>
      </c>
      <c r="I2345" s="1">
        <v>2006</v>
      </c>
      <c r="J2345" s="1">
        <v>5</v>
      </c>
      <c r="K2345" s="1" t="str">
        <f t="shared" si="109"/>
        <v>Horror</v>
      </c>
      <c r="L2345" s="11">
        <f t="shared" si="110"/>
        <v>32860214</v>
      </c>
      <c r="M2345" s="1">
        <f t="shared" si="111"/>
        <v>9.3887336584344602E-2</v>
      </c>
    </row>
    <row r="2346" spans="1:13" x14ac:dyDescent="0.25">
      <c r="A2346" s="1" t="s">
        <v>279</v>
      </c>
      <c r="B2346" s="1">
        <v>88</v>
      </c>
      <c r="C2346" s="1">
        <v>47811275</v>
      </c>
      <c r="D2346" s="1" t="s">
        <v>830</v>
      </c>
      <c r="E2346" s="1" t="s">
        <v>4044</v>
      </c>
      <c r="F2346" s="1" t="s">
        <v>13</v>
      </c>
      <c r="G2346" s="1" t="s">
        <v>14</v>
      </c>
      <c r="H2346" s="1">
        <v>15000000</v>
      </c>
      <c r="I2346" s="1">
        <v>2002</v>
      </c>
      <c r="J2346" s="1">
        <v>5.4</v>
      </c>
      <c r="K2346" s="1" t="str">
        <f t="shared" si="109"/>
        <v>Adventure</v>
      </c>
      <c r="L2346" s="11">
        <f t="shared" si="110"/>
        <v>32811275</v>
      </c>
      <c r="M2346" s="1">
        <f t="shared" si="111"/>
        <v>9.3887336584344602E-2</v>
      </c>
    </row>
    <row r="2347" spans="1:13" x14ac:dyDescent="0.25">
      <c r="A2347" s="1" t="s">
        <v>1075</v>
      </c>
      <c r="B2347" s="1">
        <v>97</v>
      </c>
      <c r="C2347" s="1">
        <v>43022524</v>
      </c>
      <c r="D2347" s="1" t="s">
        <v>883</v>
      </c>
      <c r="E2347" s="1" t="s">
        <v>4045</v>
      </c>
      <c r="F2347" s="1" t="s">
        <v>13</v>
      </c>
      <c r="G2347" s="1" t="s">
        <v>14</v>
      </c>
      <c r="H2347" s="1">
        <v>15000000</v>
      </c>
      <c r="I2347" s="1">
        <v>1997</v>
      </c>
      <c r="J2347" s="1">
        <v>7.1</v>
      </c>
      <c r="K2347" s="1" t="str">
        <f t="shared" si="109"/>
        <v>Comedy</v>
      </c>
      <c r="L2347" s="11">
        <f t="shared" si="110"/>
        <v>28022524</v>
      </c>
      <c r="M2347" s="1">
        <f t="shared" si="111"/>
        <v>9.3887336584344602E-2</v>
      </c>
    </row>
    <row r="2348" spans="1:13" x14ac:dyDescent="0.25">
      <c r="A2348" s="1" t="s">
        <v>4046</v>
      </c>
      <c r="B2348" s="1">
        <v>94</v>
      </c>
      <c r="C2348" s="1">
        <v>42672630</v>
      </c>
      <c r="D2348" s="1" t="s">
        <v>4047</v>
      </c>
      <c r="E2348" s="1" t="s">
        <v>4048</v>
      </c>
      <c r="F2348" s="1" t="s">
        <v>13</v>
      </c>
      <c r="G2348" s="1" t="s">
        <v>14</v>
      </c>
      <c r="H2348" s="1">
        <v>17000000</v>
      </c>
      <c r="I2348" s="1">
        <v>2003</v>
      </c>
      <c r="J2348" s="1">
        <v>5.3</v>
      </c>
      <c r="K2348" s="1" t="str">
        <f t="shared" si="109"/>
        <v>Adventure</v>
      </c>
      <c r="L2348" s="11">
        <f t="shared" si="110"/>
        <v>25672630</v>
      </c>
      <c r="M2348" s="1">
        <f t="shared" si="111"/>
        <v>9.3887336584344602E-2</v>
      </c>
    </row>
    <row r="2349" spans="1:13" x14ac:dyDescent="0.25">
      <c r="A2349" s="1" t="s">
        <v>4049</v>
      </c>
      <c r="B2349" s="1">
        <v>112</v>
      </c>
      <c r="C2349" s="1">
        <v>42919096</v>
      </c>
      <c r="D2349" s="1" t="s">
        <v>319</v>
      </c>
      <c r="E2349" s="1" t="s">
        <v>4050</v>
      </c>
      <c r="F2349" s="1" t="s">
        <v>13</v>
      </c>
      <c r="G2349" s="1" t="s">
        <v>14</v>
      </c>
      <c r="H2349" s="1">
        <v>15000000</v>
      </c>
      <c r="I2349" s="1">
        <v>2013</v>
      </c>
      <c r="J2349" s="1">
        <v>6.5</v>
      </c>
      <c r="K2349" s="1" t="str">
        <f t="shared" si="109"/>
        <v>Action</v>
      </c>
      <c r="L2349" s="11">
        <f t="shared" si="110"/>
        <v>27919096</v>
      </c>
      <c r="M2349" s="1">
        <f t="shared" si="111"/>
        <v>9.3887336584344602E-2</v>
      </c>
    </row>
    <row r="2350" spans="1:13" x14ac:dyDescent="0.25">
      <c r="A2350" s="1" t="s">
        <v>4051</v>
      </c>
      <c r="B2350" s="1">
        <v>98</v>
      </c>
      <c r="C2350" s="1">
        <v>42592530</v>
      </c>
      <c r="D2350" s="1" t="s">
        <v>304</v>
      </c>
      <c r="E2350" s="1" t="s">
        <v>4052</v>
      </c>
      <c r="F2350" s="1" t="s">
        <v>13</v>
      </c>
      <c r="G2350" s="1" t="s">
        <v>14</v>
      </c>
      <c r="H2350" s="1">
        <v>15000000</v>
      </c>
      <c r="I2350" s="1">
        <v>2015</v>
      </c>
      <c r="J2350" s="1">
        <v>6.2</v>
      </c>
      <c r="K2350" s="1" t="str">
        <f t="shared" si="109"/>
        <v>Comedy</v>
      </c>
      <c r="L2350" s="11">
        <f t="shared" si="110"/>
        <v>27592530</v>
      </c>
      <c r="M2350" s="1">
        <f t="shared" si="111"/>
        <v>9.3887336584344602E-2</v>
      </c>
    </row>
    <row r="2351" spans="1:13" x14ac:dyDescent="0.25">
      <c r="A2351" s="1" t="s">
        <v>1666</v>
      </c>
      <c r="B2351" s="1">
        <v>104</v>
      </c>
      <c r="C2351" s="1">
        <v>40064955</v>
      </c>
      <c r="D2351" s="1" t="s">
        <v>2362</v>
      </c>
      <c r="E2351" s="1" t="s">
        <v>4053</v>
      </c>
      <c r="F2351" s="1" t="s">
        <v>13</v>
      </c>
      <c r="G2351" s="1" t="s">
        <v>14</v>
      </c>
      <c r="H2351" s="1">
        <v>15000000</v>
      </c>
      <c r="I2351" s="1">
        <v>1998</v>
      </c>
      <c r="J2351" s="1">
        <v>6.4</v>
      </c>
      <c r="K2351" s="1" t="str">
        <f t="shared" si="109"/>
        <v>Horror</v>
      </c>
      <c r="L2351" s="11">
        <f t="shared" si="110"/>
        <v>25064955</v>
      </c>
      <c r="M2351" s="1">
        <f t="shared" si="111"/>
        <v>9.3887336584344602E-2</v>
      </c>
    </row>
    <row r="2352" spans="1:13" x14ac:dyDescent="0.25">
      <c r="A2352" s="1" t="s">
        <v>494</v>
      </c>
      <c r="B2352" s="1">
        <v>120</v>
      </c>
      <c r="C2352" s="1">
        <v>44886089</v>
      </c>
      <c r="D2352" s="1" t="s">
        <v>750</v>
      </c>
      <c r="E2352" s="1" t="s">
        <v>4054</v>
      </c>
      <c r="F2352" s="1" t="s">
        <v>13</v>
      </c>
      <c r="G2352" s="1" t="s">
        <v>14</v>
      </c>
      <c r="H2352" s="1">
        <v>10000000</v>
      </c>
      <c r="I2352" s="1">
        <v>1997</v>
      </c>
      <c r="J2352" s="1">
        <v>6.9</v>
      </c>
      <c r="K2352" s="1" t="str">
        <f t="shared" si="109"/>
        <v>Crime</v>
      </c>
      <c r="L2352" s="11">
        <f t="shared" si="110"/>
        <v>34886089</v>
      </c>
      <c r="M2352" s="1">
        <f t="shared" si="111"/>
        <v>9.3887336584344602E-2</v>
      </c>
    </row>
    <row r="2353" spans="1:13" x14ac:dyDescent="0.25">
      <c r="A2353" s="1" t="s">
        <v>4055</v>
      </c>
      <c r="B2353" s="1">
        <v>99</v>
      </c>
      <c r="C2353" s="1">
        <v>37882551</v>
      </c>
      <c r="D2353" s="1" t="s">
        <v>579</v>
      </c>
      <c r="E2353" s="1" t="s">
        <v>4056</v>
      </c>
      <c r="F2353" s="1" t="s">
        <v>13</v>
      </c>
      <c r="G2353" s="1" t="s">
        <v>14</v>
      </c>
      <c r="H2353" s="1">
        <v>16000000</v>
      </c>
      <c r="I2353" s="1">
        <v>2001</v>
      </c>
      <c r="J2353" s="1">
        <v>5.7</v>
      </c>
      <c r="K2353" s="1" t="str">
        <f t="shared" si="109"/>
        <v>Comedy</v>
      </c>
      <c r="L2353" s="11">
        <f t="shared" si="110"/>
        <v>21882551</v>
      </c>
      <c r="M2353" s="1">
        <f t="shared" si="111"/>
        <v>9.3887336584344602E-2</v>
      </c>
    </row>
    <row r="2354" spans="1:13" x14ac:dyDescent="0.25">
      <c r="A2354" s="1" t="s">
        <v>175</v>
      </c>
      <c r="B2354" s="1">
        <v>109</v>
      </c>
      <c r="C2354" s="1">
        <v>40983001</v>
      </c>
      <c r="D2354" s="1" t="s">
        <v>750</v>
      </c>
      <c r="E2354" s="1" t="s">
        <v>4057</v>
      </c>
      <c r="F2354" s="1" t="s">
        <v>13</v>
      </c>
      <c r="G2354" s="1" t="s">
        <v>14</v>
      </c>
      <c r="H2354" s="1">
        <v>7000000</v>
      </c>
      <c r="I2354" s="1">
        <v>2012</v>
      </c>
      <c r="J2354" s="1">
        <v>7.7</v>
      </c>
      <c r="K2354" s="1" t="str">
        <f t="shared" si="109"/>
        <v>Crime</v>
      </c>
      <c r="L2354" s="11">
        <f t="shared" si="110"/>
        <v>33983001</v>
      </c>
      <c r="M2354" s="1">
        <f t="shared" si="111"/>
        <v>9.3887336584344602E-2</v>
      </c>
    </row>
    <row r="2355" spans="1:13" x14ac:dyDescent="0.25">
      <c r="A2355" s="1" t="s">
        <v>172</v>
      </c>
      <c r="B2355" s="1">
        <v>106</v>
      </c>
      <c r="C2355" s="1">
        <v>35007180</v>
      </c>
      <c r="D2355" s="1" t="s">
        <v>158</v>
      </c>
      <c r="E2355" s="1" t="s">
        <v>4058</v>
      </c>
      <c r="F2355" s="1" t="s">
        <v>13</v>
      </c>
      <c r="G2355" s="1" t="s">
        <v>14</v>
      </c>
      <c r="H2355" s="1">
        <v>15000000</v>
      </c>
      <c r="I2355" s="1">
        <v>2000</v>
      </c>
      <c r="J2355" s="1">
        <v>5.6</v>
      </c>
      <c r="K2355" s="1" t="str">
        <f t="shared" si="109"/>
        <v>Action</v>
      </c>
      <c r="L2355" s="11">
        <f t="shared" si="110"/>
        <v>20007180</v>
      </c>
      <c r="M2355" s="1">
        <f t="shared" si="111"/>
        <v>9.3887336584344602E-2</v>
      </c>
    </row>
    <row r="2356" spans="1:13" x14ac:dyDescent="0.25">
      <c r="A2356" s="1" t="s">
        <v>4059</v>
      </c>
      <c r="B2356" s="1">
        <v>123</v>
      </c>
      <c r="C2356" s="1">
        <v>35887263</v>
      </c>
      <c r="D2356" s="1" t="s">
        <v>2139</v>
      </c>
      <c r="E2356" s="1" t="s">
        <v>4060</v>
      </c>
      <c r="F2356" s="1" t="s">
        <v>13</v>
      </c>
      <c r="G2356" s="1" t="s">
        <v>21</v>
      </c>
      <c r="H2356" s="1">
        <v>15000000</v>
      </c>
      <c r="I2356" s="1">
        <v>2014</v>
      </c>
      <c r="J2356" s="1">
        <v>7.7</v>
      </c>
      <c r="K2356" s="1" t="str">
        <f t="shared" si="109"/>
        <v>Biography</v>
      </c>
      <c r="L2356" s="11">
        <f t="shared" si="110"/>
        <v>20887263</v>
      </c>
      <c r="M2356" s="1">
        <f t="shared" si="111"/>
        <v>9.3887336584344602E-2</v>
      </c>
    </row>
    <row r="2357" spans="1:13" x14ac:dyDescent="0.25">
      <c r="A2357" s="1" t="s">
        <v>1697</v>
      </c>
      <c r="B2357" s="1">
        <v>86</v>
      </c>
      <c r="C2357" s="1">
        <v>34308901</v>
      </c>
      <c r="D2357" s="1" t="s">
        <v>348</v>
      </c>
      <c r="E2357" s="1" t="s">
        <v>4061</v>
      </c>
      <c r="F2357" s="1" t="s">
        <v>13</v>
      </c>
      <c r="G2357" s="1" t="s">
        <v>14</v>
      </c>
      <c r="H2357" s="1">
        <v>16000000</v>
      </c>
      <c r="I2357" s="1">
        <v>2003</v>
      </c>
      <c r="J2357" s="1">
        <v>5.0999999999999996</v>
      </c>
      <c r="K2357" s="1" t="str">
        <f t="shared" si="109"/>
        <v>Comedy</v>
      </c>
      <c r="L2357" s="11">
        <f t="shared" si="110"/>
        <v>18308901</v>
      </c>
      <c r="M2357" s="1">
        <f t="shared" si="111"/>
        <v>9.3887336584344602E-2</v>
      </c>
    </row>
    <row r="2358" spans="1:13" x14ac:dyDescent="0.25">
      <c r="A2358" s="1" t="s">
        <v>4062</v>
      </c>
      <c r="B2358" s="1">
        <v>120</v>
      </c>
      <c r="C2358" s="1">
        <v>33771174</v>
      </c>
      <c r="D2358" s="1" t="s">
        <v>492</v>
      </c>
      <c r="E2358" s="1" t="s">
        <v>4063</v>
      </c>
      <c r="F2358" s="1" t="s">
        <v>13</v>
      </c>
      <c r="G2358" s="1" t="s">
        <v>14</v>
      </c>
      <c r="H2358" s="1">
        <v>15000000</v>
      </c>
      <c r="I2358" s="1">
        <v>2000</v>
      </c>
      <c r="J2358" s="1">
        <v>6.8</v>
      </c>
      <c r="K2358" s="1" t="str">
        <f t="shared" si="109"/>
        <v>Comedy</v>
      </c>
      <c r="L2358" s="11">
        <f t="shared" si="110"/>
        <v>18771174</v>
      </c>
      <c r="M2358" s="1">
        <f t="shared" si="111"/>
        <v>9.3887336584344602E-2</v>
      </c>
    </row>
    <row r="2359" spans="1:13" x14ac:dyDescent="0.25">
      <c r="A2359" s="1" t="s">
        <v>2971</v>
      </c>
      <c r="B2359" s="1">
        <v>227</v>
      </c>
      <c r="C2359" s="1">
        <v>6000000</v>
      </c>
      <c r="D2359" s="1" t="s">
        <v>1183</v>
      </c>
      <c r="E2359" s="1" t="s">
        <v>4064</v>
      </c>
      <c r="F2359" s="1" t="s">
        <v>13</v>
      </c>
      <c r="G2359" s="1" t="s">
        <v>21</v>
      </c>
      <c r="H2359" s="1">
        <v>15000000</v>
      </c>
      <c r="I2359" s="1">
        <v>1962</v>
      </c>
      <c r="J2359" s="1">
        <v>8.4</v>
      </c>
      <c r="K2359" s="1" t="str">
        <f t="shared" si="109"/>
        <v>Adventure</v>
      </c>
      <c r="L2359" s="11">
        <f t="shared" si="110"/>
        <v>-9000000</v>
      </c>
      <c r="M2359" s="1">
        <f t="shared" si="111"/>
        <v>9.3887336584344602E-2</v>
      </c>
    </row>
    <row r="2360" spans="1:13" x14ac:dyDescent="0.25">
      <c r="A2360" s="1" t="s">
        <v>4065</v>
      </c>
      <c r="B2360" s="1">
        <v>119</v>
      </c>
      <c r="C2360" s="1">
        <v>33386128</v>
      </c>
      <c r="D2360" s="1" t="s">
        <v>2162</v>
      </c>
      <c r="E2360" s="1" t="s">
        <v>4066</v>
      </c>
      <c r="F2360" s="1" t="s">
        <v>13</v>
      </c>
      <c r="G2360" s="1" t="s">
        <v>14</v>
      </c>
      <c r="H2360" s="1">
        <v>15000000</v>
      </c>
      <c r="I2360" s="1">
        <v>2009</v>
      </c>
      <c r="J2360" s="1">
        <v>4.9000000000000004</v>
      </c>
      <c r="K2360" s="1" t="str">
        <f t="shared" si="109"/>
        <v>Horror</v>
      </c>
      <c r="L2360" s="11">
        <f t="shared" si="110"/>
        <v>18386128</v>
      </c>
      <c r="M2360" s="1">
        <f t="shared" si="111"/>
        <v>9.3887336584344602E-2</v>
      </c>
    </row>
    <row r="2361" spans="1:13" x14ac:dyDescent="0.25">
      <c r="A2361" s="1" t="s">
        <v>2544</v>
      </c>
      <c r="B2361" s="1">
        <v>115</v>
      </c>
      <c r="C2361" s="1">
        <v>37877959</v>
      </c>
      <c r="D2361" s="1" t="s">
        <v>3567</v>
      </c>
      <c r="E2361" s="1" t="s">
        <v>4067</v>
      </c>
      <c r="F2361" s="1" t="s">
        <v>13</v>
      </c>
      <c r="G2361" s="1" t="s">
        <v>14</v>
      </c>
      <c r="H2361" s="1">
        <v>15000000</v>
      </c>
      <c r="I2361" s="1">
        <v>2014</v>
      </c>
      <c r="J2361" s="1">
        <v>7.1</v>
      </c>
      <c r="K2361" s="1" t="str">
        <f t="shared" si="109"/>
        <v>Adventure</v>
      </c>
      <c r="L2361" s="11">
        <f t="shared" si="110"/>
        <v>22877959</v>
      </c>
      <c r="M2361" s="1">
        <f t="shared" si="111"/>
        <v>9.3887336584344602E-2</v>
      </c>
    </row>
    <row r="2362" spans="1:13" x14ac:dyDescent="0.25">
      <c r="A2362" s="1" t="s">
        <v>4068</v>
      </c>
      <c r="B2362" s="1">
        <v>114</v>
      </c>
      <c r="C2362" s="1">
        <v>32721635</v>
      </c>
      <c r="D2362" s="1" t="s">
        <v>2284</v>
      </c>
      <c r="E2362" s="1" t="s">
        <v>4069</v>
      </c>
      <c r="F2362" s="1" t="s">
        <v>13</v>
      </c>
      <c r="G2362" s="1" t="s">
        <v>14</v>
      </c>
      <c r="H2362" s="1">
        <v>15000000</v>
      </c>
      <c r="I2362" s="1">
        <v>2009</v>
      </c>
      <c r="J2362" s="1">
        <v>6.6</v>
      </c>
      <c r="K2362" s="1" t="str">
        <f t="shared" si="109"/>
        <v>Crime</v>
      </c>
      <c r="L2362" s="11">
        <f t="shared" si="110"/>
        <v>17721635</v>
      </c>
      <c r="M2362" s="1">
        <f t="shared" si="111"/>
        <v>9.3887336584344602E-2</v>
      </c>
    </row>
    <row r="2363" spans="1:13" x14ac:dyDescent="0.25">
      <c r="A2363" s="1" t="s">
        <v>3973</v>
      </c>
      <c r="B2363" s="1">
        <v>90</v>
      </c>
      <c r="C2363" s="1">
        <v>31585300</v>
      </c>
      <c r="D2363" s="1" t="s">
        <v>584</v>
      </c>
      <c r="E2363" s="1" t="s">
        <v>4070</v>
      </c>
      <c r="F2363" s="1" t="s">
        <v>13</v>
      </c>
      <c r="G2363" s="1" t="s">
        <v>14</v>
      </c>
      <c r="H2363" s="1">
        <v>15000000</v>
      </c>
      <c r="I2363" s="1">
        <v>2005</v>
      </c>
      <c r="J2363" s="1">
        <v>6.1</v>
      </c>
      <c r="K2363" s="1" t="str">
        <f t="shared" si="109"/>
        <v>Comedy</v>
      </c>
      <c r="L2363" s="11">
        <f t="shared" si="110"/>
        <v>16585300</v>
      </c>
      <c r="M2363" s="1">
        <f t="shared" si="111"/>
        <v>9.3887336584344602E-2</v>
      </c>
    </row>
    <row r="2364" spans="1:13" x14ac:dyDescent="0.25">
      <c r="A2364" s="1" t="s">
        <v>4071</v>
      </c>
      <c r="B2364" s="1">
        <v>94</v>
      </c>
      <c r="C2364" s="1">
        <v>30259652</v>
      </c>
      <c r="D2364" s="1" t="s">
        <v>4072</v>
      </c>
      <c r="E2364" s="1" t="s">
        <v>4073</v>
      </c>
      <c r="F2364" s="1" t="s">
        <v>13</v>
      </c>
      <c r="G2364" s="1" t="s">
        <v>14</v>
      </c>
      <c r="H2364" s="1">
        <v>15000000</v>
      </c>
      <c r="I2364" s="1">
        <v>2002</v>
      </c>
      <c r="J2364" s="1">
        <v>4.0999999999999996</v>
      </c>
      <c r="K2364" s="1" t="str">
        <f t="shared" si="109"/>
        <v>Comedy</v>
      </c>
      <c r="L2364" s="11">
        <f t="shared" si="110"/>
        <v>15259652</v>
      </c>
      <c r="M2364" s="1">
        <f t="shared" si="111"/>
        <v>9.3887336584344602E-2</v>
      </c>
    </row>
    <row r="2365" spans="1:13" x14ac:dyDescent="0.25">
      <c r="A2365" s="1" t="s">
        <v>1333</v>
      </c>
      <c r="B2365" s="1">
        <v>98</v>
      </c>
      <c r="C2365" s="1">
        <v>30857814</v>
      </c>
      <c r="D2365" s="1" t="s">
        <v>1181</v>
      </c>
      <c r="E2365" s="1" t="s">
        <v>4074</v>
      </c>
      <c r="F2365" s="1" t="s">
        <v>13</v>
      </c>
      <c r="G2365" s="1" t="s">
        <v>14</v>
      </c>
      <c r="H2365" s="1">
        <v>16000000</v>
      </c>
      <c r="I2365" s="1">
        <v>1987</v>
      </c>
      <c r="J2365" s="1">
        <v>8.1</v>
      </c>
      <c r="K2365" s="1" t="str">
        <f t="shared" si="109"/>
        <v>Adventure</v>
      </c>
      <c r="L2365" s="11">
        <f t="shared" si="110"/>
        <v>14857814</v>
      </c>
      <c r="M2365" s="1">
        <f t="shared" si="111"/>
        <v>9.3887336584344602E-2</v>
      </c>
    </row>
    <row r="2366" spans="1:13" x14ac:dyDescent="0.25">
      <c r="A2366" s="1" t="s">
        <v>600</v>
      </c>
      <c r="B2366" s="1">
        <v>126</v>
      </c>
      <c r="C2366" s="1">
        <v>30226144</v>
      </c>
      <c r="D2366" s="1" t="s">
        <v>537</v>
      </c>
      <c r="E2366" s="1" t="s">
        <v>4075</v>
      </c>
      <c r="F2366" s="1" t="s">
        <v>13</v>
      </c>
      <c r="G2366" s="1" t="s">
        <v>14</v>
      </c>
      <c r="H2366" s="1">
        <v>15000000</v>
      </c>
      <c r="I2366" s="1">
        <v>2007</v>
      </c>
      <c r="J2366" s="1">
        <v>7.6</v>
      </c>
      <c r="K2366" s="1" t="str">
        <f t="shared" si="109"/>
        <v>Biography</v>
      </c>
      <c r="L2366" s="11">
        <f t="shared" si="110"/>
        <v>15226144</v>
      </c>
      <c r="M2366" s="1">
        <f t="shared" si="111"/>
        <v>9.3887336584344602E-2</v>
      </c>
    </row>
    <row r="2367" spans="1:13" x14ac:dyDescent="0.25">
      <c r="A2367" s="1" t="s">
        <v>4076</v>
      </c>
      <c r="B2367" s="1">
        <v>100</v>
      </c>
      <c r="C2367" s="1">
        <v>35054909</v>
      </c>
      <c r="D2367" s="1" t="s">
        <v>682</v>
      </c>
      <c r="E2367" s="1" t="s">
        <v>4077</v>
      </c>
      <c r="F2367" s="1" t="s">
        <v>13</v>
      </c>
      <c r="G2367" s="1" t="s">
        <v>14</v>
      </c>
      <c r="H2367" s="1">
        <v>15000000</v>
      </c>
      <c r="I2367" s="1">
        <v>2011</v>
      </c>
      <c r="J2367" s="1">
        <v>7.8</v>
      </c>
      <c r="K2367" s="1" t="str">
        <f t="shared" si="109"/>
        <v>Crime</v>
      </c>
      <c r="L2367" s="11">
        <f t="shared" si="110"/>
        <v>20054909</v>
      </c>
      <c r="M2367" s="1">
        <f t="shared" si="111"/>
        <v>9.3887336584344602E-2</v>
      </c>
    </row>
    <row r="2368" spans="1:13" x14ac:dyDescent="0.25">
      <c r="A2368" s="1" t="s">
        <v>4078</v>
      </c>
      <c r="B2368" s="1">
        <v>89</v>
      </c>
      <c r="C2368" s="1">
        <v>29302097</v>
      </c>
      <c r="D2368" s="1" t="s">
        <v>4079</v>
      </c>
      <c r="E2368" s="1" t="s">
        <v>4080</v>
      </c>
      <c r="F2368" s="1" t="s">
        <v>13</v>
      </c>
      <c r="G2368" s="1" t="s">
        <v>264</v>
      </c>
      <c r="H2368" s="1">
        <v>15000000</v>
      </c>
      <c r="I2368" s="1">
        <v>2004</v>
      </c>
      <c r="J2368" s="1">
        <v>4.5999999999999996</v>
      </c>
      <c r="K2368" s="1" t="str">
        <f t="shared" si="109"/>
        <v>Comedy</v>
      </c>
      <c r="L2368" s="11">
        <f t="shared" si="110"/>
        <v>14302097</v>
      </c>
      <c r="M2368" s="1">
        <f t="shared" si="111"/>
        <v>9.3887336584344602E-2</v>
      </c>
    </row>
    <row r="2369" spans="1:13" x14ac:dyDescent="0.25">
      <c r="A2369" s="1" t="s">
        <v>3793</v>
      </c>
      <c r="B2369" s="1">
        <v>111</v>
      </c>
      <c r="C2369" s="1">
        <v>29106737</v>
      </c>
      <c r="D2369" s="1" t="s">
        <v>492</v>
      </c>
      <c r="E2369" s="1" t="s">
        <v>4081</v>
      </c>
      <c r="F2369" s="1" t="s">
        <v>13</v>
      </c>
      <c r="G2369" s="1" t="s">
        <v>14</v>
      </c>
      <c r="H2369" s="1">
        <v>15000000</v>
      </c>
      <c r="I2369" s="1">
        <v>1998</v>
      </c>
      <c r="J2369" s="1">
        <v>6</v>
      </c>
      <c r="K2369" s="1" t="str">
        <f t="shared" si="109"/>
        <v>Comedy</v>
      </c>
      <c r="L2369" s="11">
        <f t="shared" si="110"/>
        <v>14106737</v>
      </c>
      <c r="M2369" s="1">
        <f t="shared" si="111"/>
        <v>9.3887336584344602E-2</v>
      </c>
    </row>
    <row r="2370" spans="1:13" x14ac:dyDescent="0.25">
      <c r="A2370" s="1" t="s">
        <v>4082</v>
      </c>
      <c r="B2370" s="1">
        <v>100</v>
      </c>
      <c r="C2370" s="1">
        <v>28637507</v>
      </c>
      <c r="D2370" s="1" t="s">
        <v>269</v>
      </c>
      <c r="E2370" s="1" t="s">
        <v>4083</v>
      </c>
      <c r="F2370" s="1" t="s">
        <v>13</v>
      </c>
      <c r="G2370" s="1" t="s">
        <v>21</v>
      </c>
      <c r="H2370" s="1">
        <v>15000000</v>
      </c>
      <c r="I2370" s="1">
        <v>2007</v>
      </c>
      <c r="J2370" s="1">
        <v>7</v>
      </c>
      <c r="K2370" s="1" t="str">
        <f t="shared" si="109"/>
        <v>Drama</v>
      </c>
      <c r="L2370" s="11">
        <f t="shared" si="110"/>
        <v>13637507</v>
      </c>
      <c r="M2370" s="1">
        <f t="shared" si="111"/>
        <v>9.3887336584344602E-2</v>
      </c>
    </row>
    <row r="2371" spans="1:13" x14ac:dyDescent="0.25">
      <c r="A2371" s="1" t="s">
        <v>1953</v>
      </c>
      <c r="B2371" s="1">
        <v>115</v>
      </c>
      <c r="C2371" s="1">
        <v>30127963</v>
      </c>
      <c r="D2371" s="1" t="s">
        <v>2641</v>
      </c>
      <c r="E2371" s="1" t="s">
        <v>4084</v>
      </c>
      <c r="F2371" s="1" t="s">
        <v>13</v>
      </c>
      <c r="G2371" s="1" t="s">
        <v>14</v>
      </c>
      <c r="H2371" s="1">
        <v>15000000</v>
      </c>
      <c r="I2371" s="1">
        <v>2014</v>
      </c>
      <c r="J2371" s="1">
        <v>6.7</v>
      </c>
      <c r="K2371" s="1" t="str">
        <f t="shared" ref="K2371:K2434" si="112">IFERROR(LEFT(D2371,SEARCH("|",D2371)-1),D2371)</f>
        <v>Drama</v>
      </c>
      <c r="L2371" s="11">
        <f t="shared" ref="L2371:L2434" si="113">C2371-H2371</f>
        <v>15127963</v>
      </c>
      <c r="M2371" s="1">
        <f t="shared" ref="M2371:M2434" si="114">CORREL(H$2:H$3657,C$2:C$3657)</f>
        <v>9.3887336584344602E-2</v>
      </c>
    </row>
    <row r="2372" spans="1:13" x14ac:dyDescent="0.25">
      <c r="A2372" s="1" t="s">
        <v>1576</v>
      </c>
      <c r="B2372" s="1">
        <v>106</v>
      </c>
      <c r="C2372" s="1">
        <v>32645546</v>
      </c>
      <c r="D2372" s="1" t="s">
        <v>1350</v>
      </c>
      <c r="E2372" s="1" t="s">
        <v>4085</v>
      </c>
      <c r="F2372" s="1" t="s">
        <v>13</v>
      </c>
      <c r="G2372" s="1" t="s">
        <v>14</v>
      </c>
      <c r="H2372" s="1">
        <v>14000000</v>
      </c>
      <c r="I2372" s="1">
        <v>2005</v>
      </c>
      <c r="J2372" s="1">
        <v>6.4</v>
      </c>
      <c r="K2372" s="1" t="str">
        <f t="shared" si="112"/>
        <v>Comedy</v>
      </c>
      <c r="L2372" s="11">
        <f t="shared" si="113"/>
        <v>18645546</v>
      </c>
      <c r="M2372" s="1">
        <f t="shared" si="114"/>
        <v>9.3887336584344602E-2</v>
      </c>
    </row>
    <row r="2373" spans="1:13" x14ac:dyDescent="0.25">
      <c r="A2373" s="1" t="s">
        <v>4086</v>
      </c>
      <c r="B2373" s="1">
        <v>124</v>
      </c>
      <c r="C2373" s="1">
        <v>27441122</v>
      </c>
      <c r="D2373" s="1" t="s">
        <v>1672</v>
      </c>
      <c r="E2373" s="1" t="s">
        <v>4087</v>
      </c>
      <c r="F2373" s="1" t="s">
        <v>13</v>
      </c>
      <c r="G2373" s="1" t="s">
        <v>14</v>
      </c>
      <c r="H2373" s="1">
        <v>15000000</v>
      </c>
      <c r="I2373" s="1">
        <v>2000</v>
      </c>
      <c r="J2373" s="1">
        <v>7.2</v>
      </c>
      <c r="K2373" s="1" t="str">
        <f t="shared" si="112"/>
        <v>Drama</v>
      </c>
      <c r="L2373" s="11">
        <f t="shared" si="113"/>
        <v>12441122</v>
      </c>
      <c r="M2373" s="1">
        <f t="shared" si="114"/>
        <v>9.3887336584344602E-2</v>
      </c>
    </row>
    <row r="2374" spans="1:13" x14ac:dyDescent="0.25">
      <c r="A2374" s="1" t="s">
        <v>1861</v>
      </c>
      <c r="B2374" s="1">
        <v>107</v>
      </c>
      <c r="C2374" s="1">
        <v>28014536</v>
      </c>
      <c r="D2374" s="1" t="s">
        <v>534</v>
      </c>
      <c r="E2374" s="1" t="s">
        <v>4088</v>
      </c>
      <c r="F2374" s="1" t="s">
        <v>13</v>
      </c>
      <c r="G2374" s="1" t="s">
        <v>14</v>
      </c>
      <c r="H2374" s="1">
        <v>15000000</v>
      </c>
      <c r="I2374" s="1">
        <v>1997</v>
      </c>
      <c r="J2374" s="1">
        <v>7.4</v>
      </c>
      <c r="K2374" s="1" t="str">
        <f t="shared" si="112"/>
        <v>Action</v>
      </c>
      <c r="L2374" s="11">
        <f t="shared" si="113"/>
        <v>13014536</v>
      </c>
      <c r="M2374" s="1">
        <f t="shared" si="114"/>
        <v>9.3887336584344602E-2</v>
      </c>
    </row>
    <row r="2375" spans="1:13" x14ac:dyDescent="0.25">
      <c r="A2375" s="1" t="s">
        <v>4089</v>
      </c>
      <c r="B2375" s="1">
        <v>99</v>
      </c>
      <c r="C2375" s="1">
        <v>33860010</v>
      </c>
      <c r="D2375" s="1" t="s">
        <v>584</v>
      </c>
      <c r="E2375" s="1" t="s">
        <v>4090</v>
      </c>
      <c r="F2375" s="1" t="s">
        <v>13</v>
      </c>
      <c r="G2375" s="1" t="s">
        <v>14</v>
      </c>
      <c r="H2375" s="1">
        <v>15000000</v>
      </c>
      <c r="I2375" s="1">
        <v>2009</v>
      </c>
      <c r="J2375" s="1">
        <v>4.8</v>
      </c>
      <c r="K2375" s="1" t="str">
        <f t="shared" si="112"/>
        <v>Comedy</v>
      </c>
      <c r="L2375" s="11">
        <f t="shared" si="113"/>
        <v>18860010</v>
      </c>
      <c r="M2375" s="1">
        <f t="shared" si="114"/>
        <v>9.3887336584344602E-2</v>
      </c>
    </row>
    <row r="2376" spans="1:13" x14ac:dyDescent="0.25">
      <c r="A2376" s="1" t="s">
        <v>4091</v>
      </c>
      <c r="B2376" s="1">
        <v>90</v>
      </c>
      <c r="C2376" s="1">
        <v>26421314</v>
      </c>
      <c r="D2376" s="1" t="s">
        <v>4092</v>
      </c>
      <c r="E2376" s="1" t="s">
        <v>4093</v>
      </c>
      <c r="F2376" s="1" t="s">
        <v>13</v>
      </c>
      <c r="G2376" s="1" t="s">
        <v>14</v>
      </c>
      <c r="H2376" s="1">
        <v>15000000</v>
      </c>
      <c r="I2376" s="1">
        <v>2000</v>
      </c>
      <c r="J2376" s="1">
        <v>4</v>
      </c>
      <c r="K2376" s="1" t="str">
        <f t="shared" si="112"/>
        <v>Adventure</v>
      </c>
      <c r="L2376" s="11">
        <f t="shared" si="113"/>
        <v>11421314</v>
      </c>
      <c r="M2376" s="1">
        <f t="shared" si="114"/>
        <v>9.3887336584344602E-2</v>
      </c>
    </row>
    <row r="2377" spans="1:13" x14ac:dyDescent="0.25">
      <c r="A2377" s="1" t="s">
        <v>3532</v>
      </c>
      <c r="B2377" s="1">
        <v>101</v>
      </c>
      <c r="C2377" s="1">
        <v>24881000</v>
      </c>
      <c r="D2377" s="1" t="s">
        <v>310</v>
      </c>
      <c r="E2377" s="1" t="s">
        <v>4094</v>
      </c>
      <c r="F2377" s="1" t="s">
        <v>13</v>
      </c>
      <c r="G2377" s="1" t="s">
        <v>14</v>
      </c>
      <c r="H2377" s="1">
        <v>15000000</v>
      </c>
      <c r="I2377" s="1">
        <v>1996</v>
      </c>
      <c r="J2377" s="1">
        <v>6.2</v>
      </c>
      <c r="K2377" s="1" t="str">
        <f t="shared" si="112"/>
        <v>Drama</v>
      </c>
      <c r="L2377" s="11">
        <f t="shared" si="113"/>
        <v>9881000</v>
      </c>
      <c r="M2377" s="1">
        <f t="shared" si="114"/>
        <v>9.3887336584344602E-2</v>
      </c>
    </row>
    <row r="2378" spans="1:13" x14ac:dyDescent="0.25">
      <c r="A2378" s="1" t="s">
        <v>1369</v>
      </c>
      <c r="B2378" s="1">
        <v>119</v>
      </c>
      <c r="C2378" s="1">
        <v>23089926</v>
      </c>
      <c r="D2378" s="1" t="s">
        <v>2932</v>
      </c>
      <c r="E2378" s="1" t="s">
        <v>4095</v>
      </c>
      <c r="F2378" s="1" t="s">
        <v>13</v>
      </c>
      <c r="G2378" s="1" t="s">
        <v>21</v>
      </c>
      <c r="H2378" s="1">
        <v>15000000</v>
      </c>
      <c r="I2378" s="1">
        <v>2005</v>
      </c>
      <c r="J2378" s="1">
        <v>7.7</v>
      </c>
      <c r="K2378" s="1" t="str">
        <f t="shared" si="112"/>
        <v>Drama</v>
      </c>
      <c r="L2378" s="11">
        <f t="shared" si="113"/>
        <v>8089926</v>
      </c>
      <c r="M2378" s="1">
        <f t="shared" si="114"/>
        <v>9.3887336584344602E-2</v>
      </c>
    </row>
    <row r="2379" spans="1:13" x14ac:dyDescent="0.25">
      <c r="A2379" s="1" t="s">
        <v>4096</v>
      </c>
      <c r="B2379" s="1">
        <v>103</v>
      </c>
      <c r="C2379" s="1">
        <v>26161406</v>
      </c>
      <c r="D2379" s="1" t="s">
        <v>271</v>
      </c>
      <c r="E2379" s="1" t="s">
        <v>4097</v>
      </c>
      <c r="F2379" s="1" t="s">
        <v>13</v>
      </c>
      <c r="G2379" s="1" t="s">
        <v>14</v>
      </c>
      <c r="H2379" s="1">
        <v>15000000</v>
      </c>
      <c r="I2379" s="1">
        <v>2010</v>
      </c>
      <c r="J2379" s="1">
        <v>6.7</v>
      </c>
      <c r="K2379" s="1" t="str">
        <f t="shared" si="112"/>
        <v>Adventure</v>
      </c>
      <c r="L2379" s="11">
        <f t="shared" si="113"/>
        <v>11161406</v>
      </c>
      <c r="M2379" s="1">
        <f t="shared" si="114"/>
        <v>9.3887336584344602E-2</v>
      </c>
    </row>
    <row r="2380" spans="1:13" x14ac:dyDescent="0.25">
      <c r="A2380" s="1" t="s">
        <v>3991</v>
      </c>
      <c r="B2380" s="1">
        <v>134</v>
      </c>
      <c r="C2380" s="1">
        <v>22954968</v>
      </c>
      <c r="D2380" s="1" t="s">
        <v>77</v>
      </c>
      <c r="E2380" s="1" t="s">
        <v>4098</v>
      </c>
      <c r="F2380" s="1" t="s">
        <v>13</v>
      </c>
      <c r="G2380" s="1" t="s">
        <v>21</v>
      </c>
      <c r="H2380" s="1">
        <v>11500000</v>
      </c>
      <c r="I2380" s="1">
        <v>1993</v>
      </c>
      <c r="J2380" s="1">
        <v>7.9</v>
      </c>
      <c r="K2380" s="1" t="str">
        <f t="shared" si="112"/>
        <v>Drama</v>
      </c>
      <c r="L2380" s="11">
        <f t="shared" si="113"/>
        <v>11454968</v>
      </c>
      <c r="M2380" s="1">
        <f t="shared" si="114"/>
        <v>9.3887336584344602E-2</v>
      </c>
    </row>
    <row r="2381" spans="1:13" x14ac:dyDescent="0.25">
      <c r="A2381" s="1" t="s">
        <v>2372</v>
      </c>
      <c r="B2381" s="1">
        <v>155</v>
      </c>
      <c r="C2381" s="1">
        <v>26384919</v>
      </c>
      <c r="D2381" s="1" t="s">
        <v>1175</v>
      </c>
      <c r="E2381" s="1" t="s">
        <v>4099</v>
      </c>
      <c r="F2381" s="1" t="s">
        <v>13</v>
      </c>
      <c r="G2381" s="1" t="s">
        <v>14</v>
      </c>
      <c r="H2381" s="1">
        <v>15000000</v>
      </c>
      <c r="I2381" s="1">
        <v>1997</v>
      </c>
      <c r="J2381" s="1">
        <v>7.9</v>
      </c>
      <c r="K2381" s="1" t="str">
        <f t="shared" si="112"/>
        <v>Drama</v>
      </c>
      <c r="L2381" s="11">
        <f t="shared" si="113"/>
        <v>11384919</v>
      </c>
      <c r="M2381" s="1">
        <f t="shared" si="114"/>
        <v>9.3887336584344602E-2</v>
      </c>
    </row>
    <row r="2382" spans="1:13" x14ac:dyDescent="0.25">
      <c r="A2382" s="1" t="s">
        <v>3890</v>
      </c>
      <c r="B2382" s="1">
        <v>94</v>
      </c>
      <c r="C2382" s="1">
        <v>22189039</v>
      </c>
      <c r="D2382" s="1" t="s">
        <v>1965</v>
      </c>
      <c r="E2382" s="1" t="s">
        <v>4100</v>
      </c>
      <c r="F2382" s="1" t="s">
        <v>13</v>
      </c>
      <c r="G2382" s="1" t="s">
        <v>14</v>
      </c>
      <c r="H2382" s="1">
        <v>15000000</v>
      </c>
      <c r="I2382" s="1">
        <v>1993</v>
      </c>
      <c r="J2382" s="1">
        <v>5.5</v>
      </c>
      <c r="K2382" s="1" t="str">
        <f t="shared" si="112"/>
        <v>Action</v>
      </c>
      <c r="L2382" s="11">
        <f t="shared" si="113"/>
        <v>7189039</v>
      </c>
      <c r="M2382" s="1">
        <f t="shared" si="114"/>
        <v>9.3887336584344602E-2</v>
      </c>
    </row>
    <row r="2383" spans="1:13" x14ac:dyDescent="0.25">
      <c r="A2383" s="1" t="s">
        <v>4101</v>
      </c>
      <c r="B2383" s="1">
        <v>95</v>
      </c>
      <c r="C2383" s="1">
        <v>20998709</v>
      </c>
      <c r="D2383" s="1" t="s">
        <v>1129</v>
      </c>
      <c r="E2383" s="1" t="s">
        <v>4102</v>
      </c>
      <c r="F2383" s="1" t="s">
        <v>13</v>
      </c>
      <c r="G2383" s="1" t="s">
        <v>14</v>
      </c>
      <c r="H2383" s="1">
        <v>15000000</v>
      </c>
      <c r="I2383" s="1">
        <v>2006</v>
      </c>
      <c r="J2383" s="1">
        <v>6.2</v>
      </c>
      <c r="K2383" s="1" t="str">
        <f t="shared" si="112"/>
        <v>Adventure</v>
      </c>
      <c r="L2383" s="11">
        <f t="shared" si="113"/>
        <v>5998709</v>
      </c>
      <c r="M2383" s="1">
        <f t="shared" si="114"/>
        <v>9.3887336584344602E-2</v>
      </c>
    </row>
    <row r="2384" spans="1:13" x14ac:dyDescent="0.25">
      <c r="A2384" s="1" t="s">
        <v>4103</v>
      </c>
      <c r="B2384" s="1">
        <v>89</v>
      </c>
      <c r="C2384" s="1">
        <v>20801344</v>
      </c>
      <c r="D2384" s="1" t="s">
        <v>2162</v>
      </c>
      <c r="E2384" s="1" t="s">
        <v>4104</v>
      </c>
      <c r="F2384" s="1" t="s">
        <v>13</v>
      </c>
      <c r="G2384" s="1" t="s">
        <v>14</v>
      </c>
      <c r="H2384" s="1">
        <v>15000000</v>
      </c>
      <c r="I2384" s="1">
        <v>2007</v>
      </c>
      <c r="J2384" s="1">
        <v>5.0999999999999996</v>
      </c>
      <c r="K2384" s="1" t="str">
        <f t="shared" si="112"/>
        <v>Horror</v>
      </c>
      <c r="L2384" s="11">
        <f t="shared" si="113"/>
        <v>5801344</v>
      </c>
      <c r="M2384" s="1">
        <f t="shared" si="114"/>
        <v>9.3887336584344602E-2</v>
      </c>
    </row>
    <row r="2385" spans="1:13" x14ac:dyDescent="0.25">
      <c r="A2385" s="1" t="s">
        <v>4105</v>
      </c>
      <c r="B2385" s="1">
        <v>97</v>
      </c>
      <c r="C2385" s="1">
        <v>21468807</v>
      </c>
      <c r="D2385" s="1" t="s">
        <v>1043</v>
      </c>
      <c r="E2385" s="1" t="s">
        <v>4106</v>
      </c>
      <c r="F2385" s="1" t="s">
        <v>13</v>
      </c>
      <c r="G2385" s="1" t="s">
        <v>14</v>
      </c>
      <c r="H2385" s="1">
        <v>14000000</v>
      </c>
      <c r="I2385" s="1">
        <v>2000</v>
      </c>
      <c r="J2385" s="1">
        <v>4.0999999999999996</v>
      </c>
      <c r="K2385" s="1" t="str">
        <f t="shared" si="112"/>
        <v>Horror</v>
      </c>
      <c r="L2385" s="11">
        <f t="shared" si="113"/>
        <v>7468807</v>
      </c>
      <c r="M2385" s="1">
        <f t="shared" si="114"/>
        <v>9.3887336584344602E-2</v>
      </c>
    </row>
    <row r="2386" spans="1:13" x14ac:dyDescent="0.25">
      <c r="A2386" s="1" t="s">
        <v>1387</v>
      </c>
      <c r="B2386" s="1">
        <v>90</v>
      </c>
      <c r="C2386" s="1">
        <v>19158074</v>
      </c>
      <c r="D2386" s="1" t="s">
        <v>706</v>
      </c>
      <c r="E2386" s="1" t="s">
        <v>4107</v>
      </c>
      <c r="F2386" s="1" t="s">
        <v>13</v>
      </c>
      <c r="G2386" s="1" t="s">
        <v>14</v>
      </c>
      <c r="H2386" s="1">
        <v>15000000</v>
      </c>
      <c r="I2386" s="1">
        <v>2002</v>
      </c>
      <c r="J2386" s="1">
        <v>6.7</v>
      </c>
      <c r="K2386" s="1" t="str">
        <f t="shared" si="112"/>
        <v>Drama</v>
      </c>
      <c r="L2386" s="11">
        <f t="shared" si="113"/>
        <v>4158074</v>
      </c>
      <c r="M2386" s="1">
        <f t="shared" si="114"/>
        <v>9.3887336584344602E-2</v>
      </c>
    </row>
    <row r="2387" spans="1:13" x14ac:dyDescent="0.25">
      <c r="A2387" s="1" t="s">
        <v>4108</v>
      </c>
      <c r="B2387" s="1">
        <v>92</v>
      </c>
      <c r="C2387" s="1">
        <v>18843314</v>
      </c>
      <c r="D2387" s="1" t="s">
        <v>319</v>
      </c>
      <c r="E2387" s="1" t="s">
        <v>4109</v>
      </c>
      <c r="F2387" s="1" t="s">
        <v>13</v>
      </c>
      <c r="G2387" s="1" t="s">
        <v>14</v>
      </c>
      <c r="H2387" s="1">
        <v>20000000</v>
      </c>
      <c r="I2387" s="1">
        <v>2006</v>
      </c>
      <c r="J2387" s="1">
        <v>4.7</v>
      </c>
      <c r="K2387" s="1" t="str">
        <f t="shared" si="112"/>
        <v>Action</v>
      </c>
      <c r="L2387" s="11">
        <f t="shared" si="113"/>
        <v>-1156686</v>
      </c>
      <c r="M2387" s="1">
        <f t="shared" si="114"/>
        <v>9.3887336584344602E-2</v>
      </c>
    </row>
    <row r="2388" spans="1:13" x14ac:dyDescent="0.25">
      <c r="A2388" s="1" t="s">
        <v>4110</v>
      </c>
      <c r="B2388" s="1">
        <v>100</v>
      </c>
      <c r="C2388" s="1">
        <v>20566327</v>
      </c>
      <c r="D2388" s="1" t="s">
        <v>755</v>
      </c>
      <c r="E2388" s="1" t="s">
        <v>4111</v>
      </c>
      <c r="F2388" s="1" t="s">
        <v>13</v>
      </c>
      <c r="G2388" s="1" t="s">
        <v>14</v>
      </c>
      <c r="H2388" s="1">
        <v>15000000</v>
      </c>
      <c r="I2388" s="1">
        <v>2016</v>
      </c>
      <c r="J2388" s="1">
        <v>6.4</v>
      </c>
      <c r="K2388" s="1" t="str">
        <f t="shared" si="112"/>
        <v>Action</v>
      </c>
      <c r="L2388" s="11">
        <f t="shared" si="113"/>
        <v>5566327</v>
      </c>
      <c r="M2388" s="1">
        <f t="shared" si="114"/>
        <v>9.3887336584344602E-2</v>
      </c>
    </row>
    <row r="2389" spans="1:13" x14ac:dyDescent="0.25">
      <c r="A2389" s="1" t="s">
        <v>3558</v>
      </c>
      <c r="B2389" s="1">
        <v>117</v>
      </c>
      <c r="C2389" s="1">
        <v>20218921</v>
      </c>
      <c r="D2389" s="1" t="s">
        <v>2097</v>
      </c>
      <c r="E2389" s="1" t="s">
        <v>4112</v>
      </c>
      <c r="F2389" s="1" t="s">
        <v>13</v>
      </c>
      <c r="G2389" s="1" t="s">
        <v>4113</v>
      </c>
      <c r="H2389" s="1">
        <v>15000000</v>
      </c>
      <c r="I2389" s="1">
        <v>2010</v>
      </c>
      <c r="J2389" s="1">
        <v>6.3</v>
      </c>
      <c r="K2389" s="1" t="str">
        <f t="shared" si="112"/>
        <v>Drama</v>
      </c>
      <c r="L2389" s="11">
        <f t="shared" si="113"/>
        <v>5218921</v>
      </c>
      <c r="M2389" s="1">
        <f t="shared" si="114"/>
        <v>9.3887336584344602E-2</v>
      </c>
    </row>
    <row r="2390" spans="1:13" x14ac:dyDescent="0.25">
      <c r="A2390" s="1" t="s">
        <v>4114</v>
      </c>
      <c r="B2390" s="1">
        <v>84</v>
      </c>
      <c r="C2390" s="1">
        <v>17411331</v>
      </c>
      <c r="D2390" s="1" t="s">
        <v>1462</v>
      </c>
      <c r="E2390" s="1" t="s">
        <v>4115</v>
      </c>
      <c r="F2390" s="1" t="s">
        <v>13</v>
      </c>
      <c r="G2390" s="1" t="s">
        <v>130</v>
      </c>
      <c r="H2390" s="1">
        <v>15000000</v>
      </c>
      <c r="I2390" s="1">
        <v>1998</v>
      </c>
      <c r="J2390" s="1">
        <v>5.5</v>
      </c>
      <c r="K2390" s="1" t="str">
        <f t="shared" si="112"/>
        <v>Horror</v>
      </c>
      <c r="L2390" s="11">
        <f t="shared" si="113"/>
        <v>2411331</v>
      </c>
      <c r="M2390" s="1">
        <f t="shared" si="114"/>
        <v>9.3887336584344602E-2</v>
      </c>
    </row>
    <row r="2391" spans="1:13" x14ac:dyDescent="0.25">
      <c r="A2391" s="1" t="s">
        <v>4116</v>
      </c>
      <c r="B2391" s="1">
        <v>140</v>
      </c>
      <c r="C2391" s="1">
        <v>21383298</v>
      </c>
      <c r="D2391" s="1" t="s">
        <v>750</v>
      </c>
      <c r="E2391" s="1" t="s">
        <v>4117</v>
      </c>
      <c r="F2391" s="1" t="s">
        <v>13</v>
      </c>
      <c r="G2391" s="1" t="s">
        <v>14</v>
      </c>
      <c r="H2391" s="1">
        <v>15000000</v>
      </c>
      <c r="I2391" s="1">
        <v>2012</v>
      </c>
      <c r="J2391" s="1">
        <v>7.3</v>
      </c>
      <c r="K2391" s="1" t="str">
        <f t="shared" si="112"/>
        <v>Crime</v>
      </c>
      <c r="L2391" s="11">
        <f t="shared" si="113"/>
        <v>6383298</v>
      </c>
      <c r="M2391" s="1">
        <f t="shared" si="114"/>
        <v>9.3887336584344602E-2</v>
      </c>
    </row>
    <row r="2392" spans="1:13" x14ac:dyDescent="0.25">
      <c r="A2392" s="1" t="s">
        <v>516</v>
      </c>
      <c r="B2392" s="1">
        <v>108</v>
      </c>
      <c r="C2392" s="1">
        <v>24984868</v>
      </c>
      <c r="D2392" s="1" t="s">
        <v>120</v>
      </c>
      <c r="E2392" s="1" t="s">
        <v>4118</v>
      </c>
      <c r="F2392" s="1" t="s">
        <v>13</v>
      </c>
      <c r="G2392" s="1" t="s">
        <v>14</v>
      </c>
      <c r="H2392" s="1">
        <v>15000000</v>
      </c>
      <c r="I2392" s="1">
        <v>2014</v>
      </c>
      <c r="J2392" s="1">
        <v>6.3</v>
      </c>
      <c r="K2392" s="1" t="str">
        <f t="shared" si="112"/>
        <v>Action</v>
      </c>
      <c r="L2392" s="11">
        <f t="shared" si="113"/>
        <v>9984868</v>
      </c>
      <c r="M2392" s="1">
        <f t="shared" si="114"/>
        <v>9.3887336584344602E-2</v>
      </c>
    </row>
    <row r="2393" spans="1:13" x14ac:dyDescent="0.25">
      <c r="A2393" s="1" t="s">
        <v>4119</v>
      </c>
      <c r="B2393" s="1">
        <v>109</v>
      </c>
      <c r="C2393" s="1">
        <v>16459004</v>
      </c>
      <c r="D2393" s="1" t="s">
        <v>678</v>
      </c>
      <c r="E2393" s="1" t="s">
        <v>4120</v>
      </c>
      <c r="F2393" s="1" t="s">
        <v>13</v>
      </c>
      <c r="G2393" s="1" t="s">
        <v>97</v>
      </c>
      <c r="H2393" s="1">
        <v>15000000</v>
      </c>
      <c r="I2393" s="1">
        <v>1999</v>
      </c>
      <c r="J2393" s="1">
        <v>4.9000000000000004</v>
      </c>
      <c r="K2393" s="1" t="str">
        <f t="shared" si="112"/>
        <v>Drama</v>
      </c>
      <c r="L2393" s="11">
        <f t="shared" si="113"/>
        <v>1459004</v>
      </c>
      <c r="M2393" s="1">
        <f t="shared" si="114"/>
        <v>9.3887336584344602E-2</v>
      </c>
    </row>
    <row r="2394" spans="1:13" x14ac:dyDescent="0.25">
      <c r="A2394" s="1" t="s">
        <v>801</v>
      </c>
      <c r="B2394" s="1">
        <v>131</v>
      </c>
      <c r="C2394" s="1">
        <v>15700000</v>
      </c>
      <c r="D2394" s="1" t="s">
        <v>768</v>
      </c>
      <c r="E2394" s="1" t="s">
        <v>4121</v>
      </c>
      <c r="F2394" s="1" t="s">
        <v>13</v>
      </c>
      <c r="G2394" s="1" t="s">
        <v>14</v>
      </c>
      <c r="H2394" s="1">
        <v>15000000</v>
      </c>
      <c r="I2394" s="1">
        <v>2008</v>
      </c>
      <c r="J2394" s="1">
        <v>7.6</v>
      </c>
      <c r="K2394" s="1" t="str">
        <f t="shared" si="112"/>
        <v>Drama</v>
      </c>
      <c r="L2394" s="11">
        <f t="shared" si="113"/>
        <v>700000</v>
      </c>
      <c r="M2394" s="1">
        <f t="shared" si="114"/>
        <v>9.3887336584344602E-2</v>
      </c>
    </row>
    <row r="2395" spans="1:13" x14ac:dyDescent="0.25">
      <c r="A2395" s="1" t="s">
        <v>4122</v>
      </c>
      <c r="B2395" s="1">
        <v>114</v>
      </c>
      <c r="C2395" s="1">
        <v>15100000</v>
      </c>
      <c r="D2395" s="1" t="s">
        <v>779</v>
      </c>
      <c r="E2395" s="1" t="s">
        <v>4123</v>
      </c>
      <c r="F2395" s="1" t="s">
        <v>13</v>
      </c>
      <c r="G2395" s="1" t="s">
        <v>14</v>
      </c>
      <c r="H2395" s="1">
        <v>15000000</v>
      </c>
      <c r="I2395" s="1">
        <v>1984</v>
      </c>
      <c r="J2395" s="1">
        <v>6</v>
      </c>
      <c r="K2395" s="1" t="str">
        <f t="shared" si="112"/>
        <v>Action</v>
      </c>
      <c r="L2395" s="11">
        <f t="shared" si="113"/>
        <v>100000</v>
      </c>
      <c r="M2395" s="1">
        <f t="shared" si="114"/>
        <v>9.3887336584344602E-2</v>
      </c>
    </row>
    <row r="2396" spans="1:13" x14ac:dyDescent="0.25">
      <c r="A2396" s="1" t="s">
        <v>2881</v>
      </c>
      <c r="B2396" s="1">
        <v>97</v>
      </c>
      <c r="C2396" s="1">
        <v>14938570</v>
      </c>
      <c r="D2396" s="1" t="s">
        <v>532</v>
      </c>
      <c r="E2396" s="1" t="s">
        <v>4124</v>
      </c>
      <c r="F2396" s="1" t="s">
        <v>13</v>
      </c>
      <c r="G2396" s="1" t="s">
        <v>14</v>
      </c>
      <c r="H2396" s="1">
        <v>15000000</v>
      </c>
      <c r="I2396" s="1">
        <v>2012</v>
      </c>
      <c r="J2396" s="1">
        <v>6.2</v>
      </c>
      <c r="K2396" s="1" t="str">
        <f t="shared" si="112"/>
        <v>Crime</v>
      </c>
      <c r="L2396" s="11">
        <f t="shared" si="113"/>
        <v>-61430</v>
      </c>
      <c r="M2396" s="1">
        <f t="shared" si="114"/>
        <v>9.3887336584344602E-2</v>
      </c>
    </row>
    <row r="2397" spans="1:13" x14ac:dyDescent="0.25">
      <c r="A2397" s="1" t="s">
        <v>3499</v>
      </c>
      <c r="B2397" s="1">
        <v>122</v>
      </c>
      <c r="C2397" s="1">
        <v>17237244</v>
      </c>
      <c r="D2397" s="1" t="s">
        <v>750</v>
      </c>
      <c r="E2397" s="1" t="s">
        <v>4125</v>
      </c>
      <c r="F2397" s="1" t="s">
        <v>13</v>
      </c>
      <c r="G2397" s="1" t="s">
        <v>21</v>
      </c>
      <c r="H2397" s="1">
        <v>15000000</v>
      </c>
      <c r="I2397" s="1">
        <v>2014</v>
      </c>
      <c r="J2397" s="1">
        <v>6.8</v>
      </c>
      <c r="K2397" s="1" t="str">
        <f t="shared" si="112"/>
        <v>Crime</v>
      </c>
      <c r="L2397" s="11">
        <f t="shared" si="113"/>
        <v>2237244</v>
      </c>
      <c r="M2397" s="1">
        <f t="shared" si="114"/>
        <v>9.3887336584344602E-2</v>
      </c>
    </row>
    <row r="2398" spans="1:13" x14ac:dyDescent="0.25">
      <c r="A2398" s="1" t="s">
        <v>4126</v>
      </c>
      <c r="B2398" s="1">
        <v>87</v>
      </c>
      <c r="C2398" s="1">
        <v>14249005</v>
      </c>
      <c r="D2398" s="1" t="s">
        <v>579</v>
      </c>
      <c r="E2398" s="1" t="s">
        <v>4127</v>
      </c>
      <c r="F2398" s="1" t="s">
        <v>13</v>
      </c>
      <c r="G2398" s="1" t="s">
        <v>14</v>
      </c>
      <c r="H2398" s="1">
        <v>15000000</v>
      </c>
      <c r="I2398" s="1">
        <v>2001</v>
      </c>
      <c r="J2398" s="1">
        <v>4.5</v>
      </c>
      <c r="K2398" s="1" t="str">
        <f t="shared" si="112"/>
        <v>Comedy</v>
      </c>
      <c r="L2398" s="11">
        <f t="shared" si="113"/>
        <v>-750995</v>
      </c>
      <c r="M2398" s="1">
        <f t="shared" si="114"/>
        <v>9.3887336584344602E-2</v>
      </c>
    </row>
    <row r="2399" spans="1:13" x14ac:dyDescent="0.25">
      <c r="A2399" s="1" t="s">
        <v>4128</v>
      </c>
      <c r="B2399" s="1">
        <v>85</v>
      </c>
      <c r="C2399" s="1">
        <v>12701880</v>
      </c>
      <c r="D2399" s="1" t="s">
        <v>161</v>
      </c>
      <c r="E2399" s="1" t="s">
        <v>4129</v>
      </c>
      <c r="F2399" s="1" t="s">
        <v>13</v>
      </c>
      <c r="G2399" s="1" t="s">
        <v>14</v>
      </c>
      <c r="H2399" s="1">
        <v>15000000</v>
      </c>
      <c r="I2399" s="1">
        <v>2008</v>
      </c>
      <c r="J2399" s="1">
        <v>5.7</v>
      </c>
      <c r="K2399" s="1" t="str">
        <f t="shared" si="112"/>
        <v>Adventure</v>
      </c>
      <c r="L2399" s="11">
        <f t="shared" si="113"/>
        <v>-2298120</v>
      </c>
      <c r="M2399" s="1">
        <f t="shared" si="114"/>
        <v>9.3887336584344602E-2</v>
      </c>
    </row>
    <row r="2400" spans="1:13" x14ac:dyDescent="0.25">
      <c r="A2400" s="1" t="s">
        <v>4130</v>
      </c>
      <c r="B2400" s="1">
        <v>101</v>
      </c>
      <c r="C2400" s="1">
        <v>12801190</v>
      </c>
      <c r="D2400" s="1" t="s">
        <v>11</v>
      </c>
      <c r="E2400" s="1" t="s">
        <v>4131</v>
      </c>
      <c r="F2400" s="1" t="s">
        <v>13</v>
      </c>
      <c r="G2400" s="1" t="s">
        <v>14</v>
      </c>
      <c r="H2400" s="1">
        <v>15000000</v>
      </c>
      <c r="I2400" s="1">
        <v>2000</v>
      </c>
      <c r="J2400" s="1">
        <v>4.5999999999999996</v>
      </c>
      <c r="K2400" s="1" t="str">
        <f t="shared" si="112"/>
        <v>Action</v>
      </c>
      <c r="L2400" s="11">
        <f t="shared" si="113"/>
        <v>-2198810</v>
      </c>
      <c r="M2400" s="1">
        <f t="shared" si="114"/>
        <v>9.3887336584344602E-2</v>
      </c>
    </row>
    <row r="2401" spans="1:13" x14ac:dyDescent="0.25">
      <c r="A2401" s="1" t="s">
        <v>4132</v>
      </c>
      <c r="B2401" s="1">
        <v>121</v>
      </c>
      <c r="C2401" s="1">
        <v>12549485</v>
      </c>
      <c r="D2401" s="1" t="s">
        <v>4133</v>
      </c>
      <c r="E2401" s="1" t="s">
        <v>4134</v>
      </c>
      <c r="F2401" s="1" t="s">
        <v>13</v>
      </c>
      <c r="G2401" s="1" t="s">
        <v>14</v>
      </c>
      <c r="H2401" s="1">
        <v>15000000</v>
      </c>
      <c r="I2401" s="1">
        <v>2006</v>
      </c>
      <c r="J2401" s="1">
        <v>6.2</v>
      </c>
      <c r="K2401" s="1" t="str">
        <f t="shared" si="112"/>
        <v>Crime</v>
      </c>
      <c r="L2401" s="11">
        <f t="shared" si="113"/>
        <v>-2450515</v>
      </c>
      <c r="M2401" s="1">
        <f t="shared" si="114"/>
        <v>9.3887336584344602E-2</v>
      </c>
    </row>
    <row r="2402" spans="1:13" x14ac:dyDescent="0.25">
      <c r="A2402" s="1" t="s">
        <v>4135</v>
      </c>
      <c r="B2402" s="1">
        <v>107</v>
      </c>
      <c r="C2402" s="1">
        <v>13766014</v>
      </c>
      <c r="D2402" s="1" t="s">
        <v>77</v>
      </c>
      <c r="E2402" s="1" t="s">
        <v>4136</v>
      </c>
      <c r="F2402" s="1" t="s">
        <v>13</v>
      </c>
      <c r="G2402" s="1" t="s">
        <v>14</v>
      </c>
      <c r="H2402" s="1">
        <v>15000000</v>
      </c>
      <c r="I2402" s="1">
        <v>2011</v>
      </c>
      <c r="J2402" s="1">
        <v>7</v>
      </c>
      <c r="K2402" s="1" t="str">
        <f t="shared" si="112"/>
        <v>Drama</v>
      </c>
      <c r="L2402" s="11">
        <f t="shared" si="113"/>
        <v>-1233986</v>
      </c>
      <c r="M2402" s="1">
        <f t="shared" si="114"/>
        <v>9.3887336584344602E-2</v>
      </c>
    </row>
    <row r="2403" spans="1:13" x14ac:dyDescent="0.25">
      <c r="A2403" s="1" t="s">
        <v>4137</v>
      </c>
      <c r="B2403" s="1">
        <v>111</v>
      </c>
      <c r="C2403" s="1">
        <v>13034417</v>
      </c>
      <c r="D2403" s="1" t="s">
        <v>1299</v>
      </c>
      <c r="E2403" s="1" t="s">
        <v>4138</v>
      </c>
      <c r="F2403" s="1" t="s">
        <v>13</v>
      </c>
      <c r="G2403" s="1" t="s">
        <v>14</v>
      </c>
      <c r="H2403" s="1">
        <v>15000000</v>
      </c>
      <c r="I2403" s="1">
        <v>2009</v>
      </c>
      <c r="J2403" s="1">
        <v>6.9</v>
      </c>
      <c r="K2403" s="1" t="str">
        <f t="shared" si="112"/>
        <v>Drama</v>
      </c>
      <c r="L2403" s="11">
        <f t="shared" si="113"/>
        <v>-1965583</v>
      </c>
      <c r="M2403" s="1">
        <f t="shared" si="114"/>
        <v>9.3887336584344602E-2</v>
      </c>
    </row>
    <row r="2404" spans="1:13" x14ac:dyDescent="0.25">
      <c r="A2404" s="1" t="s">
        <v>4140</v>
      </c>
      <c r="B2404" s="1">
        <v>97</v>
      </c>
      <c r="C2404" s="1">
        <v>12212417</v>
      </c>
      <c r="D2404" s="1" t="s">
        <v>532</v>
      </c>
      <c r="E2404" s="1" t="s">
        <v>4141</v>
      </c>
      <c r="F2404" s="1" t="s">
        <v>13</v>
      </c>
      <c r="G2404" s="1" t="s">
        <v>14</v>
      </c>
      <c r="H2404" s="1">
        <v>15000000</v>
      </c>
      <c r="I2404" s="1">
        <v>2003</v>
      </c>
      <c r="J2404" s="1">
        <v>6.7</v>
      </c>
      <c r="K2404" s="1" t="str">
        <f t="shared" si="112"/>
        <v>Crime</v>
      </c>
      <c r="L2404" s="11">
        <f t="shared" si="113"/>
        <v>-2787583</v>
      </c>
      <c r="M2404" s="1">
        <f t="shared" si="114"/>
        <v>9.3887336584344602E-2</v>
      </c>
    </row>
    <row r="2405" spans="1:13" x14ac:dyDescent="0.25">
      <c r="A2405" s="1" t="s">
        <v>1026</v>
      </c>
      <c r="B2405" s="1">
        <v>97</v>
      </c>
      <c r="C2405" s="1">
        <v>11614236</v>
      </c>
      <c r="D2405" s="1" t="s">
        <v>579</v>
      </c>
      <c r="E2405" s="1" t="s">
        <v>4142</v>
      </c>
      <c r="F2405" s="1" t="s">
        <v>13</v>
      </c>
      <c r="G2405" s="1" t="s">
        <v>14</v>
      </c>
      <c r="H2405" s="1">
        <v>15000000</v>
      </c>
      <c r="I2405" s="1">
        <v>1999</v>
      </c>
      <c r="J2405" s="1">
        <v>5.6</v>
      </c>
      <c r="K2405" s="1" t="str">
        <f t="shared" si="112"/>
        <v>Comedy</v>
      </c>
      <c r="L2405" s="11">
        <f t="shared" si="113"/>
        <v>-3385764</v>
      </c>
      <c r="M2405" s="1">
        <f t="shared" si="114"/>
        <v>9.3887336584344602E-2</v>
      </c>
    </row>
    <row r="2406" spans="1:13" x14ac:dyDescent="0.25">
      <c r="A2406" s="1" t="s">
        <v>2252</v>
      </c>
      <c r="B2406" s="1">
        <v>125</v>
      </c>
      <c r="C2406" s="1">
        <v>13337299</v>
      </c>
      <c r="D2406" s="1" t="s">
        <v>2194</v>
      </c>
      <c r="E2406" s="1" t="s">
        <v>4143</v>
      </c>
      <c r="F2406" s="1" t="s">
        <v>13</v>
      </c>
      <c r="G2406" s="1" t="s">
        <v>14</v>
      </c>
      <c r="H2406" s="1">
        <v>20000000</v>
      </c>
      <c r="I2406" s="1">
        <v>2004</v>
      </c>
      <c r="J2406" s="1">
        <v>6.6</v>
      </c>
      <c r="K2406" s="1" t="str">
        <f t="shared" si="112"/>
        <v>Biography</v>
      </c>
      <c r="L2406" s="11">
        <f t="shared" si="113"/>
        <v>-6662701</v>
      </c>
      <c r="M2406" s="1">
        <f t="shared" si="114"/>
        <v>9.3887336584344602E-2</v>
      </c>
    </row>
    <row r="2407" spans="1:13" x14ac:dyDescent="0.25">
      <c r="A2407" s="1" t="s">
        <v>1369</v>
      </c>
      <c r="B2407" s="1">
        <v>124</v>
      </c>
      <c r="C2407" s="1">
        <v>10763469</v>
      </c>
      <c r="D2407" s="1" t="s">
        <v>492</v>
      </c>
      <c r="E2407" s="1" t="s">
        <v>4144</v>
      </c>
      <c r="F2407" s="1" t="s">
        <v>13</v>
      </c>
      <c r="G2407" s="1" t="s">
        <v>14</v>
      </c>
      <c r="H2407" s="1">
        <v>15000000</v>
      </c>
      <c r="I2407" s="1">
        <v>1989</v>
      </c>
      <c r="J2407" s="1">
        <v>6.4</v>
      </c>
      <c r="K2407" s="1" t="str">
        <f t="shared" si="112"/>
        <v>Comedy</v>
      </c>
      <c r="L2407" s="11">
        <f t="shared" si="113"/>
        <v>-4236531</v>
      </c>
      <c r="M2407" s="1">
        <f t="shared" si="114"/>
        <v>9.3887336584344602E-2</v>
      </c>
    </row>
    <row r="2408" spans="1:13" x14ac:dyDescent="0.25">
      <c r="A2408" s="1" t="s">
        <v>4145</v>
      </c>
      <c r="B2408" s="1">
        <v>76</v>
      </c>
      <c r="C2408" s="1">
        <v>11144518</v>
      </c>
      <c r="D2408" s="1" t="s">
        <v>3054</v>
      </c>
      <c r="E2408" s="1" t="s">
        <v>4146</v>
      </c>
      <c r="F2408" s="1" t="s">
        <v>13</v>
      </c>
      <c r="G2408" s="1" t="s">
        <v>97</v>
      </c>
      <c r="H2408" s="1">
        <v>15000000</v>
      </c>
      <c r="I2408" s="1">
        <v>1998</v>
      </c>
      <c r="J2408" s="1">
        <v>2.8</v>
      </c>
      <c r="K2408" s="1" t="str">
        <f t="shared" si="112"/>
        <v>Adventure</v>
      </c>
      <c r="L2408" s="11">
        <f t="shared" si="113"/>
        <v>-3855482</v>
      </c>
      <c r="M2408" s="1">
        <f t="shared" si="114"/>
        <v>9.3887336584344602E-2</v>
      </c>
    </row>
    <row r="2409" spans="1:13" x14ac:dyDescent="0.25">
      <c r="A2409" s="1" t="s">
        <v>602</v>
      </c>
      <c r="B2409" s="1">
        <v>107</v>
      </c>
      <c r="C2409" s="1">
        <v>15608545</v>
      </c>
      <c r="D2409" s="1" t="s">
        <v>461</v>
      </c>
      <c r="E2409" s="1" t="s">
        <v>4147</v>
      </c>
      <c r="F2409" s="1" t="s">
        <v>13</v>
      </c>
      <c r="G2409" s="1" t="s">
        <v>14</v>
      </c>
      <c r="H2409" s="1">
        <v>15000000</v>
      </c>
      <c r="I2409" s="1">
        <v>2012</v>
      </c>
      <c r="J2409" s="1">
        <v>5.4</v>
      </c>
      <c r="K2409" s="1" t="str">
        <f t="shared" si="112"/>
        <v>Action</v>
      </c>
      <c r="L2409" s="11">
        <f t="shared" si="113"/>
        <v>608545</v>
      </c>
      <c r="M2409" s="1">
        <f t="shared" si="114"/>
        <v>9.3887336584344602E-2</v>
      </c>
    </row>
    <row r="2410" spans="1:13" x14ac:dyDescent="0.25">
      <c r="A2410" s="1" t="s">
        <v>347</v>
      </c>
      <c r="B2410" s="1">
        <v>91</v>
      </c>
      <c r="C2410" s="1">
        <v>10443316</v>
      </c>
      <c r="D2410" s="1" t="s">
        <v>492</v>
      </c>
      <c r="E2410" s="1" t="s">
        <v>4148</v>
      </c>
      <c r="F2410" s="1" t="s">
        <v>13</v>
      </c>
      <c r="G2410" s="1" t="s">
        <v>14</v>
      </c>
      <c r="H2410" s="1">
        <v>15000000</v>
      </c>
      <c r="I2410" s="1">
        <v>1998</v>
      </c>
      <c r="J2410" s="1">
        <v>5</v>
      </c>
      <c r="K2410" s="1" t="str">
        <f t="shared" si="112"/>
        <v>Comedy</v>
      </c>
      <c r="L2410" s="11">
        <f t="shared" si="113"/>
        <v>-4556684</v>
      </c>
      <c r="M2410" s="1">
        <f t="shared" si="114"/>
        <v>9.3887336584344602E-2</v>
      </c>
    </row>
    <row r="2411" spans="1:13" x14ac:dyDescent="0.25">
      <c r="A2411" s="1" t="s">
        <v>4149</v>
      </c>
      <c r="B2411" s="1">
        <v>96</v>
      </c>
      <c r="C2411" s="1">
        <v>10494147</v>
      </c>
      <c r="D2411" s="1" t="s">
        <v>77</v>
      </c>
      <c r="E2411" s="1" t="s">
        <v>4150</v>
      </c>
      <c r="F2411" s="1" t="s">
        <v>13</v>
      </c>
      <c r="G2411" s="1" t="s">
        <v>14</v>
      </c>
      <c r="H2411" s="1">
        <v>15000000</v>
      </c>
      <c r="I2411" s="1">
        <v>2000</v>
      </c>
      <c r="J2411" s="1">
        <v>5.0999999999999996</v>
      </c>
      <c r="K2411" s="1" t="str">
        <f t="shared" si="112"/>
        <v>Drama</v>
      </c>
      <c r="L2411" s="11">
        <f t="shared" si="113"/>
        <v>-4505853</v>
      </c>
      <c r="M2411" s="1">
        <f t="shared" si="114"/>
        <v>9.3887336584344602E-2</v>
      </c>
    </row>
    <row r="2412" spans="1:13" x14ac:dyDescent="0.25">
      <c r="A2412" s="1" t="s">
        <v>970</v>
      </c>
      <c r="B2412" s="1">
        <v>142</v>
      </c>
      <c r="C2412" s="1">
        <v>9929000</v>
      </c>
      <c r="D2412" s="1" t="s">
        <v>649</v>
      </c>
      <c r="E2412" s="1" t="s">
        <v>4151</v>
      </c>
      <c r="F2412" s="1" t="s">
        <v>13</v>
      </c>
      <c r="G2412" s="1" t="s">
        <v>21</v>
      </c>
      <c r="H2412" s="1">
        <v>15000000</v>
      </c>
      <c r="I2412" s="1">
        <v>1985</v>
      </c>
      <c r="J2412" s="1">
        <v>8</v>
      </c>
      <c r="K2412" s="1" t="str">
        <f t="shared" si="112"/>
        <v>Drama</v>
      </c>
      <c r="L2412" s="11">
        <f t="shared" si="113"/>
        <v>-5071000</v>
      </c>
      <c r="M2412" s="1">
        <f t="shared" si="114"/>
        <v>9.3887336584344602E-2</v>
      </c>
    </row>
    <row r="2413" spans="1:13" x14ac:dyDescent="0.25">
      <c r="A2413" s="1" t="s">
        <v>3778</v>
      </c>
      <c r="B2413" s="1">
        <v>103</v>
      </c>
      <c r="C2413" s="1">
        <v>10411980</v>
      </c>
      <c r="D2413" s="1" t="s">
        <v>4152</v>
      </c>
      <c r="E2413" s="1" t="s">
        <v>4153</v>
      </c>
      <c r="F2413" s="1" t="s">
        <v>13</v>
      </c>
      <c r="G2413" s="1" t="s">
        <v>14</v>
      </c>
      <c r="H2413" s="1">
        <v>15000000</v>
      </c>
      <c r="I2413" s="1">
        <v>2004</v>
      </c>
      <c r="J2413" s="1">
        <v>5.9</v>
      </c>
      <c r="K2413" s="1" t="str">
        <f t="shared" si="112"/>
        <v>Family</v>
      </c>
      <c r="L2413" s="11">
        <f t="shared" si="113"/>
        <v>-4588020</v>
      </c>
      <c r="M2413" s="1">
        <f t="shared" si="114"/>
        <v>9.3887336584344602E-2</v>
      </c>
    </row>
    <row r="2414" spans="1:13" x14ac:dyDescent="0.25">
      <c r="A2414" s="1" t="s">
        <v>1458</v>
      </c>
      <c r="B2414" s="1">
        <v>117</v>
      </c>
      <c r="C2414" s="1">
        <v>17439163</v>
      </c>
      <c r="D2414" s="1" t="s">
        <v>348</v>
      </c>
      <c r="E2414" s="1" t="s">
        <v>4154</v>
      </c>
      <c r="F2414" s="1" t="s">
        <v>13</v>
      </c>
      <c r="G2414" s="1" t="s">
        <v>14</v>
      </c>
      <c r="H2414" s="1">
        <v>15000000</v>
      </c>
      <c r="I2414" s="1">
        <v>1998</v>
      </c>
      <c r="J2414" s="1">
        <v>8.1999999999999993</v>
      </c>
      <c r="K2414" s="1" t="str">
        <f t="shared" si="112"/>
        <v>Comedy</v>
      </c>
      <c r="L2414" s="11">
        <f t="shared" si="113"/>
        <v>2439163</v>
      </c>
      <c r="M2414" s="1">
        <f t="shared" si="114"/>
        <v>9.3887336584344602E-2</v>
      </c>
    </row>
    <row r="2415" spans="1:13" x14ac:dyDescent="0.25">
      <c r="A2415" s="1" t="s">
        <v>4155</v>
      </c>
      <c r="B2415" s="1">
        <v>116</v>
      </c>
      <c r="C2415" s="1">
        <v>9396487</v>
      </c>
      <c r="D2415" s="1" t="s">
        <v>2097</v>
      </c>
      <c r="E2415" s="1" t="s">
        <v>4156</v>
      </c>
      <c r="F2415" s="1" t="s">
        <v>13</v>
      </c>
      <c r="G2415" s="1" t="s">
        <v>14</v>
      </c>
      <c r="H2415" s="1">
        <v>15000000</v>
      </c>
      <c r="I2415" s="1">
        <v>2006</v>
      </c>
      <c r="J2415" s="1">
        <v>7</v>
      </c>
      <c r="K2415" s="1" t="str">
        <f t="shared" si="112"/>
        <v>Drama</v>
      </c>
      <c r="L2415" s="11">
        <f t="shared" si="113"/>
        <v>-5603513</v>
      </c>
      <c r="M2415" s="1">
        <f t="shared" si="114"/>
        <v>9.3887336584344602E-2</v>
      </c>
    </row>
    <row r="2416" spans="1:13" x14ac:dyDescent="0.25">
      <c r="A2416" s="1" t="s">
        <v>1091</v>
      </c>
      <c r="B2416" s="1">
        <v>118</v>
      </c>
      <c r="C2416" s="1">
        <v>9059588</v>
      </c>
      <c r="D2416" s="1" t="s">
        <v>1796</v>
      </c>
      <c r="E2416" s="1" t="s">
        <v>4157</v>
      </c>
      <c r="F2416" s="1" t="s">
        <v>13</v>
      </c>
      <c r="G2416" s="1" t="s">
        <v>14</v>
      </c>
      <c r="H2416" s="1">
        <v>15000000</v>
      </c>
      <c r="I2416" s="1">
        <v>2002</v>
      </c>
      <c r="J2416" s="1">
        <v>6.6</v>
      </c>
      <c r="K2416" s="1" t="str">
        <f t="shared" si="112"/>
        <v>Crime</v>
      </c>
      <c r="L2416" s="11">
        <f t="shared" si="113"/>
        <v>-5940412</v>
      </c>
      <c r="M2416" s="1">
        <f t="shared" si="114"/>
        <v>9.3887336584344602E-2</v>
      </c>
    </row>
    <row r="2417" spans="1:13" x14ac:dyDescent="0.25">
      <c r="A2417" s="1" t="s">
        <v>3077</v>
      </c>
      <c r="B2417" s="1">
        <v>108</v>
      </c>
      <c r="C2417" s="1">
        <v>9172810</v>
      </c>
      <c r="D2417" s="1" t="s">
        <v>4158</v>
      </c>
      <c r="E2417" s="1" t="s">
        <v>4159</v>
      </c>
      <c r="F2417" s="1" t="s">
        <v>13</v>
      </c>
      <c r="G2417" s="1" t="s">
        <v>14</v>
      </c>
      <c r="H2417" s="1">
        <v>16000000</v>
      </c>
      <c r="I2417" s="1">
        <v>2007</v>
      </c>
      <c r="J2417" s="1">
        <v>6.7</v>
      </c>
      <c r="K2417" s="1" t="str">
        <f t="shared" si="112"/>
        <v>Biography</v>
      </c>
      <c r="L2417" s="11">
        <f t="shared" si="113"/>
        <v>-6827190</v>
      </c>
      <c r="M2417" s="1">
        <f t="shared" si="114"/>
        <v>9.3887336584344602E-2</v>
      </c>
    </row>
    <row r="2418" spans="1:13" x14ac:dyDescent="0.25">
      <c r="A2418" s="1" t="s">
        <v>4160</v>
      </c>
      <c r="B2418" s="1">
        <v>94</v>
      </c>
      <c r="C2418" s="1">
        <v>8735529</v>
      </c>
      <c r="D2418" s="1" t="s">
        <v>492</v>
      </c>
      <c r="E2418" s="1" t="s">
        <v>4161</v>
      </c>
      <c r="F2418" s="1" t="s">
        <v>13</v>
      </c>
      <c r="G2418" s="1" t="s">
        <v>14</v>
      </c>
      <c r="H2418" s="1">
        <v>15000000</v>
      </c>
      <c r="I2418" s="1">
        <v>2000</v>
      </c>
      <c r="J2418" s="1">
        <v>5.5</v>
      </c>
      <c r="K2418" s="1" t="str">
        <f t="shared" si="112"/>
        <v>Comedy</v>
      </c>
      <c r="L2418" s="11">
        <f t="shared" si="113"/>
        <v>-6264471</v>
      </c>
      <c r="M2418" s="1">
        <f t="shared" si="114"/>
        <v>9.3887336584344602E-2</v>
      </c>
    </row>
    <row r="2419" spans="1:13" x14ac:dyDescent="0.25">
      <c r="A2419" s="1" t="s">
        <v>4162</v>
      </c>
      <c r="B2419" s="1">
        <v>97</v>
      </c>
      <c r="C2419" s="1">
        <v>8586376</v>
      </c>
      <c r="D2419" s="1" t="s">
        <v>579</v>
      </c>
      <c r="E2419" s="1" t="s">
        <v>4163</v>
      </c>
      <c r="F2419" s="1" t="s">
        <v>13</v>
      </c>
      <c r="G2419" s="1" t="s">
        <v>14</v>
      </c>
      <c r="H2419" s="1">
        <v>20000000</v>
      </c>
      <c r="I2419" s="1">
        <v>2002</v>
      </c>
      <c r="J2419" s="1">
        <v>4.9000000000000004</v>
      </c>
      <c r="K2419" s="1" t="str">
        <f t="shared" si="112"/>
        <v>Comedy</v>
      </c>
      <c r="L2419" s="11">
        <f t="shared" si="113"/>
        <v>-11413624</v>
      </c>
      <c r="M2419" s="1">
        <f t="shared" si="114"/>
        <v>9.3887336584344602E-2</v>
      </c>
    </row>
    <row r="2420" spans="1:13" x14ac:dyDescent="0.25">
      <c r="A2420" s="1" t="s">
        <v>2028</v>
      </c>
      <c r="B2420" s="1">
        <v>97</v>
      </c>
      <c r="C2420" s="1">
        <v>8378141</v>
      </c>
      <c r="D2420" s="1" t="s">
        <v>492</v>
      </c>
      <c r="E2420" s="1" t="s">
        <v>4164</v>
      </c>
      <c r="F2420" s="1" t="s">
        <v>13</v>
      </c>
      <c r="G2420" s="1" t="s">
        <v>21</v>
      </c>
      <c r="H2420" s="1">
        <v>15000000</v>
      </c>
      <c r="I2420" s="1">
        <v>2002</v>
      </c>
      <c r="J2420" s="1">
        <v>6.9</v>
      </c>
      <c r="K2420" s="1" t="str">
        <f t="shared" si="112"/>
        <v>Comedy</v>
      </c>
      <c r="L2420" s="11">
        <f t="shared" si="113"/>
        <v>-6621859</v>
      </c>
      <c r="M2420" s="1">
        <f t="shared" si="114"/>
        <v>9.3887336584344602E-2</v>
      </c>
    </row>
    <row r="2421" spans="1:13" x14ac:dyDescent="0.25">
      <c r="A2421" s="1" t="s">
        <v>4165</v>
      </c>
      <c r="B2421" s="1">
        <v>91</v>
      </c>
      <c r="C2421" s="1">
        <v>8080116</v>
      </c>
      <c r="D2421" s="1" t="s">
        <v>830</v>
      </c>
      <c r="E2421" s="1" t="s">
        <v>4166</v>
      </c>
      <c r="F2421" s="1" t="s">
        <v>13</v>
      </c>
      <c r="G2421" s="1" t="s">
        <v>14</v>
      </c>
      <c r="H2421" s="1">
        <v>15000000</v>
      </c>
      <c r="I2421" s="1">
        <v>2006</v>
      </c>
      <c r="J2421" s="1">
        <v>5.6</v>
      </c>
      <c r="K2421" s="1" t="str">
        <f t="shared" si="112"/>
        <v>Adventure</v>
      </c>
      <c r="L2421" s="11">
        <f t="shared" si="113"/>
        <v>-6919884</v>
      </c>
      <c r="M2421" s="1">
        <f t="shared" si="114"/>
        <v>9.3887336584344602E-2</v>
      </c>
    </row>
    <row r="2422" spans="1:13" x14ac:dyDescent="0.25">
      <c r="A2422" s="1" t="s">
        <v>4167</v>
      </c>
      <c r="B2422" s="1">
        <v>107</v>
      </c>
      <c r="C2422" s="1">
        <v>7757130</v>
      </c>
      <c r="D2422" s="1" t="s">
        <v>3008</v>
      </c>
      <c r="E2422" s="1" t="s">
        <v>4168</v>
      </c>
      <c r="F2422" s="1" t="s">
        <v>13</v>
      </c>
      <c r="G2422" s="1" t="s">
        <v>21</v>
      </c>
      <c r="H2422" s="1">
        <v>15000000</v>
      </c>
      <c r="I2422" s="1">
        <v>2008</v>
      </c>
      <c r="J2422" s="1">
        <v>8</v>
      </c>
      <c r="K2422" s="1" t="str">
        <f t="shared" si="112"/>
        <v>Comedy</v>
      </c>
      <c r="L2422" s="11">
        <f t="shared" si="113"/>
        <v>-7242870</v>
      </c>
      <c r="M2422" s="1">
        <f t="shared" si="114"/>
        <v>9.3887336584344602E-2</v>
      </c>
    </row>
    <row r="2423" spans="1:13" x14ac:dyDescent="0.25">
      <c r="A2423" s="1" t="s">
        <v>4169</v>
      </c>
      <c r="B2423" s="1">
        <v>95</v>
      </c>
      <c r="C2423" s="1">
        <v>9123834</v>
      </c>
      <c r="D2423" s="1" t="s">
        <v>584</v>
      </c>
      <c r="E2423" s="1" t="s">
        <v>4170</v>
      </c>
      <c r="F2423" s="1" t="s">
        <v>13</v>
      </c>
      <c r="G2423" s="1" t="s">
        <v>14</v>
      </c>
      <c r="H2423" s="1">
        <v>15000000</v>
      </c>
      <c r="I2423" s="1">
        <v>2013</v>
      </c>
      <c r="J2423" s="1">
        <v>5.3</v>
      </c>
      <c r="K2423" s="1" t="str">
        <f t="shared" si="112"/>
        <v>Comedy</v>
      </c>
      <c r="L2423" s="11">
        <f t="shared" si="113"/>
        <v>-5876166</v>
      </c>
      <c r="M2423" s="1">
        <f t="shared" si="114"/>
        <v>9.3887336584344602E-2</v>
      </c>
    </row>
    <row r="2424" spans="1:13" x14ac:dyDescent="0.25">
      <c r="A2424" s="1" t="s">
        <v>4171</v>
      </c>
      <c r="B2424" s="1">
        <v>102</v>
      </c>
      <c r="C2424" s="1">
        <v>6409206</v>
      </c>
      <c r="D2424" s="1" t="s">
        <v>2167</v>
      </c>
      <c r="E2424" s="1" t="s">
        <v>4172</v>
      </c>
      <c r="F2424" s="1" t="s">
        <v>13</v>
      </c>
      <c r="G2424" s="1" t="s">
        <v>14</v>
      </c>
      <c r="H2424" s="1">
        <v>15000000</v>
      </c>
      <c r="I2424" s="1">
        <v>2008</v>
      </c>
      <c r="J2424" s="1">
        <v>6.2</v>
      </c>
      <c r="K2424" s="1" t="str">
        <f t="shared" si="112"/>
        <v>Comedy</v>
      </c>
      <c r="L2424" s="11">
        <f t="shared" si="113"/>
        <v>-8590794</v>
      </c>
      <c r="M2424" s="1">
        <f t="shared" si="114"/>
        <v>9.3887336584344602E-2</v>
      </c>
    </row>
    <row r="2425" spans="1:13" x14ac:dyDescent="0.25">
      <c r="A2425" s="1" t="s">
        <v>4173</v>
      </c>
      <c r="B2425" s="1">
        <v>88</v>
      </c>
      <c r="C2425" s="1">
        <v>6373693</v>
      </c>
      <c r="D2425" s="1" t="s">
        <v>584</v>
      </c>
      <c r="E2425" s="1" t="s">
        <v>4174</v>
      </c>
      <c r="F2425" s="1" t="s">
        <v>13</v>
      </c>
      <c r="G2425" s="1" t="s">
        <v>14</v>
      </c>
      <c r="H2425" s="1">
        <v>15000000</v>
      </c>
      <c r="I2425" s="1">
        <v>2009</v>
      </c>
      <c r="J2425" s="1">
        <v>5.3</v>
      </c>
      <c r="K2425" s="1" t="str">
        <f t="shared" si="112"/>
        <v>Comedy</v>
      </c>
      <c r="L2425" s="11">
        <f t="shared" si="113"/>
        <v>-8626307</v>
      </c>
      <c r="M2425" s="1">
        <f t="shared" si="114"/>
        <v>9.3887336584344602E-2</v>
      </c>
    </row>
    <row r="2426" spans="1:13" x14ac:dyDescent="0.25">
      <c r="A2426" s="1" t="s">
        <v>2049</v>
      </c>
      <c r="B2426" s="1">
        <v>106</v>
      </c>
      <c r="C2426" s="1">
        <v>7556708</v>
      </c>
      <c r="D2426" s="1" t="s">
        <v>1175</v>
      </c>
      <c r="E2426" s="1" t="s">
        <v>4175</v>
      </c>
      <c r="F2426" s="1" t="s">
        <v>13</v>
      </c>
      <c r="G2426" s="1" t="s">
        <v>14</v>
      </c>
      <c r="H2426" s="1">
        <v>15000000</v>
      </c>
      <c r="I2426" s="1">
        <v>2012</v>
      </c>
      <c r="J2426" s="1">
        <v>6.6</v>
      </c>
      <c r="K2426" s="1" t="str">
        <f t="shared" si="112"/>
        <v>Drama</v>
      </c>
      <c r="L2426" s="11">
        <f t="shared" si="113"/>
        <v>-7443292</v>
      </c>
      <c r="M2426" s="1">
        <f t="shared" si="114"/>
        <v>9.3887336584344602E-2</v>
      </c>
    </row>
    <row r="2427" spans="1:13" x14ac:dyDescent="0.25">
      <c r="A2427" s="1" t="s">
        <v>1369</v>
      </c>
      <c r="B2427" s="1">
        <v>92</v>
      </c>
      <c r="C2427" s="1">
        <v>5306447</v>
      </c>
      <c r="D2427" s="1" t="s">
        <v>584</v>
      </c>
      <c r="E2427" s="1" t="s">
        <v>4176</v>
      </c>
      <c r="F2427" s="1" t="s">
        <v>13</v>
      </c>
      <c r="G2427" s="1" t="s">
        <v>14</v>
      </c>
      <c r="H2427" s="1">
        <v>15000000</v>
      </c>
      <c r="I2427" s="1">
        <v>2009</v>
      </c>
      <c r="J2427" s="1">
        <v>7.2</v>
      </c>
      <c r="K2427" s="1" t="str">
        <f t="shared" si="112"/>
        <v>Comedy</v>
      </c>
      <c r="L2427" s="11">
        <f t="shared" si="113"/>
        <v>-9693553</v>
      </c>
      <c r="M2427" s="1">
        <f t="shared" si="114"/>
        <v>9.3887336584344602E-2</v>
      </c>
    </row>
    <row r="2428" spans="1:13" x14ac:dyDescent="0.25">
      <c r="A2428" s="1" t="s">
        <v>4177</v>
      </c>
      <c r="B2428" s="1">
        <v>105</v>
      </c>
      <c r="C2428" s="1">
        <v>5217498</v>
      </c>
      <c r="D2428" s="1" t="s">
        <v>678</v>
      </c>
      <c r="E2428" s="1" t="s">
        <v>4178</v>
      </c>
      <c r="F2428" s="1" t="s">
        <v>13</v>
      </c>
      <c r="G2428" s="1" t="s">
        <v>14</v>
      </c>
      <c r="H2428" s="1">
        <v>15000000</v>
      </c>
      <c r="I2428" s="1">
        <v>2000</v>
      </c>
      <c r="J2428" s="1">
        <v>4.5999999999999996</v>
      </c>
      <c r="K2428" s="1" t="str">
        <f t="shared" si="112"/>
        <v>Drama</v>
      </c>
      <c r="L2428" s="11">
        <f t="shared" si="113"/>
        <v>-9782502</v>
      </c>
      <c r="M2428" s="1">
        <f t="shared" si="114"/>
        <v>9.3887336584344602E-2</v>
      </c>
    </row>
    <row r="2429" spans="1:13" x14ac:dyDescent="0.25">
      <c r="A2429" s="1" t="s">
        <v>4001</v>
      </c>
      <c r="B2429" s="1">
        <v>107</v>
      </c>
      <c r="C2429" s="1">
        <v>5023275</v>
      </c>
      <c r="D2429" s="1" t="s">
        <v>4179</v>
      </c>
      <c r="E2429" s="1" t="s">
        <v>4180</v>
      </c>
      <c r="F2429" s="1" t="s">
        <v>13</v>
      </c>
      <c r="G2429" s="1" t="s">
        <v>508</v>
      </c>
      <c r="H2429" s="1">
        <v>15000000</v>
      </c>
      <c r="I2429" s="1">
        <v>2005</v>
      </c>
      <c r="J2429" s="1">
        <v>7.5</v>
      </c>
      <c r="K2429" s="1" t="str">
        <f t="shared" si="112"/>
        <v>Adventure</v>
      </c>
      <c r="L2429" s="11">
        <f t="shared" si="113"/>
        <v>-9976725</v>
      </c>
      <c r="M2429" s="1">
        <f t="shared" si="114"/>
        <v>9.3887336584344602E-2</v>
      </c>
    </row>
    <row r="2430" spans="1:13" x14ac:dyDescent="0.25">
      <c r="A2430" s="1" t="s">
        <v>4181</v>
      </c>
      <c r="B2430" s="1">
        <v>120</v>
      </c>
      <c r="C2430" s="1">
        <v>4956401</v>
      </c>
      <c r="D2430" s="1" t="s">
        <v>1169</v>
      </c>
      <c r="E2430" s="1" t="s">
        <v>4182</v>
      </c>
      <c r="F2430" s="1" t="s">
        <v>13</v>
      </c>
      <c r="G2430" s="1" t="s">
        <v>508</v>
      </c>
      <c r="H2430" s="1">
        <v>15000000</v>
      </c>
      <c r="I2430" s="1">
        <v>1999</v>
      </c>
      <c r="J2430" s="1">
        <v>6.5</v>
      </c>
      <c r="K2430" s="1" t="str">
        <f t="shared" si="112"/>
        <v>Drama</v>
      </c>
      <c r="L2430" s="11">
        <f t="shared" si="113"/>
        <v>-10043599</v>
      </c>
      <c r="M2430" s="1">
        <f t="shared" si="114"/>
        <v>9.3887336584344602E-2</v>
      </c>
    </row>
    <row r="2431" spans="1:13" x14ac:dyDescent="0.25">
      <c r="A2431" s="1" t="s">
        <v>89</v>
      </c>
      <c r="B2431" s="1">
        <v>103</v>
      </c>
      <c r="C2431" s="1">
        <v>4235837</v>
      </c>
      <c r="D2431" s="1" t="s">
        <v>3968</v>
      </c>
      <c r="E2431" s="1" t="s">
        <v>4183</v>
      </c>
      <c r="F2431" s="1" t="s">
        <v>13</v>
      </c>
      <c r="G2431" s="1" t="s">
        <v>14</v>
      </c>
      <c r="H2431" s="1">
        <v>15000000</v>
      </c>
      <c r="I2431" s="1">
        <v>2005</v>
      </c>
      <c r="J2431" s="1">
        <v>7.6</v>
      </c>
      <c r="K2431" s="1" t="str">
        <f t="shared" si="112"/>
        <v>Comedy</v>
      </c>
      <c r="L2431" s="11">
        <f t="shared" si="113"/>
        <v>-10764163</v>
      </c>
      <c r="M2431" s="1">
        <f t="shared" si="114"/>
        <v>9.3887336584344602E-2</v>
      </c>
    </row>
    <row r="2432" spans="1:13" x14ac:dyDescent="0.25">
      <c r="A2432" s="1" t="s">
        <v>4184</v>
      </c>
      <c r="B2432" s="1">
        <v>92</v>
      </c>
      <c r="C2432" s="1">
        <v>4002955</v>
      </c>
      <c r="D2432" s="1" t="s">
        <v>2678</v>
      </c>
      <c r="E2432" s="1" t="s">
        <v>4185</v>
      </c>
      <c r="F2432" s="1" t="s">
        <v>13</v>
      </c>
      <c r="G2432" s="1" t="s">
        <v>14</v>
      </c>
      <c r="H2432" s="1">
        <v>20000000</v>
      </c>
      <c r="I2432" s="1">
        <v>1999</v>
      </c>
      <c r="J2432" s="1">
        <v>6.2</v>
      </c>
      <c r="K2432" s="1" t="str">
        <f t="shared" si="112"/>
        <v>Comedy</v>
      </c>
      <c r="L2432" s="11">
        <f t="shared" si="113"/>
        <v>-15997045</v>
      </c>
      <c r="M2432" s="1">
        <f t="shared" si="114"/>
        <v>9.3887336584344602E-2</v>
      </c>
    </row>
    <row r="2433" spans="1:13" x14ac:dyDescent="0.25">
      <c r="A2433" s="1" t="s">
        <v>1989</v>
      </c>
      <c r="B2433" s="1">
        <v>147</v>
      </c>
      <c r="C2433" s="1">
        <v>7219578</v>
      </c>
      <c r="D2433" s="1" t="s">
        <v>678</v>
      </c>
      <c r="E2433" s="1" t="s">
        <v>4186</v>
      </c>
      <c r="F2433" s="1" t="s">
        <v>13</v>
      </c>
      <c r="G2433" s="1" t="s">
        <v>508</v>
      </c>
      <c r="H2433" s="1">
        <v>15000000</v>
      </c>
      <c r="I2433" s="1">
        <v>2001</v>
      </c>
      <c r="J2433" s="1">
        <v>8</v>
      </c>
      <c r="K2433" s="1" t="str">
        <f t="shared" si="112"/>
        <v>Drama</v>
      </c>
      <c r="L2433" s="11">
        <f t="shared" si="113"/>
        <v>-7780422</v>
      </c>
      <c r="M2433" s="1">
        <f t="shared" si="114"/>
        <v>9.3887336584344602E-2</v>
      </c>
    </row>
    <row r="2434" spans="1:13" x14ac:dyDescent="0.25">
      <c r="A2434" s="1" t="s">
        <v>1369</v>
      </c>
      <c r="B2434" s="1">
        <v>98</v>
      </c>
      <c r="C2434" s="1">
        <v>3247816</v>
      </c>
      <c r="D2434" s="1" t="s">
        <v>492</v>
      </c>
      <c r="E2434" s="1" t="s">
        <v>4187</v>
      </c>
      <c r="F2434" s="1" t="s">
        <v>13</v>
      </c>
      <c r="G2434" s="1" t="s">
        <v>14</v>
      </c>
      <c r="H2434" s="1">
        <v>22000000</v>
      </c>
      <c r="I2434" s="1">
        <v>2010</v>
      </c>
      <c r="J2434" s="1">
        <v>6.3</v>
      </c>
      <c r="K2434" s="1" t="str">
        <f t="shared" si="112"/>
        <v>Comedy</v>
      </c>
      <c r="L2434" s="11">
        <f t="shared" si="113"/>
        <v>-18752184</v>
      </c>
      <c r="M2434" s="1">
        <f t="shared" si="114"/>
        <v>9.3887336584344602E-2</v>
      </c>
    </row>
    <row r="2435" spans="1:13" x14ac:dyDescent="0.25">
      <c r="A2435" s="1" t="s">
        <v>4188</v>
      </c>
      <c r="B2435" s="1">
        <v>103</v>
      </c>
      <c r="C2435" s="1">
        <v>2412045</v>
      </c>
      <c r="D2435" s="1" t="s">
        <v>1871</v>
      </c>
      <c r="E2435" s="1" t="s">
        <v>4189</v>
      </c>
      <c r="F2435" s="1" t="s">
        <v>13</v>
      </c>
      <c r="G2435" s="1" t="s">
        <v>21</v>
      </c>
      <c r="H2435" s="1">
        <v>15000000</v>
      </c>
      <c r="I2435" s="1">
        <v>2010</v>
      </c>
      <c r="J2435" s="1">
        <v>7.2</v>
      </c>
      <c r="K2435" s="1" t="str">
        <f t="shared" ref="K2435:K2498" si="115">IFERROR(LEFT(D2435,SEARCH("|",D2435)-1),D2435)</f>
        <v>Drama</v>
      </c>
      <c r="L2435" s="11">
        <f t="shared" ref="L2435:L2498" si="116">C2435-H2435</f>
        <v>-12587955</v>
      </c>
      <c r="M2435" s="1">
        <f t="shared" ref="M2435:M2498" si="117">CORREL(H$2:H$3657,C$2:C$3657)</f>
        <v>9.3887336584344602E-2</v>
      </c>
    </row>
    <row r="2436" spans="1:13" x14ac:dyDescent="0.25">
      <c r="A2436" s="1" t="s">
        <v>4190</v>
      </c>
      <c r="B2436" s="1">
        <v>111</v>
      </c>
      <c r="C2436" s="1">
        <v>2203641</v>
      </c>
      <c r="D2436" s="1" t="s">
        <v>757</v>
      </c>
      <c r="E2436" s="1" t="s">
        <v>4191</v>
      </c>
      <c r="F2436" s="1" t="s">
        <v>13</v>
      </c>
      <c r="G2436" s="1" t="s">
        <v>1233</v>
      </c>
      <c r="H2436" s="1">
        <v>15000000</v>
      </c>
      <c r="I2436" s="1">
        <v>2008</v>
      </c>
      <c r="J2436" s="1">
        <v>6.7</v>
      </c>
      <c r="K2436" s="1" t="str">
        <f t="shared" si="115"/>
        <v>Crime</v>
      </c>
      <c r="L2436" s="11">
        <f t="shared" si="116"/>
        <v>-12796359</v>
      </c>
      <c r="M2436" s="1">
        <f t="shared" si="117"/>
        <v>9.3887336584344602E-2</v>
      </c>
    </row>
    <row r="2437" spans="1:13" x14ac:dyDescent="0.25">
      <c r="A2437" s="1" t="s">
        <v>4192</v>
      </c>
      <c r="B2437" s="1">
        <v>98</v>
      </c>
      <c r="C2437" s="1">
        <v>1953732</v>
      </c>
      <c r="D2437" s="1" t="s">
        <v>470</v>
      </c>
      <c r="E2437" s="1" t="s">
        <v>4193</v>
      </c>
      <c r="F2437" s="1" t="s">
        <v>13</v>
      </c>
      <c r="G2437" s="1" t="s">
        <v>14</v>
      </c>
      <c r="H2437" s="1">
        <v>15000000</v>
      </c>
      <c r="I2437" s="1">
        <v>1986</v>
      </c>
      <c r="J2437" s="1">
        <v>5.3</v>
      </c>
      <c r="K2437" s="1" t="str">
        <f t="shared" si="115"/>
        <v>Adventure</v>
      </c>
      <c r="L2437" s="11">
        <f t="shared" si="116"/>
        <v>-13046268</v>
      </c>
      <c r="M2437" s="1">
        <f t="shared" si="117"/>
        <v>9.3887336584344602E-2</v>
      </c>
    </row>
    <row r="2438" spans="1:13" x14ac:dyDescent="0.25">
      <c r="A2438" s="1" t="s">
        <v>4194</v>
      </c>
      <c r="B2438" s="1">
        <v>111</v>
      </c>
      <c r="C2438" s="1">
        <v>1954202</v>
      </c>
      <c r="D2438" s="1" t="s">
        <v>3008</v>
      </c>
      <c r="E2438" s="1" t="s">
        <v>4195</v>
      </c>
      <c r="F2438" s="1" t="s">
        <v>13</v>
      </c>
      <c r="G2438" s="1" t="s">
        <v>14</v>
      </c>
      <c r="H2438" s="1">
        <v>15000000</v>
      </c>
      <c r="I2438" s="1">
        <v>1999</v>
      </c>
      <c r="J2438" s="1">
        <v>6.3</v>
      </c>
      <c r="K2438" s="1" t="str">
        <f t="shared" si="115"/>
        <v>Comedy</v>
      </c>
      <c r="L2438" s="11">
        <f t="shared" si="116"/>
        <v>-13045798</v>
      </c>
      <c r="M2438" s="1">
        <f t="shared" si="117"/>
        <v>9.3887336584344602E-2</v>
      </c>
    </row>
    <row r="2439" spans="1:13" x14ac:dyDescent="0.25">
      <c r="A2439" s="1" t="s">
        <v>3833</v>
      </c>
      <c r="B2439" s="1">
        <v>111</v>
      </c>
      <c r="C2439" s="1">
        <v>1294640</v>
      </c>
      <c r="D2439" s="1" t="s">
        <v>2235</v>
      </c>
      <c r="E2439" s="1" t="s">
        <v>4196</v>
      </c>
      <c r="F2439" s="1" t="s">
        <v>13</v>
      </c>
      <c r="G2439" s="1" t="s">
        <v>14</v>
      </c>
      <c r="H2439" s="1">
        <v>15000000</v>
      </c>
      <c r="I2439" s="1">
        <v>2007</v>
      </c>
      <c r="J2439" s="1">
        <v>6.5</v>
      </c>
      <c r="K2439" s="1" t="str">
        <f t="shared" si="115"/>
        <v>Crime</v>
      </c>
      <c r="L2439" s="11">
        <f t="shared" si="116"/>
        <v>-13705360</v>
      </c>
      <c r="M2439" s="1">
        <f t="shared" si="117"/>
        <v>9.3887336584344602E-2</v>
      </c>
    </row>
    <row r="2440" spans="1:13" x14ac:dyDescent="0.25">
      <c r="A2440" s="1" t="s">
        <v>4197</v>
      </c>
      <c r="B2440" s="1">
        <v>145</v>
      </c>
      <c r="C2440" s="1">
        <v>26435</v>
      </c>
      <c r="D2440" s="1" t="s">
        <v>649</v>
      </c>
      <c r="E2440" s="1" t="s">
        <v>4198</v>
      </c>
      <c r="F2440" s="1" t="s">
        <v>2889</v>
      </c>
      <c r="G2440" s="1" t="s">
        <v>264</v>
      </c>
      <c r="H2440" s="1">
        <v>6000000</v>
      </c>
      <c r="I2440" s="1">
        <v>1927</v>
      </c>
      <c r="J2440" s="1">
        <v>8.3000000000000007</v>
      </c>
      <c r="K2440" s="1" t="str">
        <f t="shared" si="115"/>
        <v>Drama</v>
      </c>
      <c r="L2440" s="11">
        <f t="shared" si="116"/>
        <v>-5973565</v>
      </c>
      <c r="M2440" s="1">
        <f t="shared" si="117"/>
        <v>9.3887336584344602E-2</v>
      </c>
    </row>
    <row r="2441" spans="1:13" x14ac:dyDescent="0.25">
      <c r="A2441" s="1" t="s">
        <v>1690</v>
      </c>
      <c r="B2441" s="1">
        <v>84</v>
      </c>
      <c r="C2441" s="1">
        <v>1197786</v>
      </c>
      <c r="D2441" s="1" t="s">
        <v>120</v>
      </c>
      <c r="E2441" s="1" t="s">
        <v>4199</v>
      </c>
      <c r="F2441" s="1" t="s">
        <v>507</v>
      </c>
      <c r="G2441" s="1" t="s">
        <v>508</v>
      </c>
      <c r="H2441" s="1">
        <v>12000000</v>
      </c>
      <c r="I2441" s="1">
        <v>2004</v>
      </c>
      <c r="J2441" s="1">
        <v>7.2</v>
      </c>
      <c r="K2441" s="1" t="str">
        <f t="shared" si="115"/>
        <v>Action</v>
      </c>
      <c r="L2441" s="11">
        <f t="shared" si="116"/>
        <v>-10802214</v>
      </c>
      <c r="M2441" s="1">
        <f t="shared" si="117"/>
        <v>9.3887336584344602E-2</v>
      </c>
    </row>
    <row r="2442" spans="1:13" x14ac:dyDescent="0.25">
      <c r="A2442" s="1" t="s">
        <v>1759</v>
      </c>
      <c r="B2442" s="1">
        <v>115</v>
      </c>
      <c r="C2442" s="1">
        <v>529766</v>
      </c>
      <c r="D2442" s="1" t="s">
        <v>682</v>
      </c>
      <c r="E2442" s="1" t="s">
        <v>4200</v>
      </c>
      <c r="F2442" s="1" t="s">
        <v>13</v>
      </c>
      <c r="G2442" s="1" t="s">
        <v>14</v>
      </c>
      <c r="H2442" s="1">
        <v>7000000</v>
      </c>
      <c r="I2442" s="1">
        <v>1995</v>
      </c>
      <c r="J2442" s="1">
        <v>6.8</v>
      </c>
      <c r="K2442" s="1" t="str">
        <f t="shared" si="115"/>
        <v>Crime</v>
      </c>
      <c r="L2442" s="11">
        <f t="shared" si="116"/>
        <v>-6470234</v>
      </c>
      <c r="M2442" s="1">
        <f t="shared" si="117"/>
        <v>9.3887336584344602E-2</v>
      </c>
    </row>
    <row r="2443" spans="1:13" x14ac:dyDescent="0.25">
      <c r="A2443" s="1" t="s">
        <v>4201</v>
      </c>
      <c r="B2443" s="1">
        <v>105</v>
      </c>
      <c r="C2443" s="1">
        <v>613556</v>
      </c>
      <c r="D2443" s="1" t="s">
        <v>267</v>
      </c>
      <c r="E2443" s="1" t="s">
        <v>4202</v>
      </c>
      <c r="F2443" s="1" t="s">
        <v>687</v>
      </c>
      <c r="G2443" s="1" t="s">
        <v>4018</v>
      </c>
      <c r="H2443" s="1">
        <v>15000000</v>
      </c>
      <c r="I2443" s="1">
        <v>2015</v>
      </c>
      <c r="J2443" s="1">
        <v>6.4</v>
      </c>
      <c r="K2443" s="1" t="str">
        <f t="shared" si="115"/>
        <v>Action</v>
      </c>
      <c r="L2443" s="11">
        <f t="shared" si="116"/>
        <v>-14386444</v>
      </c>
      <c r="M2443" s="1">
        <f t="shared" si="117"/>
        <v>9.3887336584344602E-2</v>
      </c>
    </row>
    <row r="2444" spans="1:13" x14ac:dyDescent="0.25">
      <c r="A2444" s="1" t="s">
        <v>3839</v>
      </c>
      <c r="B2444" s="1">
        <v>98</v>
      </c>
      <c r="C2444" s="1">
        <v>353743</v>
      </c>
      <c r="D2444" s="1" t="s">
        <v>4203</v>
      </c>
      <c r="E2444" s="1" t="s">
        <v>4204</v>
      </c>
      <c r="F2444" s="1" t="s">
        <v>13</v>
      </c>
      <c r="G2444" s="1" t="s">
        <v>21</v>
      </c>
      <c r="H2444" s="1">
        <v>15000000</v>
      </c>
      <c r="I2444" s="1">
        <v>2001</v>
      </c>
      <c r="J2444" s="1">
        <v>6.9</v>
      </c>
      <c r="K2444" s="1" t="str">
        <f t="shared" si="115"/>
        <v>Comedy</v>
      </c>
      <c r="L2444" s="11">
        <f t="shared" si="116"/>
        <v>-14646257</v>
      </c>
      <c r="M2444" s="1">
        <f t="shared" si="117"/>
        <v>9.3887336584344602E-2</v>
      </c>
    </row>
    <row r="2445" spans="1:13" x14ac:dyDescent="0.25">
      <c r="A2445" s="1" t="s">
        <v>4205</v>
      </c>
      <c r="B2445" s="1">
        <v>110</v>
      </c>
      <c r="C2445" s="1">
        <v>102055</v>
      </c>
      <c r="D2445" s="1" t="s">
        <v>461</v>
      </c>
      <c r="E2445" s="1" t="s">
        <v>4206</v>
      </c>
      <c r="F2445" s="1" t="s">
        <v>4207</v>
      </c>
      <c r="G2445" s="1" t="s">
        <v>4208</v>
      </c>
      <c r="H2445" s="1">
        <v>300000000</v>
      </c>
      <c r="I2445" s="1">
        <v>2008</v>
      </c>
      <c r="J2445" s="1">
        <v>6.2</v>
      </c>
      <c r="K2445" s="1" t="str">
        <f t="shared" si="115"/>
        <v>Action</v>
      </c>
      <c r="L2445" s="11">
        <f t="shared" si="116"/>
        <v>-299897945</v>
      </c>
      <c r="M2445" s="1">
        <f t="shared" si="117"/>
        <v>9.3887336584344602E-2</v>
      </c>
    </row>
    <row r="2446" spans="1:13" x14ac:dyDescent="0.25">
      <c r="A2446" s="1" t="s">
        <v>4209</v>
      </c>
      <c r="B2446" s="1">
        <v>103</v>
      </c>
      <c r="C2446" s="1">
        <v>73548</v>
      </c>
      <c r="D2446" s="1" t="s">
        <v>3095</v>
      </c>
      <c r="E2446" s="1" t="s">
        <v>4210</v>
      </c>
      <c r="F2446" s="1" t="s">
        <v>13</v>
      </c>
      <c r="G2446" s="1" t="s">
        <v>14</v>
      </c>
      <c r="H2446" s="1">
        <v>15000000</v>
      </c>
      <c r="I2446" s="1">
        <v>2008</v>
      </c>
      <c r="J2446" s="1">
        <v>6.1</v>
      </c>
      <c r="K2446" s="1" t="str">
        <f t="shared" si="115"/>
        <v>Fantasy</v>
      </c>
      <c r="L2446" s="11">
        <f t="shared" si="116"/>
        <v>-14926452</v>
      </c>
      <c r="M2446" s="1">
        <f t="shared" si="117"/>
        <v>9.3887336584344602E-2</v>
      </c>
    </row>
    <row r="2447" spans="1:13" x14ac:dyDescent="0.25">
      <c r="A2447" s="1" t="s">
        <v>4211</v>
      </c>
      <c r="B2447" s="1">
        <v>90</v>
      </c>
      <c r="C2447" s="1">
        <v>28870</v>
      </c>
      <c r="D2447" s="1" t="s">
        <v>750</v>
      </c>
      <c r="E2447" s="1" t="s">
        <v>4212</v>
      </c>
      <c r="F2447" s="1" t="s">
        <v>13</v>
      </c>
      <c r="G2447" s="1" t="s">
        <v>14</v>
      </c>
      <c r="H2447" s="1">
        <v>15000000</v>
      </c>
      <c r="I2447" s="1">
        <v>2011</v>
      </c>
      <c r="J2447" s="1">
        <v>5.0999999999999996</v>
      </c>
      <c r="K2447" s="1" t="str">
        <f t="shared" si="115"/>
        <v>Crime</v>
      </c>
      <c r="L2447" s="11">
        <f t="shared" si="116"/>
        <v>-14971130</v>
      </c>
      <c r="M2447" s="1">
        <f t="shared" si="117"/>
        <v>9.3887336584344602E-2</v>
      </c>
    </row>
    <row r="2448" spans="1:13" x14ac:dyDescent="0.25">
      <c r="A2448" s="1" t="s">
        <v>4213</v>
      </c>
      <c r="B2448" s="1">
        <v>105</v>
      </c>
      <c r="C2448" s="1">
        <v>22723</v>
      </c>
      <c r="D2448" s="1" t="s">
        <v>4214</v>
      </c>
      <c r="E2448" s="1" t="s">
        <v>4215</v>
      </c>
      <c r="F2448" s="1" t="s">
        <v>13</v>
      </c>
      <c r="G2448" s="1" t="s">
        <v>264</v>
      </c>
      <c r="H2448" s="1">
        <v>25000000</v>
      </c>
      <c r="I2448" s="1">
        <v>2001</v>
      </c>
      <c r="J2448" s="1">
        <v>4.5</v>
      </c>
      <c r="K2448" s="1" t="str">
        <f t="shared" si="115"/>
        <v>Action</v>
      </c>
      <c r="L2448" s="11">
        <f t="shared" si="116"/>
        <v>-24977277</v>
      </c>
      <c r="M2448" s="1">
        <f t="shared" si="117"/>
        <v>9.3887336584344602E-2</v>
      </c>
    </row>
    <row r="2449" spans="1:13" x14ac:dyDescent="0.25">
      <c r="A2449" s="1" t="s">
        <v>4216</v>
      </c>
      <c r="B2449" s="1">
        <v>93</v>
      </c>
      <c r="C2449" s="1">
        <v>20380</v>
      </c>
      <c r="D2449" s="1" t="s">
        <v>4217</v>
      </c>
      <c r="E2449" s="1" t="s">
        <v>4218</v>
      </c>
      <c r="F2449" s="1" t="s">
        <v>13</v>
      </c>
      <c r="G2449" s="1" t="s">
        <v>14</v>
      </c>
      <c r="H2449" s="1">
        <v>15000000</v>
      </c>
      <c r="I2449" s="1">
        <v>2007</v>
      </c>
      <c r="J2449" s="1">
        <v>5.9</v>
      </c>
      <c r="K2449" s="1" t="str">
        <f t="shared" si="115"/>
        <v>Comedy</v>
      </c>
      <c r="L2449" s="11">
        <f t="shared" si="116"/>
        <v>-14979620</v>
      </c>
      <c r="M2449" s="1">
        <f t="shared" si="117"/>
        <v>9.3887336584344602E-2</v>
      </c>
    </row>
    <row r="2450" spans="1:13" x14ac:dyDescent="0.25">
      <c r="A2450" s="1" t="s">
        <v>1443</v>
      </c>
      <c r="B2450" s="1">
        <v>101</v>
      </c>
      <c r="C2450" s="1">
        <v>70906973</v>
      </c>
      <c r="D2450" s="1" t="s">
        <v>1251</v>
      </c>
      <c r="E2450" s="1" t="s">
        <v>4220</v>
      </c>
      <c r="F2450" s="1" t="s">
        <v>13</v>
      </c>
      <c r="G2450" s="1" t="s">
        <v>14</v>
      </c>
      <c r="H2450" s="1">
        <v>14600000</v>
      </c>
      <c r="I2450" s="1">
        <v>1993</v>
      </c>
      <c r="J2450" s="1">
        <v>8.1</v>
      </c>
      <c r="K2450" s="1" t="str">
        <f t="shared" si="115"/>
        <v>Comedy</v>
      </c>
      <c r="L2450" s="11">
        <f t="shared" si="116"/>
        <v>56306973</v>
      </c>
      <c r="M2450" s="1">
        <f t="shared" si="117"/>
        <v>9.3887336584344602E-2</v>
      </c>
    </row>
    <row r="2451" spans="1:13" x14ac:dyDescent="0.25">
      <c r="A2451" s="1" t="s">
        <v>4221</v>
      </c>
      <c r="B2451" s="1">
        <v>115</v>
      </c>
      <c r="C2451" s="1">
        <v>66009973</v>
      </c>
      <c r="D2451" s="1" t="s">
        <v>1875</v>
      </c>
      <c r="E2451" s="1" t="s">
        <v>4222</v>
      </c>
      <c r="F2451" s="1" t="s">
        <v>13</v>
      </c>
      <c r="G2451" s="1" t="s">
        <v>14</v>
      </c>
      <c r="H2451" s="1">
        <v>14800000</v>
      </c>
      <c r="I2451" s="1">
        <v>2015</v>
      </c>
      <c r="J2451" s="1">
        <v>5.7</v>
      </c>
      <c r="K2451" s="1" t="str">
        <f t="shared" si="115"/>
        <v>Comedy</v>
      </c>
      <c r="L2451" s="11">
        <f t="shared" si="116"/>
        <v>51209973</v>
      </c>
      <c r="M2451" s="1">
        <f t="shared" si="117"/>
        <v>9.3887336584344602E-2</v>
      </c>
    </row>
    <row r="2452" spans="1:13" x14ac:dyDescent="0.25">
      <c r="A2452" s="1" t="s">
        <v>128</v>
      </c>
      <c r="B2452" s="1">
        <v>120</v>
      </c>
      <c r="C2452" s="1">
        <v>46338728</v>
      </c>
      <c r="D2452" s="1" t="s">
        <v>77</v>
      </c>
      <c r="E2452" s="1" t="s">
        <v>4223</v>
      </c>
      <c r="F2452" s="1" t="s">
        <v>13</v>
      </c>
      <c r="G2452" s="1" t="s">
        <v>14</v>
      </c>
      <c r="H2452" s="1">
        <v>14500000</v>
      </c>
      <c r="I2452" s="1">
        <v>1996</v>
      </c>
      <c r="J2452" s="1">
        <v>6.8</v>
      </c>
      <c r="K2452" s="1" t="str">
        <f t="shared" si="115"/>
        <v>Drama</v>
      </c>
      <c r="L2452" s="11">
        <f t="shared" si="116"/>
        <v>31838728</v>
      </c>
      <c r="M2452" s="1">
        <f t="shared" si="117"/>
        <v>9.3887336584344602E-2</v>
      </c>
    </row>
    <row r="2453" spans="1:13" x14ac:dyDescent="0.25">
      <c r="A2453" s="1" t="s">
        <v>4224</v>
      </c>
      <c r="B2453" s="1">
        <v>111</v>
      </c>
      <c r="C2453" s="1">
        <v>7691700</v>
      </c>
      <c r="D2453" s="1" t="s">
        <v>1169</v>
      </c>
      <c r="E2453" s="1" t="s">
        <v>4225</v>
      </c>
      <c r="F2453" s="1" t="s">
        <v>507</v>
      </c>
      <c r="G2453" s="1" t="s">
        <v>508</v>
      </c>
      <c r="H2453" s="1">
        <v>10000000</v>
      </c>
      <c r="I2453" s="1">
        <v>2010</v>
      </c>
      <c r="J2453" s="1">
        <v>7.5</v>
      </c>
      <c r="K2453" s="1" t="str">
        <f t="shared" si="115"/>
        <v>Drama</v>
      </c>
      <c r="L2453" s="11">
        <f t="shared" si="116"/>
        <v>-2308300</v>
      </c>
      <c r="M2453" s="1">
        <f t="shared" si="117"/>
        <v>9.3887336584344602E-2</v>
      </c>
    </row>
    <row r="2454" spans="1:13" x14ac:dyDescent="0.25">
      <c r="A2454" s="1" t="s">
        <v>1271</v>
      </c>
      <c r="B2454" s="1">
        <v>131</v>
      </c>
      <c r="C2454" s="1">
        <v>101157447</v>
      </c>
      <c r="D2454" s="1" t="s">
        <v>616</v>
      </c>
      <c r="E2454" s="1" t="s">
        <v>4226</v>
      </c>
      <c r="F2454" s="1" t="s">
        <v>13</v>
      </c>
      <c r="G2454" s="1" t="s">
        <v>14</v>
      </c>
      <c r="H2454" s="1">
        <v>14400000</v>
      </c>
      <c r="I2454" s="1">
        <v>1992</v>
      </c>
      <c r="J2454" s="1">
        <v>8.3000000000000007</v>
      </c>
      <c r="K2454" s="1" t="str">
        <f t="shared" si="115"/>
        <v>Drama</v>
      </c>
      <c r="L2454" s="11">
        <f t="shared" si="116"/>
        <v>86757447</v>
      </c>
      <c r="M2454" s="1">
        <f t="shared" si="117"/>
        <v>9.3887336584344602E-2</v>
      </c>
    </row>
    <row r="2455" spans="1:13" x14ac:dyDescent="0.25">
      <c r="A2455" s="1" t="s">
        <v>4227</v>
      </c>
      <c r="B2455" s="1">
        <v>139</v>
      </c>
      <c r="C2455" s="1">
        <v>74205</v>
      </c>
      <c r="D2455" s="1" t="s">
        <v>1175</v>
      </c>
      <c r="E2455" s="1" t="s">
        <v>4228</v>
      </c>
      <c r="F2455" s="1" t="s">
        <v>13</v>
      </c>
      <c r="G2455" s="1" t="s">
        <v>2566</v>
      </c>
      <c r="H2455" s="1">
        <v>14200000</v>
      </c>
      <c r="I2455" s="1">
        <v>2005</v>
      </c>
      <c r="J2455" s="1">
        <v>7.4</v>
      </c>
      <c r="K2455" s="1" t="str">
        <f t="shared" si="115"/>
        <v>Drama</v>
      </c>
      <c r="L2455" s="11">
        <f t="shared" si="116"/>
        <v>-14125795</v>
      </c>
      <c r="M2455" s="1">
        <f t="shared" si="117"/>
        <v>9.3887336584344602E-2</v>
      </c>
    </row>
    <row r="2456" spans="1:13" x14ac:dyDescent="0.25">
      <c r="A2456" s="1" t="s">
        <v>1802</v>
      </c>
      <c r="B2456" s="1">
        <v>120</v>
      </c>
      <c r="C2456" s="1">
        <v>141319195</v>
      </c>
      <c r="D2456" s="1" t="s">
        <v>77</v>
      </c>
      <c r="E2456" s="1" t="s">
        <v>4229</v>
      </c>
      <c r="F2456" s="1" t="s">
        <v>13</v>
      </c>
      <c r="G2456" s="1" t="s">
        <v>21</v>
      </c>
      <c r="H2456" s="1">
        <v>15000000</v>
      </c>
      <c r="I2456" s="1">
        <v>2008</v>
      </c>
      <c r="J2456" s="1">
        <v>8</v>
      </c>
      <c r="K2456" s="1" t="str">
        <f t="shared" si="115"/>
        <v>Drama</v>
      </c>
      <c r="L2456" s="11">
        <f t="shared" si="116"/>
        <v>126319195</v>
      </c>
      <c r="M2456" s="1">
        <f t="shared" si="117"/>
        <v>9.3887336584344602E-2</v>
      </c>
    </row>
    <row r="2457" spans="1:13" x14ac:dyDescent="0.25">
      <c r="A2457" s="1" t="s">
        <v>1763</v>
      </c>
      <c r="B2457" s="1">
        <v>119</v>
      </c>
      <c r="C2457" s="1">
        <v>156645693</v>
      </c>
      <c r="D2457" s="1" t="s">
        <v>2932</v>
      </c>
      <c r="E2457" s="1" t="s">
        <v>4230</v>
      </c>
      <c r="F2457" s="1" t="s">
        <v>13</v>
      </c>
      <c r="G2457" s="1" t="s">
        <v>14</v>
      </c>
      <c r="H2457" s="1">
        <v>14000000</v>
      </c>
      <c r="I2457" s="1">
        <v>1987</v>
      </c>
      <c r="J2457" s="1">
        <v>6.9</v>
      </c>
      <c r="K2457" s="1" t="str">
        <f t="shared" si="115"/>
        <v>Drama</v>
      </c>
      <c r="L2457" s="11">
        <f t="shared" si="116"/>
        <v>142645693</v>
      </c>
      <c r="M2457" s="1">
        <f t="shared" si="117"/>
        <v>9.3887336584344602E-2</v>
      </c>
    </row>
    <row r="2458" spans="1:13" x14ac:dyDescent="0.25">
      <c r="A2458" s="1" t="s">
        <v>1139</v>
      </c>
      <c r="B2458" s="1">
        <v>125</v>
      </c>
      <c r="C2458" s="1">
        <v>178406268</v>
      </c>
      <c r="D2458" s="1" t="s">
        <v>584</v>
      </c>
      <c r="E2458" s="1" t="s">
        <v>4231</v>
      </c>
      <c r="F2458" s="1" t="s">
        <v>13</v>
      </c>
      <c r="G2458" s="1" t="s">
        <v>14</v>
      </c>
      <c r="H2458" s="1">
        <v>14000000</v>
      </c>
      <c r="I2458" s="1">
        <v>1990</v>
      </c>
      <c r="J2458" s="1">
        <v>6.9</v>
      </c>
      <c r="K2458" s="1" t="str">
        <f t="shared" si="115"/>
        <v>Comedy</v>
      </c>
      <c r="L2458" s="11">
        <f t="shared" si="116"/>
        <v>164406268</v>
      </c>
      <c r="M2458" s="1">
        <f t="shared" si="117"/>
        <v>9.3887336584344602E-2</v>
      </c>
    </row>
    <row r="2459" spans="1:13" x14ac:dyDescent="0.25">
      <c r="A2459" s="1" t="s">
        <v>4232</v>
      </c>
      <c r="B2459" s="1">
        <v>108</v>
      </c>
      <c r="C2459" s="1">
        <v>109306210</v>
      </c>
      <c r="D2459" s="1" t="s">
        <v>564</v>
      </c>
      <c r="E2459" s="1" t="s">
        <v>4233</v>
      </c>
      <c r="F2459" s="1" t="s">
        <v>13</v>
      </c>
      <c r="G2459" s="1" t="s">
        <v>130</v>
      </c>
      <c r="H2459" s="1">
        <v>15800000</v>
      </c>
      <c r="I2459" s="1">
        <v>1988</v>
      </c>
      <c r="J2459" s="1">
        <v>5.5</v>
      </c>
      <c r="K2459" s="1" t="str">
        <f t="shared" si="115"/>
        <v>Action</v>
      </c>
      <c r="L2459" s="11">
        <f t="shared" si="116"/>
        <v>93506210</v>
      </c>
      <c r="M2459" s="1">
        <f t="shared" si="117"/>
        <v>9.3887336584344602E-2</v>
      </c>
    </row>
    <row r="2460" spans="1:13" x14ac:dyDescent="0.25">
      <c r="A2460" s="1" t="s">
        <v>261</v>
      </c>
      <c r="B2460" s="1">
        <v>145</v>
      </c>
      <c r="C2460" s="1">
        <v>70001698</v>
      </c>
      <c r="D2460" s="1" t="s">
        <v>2429</v>
      </c>
      <c r="E2460" s="1" t="s">
        <v>4234</v>
      </c>
      <c r="F2460" s="1" t="s">
        <v>13</v>
      </c>
      <c r="G2460" s="1" t="s">
        <v>14</v>
      </c>
      <c r="H2460" s="1">
        <v>14000000</v>
      </c>
      <c r="I2460" s="1">
        <v>1989</v>
      </c>
      <c r="J2460" s="1">
        <v>7.2</v>
      </c>
      <c r="K2460" s="1" t="str">
        <f t="shared" si="115"/>
        <v>Biography</v>
      </c>
      <c r="L2460" s="11">
        <f t="shared" si="116"/>
        <v>56001698</v>
      </c>
      <c r="M2460" s="1">
        <f t="shared" si="117"/>
        <v>9.3887336584344602E-2</v>
      </c>
    </row>
    <row r="2461" spans="1:13" x14ac:dyDescent="0.25">
      <c r="A2461" s="1" t="s">
        <v>243</v>
      </c>
      <c r="B2461" s="1">
        <v>98</v>
      </c>
      <c r="C2461" s="1">
        <v>68856263</v>
      </c>
      <c r="D2461" s="1" t="s">
        <v>2618</v>
      </c>
      <c r="E2461" s="1" t="s">
        <v>4235</v>
      </c>
      <c r="F2461" s="1" t="s">
        <v>13</v>
      </c>
      <c r="G2461" s="1" t="s">
        <v>14</v>
      </c>
      <c r="H2461" s="1">
        <v>15000000</v>
      </c>
      <c r="I2461" s="1">
        <v>1993</v>
      </c>
      <c r="J2461" s="1">
        <v>6.9</v>
      </c>
      <c r="K2461" s="1" t="str">
        <f t="shared" si="115"/>
        <v>Adventure</v>
      </c>
      <c r="L2461" s="11">
        <f t="shared" si="116"/>
        <v>53856263</v>
      </c>
      <c r="M2461" s="1">
        <f t="shared" si="117"/>
        <v>9.3887336584344602E-2</v>
      </c>
    </row>
    <row r="2462" spans="1:13" x14ac:dyDescent="0.25">
      <c r="A2462" s="1" t="s">
        <v>1866</v>
      </c>
      <c r="B2462" s="1">
        <v>101</v>
      </c>
      <c r="C2462" s="1">
        <v>51527787</v>
      </c>
      <c r="D2462" s="1" t="s">
        <v>1882</v>
      </c>
      <c r="E2462" s="1" t="s">
        <v>4236</v>
      </c>
      <c r="F2462" s="1" t="s">
        <v>13</v>
      </c>
      <c r="G2462" s="1" t="s">
        <v>14</v>
      </c>
      <c r="H2462" s="1">
        <v>15000000</v>
      </c>
      <c r="I2462" s="1">
        <v>2009</v>
      </c>
      <c r="J2462" s="1">
        <v>5.5</v>
      </c>
      <c r="K2462" s="1" t="str">
        <f t="shared" si="115"/>
        <v>Horror</v>
      </c>
      <c r="L2462" s="11">
        <f t="shared" si="116"/>
        <v>36527787</v>
      </c>
      <c r="M2462" s="1">
        <f t="shared" si="117"/>
        <v>9.3887336584344602E-2</v>
      </c>
    </row>
    <row r="2463" spans="1:13" x14ac:dyDescent="0.25">
      <c r="A2463" s="1" t="s">
        <v>3174</v>
      </c>
      <c r="B2463" s="1">
        <v>109</v>
      </c>
      <c r="C2463" s="1">
        <v>61356221</v>
      </c>
      <c r="D2463" s="1" t="s">
        <v>2597</v>
      </c>
      <c r="E2463" s="1" t="s">
        <v>4237</v>
      </c>
      <c r="F2463" s="1" t="s">
        <v>13</v>
      </c>
      <c r="G2463" s="1" t="s">
        <v>14</v>
      </c>
      <c r="H2463" s="1">
        <v>14000000</v>
      </c>
      <c r="I2463" s="1">
        <v>2007</v>
      </c>
      <c r="J2463" s="1">
        <v>5.2</v>
      </c>
      <c r="K2463" s="1" t="str">
        <f t="shared" si="115"/>
        <v>Drama</v>
      </c>
      <c r="L2463" s="11">
        <f t="shared" si="116"/>
        <v>47356221</v>
      </c>
      <c r="M2463" s="1">
        <f t="shared" si="117"/>
        <v>9.3887336584344602E-2</v>
      </c>
    </row>
    <row r="2464" spans="1:13" x14ac:dyDescent="0.25">
      <c r="A2464" s="1" t="s">
        <v>2672</v>
      </c>
      <c r="B2464" s="1">
        <v>123</v>
      </c>
      <c r="C2464" s="1">
        <v>46800000</v>
      </c>
      <c r="D2464" s="1" t="s">
        <v>82</v>
      </c>
      <c r="E2464" s="1" t="s">
        <v>4238</v>
      </c>
      <c r="F2464" s="1" t="s">
        <v>13</v>
      </c>
      <c r="G2464" s="1" t="s">
        <v>21</v>
      </c>
      <c r="H2464" s="1">
        <v>14000000</v>
      </c>
      <c r="I2464" s="1">
        <v>1977</v>
      </c>
      <c r="J2464" s="1">
        <v>7.1</v>
      </c>
      <c r="K2464" s="1" t="str">
        <f t="shared" si="115"/>
        <v>Action</v>
      </c>
      <c r="L2464" s="11">
        <f t="shared" si="116"/>
        <v>32800000</v>
      </c>
      <c r="M2464" s="1">
        <f t="shared" si="117"/>
        <v>9.3887336584344602E-2</v>
      </c>
    </row>
    <row r="2465" spans="1:13" x14ac:dyDescent="0.25">
      <c r="A2465" s="1" t="s">
        <v>4239</v>
      </c>
      <c r="B2465" s="1">
        <v>99</v>
      </c>
      <c r="C2465" s="1">
        <v>38048637</v>
      </c>
      <c r="D2465" s="1" t="s">
        <v>1043</v>
      </c>
      <c r="E2465" s="1" t="s">
        <v>4240</v>
      </c>
      <c r="F2465" s="1" t="s">
        <v>13</v>
      </c>
      <c r="G2465" s="1" t="s">
        <v>14</v>
      </c>
      <c r="H2465" s="1">
        <v>14000000</v>
      </c>
      <c r="I2465" s="1">
        <v>1998</v>
      </c>
      <c r="J2465" s="1">
        <v>5.5</v>
      </c>
      <c r="K2465" s="1" t="str">
        <f t="shared" si="115"/>
        <v>Horror</v>
      </c>
      <c r="L2465" s="11">
        <f t="shared" si="116"/>
        <v>24048637</v>
      </c>
      <c r="M2465" s="1">
        <f t="shared" si="117"/>
        <v>9.3887336584344602E-2</v>
      </c>
    </row>
    <row r="2466" spans="1:13" x14ac:dyDescent="0.25">
      <c r="A2466" s="1" t="s">
        <v>4241</v>
      </c>
      <c r="B2466" s="1">
        <v>107</v>
      </c>
      <c r="C2466" s="1">
        <v>34793160</v>
      </c>
      <c r="D2466" s="1" t="s">
        <v>2360</v>
      </c>
      <c r="E2466" s="1" t="s">
        <v>4242</v>
      </c>
      <c r="F2466" s="1" t="s">
        <v>13</v>
      </c>
      <c r="G2466" s="1" t="s">
        <v>14</v>
      </c>
      <c r="H2466" s="1">
        <v>14000000</v>
      </c>
      <c r="I2466" s="1">
        <v>1991</v>
      </c>
      <c r="J2466" s="1">
        <v>6.7</v>
      </c>
      <c r="K2466" s="1" t="str">
        <f t="shared" si="115"/>
        <v>Adventure</v>
      </c>
      <c r="L2466" s="11">
        <f t="shared" si="116"/>
        <v>20793160</v>
      </c>
      <c r="M2466" s="1">
        <f t="shared" si="117"/>
        <v>9.3887336584344602E-2</v>
      </c>
    </row>
    <row r="2467" spans="1:13" x14ac:dyDescent="0.25">
      <c r="A2467" s="1" t="s">
        <v>3206</v>
      </c>
      <c r="B2467" s="1">
        <v>81</v>
      </c>
      <c r="C2467" s="1">
        <v>30628981</v>
      </c>
      <c r="D2467" s="1" t="s">
        <v>584</v>
      </c>
      <c r="E2467" s="1" t="s">
        <v>4243</v>
      </c>
      <c r="F2467" s="1" t="s">
        <v>13</v>
      </c>
      <c r="G2467" s="1" t="s">
        <v>14</v>
      </c>
      <c r="H2467" s="1">
        <v>14000000</v>
      </c>
      <c r="I2467" s="1">
        <v>1999</v>
      </c>
      <c r="J2467" s="1">
        <v>5</v>
      </c>
      <c r="K2467" s="1" t="str">
        <f t="shared" si="115"/>
        <v>Comedy</v>
      </c>
      <c r="L2467" s="11">
        <f t="shared" si="116"/>
        <v>16628981</v>
      </c>
      <c r="M2467" s="1">
        <f t="shared" si="117"/>
        <v>9.3887336584344602E-2</v>
      </c>
    </row>
    <row r="2468" spans="1:13" x14ac:dyDescent="0.25">
      <c r="A2468" s="1" t="s">
        <v>1677</v>
      </c>
      <c r="B2468" s="1">
        <v>105</v>
      </c>
      <c r="C2468" s="1">
        <v>29959436</v>
      </c>
      <c r="D2468" s="1" t="s">
        <v>2013</v>
      </c>
      <c r="E2468" s="1" t="s">
        <v>4244</v>
      </c>
      <c r="F2468" s="1" t="s">
        <v>13</v>
      </c>
      <c r="G2468" s="1" t="s">
        <v>21</v>
      </c>
      <c r="H2468" s="1">
        <v>13000000</v>
      </c>
      <c r="I2468" s="1">
        <v>2011</v>
      </c>
      <c r="J2468" s="1">
        <v>6.4</v>
      </c>
      <c r="K2468" s="1" t="str">
        <f t="shared" si="115"/>
        <v>Biography</v>
      </c>
      <c r="L2468" s="11">
        <f t="shared" si="116"/>
        <v>16959436</v>
      </c>
      <c r="M2468" s="1">
        <f t="shared" si="117"/>
        <v>9.3887336584344602E-2</v>
      </c>
    </row>
    <row r="2469" spans="1:13" x14ac:dyDescent="0.25">
      <c r="A2469" s="1" t="s">
        <v>4128</v>
      </c>
      <c r="B2469" s="1">
        <v>82</v>
      </c>
      <c r="C2469" s="1">
        <v>25571351</v>
      </c>
      <c r="D2469" s="1" t="s">
        <v>2914</v>
      </c>
      <c r="E2469" s="1" t="s">
        <v>4245</v>
      </c>
      <c r="F2469" s="1" t="s">
        <v>13</v>
      </c>
      <c r="G2469" s="1" t="s">
        <v>14</v>
      </c>
      <c r="H2469" s="1">
        <v>14000000</v>
      </c>
      <c r="I2469" s="1">
        <v>2002</v>
      </c>
      <c r="J2469" s="1">
        <v>6.6</v>
      </c>
      <c r="K2469" s="1" t="str">
        <f t="shared" si="115"/>
        <v>Adventure</v>
      </c>
      <c r="L2469" s="11">
        <f t="shared" si="116"/>
        <v>11571351</v>
      </c>
      <c r="M2469" s="1">
        <f t="shared" si="117"/>
        <v>9.3887336584344602E-2</v>
      </c>
    </row>
    <row r="2470" spans="1:13" x14ac:dyDescent="0.25">
      <c r="A2470" s="1" t="s">
        <v>1014</v>
      </c>
      <c r="B2470" s="1">
        <v>109</v>
      </c>
      <c r="C2470" s="1">
        <v>27515786</v>
      </c>
      <c r="D2470" s="1" t="s">
        <v>77</v>
      </c>
      <c r="E2470" s="1" t="s">
        <v>4246</v>
      </c>
      <c r="F2470" s="1" t="s">
        <v>13</v>
      </c>
      <c r="G2470" s="1" t="s">
        <v>14</v>
      </c>
      <c r="H2470" s="1">
        <v>14000000</v>
      </c>
      <c r="I2470" s="1">
        <v>1993</v>
      </c>
      <c r="J2470" s="1">
        <v>5.9</v>
      </c>
      <c r="K2470" s="1" t="str">
        <f t="shared" si="115"/>
        <v>Drama</v>
      </c>
      <c r="L2470" s="11">
        <f t="shared" si="116"/>
        <v>13515786</v>
      </c>
      <c r="M2470" s="1">
        <f t="shared" si="117"/>
        <v>9.3887336584344602E-2</v>
      </c>
    </row>
    <row r="2471" spans="1:13" x14ac:dyDescent="0.25">
      <c r="A2471" s="1" t="s">
        <v>1554</v>
      </c>
      <c r="B2471" s="1">
        <v>95</v>
      </c>
      <c r="C2471" s="1">
        <v>25482931</v>
      </c>
      <c r="D2471" s="1" t="s">
        <v>145</v>
      </c>
      <c r="E2471" s="1" t="s">
        <v>4247</v>
      </c>
      <c r="F2471" s="1" t="s">
        <v>13</v>
      </c>
      <c r="G2471" s="1" t="s">
        <v>14</v>
      </c>
      <c r="H2471" s="1">
        <v>14000000</v>
      </c>
      <c r="I2471" s="1">
        <v>2002</v>
      </c>
      <c r="J2471" s="1">
        <v>5.7</v>
      </c>
      <c r="K2471" s="1" t="str">
        <f t="shared" si="115"/>
        <v>Action</v>
      </c>
      <c r="L2471" s="11">
        <f t="shared" si="116"/>
        <v>11482931</v>
      </c>
      <c r="M2471" s="1">
        <f t="shared" si="117"/>
        <v>9.3887336584344602E-2</v>
      </c>
    </row>
    <row r="2472" spans="1:13" x14ac:dyDescent="0.25">
      <c r="A2472" s="1" t="s">
        <v>2131</v>
      </c>
      <c r="B2472" s="1">
        <v>100</v>
      </c>
      <c r="C2472" s="1">
        <v>19900000</v>
      </c>
      <c r="D2472" s="1" t="s">
        <v>3150</v>
      </c>
      <c r="E2472" s="1" t="s">
        <v>4248</v>
      </c>
      <c r="F2472" s="1" t="s">
        <v>13</v>
      </c>
      <c r="G2472" s="1" t="s">
        <v>14</v>
      </c>
      <c r="H2472" s="1">
        <v>20000000</v>
      </c>
      <c r="I2472" s="1">
        <v>1995</v>
      </c>
      <c r="J2472" s="1">
        <v>4.5</v>
      </c>
      <c r="K2472" s="1" t="str">
        <f t="shared" si="115"/>
        <v>Comedy</v>
      </c>
      <c r="L2472" s="11">
        <f t="shared" si="116"/>
        <v>-100000</v>
      </c>
      <c r="M2472" s="1">
        <f t="shared" si="117"/>
        <v>9.3887336584344602E-2</v>
      </c>
    </row>
    <row r="2473" spans="1:13" x14ac:dyDescent="0.25">
      <c r="A2473" s="1" t="s">
        <v>3806</v>
      </c>
      <c r="B2473" s="1">
        <v>91</v>
      </c>
      <c r="C2473" s="1">
        <v>16298046</v>
      </c>
      <c r="D2473" s="1" t="s">
        <v>1043</v>
      </c>
      <c r="E2473" s="1" t="s">
        <v>4249</v>
      </c>
      <c r="F2473" s="1" t="s">
        <v>13</v>
      </c>
      <c r="G2473" s="1" t="s">
        <v>21</v>
      </c>
      <c r="H2473" s="1">
        <v>14000000</v>
      </c>
      <c r="I2473" s="1">
        <v>2005</v>
      </c>
      <c r="J2473" s="1">
        <v>5</v>
      </c>
      <c r="K2473" s="1" t="str">
        <f t="shared" si="115"/>
        <v>Horror</v>
      </c>
      <c r="L2473" s="11">
        <f t="shared" si="116"/>
        <v>2298046</v>
      </c>
      <c r="M2473" s="1">
        <f t="shared" si="117"/>
        <v>9.3887336584344602E-2</v>
      </c>
    </row>
    <row r="2474" spans="1:13" x14ac:dyDescent="0.25">
      <c r="A2474" s="1" t="s">
        <v>1932</v>
      </c>
      <c r="B2474" s="1">
        <v>90</v>
      </c>
      <c r="C2474" s="1">
        <v>15549702</v>
      </c>
      <c r="D2474" s="1" t="s">
        <v>584</v>
      </c>
      <c r="E2474" s="1" t="s">
        <v>4250</v>
      </c>
      <c r="F2474" s="1" t="s">
        <v>13</v>
      </c>
      <c r="G2474" s="1" t="s">
        <v>14</v>
      </c>
      <c r="H2474" s="1">
        <v>14000000</v>
      </c>
      <c r="I2474" s="1">
        <v>2003</v>
      </c>
      <c r="J2474" s="1">
        <v>4.5999999999999996</v>
      </c>
      <c r="K2474" s="1" t="str">
        <f t="shared" si="115"/>
        <v>Comedy</v>
      </c>
      <c r="L2474" s="11">
        <f t="shared" si="116"/>
        <v>1549702</v>
      </c>
      <c r="M2474" s="1">
        <f t="shared" si="117"/>
        <v>9.3887336584344602E-2</v>
      </c>
    </row>
    <row r="2475" spans="1:13" x14ac:dyDescent="0.25">
      <c r="A2475" s="1" t="s">
        <v>484</v>
      </c>
      <c r="B2475" s="1">
        <v>108</v>
      </c>
      <c r="C2475" s="1">
        <v>15483540</v>
      </c>
      <c r="D2475" s="1" t="s">
        <v>4251</v>
      </c>
      <c r="E2475" s="1" t="s">
        <v>4252</v>
      </c>
      <c r="F2475" s="1" t="s">
        <v>13</v>
      </c>
      <c r="G2475" s="1" t="s">
        <v>14</v>
      </c>
      <c r="H2475" s="1">
        <v>14000000</v>
      </c>
      <c r="I2475" s="1">
        <v>2009</v>
      </c>
      <c r="J2475" s="1">
        <v>6.5</v>
      </c>
      <c r="K2475" s="1" t="str">
        <f t="shared" si="115"/>
        <v>Adventure</v>
      </c>
      <c r="L2475" s="11">
        <f t="shared" si="116"/>
        <v>1483540</v>
      </c>
      <c r="M2475" s="1">
        <f t="shared" si="117"/>
        <v>9.3887336584344602E-2</v>
      </c>
    </row>
    <row r="2476" spans="1:13" x14ac:dyDescent="0.25">
      <c r="A2476" s="1" t="s">
        <v>4253</v>
      </c>
      <c r="B2476" s="1">
        <v>103</v>
      </c>
      <c r="C2476" s="1">
        <v>20246959</v>
      </c>
      <c r="D2476" s="1" t="s">
        <v>584</v>
      </c>
      <c r="E2476" s="1" t="s">
        <v>4254</v>
      </c>
      <c r="F2476" s="1" t="s">
        <v>13</v>
      </c>
      <c r="G2476" s="1" t="s">
        <v>14</v>
      </c>
      <c r="H2476" s="1">
        <v>14000000</v>
      </c>
      <c r="I2476" s="1">
        <v>2010</v>
      </c>
      <c r="J2476" s="1">
        <v>4.9000000000000004</v>
      </c>
      <c r="K2476" s="1" t="str">
        <f t="shared" si="115"/>
        <v>Comedy</v>
      </c>
      <c r="L2476" s="11">
        <f t="shared" si="116"/>
        <v>6246959</v>
      </c>
      <c r="M2476" s="1">
        <f t="shared" si="117"/>
        <v>9.3887336584344602E-2</v>
      </c>
    </row>
    <row r="2477" spans="1:13" x14ac:dyDescent="0.25">
      <c r="A2477" s="1" t="s">
        <v>4255</v>
      </c>
      <c r="B2477" s="1">
        <v>96</v>
      </c>
      <c r="C2477" s="1">
        <v>15062898</v>
      </c>
      <c r="D2477" s="1" t="s">
        <v>579</v>
      </c>
      <c r="E2477" s="1" t="s">
        <v>4256</v>
      </c>
      <c r="F2477" s="1" t="s">
        <v>13</v>
      </c>
      <c r="G2477" s="1" t="s">
        <v>14</v>
      </c>
      <c r="H2477" s="1">
        <v>14000000</v>
      </c>
      <c r="I2477" s="1">
        <v>1998</v>
      </c>
      <c r="J2477" s="1">
        <v>6</v>
      </c>
      <c r="K2477" s="1" t="str">
        <f t="shared" si="115"/>
        <v>Comedy</v>
      </c>
      <c r="L2477" s="11">
        <f t="shared" si="116"/>
        <v>1062898</v>
      </c>
      <c r="M2477" s="1">
        <f t="shared" si="117"/>
        <v>9.3887336584344602E-2</v>
      </c>
    </row>
    <row r="2478" spans="1:13" x14ac:dyDescent="0.25">
      <c r="A2478" s="1" t="s">
        <v>4257</v>
      </c>
      <c r="B2478" s="1">
        <v>117</v>
      </c>
      <c r="C2478" s="1">
        <v>14348123</v>
      </c>
      <c r="D2478" s="1" t="s">
        <v>3781</v>
      </c>
      <c r="E2478" s="1" t="s">
        <v>4258</v>
      </c>
      <c r="F2478" s="1" t="s">
        <v>13</v>
      </c>
      <c r="G2478" s="1" t="s">
        <v>2374</v>
      </c>
      <c r="H2478" s="1">
        <v>12000000</v>
      </c>
      <c r="I2478" s="1">
        <v>1999</v>
      </c>
      <c r="J2478" s="1">
        <v>6.9</v>
      </c>
      <c r="K2478" s="1" t="str">
        <f t="shared" si="115"/>
        <v>Comedy</v>
      </c>
      <c r="L2478" s="11">
        <f t="shared" si="116"/>
        <v>2348123</v>
      </c>
      <c r="M2478" s="1">
        <f t="shared" si="117"/>
        <v>9.3887336584344602E-2</v>
      </c>
    </row>
    <row r="2479" spans="1:13" x14ac:dyDescent="0.25">
      <c r="A2479" s="1" t="s">
        <v>4259</v>
      </c>
      <c r="B2479" s="1">
        <v>93</v>
      </c>
      <c r="C2479" s="1">
        <v>15171475</v>
      </c>
      <c r="D2479" s="1" t="s">
        <v>2476</v>
      </c>
      <c r="E2479" s="1" t="s">
        <v>4260</v>
      </c>
      <c r="F2479" s="1" t="s">
        <v>13</v>
      </c>
      <c r="G2479" s="1" t="s">
        <v>14</v>
      </c>
      <c r="H2479" s="1">
        <v>8500000</v>
      </c>
      <c r="I2479" s="1">
        <v>1996</v>
      </c>
      <c r="J2479" s="1">
        <v>5.7</v>
      </c>
      <c r="K2479" s="1" t="str">
        <f t="shared" si="115"/>
        <v>Fantasy</v>
      </c>
      <c r="L2479" s="11">
        <f t="shared" si="116"/>
        <v>6671475</v>
      </c>
      <c r="M2479" s="1">
        <f t="shared" si="117"/>
        <v>9.3887336584344602E-2</v>
      </c>
    </row>
    <row r="2480" spans="1:13" x14ac:dyDescent="0.25">
      <c r="A2480" s="1" t="s">
        <v>1728</v>
      </c>
      <c r="B2480" s="1">
        <v>115</v>
      </c>
      <c r="C2480" s="1">
        <v>13640000</v>
      </c>
      <c r="D2480" s="1" t="s">
        <v>883</v>
      </c>
      <c r="E2480" s="1" t="s">
        <v>4261</v>
      </c>
      <c r="F2480" s="1" t="s">
        <v>13</v>
      </c>
      <c r="G2480" s="1" t="s">
        <v>14</v>
      </c>
      <c r="H2480" s="1">
        <v>14000000</v>
      </c>
      <c r="I2480" s="1">
        <v>1994</v>
      </c>
      <c r="J2480" s="1">
        <v>6.9</v>
      </c>
      <c r="K2480" s="1" t="str">
        <f t="shared" si="115"/>
        <v>Comedy</v>
      </c>
      <c r="L2480" s="11">
        <f t="shared" si="116"/>
        <v>-360000</v>
      </c>
      <c r="M2480" s="1">
        <f t="shared" si="117"/>
        <v>9.3887336584344602E-2</v>
      </c>
    </row>
    <row r="2481" spans="1:13" x14ac:dyDescent="0.25">
      <c r="A2481" s="1" t="s">
        <v>4262</v>
      </c>
      <c r="B2481" s="1">
        <v>85</v>
      </c>
      <c r="C2481" s="1">
        <v>12610731</v>
      </c>
      <c r="D2481" s="1" t="s">
        <v>779</v>
      </c>
      <c r="E2481" s="1" t="s">
        <v>4263</v>
      </c>
      <c r="F2481" s="1" t="s">
        <v>13</v>
      </c>
      <c r="G2481" s="1" t="s">
        <v>14</v>
      </c>
      <c r="H2481" s="1">
        <v>11000000</v>
      </c>
      <c r="I2481" s="1">
        <v>2001</v>
      </c>
      <c r="J2481" s="1">
        <v>4.4000000000000004</v>
      </c>
      <c r="K2481" s="1" t="str">
        <f t="shared" si="115"/>
        <v>Action</v>
      </c>
      <c r="L2481" s="11">
        <f t="shared" si="116"/>
        <v>1610731</v>
      </c>
      <c r="M2481" s="1">
        <f t="shared" si="117"/>
        <v>9.3887336584344602E-2</v>
      </c>
    </row>
    <row r="2482" spans="1:13" x14ac:dyDescent="0.25">
      <c r="A2482" s="1" t="s">
        <v>4264</v>
      </c>
      <c r="B2482" s="1">
        <v>112</v>
      </c>
      <c r="C2482" s="1">
        <v>11204499</v>
      </c>
      <c r="D2482" s="1" t="s">
        <v>2198</v>
      </c>
      <c r="E2482" s="1" t="s">
        <v>4265</v>
      </c>
      <c r="F2482" s="1" t="s">
        <v>13</v>
      </c>
      <c r="G2482" s="1" t="s">
        <v>14</v>
      </c>
      <c r="H2482" s="1">
        <v>14000000</v>
      </c>
      <c r="I2482" s="1">
        <v>2006</v>
      </c>
      <c r="J2482" s="1">
        <v>7</v>
      </c>
      <c r="K2482" s="1" t="str">
        <f t="shared" si="115"/>
        <v>Drama</v>
      </c>
      <c r="L2482" s="11">
        <f t="shared" si="116"/>
        <v>-2795501</v>
      </c>
      <c r="M2482" s="1">
        <f t="shared" si="117"/>
        <v>9.3887336584344602E-2</v>
      </c>
    </row>
    <row r="2483" spans="1:13" x14ac:dyDescent="0.25">
      <c r="A2483" s="1" t="s">
        <v>722</v>
      </c>
      <c r="B2483" s="1">
        <v>86</v>
      </c>
      <c r="C2483" s="1">
        <v>10397365</v>
      </c>
      <c r="D2483" s="1" t="s">
        <v>4266</v>
      </c>
      <c r="E2483" s="1" t="s">
        <v>4267</v>
      </c>
      <c r="F2483" s="1" t="s">
        <v>13</v>
      </c>
      <c r="G2483" s="1" t="s">
        <v>14</v>
      </c>
      <c r="H2483" s="1">
        <v>14000000</v>
      </c>
      <c r="I2483" s="1">
        <v>2001</v>
      </c>
      <c r="J2483" s="1">
        <v>5.4</v>
      </c>
      <c r="K2483" s="1" t="str">
        <f t="shared" si="115"/>
        <v>Comedy</v>
      </c>
      <c r="L2483" s="11">
        <f t="shared" si="116"/>
        <v>-3602635</v>
      </c>
      <c r="M2483" s="1">
        <f t="shared" si="117"/>
        <v>9.3887336584344602E-2</v>
      </c>
    </row>
    <row r="2484" spans="1:13" x14ac:dyDescent="0.25">
      <c r="A2484" s="1" t="s">
        <v>4268</v>
      </c>
      <c r="B2484" s="1">
        <v>86</v>
      </c>
      <c r="C2484" s="1">
        <v>9402410</v>
      </c>
      <c r="D2484" s="1" t="s">
        <v>1444</v>
      </c>
      <c r="E2484" s="1" t="s">
        <v>4269</v>
      </c>
      <c r="F2484" s="1" t="s">
        <v>13</v>
      </c>
      <c r="G2484" s="1" t="s">
        <v>14</v>
      </c>
      <c r="H2484" s="1">
        <v>14000000</v>
      </c>
      <c r="I2484" s="1">
        <v>2012</v>
      </c>
      <c r="J2484" s="1">
        <v>5.4</v>
      </c>
      <c r="K2484" s="1" t="str">
        <f t="shared" si="115"/>
        <v>Adventure</v>
      </c>
      <c r="L2484" s="11">
        <f t="shared" si="116"/>
        <v>-4597590</v>
      </c>
      <c r="M2484" s="1">
        <f t="shared" si="117"/>
        <v>9.3887336584344602E-2</v>
      </c>
    </row>
    <row r="2485" spans="1:13" x14ac:dyDescent="0.25">
      <c r="A2485" s="1" t="s">
        <v>4271</v>
      </c>
      <c r="B2485" s="1">
        <v>137</v>
      </c>
      <c r="C2485" s="1">
        <v>5459824</v>
      </c>
      <c r="D2485" s="1" t="s">
        <v>77</v>
      </c>
      <c r="E2485" s="1" t="s">
        <v>4272</v>
      </c>
      <c r="F2485" s="1" t="s">
        <v>13</v>
      </c>
      <c r="G2485" s="1" t="s">
        <v>14</v>
      </c>
      <c r="H2485" s="1">
        <v>26000000</v>
      </c>
      <c r="I2485" s="1">
        <v>2006</v>
      </c>
      <c r="J2485" s="1">
        <v>7.6</v>
      </c>
      <c r="K2485" s="1" t="str">
        <f t="shared" si="115"/>
        <v>Drama</v>
      </c>
      <c r="L2485" s="11">
        <f t="shared" si="116"/>
        <v>-20540176</v>
      </c>
      <c r="M2485" s="1">
        <f t="shared" si="117"/>
        <v>9.3887336584344602E-2</v>
      </c>
    </row>
    <row r="2486" spans="1:13" x14ac:dyDescent="0.25">
      <c r="A2486" s="1" t="s">
        <v>4273</v>
      </c>
      <c r="B2486" s="1">
        <v>90</v>
      </c>
      <c r="C2486" s="1">
        <v>5108820</v>
      </c>
      <c r="D2486" s="1" t="s">
        <v>678</v>
      </c>
      <c r="E2486" s="1" t="s">
        <v>4274</v>
      </c>
      <c r="F2486" s="1" t="s">
        <v>13</v>
      </c>
      <c r="G2486" s="1" t="s">
        <v>14</v>
      </c>
      <c r="H2486" s="1">
        <v>24000000</v>
      </c>
      <c r="I2486" s="1">
        <v>2000</v>
      </c>
      <c r="J2486" s="1">
        <v>5.9</v>
      </c>
      <c r="K2486" s="1" t="str">
        <f t="shared" si="115"/>
        <v>Drama</v>
      </c>
      <c r="L2486" s="11">
        <f t="shared" si="116"/>
        <v>-18891180</v>
      </c>
      <c r="M2486" s="1">
        <f t="shared" si="117"/>
        <v>9.3887336584344602E-2</v>
      </c>
    </row>
    <row r="2487" spans="1:13" x14ac:dyDescent="0.25">
      <c r="A2487" s="1" t="s">
        <v>351</v>
      </c>
      <c r="B2487" s="1">
        <v>107</v>
      </c>
      <c r="C2487" s="1">
        <v>4741987</v>
      </c>
      <c r="D2487" s="1" t="s">
        <v>1175</v>
      </c>
      <c r="E2487" s="1" t="s">
        <v>4275</v>
      </c>
      <c r="F2487" s="1" t="s">
        <v>13</v>
      </c>
      <c r="G2487" s="1" t="s">
        <v>14</v>
      </c>
      <c r="H2487" s="1">
        <v>14000000</v>
      </c>
      <c r="I2487" s="1">
        <v>1999</v>
      </c>
      <c r="J2487" s="1">
        <v>6.6</v>
      </c>
      <c r="K2487" s="1" t="str">
        <f t="shared" si="115"/>
        <v>Drama</v>
      </c>
      <c r="L2487" s="11">
        <f t="shared" si="116"/>
        <v>-9258013</v>
      </c>
      <c r="M2487" s="1">
        <f t="shared" si="117"/>
        <v>9.3887336584344602E-2</v>
      </c>
    </row>
    <row r="2488" spans="1:13" x14ac:dyDescent="0.25">
      <c r="A2488" s="1" t="s">
        <v>415</v>
      </c>
      <c r="B2488" s="1">
        <v>98</v>
      </c>
      <c r="C2488" s="1">
        <v>4291965</v>
      </c>
      <c r="D2488" s="1" t="s">
        <v>2013</v>
      </c>
      <c r="E2488" s="1" t="s">
        <v>4276</v>
      </c>
      <c r="F2488" s="1" t="s">
        <v>13</v>
      </c>
      <c r="G2488" s="1" t="s">
        <v>508</v>
      </c>
      <c r="H2488" s="1">
        <v>14000000</v>
      </c>
      <c r="I2488" s="1">
        <v>2006</v>
      </c>
      <c r="J2488" s="1">
        <v>6.7</v>
      </c>
      <c r="K2488" s="1" t="str">
        <f t="shared" si="115"/>
        <v>Biography</v>
      </c>
      <c r="L2488" s="11">
        <f t="shared" si="116"/>
        <v>-9708035</v>
      </c>
      <c r="M2488" s="1">
        <f t="shared" si="117"/>
        <v>9.3887336584344602E-2</v>
      </c>
    </row>
    <row r="2489" spans="1:13" x14ac:dyDescent="0.25">
      <c r="A2489" s="1" t="s">
        <v>4277</v>
      </c>
      <c r="B2489" s="1">
        <v>84</v>
      </c>
      <c r="C2489" s="1">
        <v>3100650</v>
      </c>
      <c r="D2489" s="1" t="s">
        <v>2075</v>
      </c>
      <c r="E2489" s="1" t="s">
        <v>4278</v>
      </c>
      <c r="F2489" s="1" t="s">
        <v>13</v>
      </c>
      <c r="G2489" s="1" t="s">
        <v>14</v>
      </c>
      <c r="H2489" s="1">
        <v>14000000</v>
      </c>
      <c r="I2489" s="1">
        <v>2001</v>
      </c>
      <c r="J2489" s="1">
        <v>3.9</v>
      </c>
      <c r="K2489" s="1" t="str">
        <f t="shared" si="115"/>
        <v>Drama</v>
      </c>
      <c r="L2489" s="11">
        <f t="shared" si="116"/>
        <v>-10899350</v>
      </c>
      <c r="M2489" s="1">
        <f t="shared" si="117"/>
        <v>9.3887336584344602E-2</v>
      </c>
    </row>
    <row r="2490" spans="1:13" x14ac:dyDescent="0.25">
      <c r="A2490" s="1" t="s">
        <v>3991</v>
      </c>
      <c r="B2490" s="1">
        <v>139</v>
      </c>
      <c r="C2490" s="1">
        <v>2474000</v>
      </c>
      <c r="D2490" s="1" t="s">
        <v>2068</v>
      </c>
      <c r="E2490" s="1" t="s">
        <v>4279</v>
      </c>
      <c r="F2490" s="1" t="s">
        <v>13</v>
      </c>
      <c r="G2490" s="1" t="s">
        <v>508</v>
      </c>
      <c r="H2490" s="1">
        <v>14000000</v>
      </c>
      <c r="I2490" s="1">
        <v>1995</v>
      </c>
      <c r="J2490" s="1">
        <v>5.7</v>
      </c>
      <c r="K2490" s="1" t="str">
        <f t="shared" si="115"/>
        <v>Biography</v>
      </c>
      <c r="L2490" s="11">
        <f t="shared" si="116"/>
        <v>-11526000</v>
      </c>
      <c r="M2490" s="1">
        <f t="shared" si="117"/>
        <v>9.3887336584344602E-2</v>
      </c>
    </row>
    <row r="2491" spans="1:13" x14ac:dyDescent="0.25">
      <c r="A2491" s="1" t="s">
        <v>4280</v>
      </c>
      <c r="B2491" s="1">
        <v>127</v>
      </c>
      <c r="C2491" s="1">
        <v>1000000</v>
      </c>
      <c r="D2491" s="1" t="s">
        <v>456</v>
      </c>
      <c r="E2491" s="1" t="s">
        <v>4281</v>
      </c>
      <c r="F2491" s="1" t="s">
        <v>13</v>
      </c>
      <c r="G2491" s="1" t="s">
        <v>4282</v>
      </c>
      <c r="H2491" s="1">
        <v>14000000</v>
      </c>
      <c r="I2491" s="1">
        <v>1978</v>
      </c>
      <c r="J2491" s="1">
        <v>6.5</v>
      </c>
      <c r="K2491" s="1" t="str">
        <f t="shared" si="115"/>
        <v>Action</v>
      </c>
      <c r="L2491" s="11">
        <f t="shared" si="116"/>
        <v>-13000000</v>
      </c>
      <c r="M2491" s="1">
        <f t="shared" si="117"/>
        <v>9.3887336584344602E-2</v>
      </c>
    </row>
    <row r="2492" spans="1:13" x14ac:dyDescent="0.25">
      <c r="A2492" s="1" t="s">
        <v>3650</v>
      </c>
      <c r="B2492" s="1">
        <v>150</v>
      </c>
      <c r="C2492" s="1">
        <v>3958500</v>
      </c>
      <c r="D2492" s="1" t="s">
        <v>2013</v>
      </c>
      <c r="E2492" s="1" t="s">
        <v>4283</v>
      </c>
      <c r="F2492" s="1" t="s">
        <v>13</v>
      </c>
      <c r="G2492" s="1" t="s">
        <v>21</v>
      </c>
      <c r="H2492" s="1">
        <v>8200000</v>
      </c>
      <c r="I2492" s="1">
        <v>2014</v>
      </c>
      <c r="J2492" s="1">
        <v>6.8</v>
      </c>
      <c r="K2492" s="1" t="str">
        <f t="shared" si="115"/>
        <v>Biography</v>
      </c>
      <c r="L2492" s="11">
        <f t="shared" si="116"/>
        <v>-4241500</v>
      </c>
      <c r="M2492" s="1">
        <f t="shared" si="117"/>
        <v>9.3887336584344602E-2</v>
      </c>
    </row>
    <row r="2493" spans="1:13" x14ac:dyDescent="0.25">
      <c r="A2493" s="1" t="s">
        <v>1845</v>
      </c>
      <c r="B2493" s="1">
        <v>132</v>
      </c>
      <c r="C2493" s="1">
        <v>274299</v>
      </c>
      <c r="D2493" s="1" t="s">
        <v>4284</v>
      </c>
      <c r="E2493" s="1" t="s">
        <v>4285</v>
      </c>
      <c r="F2493" s="1" t="s">
        <v>13</v>
      </c>
      <c r="G2493" s="1" t="s">
        <v>508</v>
      </c>
      <c r="H2493" s="1">
        <v>103000000</v>
      </c>
      <c r="I2493" s="1">
        <v>2002</v>
      </c>
      <c r="J2493" s="1">
        <v>7.3</v>
      </c>
      <c r="K2493" s="1" t="str">
        <f t="shared" si="115"/>
        <v>Biography</v>
      </c>
      <c r="L2493" s="11">
        <f t="shared" si="116"/>
        <v>-102725701</v>
      </c>
      <c r="M2493" s="1">
        <f t="shared" si="117"/>
        <v>9.3887336584344602E-2</v>
      </c>
    </row>
    <row r="2494" spans="1:13" x14ac:dyDescent="0.25">
      <c r="A2494" s="1" t="s">
        <v>840</v>
      </c>
      <c r="B2494" s="1">
        <v>115</v>
      </c>
      <c r="C2494" s="1">
        <v>183088</v>
      </c>
      <c r="D2494" s="1" t="s">
        <v>3781</v>
      </c>
      <c r="E2494" s="1" t="s">
        <v>4286</v>
      </c>
      <c r="F2494" s="1" t="s">
        <v>13</v>
      </c>
      <c r="G2494" s="1" t="s">
        <v>14</v>
      </c>
      <c r="H2494" s="1">
        <v>15000000</v>
      </c>
      <c r="I2494" s="1">
        <v>2008</v>
      </c>
      <c r="J2494" s="1">
        <v>7</v>
      </c>
      <c r="K2494" s="1" t="str">
        <f t="shared" si="115"/>
        <v>Comedy</v>
      </c>
      <c r="L2494" s="11">
        <f t="shared" si="116"/>
        <v>-14816912</v>
      </c>
      <c r="M2494" s="1">
        <f t="shared" si="117"/>
        <v>9.3887336584344602E-2</v>
      </c>
    </row>
    <row r="2495" spans="1:13" x14ac:dyDescent="0.25">
      <c r="A2495" s="1" t="s">
        <v>4287</v>
      </c>
      <c r="B2495" s="1">
        <v>186</v>
      </c>
      <c r="C2495" s="1">
        <v>46495</v>
      </c>
      <c r="D2495" s="1" t="s">
        <v>1175</v>
      </c>
      <c r="E2495" s="1" t="s">
        <v>4288</v>
      </c>
      <c r="F2495" s="1" t="s">
        <v>13</v>
      </c>
      <c r="G2495" s="1" t="s">
        <v>14</v>
      </c>
      <c r="H2495" s="1">
        <v>14000000</v>
      </c>
      <c r="I2495" s="1">
        <v>2011</v>
      </c>
      <c r="J2495" s="1">
        <v>6.5</v>
      </c>
      <c r="K2495" s="1" t="str">
        <f t="shared" si="115"/>
        <v>Drama</v>
      </c>
      <c r="L2495" s="11">
        <f t="shared" si="116"/>
        <v>-13953505</v>
      </c>
      <c r="M2495" s="1">
        <f t="shared" si="117"/>
        <v>9.3887336584344602E-2</v>
      </c>
    </row>
    <row r="2496" spans="1:13" x14ac:dyDescent="0.25">
      <c r="A2496" s="1" t="s">
        <v>1333</v>
      </c>
      <c r="B2496" s="1">
        <v>90</v>
      </c>
      <c r="C2496" s="1">
        <v>1752214</v>
      </c>
      <c r="D2496" s="1" t="s">
        <v>492</v>
      </c>
      <c r="E2496" s="1" t="s">
        <v>4289</v>
      </c>
      <c r="F2496" s="1" t="s">
        <v>13</v>
      </c>
      <c r="G2496" s="1" t="s">
        <v>14</v>
      </c>
      <c r="H2496" s="1">
        <v>14000000</v>
      </c>
      <c r="I2496" s="1">
        <v>2010</v>
      </c>
      <c r="J2496" s="1">
        <v>7.7</v>
      </c>
      <c r="K2496" s="1" t="str">
        <f t="shared" si="115"/>
        <v>Comedy</v>
      </c>
      <c r="L2496" s="11">
        <f t="shared" si="116"/>
        <v>-12247786</v>
      </c>
      <c r="M2496" s="1">
        <f t="shared" si="117"/>
        <v>9.3887336584344602E-2</v>
      </c>
    </row>
    <row r="2497" spans="1:13" x14ac:dyDescent="0.25">
      <c r="A2497" s="1" t="s">
        <v>368</v>
      </c>
      <c r="B2497" s="1">
        <v>134</v>
      </c>
      <c r="C2497" s="1">
        <v>83025853</v>
      </c>
      <c r="D2497" s="1" t="s">
        <v>77</v>
      </c>
      <c r="E2497" s="1" t="s">
        <v>4290</v>
      </c>
      <c r="F2497" s="1" t="s">
        <v>13</v>
      </c>
      <c r="G2497" s="1" t="s">
        <v>14</v>
      </c>
      <c r="H2497" s="1">
        <v>14000000</v>
      </c>
      <c r="I2497" s="1">
        <v>2005</v>
      </c>
      <c r="J2497" s="1">
        <v>7.7</v>
      </c>
      <c r="K2497" s="1" t="str">
        <f t="shared" si="115"/>
        <v>Drama</v>
      </c>
      <c r="L2497" s="11">
        <f t="shared" si="116"/>
        <v>69025853</v>
      </c>
      <c r="M2497" s="1">
        <f t="shared" si="117"/>
        <v>9.3887336584344602E-2</v>
      </c>
    </row>
    <row r="2498" spans="1:13" x14ac:dyDescent="0.25">
      <c r="A2498" s="1" t="s">
        <v>3592</v>
      </c>
      <c r="B2498" s="1">
        <v>97</v>
      </c>
      <c r="C2498" s="1">
        <v>56631572</v>
      </c>
      <c r="D2498" s="1" t="s">
        <v>584</v>
      </c>
      <c r="E2498" s="1" t="s">
        <v>4291</v>
      </c>
      <c r="F2498" s="1" t="s">
        <v>13</v>
      </c>
      <c r="G2498" s="1" t="s">
        <v>14</v>
      </c>
      <c r="H2498" s="1">
        <v>12000000</v>
      </c>
      <c r="I2498" s="1">
        <v>1995</v>
      </c>
      <c r="J2498" s="1">
        <v>6.8</v>
      </c>
      <c r="K2498" s="1" t="str">
        <f t="shared" si="115"/>
        <v>Comedy</v>
      </c>
      <c r="L2498" s="11">
        <f t="shared" si="116"/>
        <v>44631572</v>
      </c>
      <c r="M2498" s="1">
        <f t="shared" si="117"/>
        <v>9.3887336584344602E-2</v>
      </c>
    </row>
    <row r="2499" spans="1:13" x14ac:dyDescent="0.25">
      <c r="A2499" s="1" t="s">
        <v>3666</v>
      </c>
      <c r="B2499" s="1">
        <v>107</v>
      </c>
      <c r="C2499" s="1">
        <v>15854988</v>
      </c>
      <c r="D2499" s="1" t="s">
        <v>77</v>
      </c>
      <c r="E2499" s="1" t="s">
        <v>4292</v>
      </c>
      <c r="F2499" s="1" t="s">
        <v>13</v>
      </c>
      <c r="G2499" s="1" t="s">
        <v>14</v>
      </c>
      <c r="H2499" s="1">
        <v>13500000</v>
      </c>
      <c r="I2499" s="1">
        <v>2002</v>
      </c>
      <c r="J2499" s="1">
        <v>7.4</v>
      </c>
      <c r="K2499" s="1" t="str">
        <f t="shared" ref="K2499:K2562" si="118">IFERROR(LEFT(D2499,SEARCH("|",D2499)-1),D2499)</f>
        <v>Drama</v>
      </c>
      <c r="L2499" s="11">
        <f t="shared" ref="L2499:L2562" si="119">C2499-H2499</f>
        <v>2354988</v>
      </c>
      <c r="M2499" s="1">
        <f t="shared" ref="M2499:M2562" si="120">CORREL(H$2:H$3657,C$2:C$3657)</f>
        <v>9.3887336584344602E-2</v>
      </c>
    </row>
    <row r="2500" spans="1:13" x14ac:dyDescent="0.25">
      <c r="A2500" s="1" t="s">
        <v>2405</v>
      </c>
      <c r="B2500" s="1">
        <v>99</v>
      </c>
      <c r="C2500" s="1">
        <v>12282677</v>
      </c>
      <c r="D2500" s="1" t="s">
        <v>1864</v>
      </c>
      <c r="E2500" s="1" t="s">
        <v>4293</v>
      </c>
      <c r="F2500" s="1" t="s">
        <v>13</v>
      </c>
      <c r="G2500" s="1" t="s">
        <v>14</v>
      </c>
      <c r="H2500" s="1">
        <v>14000000</v>
      </c>
      <c r="I2500" s="1">
        <v>2015</v>
      </c>
      <c r="J2500" s="1">
        <v>5.0999999999999996</v>
      </c>
      <c r="K2500" s="1" t="str">
        <f t="shared" si="118"/>
        <v>Comedy</v>
      </c>
      <c r="L2500" s="11">
        <f t="shared" si="119"/>
        <v>-1717323</v>
      </c>
      <c r="M2500" s="1">
        <f t="shared" si="120"/>
        <v>9.3887336584344602E-2</v>
      </c>
    </row>
    <row r="2501" spans="1:13" x14ac:dyDescent="0.25">
      <c r="A2501" s="1" t="s">
        <v>2988</v>
      </c>
      <c r="B2501" s="1">
        <v>124</v>
      </c>
      <c r="C2501" s="1">
        <v>7060876</v>
      </c>
      <c r="D2501" s="1" t="s">
        <v>537</v>
      </c>
      <c r="E2501" s="1" t="s">
        <v>4295</v>
      </c>
      <c r="F2501" s="1" t="s">
        <v>13</v>
      </c>
      <c r="G2501" s="1" t="s">
        <v>21</v>
      </c>
      <c r="H2501" s="1">
        <v>13500000</v>
      </c>
      <c r="I2501" s="1">
        <v>2000</v>
      </c>
      <c r="J2501" s="1">
        <v>7.4</v>
      </c>
      <c r="K2501" s="1" t="str">
        <f t="shared" si="118"/>
        <v>Biography</v>
      </c>
      <c r="L2501" s="11">
        <f t="shared" si="119"/>
        <v>-6439124</v>
      </c>
      <c r="M2501" s="1">
        <f t="shared" si="120"/>
        <v>9.3887336584344602E-2</v>
      </c>
    </row>
    <row r="2502" spans="1:13" x14ac:dyDescent="0.25">
      <c r="A2502" s="1" t="s">
        <v>4167</v>
      </c>
      <c r="B2502" s="1">
        <v>110</v>
      </c>
      <c r="C2502" s="1">
        <v>14989761</v>
      </c>
      <c r="D2502" s="1" t="s">
        <v>348</v>
      </c>
      <c r="E2502" s="1" t="s">
        <v>4296</v>
      </c>
      <c r="F2502" s="1" t="s">
        <v>13</v>
      </c>
      <c r="G2502" s="1" t="s">
        <v>21</v>
      </c>
      <c r="H2502" s="1">
        <v>15000000</v>
      </c>
      <c r="I2502" s="1">
        <v>2012</v>
      </c>
      <c r="J2502" s="1">
        <v>7.2</v>
      </c>
      <c r="K2502" s="1" t="str">
        <f t="shared" si="118"/>
        <v>Comedy</v>
      </c>
      <c r="L2502" s="11">
        <f t="shared" si="119"/>
        <v>-10239</v>
      </c>
      <c r="M2502" s="1">
        <f t="shared" si="120"/>
        <v>9.3887336584344602E-2</v>
      </c>
    </row>
    <row r="2503" spans="1:13" x14ac:dyDescent="0.25">
      <c r="A2503" s="1" t="s">
        <v>1018</v>
      </c>
      <c r="B2503" s="1">
        <v>178</v>
      </c>
      <c r="C2503" s="1">
        <v>5501940</v>
      </c>
      <c r="D2503" s="1" t="s">
        <v>1119</v>
      </c>
      <c r="E2503" s="1" t="s">
        <v>4297</v>
      </c>
      <c r="F2503" s="1" t="s">
        <v>2889</v>
      </c>
      <c r="G2503" s="1" t="s">
        <v>264</v>
      </c>
      <c r="H2503" s="1">
        <v>13500000</v>
      </c>
      <c r="I2503" s="1">
        <v>2004</v>
      </c>
      <c r="J2503" s="1">
        <v>8.3000000000000007</v>
      </c>
      <c r="K2503" s="1" t="str">
        <f t="shared" si="118"/>
        <v>Biography</v>
      </c>
      <c r="L2503" s="11">
        <f t="shared" si="119"/>
        <v>-7998060</v>
      </c>
      <c r="M2503" s="1">
        <f t="shared" si="120"/>
        <v>9.3887336584344602E-2</v>
      </c>
    </row>
    <row r="2504" spans="1:13" x14ac:dyDescent="0.25">
      <c r="A2504" s="1" t="s">
        <v>1230</v>
      </c>
      <c r="B2504" s="1">
        <v>125</v>
      </c>
      <c r="C2504" s="1">
        <v>2086345</v>
      </c>
      <c r="D2504" s="1" t="s">
        <v>2139</v>
      </c>
      <c r="E2504" s="1" t="s">
        <v>4298</v>
      </c>
      <c r="F2504" s="1" t="s">
        <v>964</v>
      </c>
      <c r="G2504" s="1" t="s">
        <v>1233</v>
      </c>
      <c r="H2504" s="1">
        <v>10000000</v>
      </c>
      <c r="I2504" s="1">
        <v>2004</v>
      </c>
      <c r="J2504" s="1">
        <v>8.1</v>
      </c>
      <c r="K2504" s="1" t="str">
        <f t="shared" si="118"/>
        <v>Biography</v>
      </c>
      <c r="L2504" s="11">
        <f t="shared" si="119"/>
        <v>-7913655</v>
      </c>
      <c r="M2504" s="1">
        <f t="shared" si="120"/>
        <v>9.3887336584344602E-2</v>
      </c>
    </row>
    <row r="2505" spans="1:13" x14ac:dyDescent="0.25">
      <c r="A2505" s="1" t="s">
        <v>1075</v>
      </c>
      <c r="B2505" s="1">
        <v>121</v>
      </c>
      <c r="C2505" s="1">
        <v>123922370</v>
      </c>
      <c r="D2505" s="1" t="s">
        <v>4299</v>
      </c>
      <c r="E2505" s="1" t="s">
        <v>4300</v>
      </c>
      <c r="F2505" s="1" t="s">
        <v>13</v>
      </c>
      <c r="G2505" s="1" t="s">
        <v>14</v>
      </c>
      <c r="H2505" s="1">
        <v>13000000</v>
      </c>
      <c r="I2505" s="1">
        <v>1987</v>
      </c>
      <c r="J2505" s="1">
        <v>7.3</v>
      </c>
      <c r="K2505" s="1" t="str">
        <f t="shared" si="118"/>
        <v>Biography</v>
      </c>
      <c r="L2505" s="11">
        <f t="shared" si="119"/>
        <v>110922370</v>
      </c>
      <c r="M2505" s="1">
        <f t="shared" si="120"/>
        <v>9.3887336584344602E-2</v>
      </c>
    </row>
    <row r="2506" spans="1:13" x14ac:dyDescent="0.25">
      <c r="A2506" s="1" t="s">
        <v>2652</v>
      </c>
      <c r="B2506" s="1">
        <v>100</v>
      </c>
      <c r="C2506" s="1">
        <v>163591</v>
      </c>
      <c r="D2506" s="1" t="s">
        <v>579</v>
      </c>
      <c r="E2506" s="1" t="s">
        <v>4301</v>
      </c>
      <c r="F2506" s="1" t="s">
        <v>13</v>
      </c>
      <c r="G2506" s="1" t="s">
        <v>1929</v>
      </c>
      <c r="H2506" s="1">
        <v>13400000</v>
      </c>
      <c r="I2506" s="1">
        <v>2010</v>
      </c>
      <c r="J2506" s="1">
        <v>3.6</v>
      </c>
      <c r="K2506" s="1" t="str">
        <f t="shared" si="118"/>
        <v>Comedy</v>
      </c>
      <c r="L2506" s="11">
        <f t="shared" si="119"/>
        <v>-13236409</v>
      </c>
      <c r="M2506" s="1">
        <f t="shared" si="120"/>
        <v>9.3887336584344602E-2</v>
      </c>
    </row>
    <row r="2507" spans="1:13" x14ac:dyDescent="0.25">
      <c r="A2507" s="1" t="s">
        <v>370</v>
      </c>
      <c r="B2507" s="1">
        <v>115</v>
      </c>
      <c r="C2507" s="1">
        <v>73000942</v>
      </c>
      <c r="D2507" s="1" t="s">
        <v>1392</v>
      </c>
      <c r="E2507" s="1" t="s">
        <v>4302</v>
      </c>
      <c r="F2507" s="1" t="s">
        <v>13</v>
      </c>
      <c r="G2507" s="1" t="s">
        <v>14</v>
      </c>
      <c r="H2507" s="1">
        <v>13000000</v>
      </c>
      <c r="I2507" s="1">
        <v>2011</v>
      </c>
      <c r="J2507" s="1">
        <v>1.6</v>
      </c>
      <c r="K2507" s="1" t="str">
        <f t="shared" si="118"/>
        <v>Documentary</v>
      </c>
      <c r="L2507" s="11">
        <f t="shared" si="119"/>
        <v>60000942</v>
      </c>
      <c r="M2507" s="1">
        <f t="shared" si="120"/>
        <v>9.3887336584344602E-2</v>
      </c>
    </row>
    <row r="2508" spans="1:13" x14ac:dyDescent="0.25">
      <c r="A2508" s="1" t="s">
        <v>418</v>
      </c>
      <c r="B2508" s="1">
        <v>108</v>
      </c>
      <c r="C2508" s="1">
        <v>106952327</v>
      </c>
      <c r="D2508" s="1" t="s">
        <v>1394</v>
      </c>
      <c r="E2508" s="1" t="s">
        <v>4303</v>
      </c>
      <c r="F2508" s="1" t="s">
        <v>13</v>
      </c>
      <c r="G2508" s="1" t="s">
        <v>14</v>
      </c>
      <c r="H2508" s="1">
        <v>13000000</v>
      </c>
      <c r="I2508" s="1">
        <v>2010</v>
      </c>
      <c r="J2508" s="1">
        <v>8</v>
      </c>
      <c r="K2508" s="1" t="str">
        <f t="shared" si="118"/>
        <v>Drama</v>
      </c>
      <c r="L2508" s="11">
        <f t="shared" si="119"/>
        <v>93952327</v>
      </c>
      <c r="M2508" s="1">
        <f t="shared" si="120"/>
        <v>9.3887336584344602E-2</v>
      </c>
    </row>
    <row r="2509" spans="1:13" x14ac:dyDescent="0.25">
      <c r="A2509" s="1" t="s">
        <v>1649</v>
      </c>
      <c r="B2509" s="1">
        <v>220</v>
      </c>
      <c r="C2509" s="1">
        <v>57300000</v>
      </c>
      <c r="D2509" s="1" t="s">
        <v>682</v>
      </c>
      <c r="E2509" s="1" t="s">
        <v>4304</v>
      </c>
      <c r="F2509" s="1" t="s">
        <v>13</v>
      </c>
      <c r="G2509" s="1" t="s">
        <v>14</v>
      </c>
      <c r="H2509" s="1">
        <v>13000000</v>
      </c>
      <c r="I2509" s="1">
        <v>1974</v>
      </c>
      <c r="J2509" s="1">
        <v>9</v>
      </c>
      <c r="K2509" s="1" t="str">
        <f t="shared" si="118"/>
        <v>Crime</v>
      </c>
      <c r="L2509" s="11">
        <f t="shared" si="119"/>
        <v>44300000</v>
      </c>
      <c r="M2509" s="1">
        <f t="shared" si="120"/>
        <v>9.3887336584344602E-2</v>
      </c>
    </row>
    <row r="2510" spans="1:13" x14ac:dyDescent="0.25">
      <c r="A2510" s="1" t="s">
        <v>1953</v>
      </c>
      <c r="B2510" s="1">
        <v>112</v>
      </c>
      <c r="C2510" s="1">
        <v>91038276</v>
      </c>
      <c r="D2510" s="1" t="s">
        <v>2597</v>
      </c>
      <c r="E2510" s="1" t="s">
        <v>4305</v>
      </c>
      <c r="F2510" s="1" t="s">
        <v>13</v>
      </c>
      <c r="G2510" s="1" t="s">
        <v>14</v>
      </c>
      <c r="H2510" s="1">
        <v>13000000</v>
      </c>
      <c r="I2510" s="1">
        <v>2001</v>
      </c>
      <c r="J2510" s="1">
        <v>6.1</v>
      </c>
      <c r="K2510" s="1" t="str">
        <f t="shared" si="118"/>
        <v>Drama</v>
      </c>
      <c r="L2510" s="11">
        <f t="shared" si="119"/>
        <v>78038276</v>
      </c>
      <c r="M2510" s="1">
        <f t="shared" si="120"/>
        <v>9.3887336584344602E-2</v>
      </c>
    </row>
    <row r="2511" spans="1:13" x14ac:dyDescent="0.25">
      <c r="A2511" s="1" t="s">
        <v>731</v>
      </c>
      <c r="B2511" s="1">
        <v>99</v>
      </c>
      <c r="C2511" s="1">
        <v>49369900</v>
      </c>
      <c r="D2511" s="1" t="s">
        <v>3177</v>
      </c>
      <c r="E2511" s="1" t="s">
        <v>4306</v>
      </c>
      <c r="F2511" s="1" t="s">
        <v>13</v>
      </c>
      <c r="G2511" s="1" t="s">
        <v>14</v>
      </c>
      <c r="H2511" s="1">
        <v>7000000</v>
      </c>
      <c r="I2511" s="1">
        <v>1988</v>
      </c>
      <c r="J2511" s="1">
        <v>5.7</v>
      </c>
      <c r="K2511" s="1" t="str">
        <f t="shared" si="118"/>
        <v>Fantasy</v>
      </c>
      <c r="L2511" s="11">
        <f t="shared" si="119"/>
        <v>42369900</v>
      </c>
      <c r="M2511" s="1">
        <f t="shared" si="120"/>
        <v>9.3887336584344602E-2</v>
      </c>
    </row>
    <row r="2512" spans="1:13" x14ac:dyDescent="0.25">
      <c r="A2512" s="1" t="s">
        <v>3217</v>
      </c>
      <c r="B2512" s="1">
        <v>109</v>
      </c>
      <c r="C2512" s="1">
        <v>61693523</v>
      </c>
      <c r="D2512" s="1" t="s">
        <v>1175</v>
      </c>
      <c r="E2512" s="1" t="s">
        <v>4307</v>
      </c>
      <c r="F2512" s="1" t="s">
        <v>13</v>
      </c>
      <c r="G2512" s="1" t="s">
        <v>14</v>
      </c>
      <c r="H2512" s="1">
        <v>13000000</v>
      </c>
      <c r="I2512" s="1">
        <v>2016</v>
      </c>
      <c r="J2512" s="1">
        <v>6.8</v>
      </c>
      <c r="K2512" s="1" t="str">
        <f t="shared" si="118"/>
        <v>Drama</v>
      </c>
      <c r="L2512" s="11">
        <f t="shared" si="119"/>
        <v>48693523</v>
      </c>
      <c r="M2512" s="1">
        <f t="shared" si="120"/>
        <v>9.3887336584344602E-2</v>
      </c>
    </row>
    <row r="2513" spans="1:13" x14ac:dyDescent="0.25">
      <c r="A2513" s="1" t="s">
        <v>4308</v>
      </c>
      <c r="B2513" s="1">
        <v>83</v>
      </c>
      <c r="C2513" s="1">
        <v>46729374</v>
      </c>
      <c r="D2513" s="1" t="s">
        <v>3371</v>
      </c>
      <c r="E2513" s="1" t="s">
        <v>4309</v>
      </c>
      <c r="F2513" s="1" t="s">
        <v>13</v>
      </c>
      <c r="G2513" s="1" t="s">
        <v>14</v>
      </c>
      <c r="H2513" s="1">
        <v>13000000</v>
      </c>
      <c r="I2513" s="1">
        <v>2000</v>
      </c>
      <c r="J2513" s="1">
        <v>5.5</v>
      </c>
      <c r="K2513" s="1" t="str">
        <f t="shared" si="118"/>
        <v>Comedy</v>
      </c>
      <c r="L2513" s="11">
        <f t="shared" si="119"/>
        <v>33729374</v>
      </c>
      <c r="M2513" s="1">
        <f t="shared" si="120"/>
        <v>9.3887336584344602E-2</v>
      </c>
    </row>
    <row r="2514" spans="1:13" x14ac:dyDescent="0.25">
      <c r="A2514" s="1" t="s">
        <v>4310</v>
      </c>
      <c r="B2514" s="1">
        <v>107</v>
      </c>
      <c r="C2514" s="1">
        <v>44726644</v>
      </c>
      <c r="D2514" s="1" t="s">
        <v>3331</v>
      </c>
      <c r="E2514" s="1" t="s">
        <v>4311</v>
      </c>
      <c r="F2514" s="1" t="s">
        <v>13</v>
      </c>
      <c r="G2514" s="1" t="s">
        <v>14</v>
      </c>
      <c r="H2514" s="1">
        <v>13000000</v>
      </c>
      <c r="I2514" s="1">
        <v>1988</v>
      </c>
      <c r="J2514" s="1">
        <v>6.8</v>
      </c>
      <c r="K2514" s="1" t="str">
        <f t="shared" si="118"/>
        <v>Action</v>
      </c>
      <c r="L2514" s="11">
        <f t="shared" si="119"/>
        <v>31726644</v>
      </c>
      <c r="M2514" s="1">
        <f t="shared" si="120"/>
        <v>9.3887336584344602E-2</v>
      </c>
    </row>
    <row r="2515" spans="1:13" x14ac:dyDescent="0.25">
      <c r="A2515" s="1" t="s">
        <v>4312</v>
      </c>
      <c r="B2515" s="1">
        <v>102</v>
      </c>
      <c r="C2515" s="1">
        <v>44134898</v>
      </c>
      <c r="D2515" s="1" t="s">
        <v>883</v>
      </c>
      <c r="E2515" s="1" t="s">
        <v>4313</v>
      </c>
      <c r="F2515" s="1" t="s">
        <v>13</v>
      </c>
      <c r="G2515" s="1" t="s">
        <v>14</v>
      </c>
      <c r="H2515" s="1">
        <v>13000000</v>
      </c>
      <c r="I2515" s="1">
        <v>2014</v>
      </c>
      <c r="J2515" s="1">
        <v>7.3</v>
      </c>
      <c r="K2515" s="1" t="str">
        <f t="shared" si="118"/>
        <v>Comedy</v>
      </c>
      <c r="L2515" s="11">
        <f t="shared" si="119"/>
        <v>31134898</v>
      </c>
      <c r="M2515" s="1">
        <f t="shared" si="120"/>
        <v>9.3887336584344602E-2</v>
      </c>
    </row>
    <row r="2516" spans="1:13" x14ac:dyDescent="0.25">
      <c r="A2516" s="1" t="s">
        <v>2405</v>
      </c>
      <c r="B2516" s="1">
        <v>100</v>
      </c>
      <c r="C2516" s="1">
        <v>48637684</v>
      </c>
      <c r="D2516" s="1" t="s">
        <v>584</v>
      </c>
      <c r="E2516" s="1" t="s">
        <v>4314</v>
      </c>
      <c r="F2516" s="1" t="s">
        <v>13</v>
      </c>
      <c r="G2516" s="1" t="s">
        <v>14</v>
      </c>
      <c r="H2516" s="1">
        <v>12500000</v>
      </c>
      <c r="I2516" s="1">
        <v>2014</v>
      </c>
      <c r="J2516" s="1">
        <v>6.1</v>
      </c>
      <c r="K2516" s="1" t="str">
        <f t="shared" si="118"/>
        <v>Comedy</v>
      </c>
      <c r="L2516" s="11">
        <f t="shared" si="119"/>
        <v>36137684</v>
      </c>
      <c r="M2516" s="1">
        <f t="shared" si="120"/>
        <v>9.3887336584344602E-2</v>
      </c>
    </row>
    <row r="2517" spans="1:13" x14ac:dyDescent="0.25">
      <c r="A2517" s="1" t="s">
        <v>2485</v>
      </c>
      <c r="B2517" s="1">
        <v>97</v>
      </c>
      <c r="C2517" s="1">
        <v>38176108</v>
      </c>
      <c r="D2517" s="1" t="s">
        <v>492</v>
      </c>
      <c r="E2517" s="1" t="s">
        <v>4315</v>
      </c>
      <c r="F2517" s="1" t="s">
        <v>13</v>
      </c>
      <c r="G2517" s="1" t="s">
        <v>14</v>
      </c>
      <c r="H2517" s="1">
        <v>16000000</v>
      </c>
      <c r="I2517" s="1">
        <v>1999</v>
      </c>
      <c r="J2517" s="1">
        <v>7.2</v>
      </c>
      <c r="K2517" s="1" t="str">
        <f t="shared" si="118"/>
        <v>Comedy</v>
      </c>
      <c r="L2517" s="11">
        <f t="shared" si="119"/>
        <v>22176108</v>
      </c>
      <c r="M2517" s="1">
        <f t="shared" si="120"/>
        <v>9.3887336584344602E-2</v>
      </c>
    </row>
    <row r="2518" spans="1:13" x14ac:dyDescent="0.25">
      <c r="A2518" s="1" t="s">
        <v>4316</v>
      </c>
      <c r="B2518" s="1">
        <v>92</v>
      </c>
      <c r="C2518" s="1">
        <v>28972187</v>
      </c>
      <c r="D2518" s="1" t="s">
        <v>579</v>
      </c>
      <c r="E2518" s="1" t="s">
        <v>4317</v>
      </c>
      <c r="F2518" s="1" t="s">
        <v>13</v>
      </c>
      <c r="G2518" s="1" t="s">
        <v>14</v>
      </c>
      <c r="H2518" s="1">
        <v>13000000</v>
      </c>
      <c r="I2518" s="1">
        <v>2002</v>
      </c>
      <c r="J2518" s="1">
        <v>5.9</v>
      </c>
      <c r="K2518" s="1" t="str">
        <f t="shared" si="118"/>
        <v>Comedy</v>
      </c>
      <c r="L2518" s="11">
        <f t="shared" si="119"/>
        <v>15972187</v>
      </c>
      <c r="M2518" s="1">
        <f t="shared" si="120"/>
        <v>9.3887336584344602E-2</v>
      </c>
    </row>
    <row r="2519" spans="1:13" x14ac:dyDescent="0.25">
      <c r="A2519" s="1" t="s">
        <v>4318</v>
      </c>
      <c r="B2519" s="1">
        <v>84</v>
      </c>
      <c r="C2519" s="1">
        <v>27979400</v>
      </c>
      <c r="D2519" s="1" t="s">
        <v>610</v>
      </c>
      <c r="E2519" s="1" t="s">
        <v>4319</v>
      </c>
      <c r="F2519" s="1" t="s">
        <v>13</v>
      </c>
      <c r="G2519" s="1" t="s">
        <v>14</v>
      </c>
      <c r="H2519" s="1">
        <v>8200000</v>
      </c>
      <c r="I2519" s="1">
        <v>1993</v>
      </c>
      <c r="J2519" s="1">
        <v>6.1</v>
      </c>
      <c r="K2519" s="1" t="str">
        <f t="shared" si="118"/>
        <v>Action</v>
      </c>
      <c r="L2519" s="11">
        <f t="shared" si="119"/>
        <v>19779400</v>
      </c>
      <c r="M2519" s="1">
        <f t="shared" si="120"/>
        <v>9.3887336584344602E-2</v>
      </c>
    </row>
    <row r="2520" spans="1:13" x14ac:dyDescent="0.25">
      <c r="A2520" s="1" t="s">
        <v>1746</v>
      </c>
      <c r="B2520" s="1">
        <v>86</v>
      </c>
      <c r="C2520" s="1">
        <v>54257433</v>
      </c>
      <c r="D2520" s="1" t="s">
        <v>1503</v>
      </c>
      <c r="E2520" s="1" t="s">
        <v>4320</v>
      </c>
      <c r="F2520" s="1" t="s">
        <v>13</v>
      </c>
      <c r="G2520" s="1" t="s">
        <v>14</v>
      </c>
      <c r="H2520" s="1">
        <v>17000000</v>
      </c>
      <c r="I2520" s="1">
        <v>2016</v>
      </c>
      <c r="J2520" s="1">
        <v>6.8</v>
      </c>
      <c r="K2520" s="1" t="str">
        <f t="shared" si="118"/>
        <v>Drama</v>
      </c>
      <c r="L2520" s="11">
        <f t="shared" si="119"/>
        <v>37257433</v>
      </c>
      <c r="M2520" s="1">
        <f t="shared" si="120"/>
        <v>9.3887336584344602E-2</v>
      </c>
    </row>
    <row r="2521" spans="1:13" x14ac:dyDescent="0.25">
      <c r="A2521" s="1" t="s">
        <v>4321</v>
      </c>
      <c r="B2521" s="1">
        <v>120</v>
      </c>
      <c r="C2521" s="1">
        <v>23947</v>
      </c>
      <c r="D2521" s="1" t="s">
        <v>1019</v>
      </c>
      <c r="E2521" s="1" t="s">
        <v>4322</v>
      </c>
      <c r="F2521" s="1" t="s">
        <v>13</v>
      </c>
      <c r="G2521" s="1" t="s">
        <v>14</v>
      </c>
      <c r="H2521" s="1">
        <v>13000000</v>
      </c>
      <c r="I2521" s="1">
        <v>2004</v>
      </c>
      <c r="J2521" s="1">
        <v>7.7</v>
      </c>
      <c r="K2521" s="1" t="str">
        <f t="shared" si="118"/>
        <v>Sci-Fi</v>
      </c>
      <c r="L2521" s="11">
        <f t="shared" si="119"/>
        <v>-12976053</v>
      </c>
      <c r="M2521" s="1">
        <f t="shared" si="120"/>
        <v>9.3887336584344602E-2</v>
      </c>
    </row>
    <row r="2522" spans="1:13" x14ac:dyDescent="0.25">
      <c r="A2522" s="1" t="s">
        <v>3590</v>
      </c>
      <c r="B2522" s="1">
        <v>89</v>
      </c>
      <c r="C2522" s="1">
        <v>60008303</v>
      </c>
      <c r="D2522" s="1" t="s">
        <v>830</v>
      </c>
      <c r="E2522" s="1" t="s">
        <v>4323</v>
      </c>
      <c r="F2522" s="1" t="s">
        <v>13</v>
      </c>
      <c r="G2522" s="1" t="s">
        <v>14</v>
      </c>
      <c r="H2522" s="1">
        <v>13000000</v>
      </c>
      <c r="I2522" s="1">
        <v>2000</v>
      </c>
      <c r="J2522" s="1">
        <v>4.9000000000000004</v>
      </c>
      <c r="K2522" s="1" t="str">
        <f t="shared" si="118"/>
        <v>Adventure</v>
      </c>
      <c r="L2522" s="11">
        <f t="shared" si="119"/>
        <v>47008303</v>
      </c>
      <c r="M2522" s="1">
        <f t="shared" si="120"/>
        <v>9.3887336584344602E-2</v>
      </c>
    </row>
    <row r="2523" spans="1:13" x14ac:dyDescent="0.25">
      <c r="A2523" s="1" t="s">
        <v>4324</v>
      </c>
      <c r="B2523" s="1">
        <v>117</v>
      </c>
      <c r="C2523" s="1">
        <v>49121934</v>
      </c>
      <c r="D2523" s="1" t="s">
        <v>492</v>
      </c>
      <c r="E2523" s="1" t="s">
        <v>4325</v>
      </c>
      <c r="F2523" s="1" t="s">
        <v>13</v>
      </c>
      <c r="G2523" s="1" t="s">
        <v>14</v>
      </c>
      <c r="H2523" s="1">
        <v>13000000</v>
      </c>
      <c r="I2523" s="1">
        <v>2007</v>
      </c>
      <c r="J2523" s="1">
        <v>6.1</v>
      </c>
      <c r="K2523" s="1" t="str">
        <f t="shared" si="118"/>
        <v>Comedy</v>
      </c>
      <c r="L2523" s="11">
        <f t="shared" si="119"/>
        <v>36121934</v>
      </c>
      <c r="M2523" s="1">
        <f t="shared" si="120"/>
        <v>9.3887336584344602E-2</v>
      </c>
    </row>
    <row r="2524" spans="1:13" x14ac:dyDescent="0.25">
      <c r="A2524" s="1" t="s">
        <v>3634</v>
      </c>
      <c r="B2524" s="1">
        <v>97</v>
      </c>
      <c r="C2524" s="1">
        <v>27141959</v>
      </c>
      <c r="D2524" s="1" t="s">
        <v>4326</v>
      </c>
      <c r="E2524" s="1" t="s">
        <v>4327</v>
      </c>
      <c r="F2524" s="1" t="s">
        <v>13</v>
      </c>
      <c r="G2524" s="1" t="s">
        <v>14</v>
      </c>
      <c r="H2524" s="1">
        <v>18000000</v>
      </c>
      <c r="I2524" s="1">
        <v>1999</v>
      </c>
      <c r="J2524" s="1">
        <v>2.5</v>
      </c>
      <c r="K2524" s="1" t="str">
        <f t="shared" si="118"/>
        <v>Comedy</v>
      </c>
      <c r="L2524" s="11">
        <f t="shared" si="119"/>
        <v>9141959</v>
      </c>
      <c r="M2524" s="1">
        <f t="shared" si="120"/>
        <v>9.3887336584344602E-2</v>
      </c>
    </row>
    <row r="2525" spans="1:13" x14ac:dyDescent="0.25">
      <c r="A2525" s="1" t="s">
        <v>4328</v>
      </c>
      <c r="B2525" s="1">
        <v>91</v>
      </c>
      <c r="C2525" s="1">
        <v>27052167</v>
      </c>
      <c r="D2525" s="1" t="s">
        <v>145</v>
      </c>
      <c r="E2525" s="1" t="s">
        <v>4329</v>
      </c>
      <c r="F2525" s="1" t="s">
        <v>13</v>
      </c>
      <c r="G2525" s="1" t="s">
        <v>14</v>
      </c>
      <c r="H2525" s="1">
        <v>13000000</v>
      </c>
      <c r="I2525" s="1">
        <v>1998</v>
      </c>
      <c r="J2525" s="1">
        <v>6.1</v>
      </c>
      <c r="K2525" s="1" t="str">
        <f t="shared" si="118"/>
        <v>Action</v>
      </c>
      <c r="L2525" s="11">
        <f t="shared" si="119"/>
        <v>14052167</v>
      </c>
      <c r="M2525" s="1">
        <f t="shared" si="120"/>
        <v>9.3887336584344602E-2</v>
      </c>
    </row>
    <row r="2526" spans="1:13" x14ac:dyDescent="0.25">
      <c r="A2526" s="1" t="s">
        <v>4330</v>
      </c>
      <c r="B2526" s="1">
        <v>100</v>
      </c>
      <c r="C2526" s="1">
        <v>26539321</v>
      </c>
      <c r="D2526" s="1" t="s">
        <v>1350</v>
      </c>
      <c r="E2526" s="1" t="s">
        <v>4331</v>
      </c>
      <c r="F2526" s="1" t="s">
        <v>13</v>
      </c>
      <c r="G2526" s="1" t="s">
        <v>14</v>
      </c>
      <c r="H2526" s="1">
        <v>13000000</v>
      </c>
      <c r="I2526" s="1">
        <v>1996</v>
      </c>
      <c r="J2526" s="1">
        <v>5.9</v>
      </c>
      <c r="K2526" s="1" t="str">
        <f t="shared" si="118"/>
        <v>Comedy</v>
      </c>
      <c r="L2526" s="11">
        <f t="shared" si="119"/>
        <v>13539321</v>
      </c>
      <c r="M2526" s="1">
        <f t="shared" si="120"/>
        <v>9.3887336584344602E-2</v>
      </c>
    </row>
    <row r="2527" spans="1:13" x14ac:dyDescent="0.25">
      <c r="A2527" s="1" t="s">
        <v>4332</v>
      </c>
      <c r="B2527" s="1">
        <v>72</v>
      </c>
      <c r="C2527" s="1">
        <v>28501605</v>
      </c>
      <c r="D2527" s="1" t="s">
        <v>2476</v>
      </c>
      <c r="E2527" s="1" t="s">
        <v>4333</v>
      </c>
      <c r="F2527" s="1" t="s">
        <v>13</v>
      </c>
      <c r="G2527" s="1" t="s">
        <v>14</v>
      </c>
      <c r="H2527" s="1">
        <v>13000000</v>
      </c>
      <c r="I2527" s="1">
        <v>1990</v>
      </c>
      <c r="J2527" s="1">
        <v>5.7</v>
      </c>
      <c r="K2527" s="1" t="str">
        <f t="shared" si="118"/>
        <v>Fantasy</v>
      </c>
      <c r="L2527" s="11">
        <f t="shared" si="119"/>
        <v>15501605</v>
      </c>
      <c r="M2527" s="1">
        <f t="shared" si="120"/>
        <v>9.3887336584344602E-2</v>
      </c>
    </row>
    <row r="2528" spans="1:13" x14ac:dyDescent="0.25">
      <c r="A2528" s="1" t="s">
        <v>4334</v>
      </c>
      <c r="B2528" s="1">
        <v>84</v>
      </c>
      <c r="C2528" s="1">
        <v>52543632</v>
      </c>
      <c r="D2528" s="1" t="s">
        <v>532</v>
      </c>
      <c r="E2528" s="1" t="s">
        <v>4335</v>
      </c>
      <c r="F2528" s="1" t="s">
        <v>13</v>
      </c>
      <c r="G2528" s="1" t="s">
        <v>14</v>
      </c>
      <c r="H2528" s="1">
        <v>13200000</v>
      </c>
      <c r="I2528" s="1">
        <v>2014</v>
      </c>
      <c r="J2528" s="1">
        <v>5.6</v>
      </c>
      <c r="K2528" s="1" t="str">
        <f t="shared" si="118"/>
        <v>Crime</v>
      </c>
      <c r="L2528" s="11">
        <f t="shared" si="119"/>
        <v>39343632</v>
      </c>
      <c r="M2528" s="1">
        <f t="shared" si="120"/>
        <v>9.3887336584344602E-2</v>
      </c>
    </row>
    <row r="2529" spans="1:13" x14ac:dyDescent="0.25">
      <c r="A2529" s="1" t="s">
        <v>1125</v>
      </c>
      <c r="B2529" s="1">
        <v>126</v>
      </c>
      <c r="C2529" s="1">
        <v>25592632</v>
      </c>
      <c r="D2529" s="1" t="s">
        <v>2162</v>
      </c>
      <c r="E2529" s="1" t="s">
        <v>4336</v>
      </c>
      <c r="F2529" s="1" t="s">
        <v>13</v>
      </c>
      <c r="G2529" s="1" t="s">
        <v>14</v>
      </c>
      <c r="H2529" s="1">
        <v>18000000</v>
      </c>
      <c r="I2529" s="1">
        <v>2007</v>
      </c>
      <c r="J2529" s="1">
        <v>7.2</v>
      </c>
      <c r="K2529" s="1" t="str">
        <f t="shared" si="118"/>
        <v>Horror</v>
      </c>
      <c r="L2529" s="11">
        <f t="shared" si="119"/>
        <v>7592632</v>
      </c>
      <c r="M2529" s="1">
        <f t="shared" si="120"/>
        <v>9.3887336584344602E-2</v>
      </c>
    </row>
    <row r="2530" spans="1:13" x14ac:dyDescent="0.25">
      <c r="A2530" s="1" t="s">
        <v>4337</v>
      </c>
      <c r="B2530" s="1">
        <v>108</v>
      </c>
      <c r="C2530" s="1">
        <v>25440971</v>
      </c>
      <c r="D2530" s="1" t="s">
        <v>777</v>
      </c>
      <c r="E2530" s="1" t="s">
        <v>4338</v>
      </c>
      <c r="F2530" s="1" t="s">
        <v>13</v>
      </c>
      <c r="G2530" s="1" t="s">
        <v>21</v>
      </c>
      <c r="H2530" s="1">
        <v>15000000</v>
      </c>
      <c r="I2530" s="1">
        <v>2015</v>
      </c>
      <c r="J2530" s="1">
        <v>7.7</v>
      </c>
      <c r="K2530" s="1" t="str">
        <f t="shared" si="118"/>
        <v>Drama</v>
      </c>
      <c r="L2530" s="11">
        <f t="shared" si="119"/>
        <v>10440971</v>
      </c>
      <c r="M2530" s="1">
        <f t="shared" si="120"/>
        <v>9.3887336584344602E-2</v>
      </c>
    </row>
    <row r="2531" spans="1:13" x14ac:dyDescent="0.25">
      <c r="A2531" s="1" t="s">
        <v>631</v>
      </c>
      <c r="B2531" s="1">
        <v>112</v>
      </c>
      <c r="C2531" s="1">
        <v>22858926</v>
      </c>
      <c r="D2531" s="1" t="s">
        <v>2620</v>
      </c>
      <c r="E2531" s="1" t="s">
        <v>4339</v>
      </c>
      <c r="F2531" s="1" t="s">
        <v>13</v>
      </c>
      <c r="G2531" s="1" t="s">
        <v>14</v>
      </c>
      <c r="H2531" s="1">
        <v>13000000</v>
      </c>
      <c r="I2531" s="1">
        <v>1999</v>
      </c>
      <c r="J2531" s="1">
        <v>7.8</v>
      </c>
      <c r="K2531" s="1" t="str">
        <f t="shared" si="118"/>
        <v>Comedy</v>
      </c>
      <c r="L2531" s="11">
        <f t="shared" si="119"/>
        <v>9858926</v>
      </c>
      <c r="M2531" s="1">
        <f t="shared" si="120"/>
        <v>9.3887336584344602E-2</v>
      </c>
    </row>
    <row r="2532" spans="1:13" x14ac:dyDescent="0.25">
      <c r="A2532" s="1" t="s">
        <v>4340</v>
      </c>
      <c r="B2532" s="1">
        <v>90</v>
      </c>
      <c r="C2532" s="1">
        <v>22235901</v>
      </c>
      <c r="D2532" s="1" t="s">
        <v>584</v>
      </c>
      <c r="E2532" s="1" t="s">
        <v>4341</v>
      </c>
      <c r="F2532" s="1" t="s">
        <v>13</v>
      </c>
      <c r="G2532" s="1" t="s">
        <v>14</v>
      </c>
      <c r="H2532" s="1">
        <v>6000000</v>
      </c>
      <c r="I2532" s="1">
        <v>2001</v>
      </c>
      <c r="J2532" s="1">
        <v>6.1</v>
      </c>
      <c r="K2532" s="1" t="str">
        <f t="shared" si="118"/>
        <v>Comedy</v>
      </c>
      <c r="L2532" s="11">
        <f t="shared" si="119"/>
        <v>16235901</v>
      </c>
      <c r="M2532" s="1">
        <f t="shared" si="120"/>
        <v>9.3887336584344602E-2</v>
      </c>
    </row>
    <row r="2533" spans="1:13" x14ac:dyDescent="0.25">
      <c r="A2533" s="1" t="s">
        <v>519</v>
      </c>
      <c r="B2533" s="1">
        <v>91</v>
      </c>
      <c r="C2533" s="1">
        <v>38916903</v>
      </c>
      <c r="D2533" s="1" t="s">
        <v>4342</v>
      </c>
      <c r="E2533" s="1" t="s">
        <v>4343</v>
      </c>
      <c r="F2533" s="1" t="s">
        <v>13</v>
      </c>
      <c r="G2533" s="1" t="s">
        <v>14</v>
      </c>
      <c r="H2533" s="1">
        <v>13000000</v>
      </c>
      <c r="I2533" s="1">
        <v>2014</v>
      </c>
      <c r="J2533" s="1">
        <v>5.8</v>
      </c>
      <c r="K2533" s="1" t="str">
        <f t="shared" si="118"/>
        <v>Adventure</v>
      </c>
      <c r="L2533" s="11">
        <f t="shared" si="119"/>
        <v>25916903</v>
      </c>
      <c r="M2533" s="1">
        <f t="shared" si="120"/>
        <v>9.3887336584344602E-2</v>
      </c>
    </row>
    <row r="2534" spans="1:13" x14ac:dyDescent="0.25">
      <c r="A2534" s="1" t="s">
        <v>1837</v>
      </c>
      <c r="B2534" s="1">
        <v>135</v>
      </c>
      <c r="C2534" s="1">
        <v>16929123</v>
      </c>
      <c r="D2534" s="1" t="s">
        <v>77</v>
      </c>
      <c r="E2534" s="1" t="s">
        <v>4344</v>
      </c>
      <c r="F2534" s="1" t="s">
        <v>13</v>
      </c>
      <c r="G2534" s="1" t="s">
        <v>14</v>
      </c>
      <c r="H2534" s="1">
        <v>14000000</v>
      </c>
      <c r="I2534" s="1">
        <v>2001</v>
      </c>
      <c r="J2534" s="1">
        <v>6.5</v>
      </c>
      <c r="K2534" s="1" t="str">
        <f t="shared" si="118"/>
        <v>Drama</v>
      </c>
      <c r="L2534" s="11">
        <f t="shared" si="119"/>
        <v>2929123</v>
      </c>
      <c r="M2534" s="1">
        <f t="shared" si="120"/>
        <v>9.3887336584344602E-2</v>
      </c>
    </row>
    <row r="2535" spans="1:13" x14ac:dyDescent="0.25">
      <c r="A2535" s="1" t="s">
        <v>1271</v>
      </c>
      <c r="B2535" s="1">
        <v>141</v>
      </c>
      <c r="C2535" s="1">
        <v>13753931</v>
      </c>
      <c r="D2535" s="1" t="s">
        <v>694</v>
      </c>
      <c r="E2535" s="1" t="s">
        <v>4345</v>
      </c>
      <c r="F2535" s="1" t="s">
        <v>232</v>
      </c>
      <c r="G2535" s="1" t="s">
        <v>14</v>
      </c>
      <c r="H2535" s="1">
        <v>19000000</v>
      </c>
      <c r="I2535" s="1">
        <v>2006</v>
      </c>
      <c r="J2535" s="1">
        <v>7.9</v>
      </c>
      <c r="K2535" s="1" t="str">
        <f t="shared" si="118"/>
        <v>Drama</v>
      </c>
      <c r="L2535" s="11">
        <f t="shared" si="119"/>
        <v>-5246069</v>
      </c>
      <c r="M2535" s="1">
        <f t="shared" si="120"/>
        <v>9.3887336584344602E-2</v>
      </c>
    </row>
    <row r="2536" spans="1:13" x14ac:dyDescent="0.25">
      <c r="A2536" s="1" t="s">
        <v>4346</v>
      </c>
      <c r="B2536" s="1">
        <v>104</v>
      </c>
      <c r="C2536" s="1">
        <v>10996440</v>
      </c>
      <c r="D2536" s="1" t="s">
        <v>229</v>
      </c>
      <c r="E2536" s="1" t="s">
        <v>4347</v>
      </c>
      <c r="F2536" s="1" t="s">
        <v>13</v>
      </c>
      <c r="G2536" s="1" t="s">
        <v>14</v>
      </c>
      <c r="H2536" s="1">
        <v>13000000</v>
      </c>
      <c r="I2536" s="1">
        <v>2006</v>
      </c>
      <c r="J2536" s="1">
        <v>6.3</v>
      </c>
      <c r="K2536" s="1" t="str">
        <f t="shared" si="118"/>
        <v>Adventure</v>
      </c>
      <c r="L2536" s="11">
        <f t="shared" si="119"/>
        <v>-2003560</v>
      </c>
      <c r="M2536" s="1">
        <f t="shared" si="120"/>
        <v>9.3887336584344602E-2</v>
      </c>
    </row>
    <row r="2537" spans="1:13" x14ac:dyDescent="0.25">
      <c r="A2537" s="1" t="s">
        <v>4349</v>
      </c>
      <c r="B2537" s="1">
        <v>118</v>
      </c>
      <c r="C2537" s="1">
        <v>14677654</v>
      </c>
      <c r="D2537" s="1" t="s">
        <v>1175</v>
      </c>
      <c r="E2537" s="1" t="s">
        <v>4350</v>
      </c>
      <c r="F2537" s="1" t="s">
        <v>13</v>
      </c>
      <c r="G2537" s="1" t="s">
        <v>2648</v>
      </c>
      <c r="H2537" s="1">
        <v>13000000</v>
      </c>
      <c r="I2537" s="1">
        <v>2015</v>
      </c>
      <c r="J2537" s="1">
        <v>8.3000000000000007</v>
      </c>
      <c r="K2537" s="1" t="str">
        <f t="shared" si="118"/>
        <v>Drama</v>
      </c>
      <c r="L2537" s="11">
        <f t="shared" si="119"/>
        <v>1677654</v>
      </c>
      <c r="M2537" s="1">
        <f t="shared" si="120"/>
        <v>9.3887336584344602E-2</v>
      </c>
    </row>
    <row r="2538" spans="1:13" x14ac:dyDescent="0.25">
      <c r="A2538" s="1" t="s">
        <v>2275</v>
      </c>
      <c r="B2538" s="1">
        <v>82</v>
      </c>
      <c r="C2538" s="1">
        <v>9975684</v>
      </c>
      <c r="D2538" s="1" t="s">
        <v>579</v>
      </c>
      <c r="E2538" s="1" t="s">
        <v>4351</v>
      </c>
      <c r="F2538" s="1" t="s">
        <v>13</v>
      </c>
      <c r="G2538" s="1" t="s">
        <v>97</v>
      </c>
      <c r="H2538" s="1">
        <v>13000000</v>
      </c>
      <c r="I2538" s="1">
        <v>1998</v>
      </c>
      <c r="J2538" s="1">
        <v>6.4</v>
      </c>
      <c r="K2538" s="1" t="str">
        <f t="shared" si="118"/>
        <v>Comedy</v>
      </c>
      <c r="L2538" s="11">
        <f t="shared" si="119"/>
        <v>-3024316</v>
      </c>
      <c r="M2538" s="1">
        <f t="shared" si="120"/>
        <v>9.3887336584344602E-2</v>
      </c>
    </row>
    <row r="2539" spans="1:13" x14ac:dyDescent="0.25">
      <c r="A2539" s="1" t="s">
        <v>4352</v>
      </c>
      <c r="B2539" s="1">
        <v>95</v>
      </c>
      <c r="C2539" s="1">
        <v>7881335</v>
      </c>
      <c r="D2539" s="1" t="s">
        <v>2022</v>
      </c>
      <c r="E2539" s="1" t="s">
        <v>4353</v>
      </c>
      <c r="F2539" s="1" t="s">
        <v>13</v>
      </c>
      <c r="G2539" s="1" t="s">
        <v>14</v>
      </c>
      <c r="H2539" s="1">
        <v>13000000</v>
      </c>
      <c r="I2539" s="1">
        <v>1994</v>
      </c>
      <c r="J2539" s="1">
        <v>6.7</v>
      </c>
      <c r="K2539" s="1" t="str">
        <f t="shared" si="118"/>
        <v>Comedy</v>
      </c>
      <c r="L2539" s="11">
        <f t="shared" si="119"/>
        <v>-5118665</v>
      </c>
      <c r="M2539" s="1">
        <f t="shared" si="120"/>
        <v>9.3887336584344602E-2</v>
      </c>
    </row>
    <row r="2540" spans="1:13" x14ac:dyDescent="0.25">
      <c r="A2540" s="1" t="s">
        <v>3532</v>
      </c>
      <c r="B2540" s="1">
        <v>94</v>
      </c>
      <c r="C2540" s="1">
        <v>6241697</v>
      </c>
      <c r="D2540" s="1" t="s">
        <v>579</v>
      </c>
      <c r="E2540" s="1" t="s">
        <v>4354</v>
      </c>
      <c r="F2540" s="1" t="s">
        <v>13</v>
      </c>
      <c r="G2540" s="1" t="s">
        <v>508</v>
      </c>
      <c r="H2540" s="1">
        <v>13000000</v>
      </c>
      <c r="I2540" s="1">
        <v>1999</v>
      </c>
      <c r="J2540" s="1">
        <v>6.1</v>
      </c>
      <c r="K2540" s="1" t="str">
        <f t="shared" si="118"/>
        <v>Comedy</v>
      </c>
      <c r="L2540" s="11">
        <f t="shared" si="119"/>
        <v>-6758303</v>
      </c>
      <c r="M2540" s="1">
        <f t="shared" si="120"/>
        <v>9.3887336584344602E-2</v>
      </c>
    </row>
    <row r="2541" spans="1:13" x14ac:dyDescent="0.25">
      <c r="A2541" s="1" t="s">
        <v>4355</v>
      </c>
      <c r="B2541" s="1">
        <v>99</v>
      </c>
      <c r="C2541" s="1">
        <v>5871603</v>
      </c>
      <c r="D2541" s="1" t="s">
        <v>1394</v>
      </c>
      <c r="E2541" s="1" t="s">
        <v>4356</v>
      </c>
      <c r="F2541" s="1" t="s">
        <v>13</v>
      </c>
      <c r="G2541" s="1" t="s">
        <v>14</v>
      </c>
      <c r="H2541" s="1">
        <v>13000000</v>
      </c>
      <c r="I2541" s="1">
        <v>1999</v>
      </c>
      <c r="J2541" s="1">
        <v>6</v>
      </c>
      <c r="K2541" s="1" t="str">
        <f t="shared" si="118"/>
        <v>Drama</v>
      </c>
      <c r="L2541" s="11">
        <f t="shared" si="119"/>
        <v>-7128397</v>
      </c>
      <c r="M2541" s="1">
        <f t="shared" si="120"/>
        <v>9.3887336584344602E-2</v>
      </c>
    </row>
    <row r="2542" spans="1:13" x14ac:dyDescent="0.25">
      <c r="A2542" s="1" t="s">
        <v>4357</v>
      </c>
      <c r="B2542" s="1">
        <v>121</v>
      </c>
      <c r="C2542" s="1">
        <v>16574731</v>
      </c>
      <c r="D2542" s="1" t="s">
        <v>2097</v>
      </c>
      <c r="E2542" s="1" t="s">
        <v>4358</v>
      </c>
      <c r="F2542" s="1" t="s">
        <v>13</v>
      </c>
      <c r="G2542" s="1" t="s">
        <v>14</v>
      </c>
      <c r="H2542" s="1">
        <v>13000000</v>
      </c>
      <c r="I2542" s="1">
        <v>1998</v>
      </c>
      <c r="J2542" s="1">
        <v>5.8</v>
      </c>
      <c r="K2542" s="1" t="str">
        <f t="shared" si="118"/>
        <v>Drama</v>
      </c>
      <c r="L2542" s="11">
        <f t="shared" si="119"/>
        <v>3574731</v>
      </c>
      <c r="M2542" s="1">
        <f t="shared" si="120"/>
        <v>9.3887336584344602E-2</v>
      </c>
    </row>
    <row r="2543" spans="1:13" x14ac:dyDescent="0.25">
      <c r="A2543" s="1" t="s">
        <v>4359</v>
      </c>
      <c r="B2543" s="1">
        <v>84</v>
      </c>
      <c r="C2543" s="1">
        <v>5002310</v>
      </c>
      <c r="D2543" s="1" t="s">
        <v>4360</v>
      </c>
      <c r="E2543" s="1" t="s">
        <v>4361</v>
      </c>
      <c r="F2543" s="1" t="s">
        <v>13</v>
      </c>
      <c r="G2543" s="1" t="s">
        <v>14</v>
      </c>
      <c r="H2543" s="1">
        <v>13000000</v>
      </c>
      <c r="I2543" s="1">
        <v>2001</v>
      </c>
      <c r="J2543" s="1">
        <v>5.6</v>
      </c>
      <c r="K2543" s="1" t="str">
        <f t="shared" si="118"/>
        <v>Adventure</v>
      </c>
      <c r="L2543" s="11">
        <f t="shared" si="119"/>
        <v>-7997690</v>
      </c>
      <c r="M2543" s="1">
        <f t="shared" si="120"/>
        <v>9.3887336584344602E-2</v>
      </c>
    </row>
    <row r="2544" spans="1:13" x14ac:dyDescent="0.25">
      <c r="A2544" s="1" t="s">
        <v>4362</v>
      </c>
      <c r="B2544" s="1">
        <v>93</v>
      </c>
      <c r="C2544" s="1">
        <v>4919896</v>
      </c>
      <c r="D2544" s="1" t="s">
        <v>2022</v>
      </c>
      <c r="E2544" s="1" t="s">
        <v>4363</v>
      </c>
      <c r="F2544" s="1" t="s">
        <v>13</v>
      </c>
      <c r="G2544" s="1" t="s">
        <v>21</v>
      </c>
      <c r="H2544" s="1">
        <v>13000000</v>
      </c>
      <c r="I2544" s="1">
        <v>2001</v>
      </c>
      <c r="J2544" s="1">
        <v>6.1</v>
      </c>
      <c r="K2544" s="1" t="str">
        <f t="shared" si="118"/>
        <v>Comedy</v>
      </c>
      <c r="L2544" s="11">
        <f t="shared" si="119"/>
        <v>-8080104</v>
      </c>
      <c r="M2544" s="1">
        <f t="shared" si="120"/>
        <v>9.3887336584344602E-2</v>
      </c>
    </row>
    <row r="2545" spans="1:13" x14ac:dyDescent="0.25">
      <c r="A2545" s="1" t="s">
        <v>3472</v>
      </c>
      <c r="B2545" s="1">
        <v>93</v>
      </c>
      <c r="C2545" s="1">
        <v>25675765</v>
      </c>
      <c r="D2545" s="1" t="s">
        <v>579</v>
      </c>
      <c r="E2545" s="1" t="s">
        <v>4364</v>
      </c>
      <c r="F2545" s="1" t="s">
        <v>13</v>
      </c>
      <c r="G2545" s="1" t="s">
        <v>14</v>
      </c>
      <c r="H2545" s="1">
        <v>13000000</v>
      </c>
      <c r="I2545" s="1">
        <v>2013</v>
      </c>
      <c r="J2545" s="1">
        <v>5.9</v>
      </c>
      <c r="K2545" s="1" t="str">
        <f t="shared" si="118"/>
        <v>Comedy</v>
      </c>
      <c r="L2545" s="11">
        <f t="shared" si="119"/>
        <v>12675765</v>
      </c>
      <c r="M2545" s="1">
        <f t="shared" si="120"/>
        <v>9.3887336584344602E-2</v>
      </c>
    </row>
    <row r="2546" spans="1:13" x14ac:dyDescent="0.25">
      <c r="A2546" s="1" t="s">
        <v>4365</v>
      </c>
      <c r="B2546" s="1">
        <v>120</v>
      </c>
      <c r="C2546" s="1">
        <v>4857376</v>
      </c>
      <c r="D2546" s="1" t="s">
        <v>492</v>
      </c>
      <c r="E2546" s="1" t="s">
        <v>4366</v>
      </c>
      <c r="F2546" s="1" t="s">
        <v>507</v>
      </c>
      <c r="G2546" s="1" t="s">
        <v>508</v>
      </c>
      <c r="H2546" s="1">
        <v>13000000</v>
      </c>
      <c r="I2546" s="1">
        <v>2006</v>
      </c>
      <c r="J2546" s="1">
        <v>7.3</v>
      </c>
      <c r="K2546" s="1" t="str">
        <f t="shared" si="118"/>
        <v>Comedy</v>
      </c>
      <c r="L2546" s="11">
        <f t="shared" si="119"/>
        <v>-8142624</v>
      </c>
      <c r="M2546" s="1">
        <f t="shared" si="120"/>
        <v>9.3887336584344602E-2</v>
      </c>
    </row>
    <row r="2547" spans="1:13" x14ac:dyDescent="0.25">
      <c r="A2547" s="1" t="s">
        <v>1490</v>
      </c>
      <c r="B2547" s="1">
        <v>112</v>
      </c>
      <c r="C2547" s="1">
        <v>3169424</v>
      </c>
      <c r="D2547" s="1" t="s">
        <v>1299</v>
      </c>
      <c r="E2547" s="1" t="s">
        <v>4367</v>
      </c>
      <c r="F2547" s="1" t="s">
        <v>13</v>
      </c>
      <c r="G2547" s="1" t="s">
        <v>14</v>
      </c>
      <c r="H2547" s="1">
        <v>13000000</v>
      </c>
      <c r="I2547" s="1">
        <v>2007</v>
      </c>
      <c r="J2547" s="1">
        <v>6.8</v>
      </c>
      <c r="K2547" s="1" t="str">
        <f t="shared" si="118"/>
        <v>Drama</v>
      </c>
      <c r="L2547" s="11">
        <f t="shared" si="119"/>
        <v>-9830576</v>
      </c>
      <c r="M2547" s="1">
        <f t="shared" si="120"/>
        <v>9.3887336584344602E-2</v>
      </c>
    </row>
    <row r="2548" spans="1:13" x14ac:dyDescent="0.25">
      <c r="A2548" s="1" t="s">
        <v>607</v>
      </c>
      <c r="B2548" s="1">
        <v>107</v>
      </c>
      <c r="C2548" s="1">
        <v>18004225</v>
      </c>
      <c r="D2548" s="1" t="s">
        <v>492</v>
      </c>
      <c r="E2548" s="1" t="s">
        <v>4368</v>
      </c>
      <c r="F2548" s="1" t="s">
        <v>13</v>
      </c>
      <c r="G2548" s="1" t="s">
        <v>14</v>
      </c>
      <c r="H2548" s="1">
        <v>13000000</v>
      </c>
      <c r="I2548" s="1">
        <v>2013</v>
      </c>
      <c r="J2548" s="1">
        <v>5.7</v>
      </c>
      <c r="K2548" s="1" t="str">
        <f t="shared" si="118"/>
        <v>Comedy</v>
      </c>
      <c r="L2548" s="11">
        <f t="shared" si="119"/>
        <v>5004225</v>
      </c>
      <c r="M2548" s="1">
        <f t="shared" si="120"/>
        <v>9.3887336584344602E-2</v>
      </c>
    </row>
    <row r="2549" spans="1:13" x14ac:dyDescent="0.25">
      <c r="A2549" s="1" t="s">
        <v>4369</v>
      </c>
      <c r="B2549" s="1">
        <v>112</v>
      </c>
      <c r="C2549" s="1">
        <v>3058380</v>
      </c>
      <c r="D2549" s="1" t="s">
        <v>77</v>
      </c>
      <c r="E2549" s="1" t="s">
        <v>4370</v>
      </c>
      <c r="F2549" s="1" t="s">
        <v>507</v>
      </c>
      <c r="G2549" s="1" t="s">
        <v>508</v>
      </c>
      <c r="H2549" s="1">
        <v>100000000</v>
      </c>
      <c r="I2549" s="1">
        <v>2000</v>
      </c>
      <c r="J2549" s="1">
        <v>7.3</v>
      </c>
      <c r="K2549" s="1" t="str">
        <f t="shared" si="118"/>
        <v>Drama</v>
      </c>
      <c r="L2549" s="11">
        <f t="shared" si="119"/>
        <v>-96941620</v>
      </c>
      <c r="M2549" s="1">
        <f t="shared" si="120"/>
        <v>9.3887336584344602E-2</v>
      </c>
    </row>
    <row r="2550" spans="1:13" x14ac:dyDescent="0.25">
      <c r="A2550" s="1" t="s">
        <v>2863</v>
      </c>
      <c r="B2550" s="1">
        <v>96</v>
      </c>
      <c r="C2550" s="1">
        <v>3074838</v>
      </c>
      <c r="D2550" s="1" t="s">
        <v>1131</v>
      </c>
      <c r="E2550" s="1" t="s">
        <v>4371</v>
      </c>
      <c r="F2550" s="1" t="s">
        <v>13</v>
      </c>
      <c r="G2550" s="1" t="s">
        <v>14</v>
      </c>
      <c r="H2550" s="1">
        <v>11000000</v>
      </c>
      <c r="I2550" s="1">
        <v>2009</v>
      </c>
      <c r="J2550" s="1">
        <v>6.3</v>
      </c>
      <c r="K2550" s="1" t="str">
        <f t="shared" si="118"/>
        <v>Drama</v>
      </c>
      <c r="L2550" s="11">
        <f t="shared" si="119"/>
        <v>-7925162</v>
      </c>
      <c r="M2550" s="1">
        <f t="shared" si="120"/>
        <v>9.3887336584344602E-2</v>
      </c>
    </row>
    <row r="2551" spans="1:13" x14ac:dyDescent="0.25">
      <c r="A2551" s="1" t="s">
        <v>4372</v>
      </c>
      <c r="B2551" s="1">
        <v>91</v>
      </c>
      <c r="C2551" s="1">
        <v>2104000</v>
      </c>
      <c r="D2551" s="1" t="s">
        <v>3008</v>
      </c>
      <c r="E2551" s="1" t="s">
        <v>4373</v>
      </c>
      <c r="F2551" s="1" t="s">
        <v>13</v>
      </c>
      <c r="G2551" s="1" t="s">
        <v>14</v>
      </c>
      <c r="H2551" s="1">
        <v>13000000</v>
      </c>
      <c r="I2551" s="1">
        <v>1996</v>
      </c>
      <c r="J2551" s="1">
        <v>5.9</v>
      </c>
      <c r="K2551" s="1" t="str">
        <f t="shared" si="118"/>
        <v>Comedy</v>
      </c>
      <c r="L2551" s="11">
        <f t="shared" si="119"/>
        <v>-10896000</v>
      </c>
      <c r="M2551" s="1">
        <f t="shared" si="120"/>
        <v>9.3887336584344602E-2</v>
      </c>
    </row>
    <row r="2552" spans="1:13" x14ac:dyDescent="0.25">
      <c r="A2552" s="1" t="s">
        <v>3288</v>
      </c>
      <c r="B2552" s="1">
        <v>125</v>
      </c>
      <c r="C2552" s="1">
        <v>1172769</v>
      </c>
      <c r="D2552" s="1" t="s">
        <v>643</v>
      </c>
      <c r="E2552" s="1" t="s">
        <v>4374</v>
      </c>
      <c r="F2552" s="1" t="s">
        <v>13</v>
      </c>
      <c r="G2552" s="1" t="s">
        <v>264</v>
      </c>
      <c r="H2552" s="1">
        <v>13000000</v>
      </c>
      <c r="I2552" s="1">
        <v>2006</v>
      </c>
      <c r="J2552" s="1">
        <v>7.1</v>
      </c>
      <c r="K2552" s="1" t="str">
        <f t="shared" si="118"/>
        <v>Biography</v>
      </c>
      <c r="L2552" s="11">
        <f t="shared" si="119"/>
        <v>-11827231</v>
      </c>
      <c r="M2552" s="1">
        <f t="shared" si="120"/>
        <v>9.3887336584344602E-2</v>
      </c>
    </row>
    <row r="2553" spans="1:13" x14ac:dyDescent="0.25">
      <c r="A2553" s="1" t="s">
        <v>4375</v>
      </c>
      <c r="B2553" s="1">
        <v>102</v>
      </c>
      <c r="C2553" s="1">
        <v>17738570</v>
      </c>
      <c r="D2553" s="1" t="s">
        <v>77</v>
      </c>
      <c r="E2553" s="1" t="s">
        <v>4376</v>
      </c>
      <c r="F2553" s="1" t="s">
        <v>13</v>
      </c>
      <c r="G2553" s="1" t="s">
        <v>14</v>
      </c>
      <c r="H2553" s="1">
        <v>13000000</v>
      </c>
      <c r="I2553" s="1">
        <v>2012</v>
      </c>
      <c r="J2553" s="1">
        <v>8</v>
      </c>
      <c r="K2553" s="1" t="str">
        <f t="shared" si="118"/>
        <v>Drama</v>
      </c>
      <c r="L2553" s="11">
        <f t="shared" si="119"/>
        <v>4738570</v>
      </c>
      <c r="M2553" s="1">
        <f t="shared" si="120"/>
        <v>9.3887336584344602E-2</v>
      </c>
    </row>
    <row r="2554" spans="1:13" x14ac:dyDescent="0.25">
      <c r="A2554" s="1" t="s">
        <v>4377</v>
      </c>
      <c r="B2554" s="1">
        <v>87</v>
      </c>
      <c r="C2554" s="1">
        <v>1200000</v>
      </c>
      <c r="D2554" s="1" t="s">
        <v>461</v>
      </c>
      <c r="E2554" s="1" t="s">
        <v>4378</v>
      </c>
      <c r="F2554" s="1" t="s">
        <v>13</v>
      </c>
      <c r="G2554" s="1" t="s">
        <v>14</v>
      </c>
      <c r="H2554" s="1">
        <v>3000000</v>
      </c>
      <c r="I2554" s="1">
        <v>1993</v>
      </c>
      <c r="J2554" s="1">
        <v>5.0999999999999996</v>
      </c>
      <c r="K2554" s="1" t="str">
        <f t="shared" si="118"/>
        <v>Action</v>
      </c>
      <c r="L2554" s="11">
        <f t="shared" si="119"/>
        <v>-1800000</v>
      </c>
      <c r="M2554" s="1">
        <f t="shared" si="120"/>
        <v>9.3887336584344602E-2</v>
      </c>
    </row>
    <row r="2555" spans="1:13" x14ac:dyDescent="0.25">
      <c r="A2555" s="1" t="s">
        <v>3293</v>
      </c>
      <c r="B2555" s="1">
        <v>118</v>
      </c>
      <c r="C2555" s="1">
        <v>1150403</v>
      </c>
      <c r="D2555" s="1" t="s">
        <v>599</v>
      </c>
      <c r="E2555" s="1" t="s">
        <v>4379</v>
      </c>
      <c r="F2555" s="1" t="s">
        <v>13</v>
      </c>
      <c r="G2555" s="1" t="s">
        <v>14</v>
      </c>
      <c r="H2555" s="1">
        <v>13000000</v>
      </c>
      <c r="I2555" s="1">
        <v>2006</v>
      </c>
      <c r="J2555" s="1">
        <v>7.1</v>
      </c>
      <c r="K2555" s="1" t="str">
        <f t="shared" si="118"/>
        <v>Biography</v>
      </c>
      <c r="L2555" s="11">
        <f t="shared" si="119"/>
        <v>-11849597</v>
      </c>
      <c r="M2555" s="1">
        <f t="shared" si="120"/>
        <v>9.3887336584344602E-2</v>
      </c>
    </row>
    <row r="2556" spans="1:13" x14ac:dyDescent="0.25">
      <c r="A2556" s="1" t="s">
        <v>3077</v>
      </c>
      <c r="B2556" s="1">
        <v>115</v>
      </c>
      <c r="C2556" s="1">
        <v>403932</v>
      </c>
      <c r="D2556" s="1" t="s">
        <v>1383</v>
      </c>
      <c r="E2556" s="1" t="s">
        <v>4380</v>
      </c>
      <c r="F2556" s="1" t="s">
        <v>13</v>
      </c>
      <c r="G2556" s="1" t="s">
        <v>21</v>
      </c>
      <c r="H2556" s="1">
        <v>20000000</v>
      </c>
      <c r="I2556" s="1">
        <v>2000</v>
      </c>
      <c r="J2556" s="1">
        <v>6.5</v>
      </c>
      <c r="K2556" s="1" t="str">
        <f t="shared" si="118"/>
        <v>Drama</v>
      </c>
      <c r="L2556" s="11">
        <f t="shared" si="119"/>
        <v>-19596068</v>
      </c>
      <c r="M2556" s="1">
        <f t="shared" si="120"/>
        <v>9.3887336584344602E-2</v>
      </c>
    </row>
    <row r="2557" spans="1:13" x14ac:dyDescent="0.25">
      <c r="A2557" s="1" t="s">
        <v>1547</v>
      </c>
      <c r="B2557" s="1">
        <v>91</v>
      </c>
      <c r="C2557" s="1">
        <v>1712111</v>
      </c>
      <c r="D2557" s="1" t="s">
        <v>1882</v>
      </c>
      <c r="E2557" s="1" t="s">
        <v>4381</v>
      </c>
      <c r="F2557" s="1" t="s">
        <v>13</v>
      </c>
      <c r="G2557" s="1" t="s">
        <v>14</v>
      </c>
      <c r="H2557" s="1">
        <v>8495000</v>
      </c>
      <c r="I2557" s="1">
        <v>2015</v>
      </c>
      <c r="J2557" s="1">
        <v>4.5</v>
      </c>
      <c r="K2557" s="1" t="str">
        <f t="shared" si="118"/>
        <v>Horror</v>
      </c>
      <c r="L2557" s="11">
        <f t="shared" si="119"/>
        <v>-6782889</v>
      </c>
      <c r="M2557" s="1">
        <f t="shared" si="120"/>
        <v>9.3887336584344602E-2</v>
      </c>
    </row>
    <row r="2558" spans="1:13" x14ac:dyDescent="0.25">
      <c r="A2558" s="1" t="s">
        <v>3957</v>
      </c>
      <c r="B2558" s="1">
        <v>88</v>
      </c>
      <c r="C2558" s="1">
        <v>1024175</v>
      </c>
      <c r="D2558" s="1" t="s">
        <v>2524</v>
      </c>
      <c r="E2558" s="1" t="s">
        <v>4382</v>
      </c>
      <c r="F2558" s="1" t="s">
        <v>13</v>
      </c>
      <c r="G2558" s="1" t="s">
        <v>21</v>
      </c>
      <c r="H2558" s="1">
        <v>13000000</v>
      </c>
      <c r="I2558" s="1">
        <v>2011</v>
      </c>
      <c r="J2558" s="1">
        <v>6.6</v>
      </c>
      <c r="K2558" s="1" t="str">
        <f t="shared" si="118"/>
        <v>Action</v>
      </c>
      <c r="L2558" s="11">
        <f t="shared" si="119"/>
        <v>-11975825</v>
      </c>
      <c r="M2558" s="1">
        <f t="shared" si="120"/>
        <v>9.3887336584344602E-2</v>
      </c>
    </row>
    <row r="2559" spans="1:13" x14ac:dyDescent="0.25">
      <c r="A2559" s="1" t="s">
        <v>197</v>
      </c>
      <c r="B2559" s="1">
        <v>127</v>
      </c>
      <c r="C2559" s="1">
        <v>301305</v>
      </c>
      <c r="D2559" s="1" t="s">
        <v>1901</v>
      </c>
      <c r="E2559" s="1" t="s">
        <v>4383</v>
      </c>
      <c r="F2559" s="1" t="s">
        <v>4384</v>
      </c>
      <c r="G2559" s="1" t="s">
        <v>14</v>
      </c>
      <c r="H2559" s="1">
        <v>13000000</v>
      </c>
      <c r="I2559" s="1">
        <v>2011</v>
      </c>
      <c r="J2559" s="1">
        <v>4.3</v>
      </c>
      <c r="K2559" s="1" t="str">
        <f t="shared" si="118"/>
        <v>Drama</v>
      </c>
      <c r="L2559" s="11">
        <f t="shared" si="119"/>
        <v>-12698695</v>
      </c>
      <c r="M2559" s="1">
        <f t="shared" si="120"/>
        <v>9.3887336584344602E-2</v>
      </c>
    </row>
    <row r="2560" spans="1:13" x14ac:dyDescent="0.25">
      <c r="A2560" s="1" t="s">
        <v>4190</v>
      </c>
      <c r="B2560" s="1">
        <v>94</v>
      </c>
      <c r="C2560" s="1">
        <v>51872378</v>
      </c>
      <c r="D2560" s="1" t="s">
        <v>532</v>
      </c>
      <c r="E2560" s="1" t="s">
        <v>4385</v>
      </c>
      <c r="F2560" s="1" t="s">
        <v>13</v>
      </c>
      <c r="G2560" s="1" t="s">
        <v>14</v>
      </c>
      <c r="H2560" s="1">
        <v>13000000</v>
      </c>
      <c r="I2560" s="1">
        <v>2013</v>
      </c>
      <c r="J2560" s="1">
        <v>6.7</v>
      </c>
      <c r="K2560" s="1" t="str">
        <f t="shared" si="118"/>
        <v>Crime</v>
      </c>
      <c r="L2560" s="11">
        <f t="shared" si="119"/>
        <v>38872378</v>
      </c>
      <c r="M2560" s="1">
        <f t="shared" si="120"/>
        <v>9.3887336584344602E-2</v>
      </c>
    </row>
    <row r="2561" spans="1:13" x14ac:dyDescent="0.25">
      <c r="A2561" s="1" t="s">
        <v>4386</v>
      </c>
      <c r="B2561" s="1">
        <v>90</v>
      </c>
      <c r="C2561" s="1">
        <v>28399192</v>
      </c>
      <c r="D2561" s="1" t="s">
        <v>4387</v>
      </c>
      <c r="E2561" s="1" t="s">
        <v>4388</v>
      </c>
      <c r="F2561" s="1" t="s">
        <v>13</v>
      </c>
      <c r="G2561" s="1" t="s">
        <v>130</v>
      </c>
      <c r="H2561" s="1">
        <v>13000000</v>
      </c>
      <c r="I2561" s="1">
        <v>2002</v>
      </c>
      <c r="J2561" s="1">
        <v>5.4</v>
      </c>
      <c r="K2561" s="1" t="str">
        <f t="shared" si="118"/>
        <v>Action</v>
      </c>
      <c r="L2561" s="11">
        <f t="shared" si="119"/>
        <v>15399192</v>
      </c>
      <c r="M2561" s="1">
        <f t="shared" si="120"/>
        <v>9.3887336584344602E-2</v>
      </c>
    </row>
    <row r="2562" spans="1:13" x14ac:dyDescent="0.25">
      <c r="A2562" s="1" t="s">
        <v>1285</v>
      </c>
      <c r="B2562" s="1">
        <v>102</v>
      </c>
      <c r="C2562" s="1">
        <v>2035566</v>
      </c>
      <c r="D2562" s="1" t="s">
        <v>4389</v>
      </c>
      <c r="E2562" s="1" t="s">
        <v>4390</v>
      </c>
      <c r="F2562" s="1" t="s">
        <v>13</v>
      </c>
      <c r="G2562" s="1" t="s">
        <v>508</v>
      </c>
      <c r="H2562" s="1">
        <v>13000000</v>
      </c>
      <c r="I2562" s="1">
        <v>2009</v>
      </c>
      <c r="J2562" s="1">
        <v>6.6</v>
      </c>
      <c r="K2562" s="1" t="str">
        <f t="shared" si="118"/>
        <v>Biography</v>
      </c>
      <c r="L2562" s="11">
        <f t="shared" si="119"/>
        <v>-10964434</v>
      </c>
      <c r="M2562" s="1">
        <f t="shared" si="120"/>
        <v>9.3887336584344602E-2</v>
      </c>
    </row>
    <row r="2563" spans="1:13" x14ac:dyDescent="0.25">
      <c r="A2563" s="1" t="s">
        <v>600</v>
      </c>
      <c r="B2563" s="1">
        <v>117</v>
      </c>
      <c r="C2563" s="1">
        <v>21078145</v>
      </c>
      <c r="D2563" s="1" t="s">
        <v>537</v>
      </c>
      <c r="E2563" s="1" t="s">
        <v>4392</v>
      </c>
      <c r="F2563" s="1" t="s">
        <v>13</v>
      </c>
      <c r="G2563" s="1" t="s">
        <v>14</v>
      </c>
      <c r="H2563" s="1">
        <v>12500000</v>
      </c>
      <c r="I2563" s="1">
        <v>2002</v>
      </c>
      <c r="J2563" s="1">
        <v>7.3</v>
      </c>
      <c r="K2563" s="1" t="str">
        <f t="shared" ref="K2563:K2626" si="121">IFERROR(LEFT(D2563,SEARCH("|",D2563)-1),D2563)</f>
        <v>Biography</v>
      </c>
      <c r="L2563" s="11">
        <f t="shared" ref="L2563:L2626" si="122">C2563-H2563</f>
        <v>8578145</v>
      </c>
      <c r="M2563" s="1">
        <f t="shared" ref="M2563:M2626" si="123">CORREL(H$2:H$3657,C$2:C$3657)</f>
        <v>9.3887336584344602E-2</v>
      </c>
    </row>
    <row r="2564" spans="1:13" x14ac:dyDescent="0.25">
      <c r="A2564" s="1" t="s">
        <v>3066</v>
      </c>
      <c r="B2564" s="1">
        <v>109</v>
      </c>
      <c r="C2564" s="1">
        <v>14060950</v>
      </c>
      <c r="D2564" s="1" t="s">
        <v>1175</v>
      </c>
      <c r="E2564" s="1" t="s">
        <v>4393</v>
      </c>
      <c r="F2564" s="1" t="s">
        <v>13</v>
      </c>
      <c r="G2564" s="1" t="s">
        <v>14</v>
      </c>
      <c r="H2564" s="1">
        <v>12500000</v>
      </c>
      <c r="I2564" s="1">
        <v>2002</v>
      </c>
      <c r="J2564" s="1">
        <v>6.9</v>
      </c>
      <c r="K2564" s="1" t="str">
        <f t="shared" si="121"/>
        <v>Drama</v>
      </c>
      <c r="L2564" s="11">
        <f t="shared" si="122"/>
        <v>1560950</v>
      </c>
      <c r="M2564" s="1">
        <f t="shared" si="123"/>
        <v>9.3887336584344602E-2</v>
      </c>
    </row>
    <row r="2565" spans="1:13" x14ac:dyDescent="0.25">
      <c r="A2565" s="1" t="s">
        <v>605</v>
      </c>
      <c r="B2565" s="1">
        <v>121</v>
      </c>
      <c r="C2565" s="1">
        <v>12281500</v>
      </c>
      <c r="D2565" s="1" t="s">
        <v>1965</v>
      </c>
      <c r="E2565" s="1" t="s">
        <v>4394</v>
      </c>
      <c r="F2565" s="1" t="s">
        <v>13</v>
      </c>
      <c r="G2565" s="1" t="s">
        <v>14</v>
      </c>
      <c r="H2565" s="1">
        <v>13000000</v>
      </c>
      <c r="I2565" s="1">
        <v>1993</v>
      </c>
      <c r="J2565" s="1">
        <v>8</v>
      </c>
      <c r="K2565" s="1" t="str">
        <f t="shared" si="121"/>
        <v>Action</v>
      </c>
      <c r="L2565" s="11">
        <f t="shared" si="122"/>
        <v>-718500</v>
      </c>
      <c r="M2565" s="1">
        <f t="shared" si="123"/>
        <v>9.3887336584344602E-2</v>
      </c>
    </row>
    <row r="2566" spans="1:13" x14ac:dyDescent="0.25">
      <c r="A2566" s="1" t="s">
        <v>4140</v>
      </c>
      <c r="B2566" s="1">
        <v>100</v>
      </c>
      <c r="C2566" s="1">
        <v>10725228</v>
      </c>
      <c r="D2566" s="1" t="s">
        <v>1060</v>
      </c>
      <c r="E2566" s="1" t="s">
        <v>4395</v>
      </c>
      <c r="F2566" s="1" t="s">
        <v>13</v>
      </c>
      <c r="G2566" s="1" t="s">
        <v>14</v>
      </c>
      <c r="H2566" s="1">
        <v>12500000</v>
      </c>
      <c r="I2566" s="1">
        <v>1992</v>
      </c>
      <c r="J2566" s="1">
        <v>7.8</v>
      </c>
      <c r="K2566" s="1" t="str">
        <f t="shared" si="121"/>
        <v>Crime</v>
      </c>
      <c r="L2566" s="11">
        <f t="shared" si="122"/>
        <v>-1774772</v>
      </c>
      <c r="M2566" s="1">
        <f t="shared" si="123"/>
        <v>9.3887336584344602E-2</v>
      </c>
    </row>
    <row r="2567" spans="1:13" x14ac:dyDescent="0.25">
      <c r="A2567" s="1" t="s">
        <v>3077</v>
      </c>
      <c r="B2567" s="1">
        <v>109</v>
      </c>
      <c r="C2567" s="1">
        <v>214966</v>
      </c>
      <c r="D2567" s="1" t="s">
        <v>750</v>
      </c>
      <c r="E2567" s="1" t="s">
        <v>4396</v>
      </c>
      <c r="F2567" s="1" t="s">
        <v>13</v>
      </c>
      <c r="G2567" s="1" t="s">
        <v>14</v>
      </c>
      <c r="H2567" s="1">
        <v>13000000</v>
      </c>
      <c r="I2567" s="1">
        <v>2010</v>
      </c>
      <c r="J2567" s="1">
        <v>6.1</v>
      </c>
      <c r="K2567" s="1" t="str">
        <f t="shared" si="121"/>
        <v>Crime</v>
      </c>
      <c r="L2567" s="11">
        <f t="shared" si="122"/>
        <v>-12785034</v>
      </c>
      <c r="M2567" s="1">
        <f t="shared" si="123"/>
        <v>9.3887336584344602E-2</v>
      </c>
    </row>
    <row r="2568" spans="1:13" x14ac:dyDescent="0.25">
      <c r="A2568" s="1" t="s">
        <v>4398</v>
      </c>
      <c r="B2568" s="1">
        <v>101</v>
      </c>
      <c r="C2568" s="1">
        <v>11956207</v>
      </c>
      <c r="D2568" s="1" t="s">
        <v>1737</v>
      </c>
      <c r="E2568" s="1" t="s">
        <v>4399</v>
      </c>
      <c r="F2568" s="1" t="s">
        <v>13</v>
      </c>
      <c r="G2568" s="1" t="s">
        <v>14</v>
      </c>
      <c r="H2568" s="1">
        <v>16000000</v>
      </c>
      <c r="I2568" s="1">
        <v>2009</v>
      </c>
      <c r="J2568" s="1">
        <v>5.0999999999999996</v>
      </c>
      <c r="K2568" s="1" t="str">
        <f t="shared" si="121"/>
        <v>Horror</v>
      </c>
      <c r="L2568" s="11">
        <f t="shared" si="122"/>
        <v>-4043793</v>
      </c>
      <c r="M2568" s="1">
        <f t="shared" si="123"/>
        <v>9.3887336584344602E-2</v>
      </c>
    </row>
    <row r="2569" spans="1:13" x14ac:dyDescent="0.25">
      <c r="A2569" s="1" t="s">
        <v>1239</v>
      </c>
      <c r="B2569" s="1">
        <v>106</v>
      </c>
      <c r="C2569" s="1">
        <v>5949693</v>
      </c>
      <c r="D2569" s="1" t="s">
        <v>492</v>
      </c>
      <c r="E2569" s="1" t="s">
        <v>4400</v>
      </c>
      <c r="F2569" s="1" t="s">
        <v>13</v>
      </c>
      <c r="G2569" s="1" t="s">
        <v>14</v>
      </c>
      <c r="H2569" s="1">
        <v>12000000</v>
      </c>
      <c r="I2569" s="1">
        <v>2007</v>
      </c>
      <c r="J2569" s="1">
        <v>7.4</v>
      </c>
      <c r="K2569" s="1" t="str">
        <f t="shared" si="121"/>
        <v>Comedy</v>
      </c>
      <c r="L2569" s="11">
        <f t="shared" si="122"/>
        <v>-6050307</v>
      </c>
      <c r="M2569" s="1">
        <f t="shared" si="123"/>
        <v>9.3887336584344602E-2</v>
      </c>
    </row>
    <row r="2570" spans="1:13" x14ac:dyDescent="0.25">
      <c r="A2570" s="1" t="s">
        <v>4401</v>
      </c>
      <c r="B2570" s="1">
        <v>94</v>
      </c>
      <c r="C2570" s="1">
        <v>9030581</v>
      </c>
      <c r="D2570" s="1" t="s">
        <v>1169</v>
      </c>
      <c r="E2570" s="1" t="s">
        <v>4402</v>
      </c>
      <c r="F2570" s="1" t="s">
        <v>13</v>
      </c>
      <c r="G2570" s="1" t="s">
        <v>21</v>
      </c>
      <c r="H2570" s="1">
        <v>12500000</v>
      </c>
      <c r="I2570" s="1">
        <v>2008</v>
      </c>
      <c r="J2570" s="1">
        <v>7.8</v>
      </c>
      <c r="K2570" s="1" t="str">
        <f t="shared" si="121"/>
        <v>Drama</v>
      </c>
      <c r="L2570" s="11">
        <f t="shared" si="122"/>
        <v>-3469419</v>
      </c>
      <c r="M2570" s="1">
        <f t="shared" si="123"/>
        <v>9.3887336584344602E-2</v>
      </c>
    </row>
    <row r="2571" spans="1:13" x14ac:dyDescent="0.25">
      <c r="A2571" s="1" t="s">
        <v>4227</v>
      </c>
      <c r="B2571" s="1">
        <v>140</v>
      </c>
      <c r="C2571" s="1">
        <v>4157491</v>
      </c>
      <c r="D2571" s="1" t="s">
        <v>4403</v>
      </c>
      <c r="E2571" s="1" t="s">
        <v>4404</v>
      </c>
      <c r="F2571" s="1" t="s">
        <v>13</v>
      </c>
      <c r="G2571" s="1" t="s">
        <v>2566</v>
      </c>
      <c r="H2571" s="1">
        <v>12800000</v>
      </c>
      <c r="I2571" s="1">
        <v>2000</v>
      </c>
      <c r="J2571" s="1">
        <v>8</v>
      </c>
      <c r="K2571" s="1" t="str">
        <f t="shared" si="121"/>
        <v>Crime</v>
      </c>
      <c r="L2571" s="11">
        <f t="shared" si="122"/>
        <v>-8642509</v>
      </c>
      <c r="M2571" s="1">
        <f t="shared" si="123"/>
        <v>9.3887336584344602E-2</v>
      </c>
    </row>
    <row r="2572" spans="1:13" x14ac:dyDescent="0.25">
      <c r="A2572" s="1" t="s">
        <v>4038</v>
      </c>
      <c r="B2572" s="1">
        <v>132</v>
      </c>
      <c r="C2572" s="1">
        <v>1508689</v>
      </c>
      <c r="D2572" s="1" t="s">
        <v>77</v>
      </c>
      <c r="E2572" s="1" t="s">
        <v>4405</v>
      </c>
      <c r="F2572" s="1" t="s">
        <v>13</v>
      </c>
      <c r="G2572" s="1" t="s">
        <v>14</v>
      </c>
      <c r="H2572" s="1">
        <v>16000000</v>
      </c>
      <c r="I2572" s="1">
        <v>1997</v>
      </c>
      <c r="J2572" s="1">
        <v>6.7</v>
      </c>
      <c r="K2572" s="1" t="str">
        <f t="shared" si="121"/>
        <v>Drama</v>
      </c>
      <c r="L2572" s="11">
        <f t="shared" si="122"/>
        <v>-14491311</v>
      </c>
      <c r="M2572" s="1">
        <f t="shared" si="123"/>
        <v>9.3887336584344602E-2</v>
      </c>
    </row>
    <row r="2573" spans="1:13" x14ac:dyDescent="0.25">
      <c r="A2573" s="1" t="s">
        <v>4406</v>
      </c>
      <c r="B2573" s="1">
        <v>99</v>
      </c>
      <c r="C2573" s="1">
        <v>1227324</v>
      </c>
      <c r="D2573" s="1" t="s">
        <v>682</v>
      </c>
      <c r="E2573" s="1" t="s">
        <v>4408</v>
      </c>
      <c r="F2573" s="1" t="s">
        <v>13</v>
      </c>
      <c r="G2573" s="1" t="s">
        <v>14</v>
      </c>
      <c r="H2573" s="1">
        <v>12500000</v>
      </c>
      <c r="I2573" s="1">
        <v>1996</v>
      </c>
      <c r="J2573" s="1">
        <v>6.6</v>
      </c>
      <c r="K2573" s="1" t="str">
        <f t="shared" si="121"/>
        <v>Crime</v>
      </c>
      <c r="L2573" s="11">
        <f t="shared" si="122"/>
        <v>-11272676</v>
      </c>
      <c r="M2573" s="1">
        <f t="shared" si="123"/>
        <v>9.3887336584344602E-2</v>
      </c>
    </row>
    <row r="2574" spans="1:13" x14ac:dyDescent="0.25">
      <c r="A2574" s="1" t="s">
        <v>4139</v>
      </c>
      <c r="B2574" s="1">
        <v>90</v>
      </c>
      <c r="C2574" s="1">
        <v>4360548</v>
      </c>
      <c r="D2574" s="1" t="s">
        <v>492</v>
      </c>
      <c r="E2574" s="1" t="s">
        <v>4409</v>
      </c>
      <c r="F2574" s="1" t="s">
        <v>13</v>
      </c>
      <c r="G2574" s="1" t="s">
        <v>14</v>
      </c>
      <c r="H2574" s="1">
        <v>15000000</v>
      </c>
      <c r="I2574" s="1">
        <v>2009</v>
      </c>
      <c r="J2574" s="1">
        <v>6.4</v>
      </c>
      <c r="K2574" s="1" t="str">
        <f t="shared" si="121"/>
        <v>Comedy</v>
      </c>
      <c r="L2574" s="11">
        <f t="shared" si="122"/>
        <v>-10639452</v>
      </c>
      <c r="M2574" s="1">
        <f t="shared" si="123"/>
        <v>9.3887336584344602E-2</v>
      </c>
    </row>
    <row r="2575" spans="1:13" x14ac:dyDescent="0.25">
      <c r="A2575" s="1" t="s">
        <v>4410</v>
      </c>
      <c r="B2575" s="1">
        <v>105</v>
      </c>
      <c r="C2575" s="1">
        <v>26589953</v>
      </c>
      <c r="D2575" s="1" t="s">
        <v>120</v>
      </c>
      <c r="E2575" s="1" t="s">
        <v>4411</v>
      </c>
      <c r="F2575" s="1" t="s">
        <v>13</v>
      </c>
      <c r="G2575" s="1" t="s">
        <v>14</v>
      </c>
      <c r="H2575" s="1">
        <v>10500000</v>
      </c>
      <c r="I2575" s="1">
        <v>2010</v>
      </c>
      <c r="J2575" s="1">
        <v>6.7</v>
      </c>
      <c r="K2575" s="1" t="str">
        <f t="shared" si="121"/>
        <v>Action</v>
      </c>
      <c r="L2575" s="11">
        <f t="shared" si="122"/>
        <v>16089953</v>
      </c>
      <c r="M2575" s="1">
        <f t="shared" si="123"/>
        <v>9.3887336584344602E-2</v>
      </c>
    </row>
    <row r="2576" spans="1:13" x14ac:dyDescent="0.25">
      <c r="A2576" s="1" t="s">
        <v>4412</v>
      </c>
      <c r="B2576" s="1">
        <v>108</v>
      </c>
      <c r="C2576" s="1">
        <v>1039869</v>
      </c>
      <c r="D2576" s="1" t="s">
        <v>643</v>
      </c>
      <c r="E2576" s="1" t="s">
        <v>4413</v>
      </c>
      <c r="F2576" s="1" t="s">
        <v>13</v>
      </c>
      <c r="G2576" s="1" t="s">
        <v>97</v>
      </c>
      <c r="H2576" s="1">
        <v>15000000</v>
      </c>
      <c r="I2576" s="1">
        <v>2010</v>
      </c>
      <c r="J2576" s="1">
        <v>6.2</v>
      </c>
      <c r="K2576" s="1" t="str">
        <f t="shared" si="121"/>
        <v>Biography</v>
      </c>
      <c r="L2576" s="11">
        <f t="shared" si="122"/>
        <v>-13960131</v>
      </c>
      <c r="M2576" s="1">
        <f t="shared" si="123"/>
        <v>9.3887336584344602E-2</v>
      </c>
    </row>
    <row r="2577" spans="1:13" x14ac:dyDescent="0.25">
      <c r="A2577" s="1" t="s">
        <v>1088</v>
      </c>
      <c r="B2577" s="1">
        <v>69</v>
      </c>
      <c r="C2577" s="1">
        <v>48092846</v>
      </c>
      <c r="D2577" s="1" t="s">
        <v>980</v>
      </c>
      <c r="E2577" s="1" t="s">
        <v>4414</v>
      </c>
      <c r="F2577" s="1" t="s">
        <v>13</v>
      </c>
      <c r="G2577" s="1" t="s">
        <v>14</v>
      </c>
      <c r="H2577" s="1">
        <v>12500000</v>
      </c>
      <c r="I2577" s="1">
        <v>1988</v>
      </c>
      <c r="J2577" s="1">
        <v>7.3</v>
      </c>
      <c r="K2577" s="1" t="str">
        <f t="shared" si="121"/>
        <v>Adventure</v>
      </c>
      <c r="L2577" s="11">
        <f t="shared" si="122"/>
        <v>35592846</v>
      </c>
      <c r="M2577" s="1">
        <f t="shared" si="123"/>
        <v>9.3887336584344602E-2</v>
      </c>
    </row>
    <row r="2578" spans="1:13" x14ac:dyDescent="0.25">
      <c r="A2578" s="1" t="s">
        <v>4415</v>
      </c>
      <c r="B2578" s="1">
        <v>148</v>
      </c>
      <c r="C2578" s="1">
        <v>1110186</v>
      </c>
      <c r="D2578" s="1" t="s">
        <v>509</v>
      </c>
      <c r="E2578" s="1" t="s">
        <v>4416</v>
      </c>
      <c r="F2578" s="1" t="s">
        <v>4026</v>
      </c>
      <c r="G2578" s="1" t="s">
        <v>1929</v>
      </c>
      <c r="H2578" s="1">
        <v>12800000</v>
      </c>
      <c r="I2578" s="1">
        <v>2004</v>
      </c>
      <c r="J2578" s="1">
        <v>8.1</v>
      </c>
      <c r="K2578" s="1" t="str">
        <f t="shared" si="121"/>
        <v>Action</v>
      </c>
      <c r="L2578" s="11">
        <f t="shared" si="122"/>
        <v>-11689814</v>
      </c>
      <c r="M2578" s="1">
        <f t="shared" si="123"/>
        <v>9.3887336584344602E-2</v>
      </c>
    </row>
    <row r="2579" spans="1:13" x14ac:dyDescent="0.25">
      <c r="A2579" s="1" t="s">
        <v>4417</v>
      </c>
      <c r="B2579" s="1">
        <v>118</v>
      </c>
      <c r="C2579" s="1">
        <v>1089445</v>
      </c>
      <c r="D2579" s="1" t="s">
        <v>2488</v>
      </c>
      <c r="E2579" s="1" t="s">
        <v>4418</v>
      </c>
      <c r="F2579" s="1" t="s">
        <v>13</v>
      </c>
      <c r="G2579" s="1" t="s">
        <v>97</v>
      </c>
      <c r="H2579" s="1">
        <v>12500000</v>
      </c>
      <c r="I2579" s="1">
        <v>2009</v>
      </c>
      <c r="J2579" s="1">
        <v>7</v>
      </c>
      <c r="K2579" s="1" t="str">
        <f t="shared" si="121"/>
        <v>Comedy</v>
      </c>
      <c r="L2579" s="11">
        <f t="shared" si="122"/>
        <v>-11410555</v>
      </c>
      <c r="M2579" s="1">
        <f t="shared" si="123"/>
        <v>9.3887336584344602E-2</v>
      </c>
    </row>
    <row r="2580" spans="1:13" x14ac:dyDescent="0.25">
      <c r="A2580" s="1" t="s">
        <v>1610</v>
      </c>
      <c r="B2580" s="1">
        <v>132</v>
      </c>
      <c r="C2580" s="1">
        <v>204565000</v>
      </c>
      <c r="D2580" s="1" t="s">
        <v>2162</v>
      </c>
      <c r="E2580" s="1" t="s">
        <v>4419</v>
      </c>
      <c r="F2580" s="1" t="s">
        <v>13</v>
      </c>
      <c r="G2580" s="1" t="s">
        <v>14</v>
      </c>
      <c r="H2580" s="1">
        <v>8000000</v>
      </c>
      <c r="I2580" s="1">
        <v>1973</v>
      </c>
      <c r="J2580" s="1">
        <v>8</v>
      </c>
      <c r="K2580" s="1" t="str">
        <f t="shared" si="121"/>
        <v>Horror</v>
      </c>
      <c r="L2580" s="11">
        <f t="shared" si="122"/>
        <v>196565000</v>
      </c>
      <c r="M2580" s="1">
        <f t="shared" si="123"/>
        <v>9.3887336584344602E-2</v>
      </c>
    </row>
    <row r="2581" spans="1:13" x14ac:dyDescent="0.25">
      <c r="A2581" s="1" t="s">
        <v>136</v>
      </c>
      <c r="B2581" s="1">
        <v>130</v>
      </c>
      <c r="C2581" s="1">
        <v>260000000</v>
      </c>
      <c r="D2581" s="1" t="s">
        <v>641</v>
      </c>
      <c r="E2581" s="1" t="s">
        <v>4420</v>
      </c>
      <c r="F2581" s="1" t="s">
        <v>13</v>
      </c>
      <c r="G2581" s="1" t="s">
        <v>14</v>
      </c>
      <c r="H2581" s="1">
        <v>8000000</v>
      </c>
      <c r="I2581" s="1">
        <v>1975</v>
      </c>
      <c r="J2581" s="1">
        <v>8</v>
      </c>
      <c r="K2581" s="1" t="str">
        <f t="shared" si="121"/>
        <v>Adventure</v>
      </c>
      <c r="L2581" s="11">
        <f t="shared" si="122"/>
        <v>252000000</v>
      </c>
      <c r="M2581" s="1">
        <f t="shared" si="123"/>
        <v>9.3887336584344602E-2</v>
      </c>
    </row>
    <row r="2582" spans="1:13" x14ac:dyDescent="0.25">
      <c r="A2582" s="1" t="s">
        <v>607</v>
      </c>
      <c r="B2582" s="1">
        <v>95</v>
      </c>
      <c r="C2582" s="1">
        <v>101736215</v>
      </c>
      <c r="D2582" s="1" t="s">
        <v>579</v>
      </c>
      <c r="E2582" s="1" t="s">
        <v>4421</v>
      </c>
      <c r="F2582" s="1" t="s">
        <v>13</v>
      </c>
      <c r="G2582" s="1" t="s">
        <v>14</v>
      </c>
      <c r="H2582" s="1">
        <v>11000000</v>
      </c>
      <c r="I2582" s="1">
        <v>1999</v>
      </c>
      <c r="J2582" s="1">
        <v>7</v>
      </c>
      <c r="K2582" s="1" t="str">
        <f t="shared" si="121"/>
        <v>Comedy</v>
      </c>
      <c r="L2582" s="11">
        <f t="shared" si="122"/>
        <v>90736215</v>
      </c>
      <c r="M2582" s="1">
        <f t="shared" si="123"/>
        <v>9.3887336584344602E-2</v>
      </c>
    </row>
    <row r="2583" spans="1:13" x14ac:dyDescent="0.25">
      <c r="A2583" s="1" t="s">
        <v>4422</v>
      </c>
      <c r="B2583" s="1">
        <v>80</v>
      </c>
      <c r="C2583" s="1">
        <v>71442</v>
      </c>
      <c r="D2583" s="1" t="s">
        <v>4423</v>
      </c>
      <c r="E2583" s="1" t="s">
        <v>4424</v>
      </c>
      <c r="F2583" s="1" t="s">
        <v>507</v>
      </c>
      <c r="G2583" s="1" t="s">
        <v>508</v>
      </c>
      <c r="H2583" s="1">
        <v>9600000</v>
      </c>
      <c r="I2583" s="1">
        <v>2012</v>
      </c>
      <c r="J2583" s="1">
        <v>7.9</v>
      </c>
      <c r="K2583" s="1" t="str">
        <f t="shared" si="121"/>
        <v>Animation</v>
      </c>
      <c r="L2583" s="11">
        <f t="shared" si="122"/>
        <v>-9528558</v>
      </c>
      <c r="M2583" s="1">
        <f t="shared" si="123"/>
        <v>9.3887336584344602E-2</v>
      </c>
    </row>
    <row r="2584" spans="1:13" x14ac:dyDescent="0.25">
      <c r="A2584" s="1" t="s">
        <v>2487</v>
      </c>
      <c r="B2584" s="1">
        <v>94</v>
      </c>
      <c r="C2584" s="1">
        <v>79817937</v>
      </c>
      <c r="D2584" s="1" t="s">
        <v>4425</v>
      </c>
      <c r="E2584" s="1" t="s">
        <v>4426</v>
      </c>
      <c r="F2584" s="1" t="s">
        <v>13</v>
      </c>
      <c r="G2584" s="1" t="s">
        <v>14</v>
      </c>
      <c r="H2584" s="1">
        <v>25000000</v>
      </c>
      <c r="I2584" s="1">
        <v>1986</v>
      </c>
      <c r="J2584" s="1">
        <v>5.9</v>
      </c>
      <c r="K2584" s="1" t="str">
        <f t="shared" si="121"/>
        <v>Action</v>
      </c>
      <c r="L2584" s="11">
        <f t="shared" si="122"/>
        <v>54817937</v>
      </c>
      <c r="M2584" s="1">
        <f t="shared" si="123"/>
        <v>9.3887336584344602E-2</v>
      </c>
    </row>
    <row r="2585" spans="1:13" x14ac:dyDescent="0.25">
      <c r="A2585" s="1" t="s">
        <v>468</v>
      </c>
      <c r="B2585" s="1">
        <v>122</v>
      </c>
      <c r="C2585" s="1">
        <v>91547205</v>
      </c>
      <c r="D2585" s="1" t="s">
        <v>584</v>
      </c>
      <c r="E2585" s="1" t="s">
        <v>4427</v>
      </c>
      <c r="F2585" s="1" t="s">
        <v>13</v>
      </c>
      <c r="G2585" s="1" t="s">
        <v>14</v>
      </c>
      <c r="H2585" s="1">
        <v>12000000</v>
      </c>
      <c r="I2585" s="1">
        <v>2012</v>
      </c>
      <c r="J2585" s="1">
        <v>6.6</v>
      </c>
      <c r="K2585" s="1" t="str">
        <f t="shared" si="121"/>
        <v>Comedy</v>
      </c>
      <c r="L2585" s="11">
        <f t="shared" si="122"/>
        <v>79547205</v>
      </c>
      <c r="M2585" s="1">
        <f t="shared" si="123"/>
        <v>9.3887336584344602E-2</v>
      </c>
    </row>
    <row r="2586" spans="1:13" x14ac:dyDescent="0.25">
      <c r="A2586" s="1" t="s">
        <v>468</v>
      </c>
      <c r="B2586" s="1">
        <v>102</v>
      </c>
      <c r="C2586" s="1">
        <v>75074950</v>
      </c>
      <c r="D2586" s="1" t="s">
        <v>883</v>
      </c>
      <c r="E2586" s="1" t="s">
        <v>4428</v>
      </c>
      <c r="F2586" s="1" t="s">
        <v>13</v>
      </c>
      <c r="G2586" s="1" t="s">
        <v>14</v>
      </c>
      <c r="H2586" s="1">
        <v>12000000</v>
      </c>
      <c r="I2586" s="1">
        <v>2002</v>
      </c>
      <c r="J2586" s="1">
        <v>6.3</v>
      </c>
      <c r="K2586" s="1" t="str">
        <f t="shared" si="121"/>
        <v>Comedy</v>
      </c>
      <c r="L2586" s="11">
        <f t="shared" si="122"/>
        <v>63074950</v>
      </c>
      <c r="M2586" s="1">
        <f t="shared" si="123"/>
        <v>9.3887336584344602E-2</v>
      </c>
    </row>
    <row r="2587" spans="1:13" x14ac:dyDescent="0.25">
      <c r="A2587" s="1" t="s">
        <v>2976</v>
      </c>
      <c r="B2587" s="1">
        <v>116</v>
      </c>
      <c r="C2587" s="1">
        <v>78900000</v>
      </c>
      <c r="D2587" s="1" t="s">
        <v>28</v>
      </c>
      <c r="E2587" s="1" t="s">
        <v>4429</v>
      </c>
      <c r="F2587" s="1" t="s">
        <v>13</v>
      </c>
      <c r="G2587" s="1" t="s">
        <v>14</v>
      </c>
      <c r="H2587" s="1">
        <v>11000000</v>
      </c>
      <c r="I2587" s="1">
        <v>1982</v>
      </c>
      <c r="J2587" s="1">
        <v>7.7</v>
      </c>
      <c r="K2587" s="1" t="str">
        <f t="shared" si="121"/>
        <v>Action</v>
      </c>
      <c r="L2587" s="11">
        <f t="shared" si="122"/>
        <v>67900000</v>
      </c>
      <c r="M2587" s="1">
        <f t="shared" si="123"/>
        <v>9.3887336584344602E-2</v>
      </c>
    </row>
    <row r="2588" spans="1:13" x14ac:dyDescent="0.25">
      <c r="A2588" s="1" t="s">
        <v>178</v>
      </c>
      <c r="B2588" s="1">
        <v>78</v>
      </c>
      <c r="C2588" s="1">
        <v>72217000</v>
      </c>
      <c r="D2588" s="1" t="s">
        <v>579</v>
      </c>
      <c r="E2588" s="1" t="s">
        <v>4430</v>
      </c>
      <c r="F2588" s="1" t="s">
        <v>13</v>
      </c>
      <c r="G2588" s="1" t="s">
        <v>14</v>
      </c>
      <c r="H2588" s="1">
        <v>12000000</v>
      </c>
      <c r="I2588" s="1">
        <v>1994</v>
      </c>
      <c r="J2588" s="1">
        <v>6.9</v>
      </c>
      <c r="K2588" s="1" t="str">
        <f t="shared" si="121"/>
        <v>Comedy</v>
      </c>
      <c r="L2588" s="11">
        <f t="shared" si="122"/>
        <v>60217000</v>
      </c>
      <c r="M2588" s="1">
        <f t="shared" si="123"/>
        <v>9.3887336584344602E-2</v>
      </c>
    </row>
    <row r="2589" spans="1:13" x14ac:dyDescent="0.25">
      <c r="A2589" s="1" t="s">
        <v>4431</v>
      </c>
      <c r="B2589" s="1">
        <v>114</v>
      </c>
      <c r="C2589" s="1">
        <v>79568000</v>
      </c>
      <c r="D2589" s="1" t="s">
        <v>1019</v>
      </c>
      <c r="E2589" s="1" t="s">
        <v>4432</v>
      </c>
      <c r="F2589" s="1" t="s">
        <v>13</v>
      </c>
      <c r="G2589" s="1" t="s">
        <v>14</v>
      </c>
      <c r="H2589" s="1">
        <v>12000000</v>
      </c>
      <c r="I2589" s="1">
        <v>1983</v>
      </c>
      <c r="J2589" s="1">
        <v>7.1</v>
      </c>
      <c r="K2589" s="1" t="str">
        <f t="shared" si="121"/>
        <v>Sci-Fi</v>
      </c>
      <c r="L2589" s="11">
        <f t="shared" si="122"/>
        <v>67568000</v>
      </c>
      <c r="M2589" s="1">
        <f t="shared" si="123"/>
        <v>9.3887336584344602E-2</v>
      </c>
    </row>
    <row r="2590" spans="1:13" x14ac:dyDescent="0.25">
      <c r="A2590" s="1" t="s">
        <v>380</v>
      </c>
      <c r="B2590" s="1">
        <v>112</v>
      </c>
      <c r="C2590" s="1">
        <v>65500000</v>
      </c>
      <c r="D2590" s="1" t="s">
        <v>1796</v>
      </c>
      <c r="E2590" s="1" t="s">
        <v>4433</v>
      </c>
      <c r="F2590" s="1" t="s">
        <v>13</v>
      </c>
      <c r="G2590" s="1" t="s">
        <v>14</v>
      </c>
      <c r="H2590" s="1">
        <v>12000000</v>
      </c>
      <c r="I2590" s="1">
        <v>1985</v>
      </c>
      <c r="J2590" s="1">
        <v>7.4</v>
      </c>
      <c r="K2590" s="1" t="str">
        <f t="shared" si="121"/>
        <v>Crime</v>
      </c>
      <c r="L2590" s="11">
        <f t="shared" si="122"/>
        <v>53500000</v>
      </c>
      <c r="M2590" s="1">
        <f t="shared" si="123"/>
        <v>9.3887336584344602E-2</v>
      </c>
    </row>
    <row r="2591" spans="1:13" x14ac:dyDescent="0.25">
      <c r="A2591" s="1" t="s">
        <v>4434</v>
      </c>
      <c r="B2591" s="1">
        <v>110</v>
      </c>
      <c r="C2591" s="1">
        <v>70011073</v>
      </c>
      <c r="D2591" s="1" t="s">
        <v>4435</v>
      </c>
      <c r="E2591" s="1" t="s">
        <v>4436</v>
      </c>
      <c r="F2591" s="1" t="s">
        <v>13</v>
      </c>
      <c r="G2591" s="1" t="s">
        <v>14</v>
      </c>
      <c r="H2591" s="1">
        <v>12000000</v>
      </c>
      <c r="I2591" s="1">
        <v>2012</v>
      </c>
      <c r="J2591" s="1">
        <v>6.5</v>
      </c>
      <c r="K2591" s="1" t="str">
        <f t="shared" si="121"/>
        <v>Action</v>
      </c>
      <c r="L2591" s="11">
        <f t="shared" si="122"/>
        <v>58011073</v>
      </c>
      <c r="M2591" s="1">
        <f t="shared" si="123"/>
        <v>9.3887336584344602E-2</v>
      </c>
    </row>
    <row r="2592" spans="1:13" x14ac:dyDescent="0.25">
      <c r="A2592" s="1" t="s">
        <v>2110</v>
      </c>
      <c r="B2592" s="1">
        <v>104</v>
      </c>
      <c r="C2592" s="1">
        <v>65269010</v>
      </c>
      <c r="D2592" s="1" t="s">
        <v>4437</v>
      </c>
      <c r="E2592" s="1" t="s">
        <v>4438</v>
      </c>
      <c r="F2592" s="1" t="s">
        <v>13</v>
      </c>
      <c r="G2592" s="1" t="s">
        <v>14</v>
      </c>
      <c r="H2592" s="1">
        <v>12000000</v>
      </c>
      <c r="I2592" s="1">
        <v>2006</v>
      </c>
      <c r="J2592" s="1">
        <v>6.5</v>
      </c>
      <c r="K2592" s="1" t="str">
        <f t="shared" si="121"/>
        <v>Crime</v>
      </c>
      <c r="L2592" s="11">
        <f t="shared" si="122"/>
        <v>53269010</v>
      </c>
      <c r="M2592" s="1">
        <f t="shared" si="123"/>
        <v>9.3887336584344602E-2</v>
      </c>
    </row>
    <row r="2593" spans="1:13" x14ac:dyDescent="0.25">
      <c r="A2593" s="1" t="s">
        <v>4439</v>
      </c>
      <c r="B2593" s="1">
        <v>81</v>
      </c>
      <c r="C2593" s="1">
        <v>63071133</v>
      </c>
      <c r="D2593" s="1" t="s">
        <v>4440</v>
      </c>
      <c r="E2593" s="1" t="s">
        <v>4441</v>
      </c>
      <c r="F2593" s="1" t="s">
        <v>13</v>
      </c>
      <c r="G2593" s="1" t="s">
        <v>14</v>
      </c>
      <c r="H2593" s="1">
        <v>12000000</v>
      </c>
      <c r="I2593" s="1">
        <v>1996</v>
      </c>
      <c r="J2593" s="1">
        <v>6.8</v>
      </c>
      <c r="K2593" s="1" t="str">
        <f t="shared" si="121"/>
        <v>Adventure</v>
      </c>
      <c r="L2593" s="11">
        <f t="shared" si="122"/>
        <v>51071133</v>
      </c>
      <c r="M2593" s="1">
        <f t="shared" si="123"/>
        <v>9.3887336584344602E-2</v>
      </c>
    </row>
    <row r="2594" spans="1:13" x14ac:dyDescent="0.25">
      <c r="A2594" s="1" t="s">
        <v>615</v>
      </c>
      <c r="B2594" s="1">
        <v>154</v>
      </c>
      <c r="C2594" s="1">
        <v>39647595</v>
      </c>
      <c r="D2594" s="1" t="s">
        <v>532</v>
      </c>
      <c r="E2594" s="1" t="s">
        <v>4442</v>
      </c>
      <c r="F2594" s="1" t="s">
        <v>13</v>
      </c>
      <c r="G2594" s="1" t="s">
        <v>14</v>
      </c>
      <c r="H2594" s="1">
        <v>12000000</v>
      </c>
      <c r="I2594" s="1">
        <v>1997</v>
      </c>
      <c r="J2594" s="1">
        <v>7.5</v>
      </c>
      <c r="K2594" s="1" t="str">
        <f t="shared" si="121"/>
        <v>Crime</v>
      </c>
      <c r="L2594" s="11">
        <f t="shared" si="122"/>
        <v>27647595</v>
      </c>
      <c r="M2594" s="1">
        <f t="shared" si="123"/>
        <v>9.3887336584344602E-2</v>
      </c>
    </row>
    <row r="2595" spans="1:13" x14ac:dyDescent="0.25">
      <c r="A2595" s="1" t="s">
        <v>1781</v>
      </c>
      <c r="B2595" s="1">
        <v>102</v>
      </c>
      <c r="C2595" s="1">
        <v>38087366</v>
      </c>
      <c r="D2595" s="1" t="s">
        <v>1444</v>
      </c>
      <c r="E2595" s="1" t="s">
        <v>4443</v>
      </c>
      <c r="F2595" s="1" t="s">
        <v>13</v>
      </c>
      <c r="G2595" s="1" t="s">
        <v>14</v>
      </c>
      <c r="H2595" s="1">
        <v>12000000</v>
      </c>
      <c r="I2595" s="1">
        <v>2008</v>
      </c>
      <c r="J2595" s="1">
        <v>6.6</v>
      </c>
      <c r="K2595" s="1" t="str">
        <f t="shared" si="121"/>
        <v>Adventure</v>
      </c>
      <c r="L2595" s="11">
        <f t="shared" si="122"/>
        <v>26087366</v>
      </c>
      <c r="M2595" s="1">
        <f t="shared" si="123"/>
        <v>9.3887336584344602E-2</v>
      </c>
    </row>
    <row r="2596" spans="1:13" x14ac:dyDescent="0.25">
      <c r="A2596" s="1" t="s">
        <v>520</v>
      </c>
      <c r="B2596" s="1">
        <v>89</v>
      </c>
      <c r="C2596" s="1">
        <v>64572496</v>
      </c>
      <c r="D2596" s="1" t="s">
        <v>935</v>
      </c>
      <c r="E2596" s="1" t="s">
        <v>4444</v>
      </c>
      <c r="F2596" s="1" t="s">
        <v>13</v>
      </c>
      <c r="G2596" s="1" t="s">
        <v>14</v>
      </c>
      <c r="H2596" s="1">
        <v>12000000</v>
      </c>
      <c r="I2596" s="1">
        <v>2012</v>
      </c>
      <c r="J2596" s="1">
        <v>7.1</v>
      </c>
      <c r="K2596" s="1" t="str">
        <f t="shared" si="121"/>
        <v>Drama</v>
      </c>
      <c r="L2596" s="11">
        <f t="shared" si="122"/>
        <v>52572496</v>
      </c>
      <c r="M2596" s="1">
        <f t="shared" si="123"/>
        <v>9.3887336584344602E-2</v>
      </c>
    </row>
    <row r="2597" spans="1:13" x14ac:dyDescent="0.25">
      <c r="A2597" s="1" t="s">
        <v>2072</v>
      </c>
      <c r="B2597" s="1">
        <v>132</v>
      </c>
      <c r="C2597" s="1">
        <v>30400000</v>
      </c>
      <c r="D2597" s="1" t="s">
        <v>986</v>
      </c>
      <c r="E2597" s="1" t="s">
        <v>4445</v>
      </c>
      <c r="F2597" s="1" t="s">
        <v>13</v>
      </c>
      <c r="G2597" s="1" t="s">
        <v>21</v>
      </c>
      <c r="H2597" s="1">
        <v>12000000</v>
      </c>
      <c r="I2597" s="1">
        <v>1983</v>
      </c>
      <c r="J2597" s="1">
        <v>6.6</v>
      </c>
      <c r="K2597" s="1" t="str">
        <f t="shared" si="121"/>
        <v>Drama</v>
      </c>
      <c r="L2597" s="11">
        <f t="shared" si="122"/>
        <v>18400000</v>
      </c>
      <c r="M2597" s="1">
        <f t="shared" si="123"/>
        <v>9.3887336584344602E-2</v>
      </c>
    </row>
    <row r="2598" spans="1:13" x14ac:dyDescent="0.25">
      <c r="A2598" s="1" t="s">
        <v>970</v>
      </c>
      <c r="B2598" s="1">
        <v>103</v>
      </c>
      <c r="C2598" s="1">
        <v>42365600</v>
      </c>
      <c r="D2598" s="1" t="s">
        <v>4446</v>
      </c>
      <c r="E2598" s="1" t="s">
        <v>4447</v>
      </c>
      <c r="F2598" s="1" t="s">
        <v>13</v>
      </c>
      <c r="G2598" s="1" t="s">
        <v>21</v>
      </c>
      <c r="H2598" s="1">
        <v>5000000</v>
      </c>
      <c r="I2598" s="1">
        <v>1981</v>
      </c>
      <c r="J2598" s="1">
        <v>7</v>
      </c>
      <c r="K2598" s="1" t="str">
        <f t="shared" si="121"/>
        <v>Adventure</v>
      </c>
      <c r="L2598" s="11">
        <f t="shared" si="122"/>
        <v>37365600</v>
      </c>
      <c r="M2598" s="1">
        <f t="shared" si="123"/>
        <v>9.3887336584344602E-2</v>
      </c>
    </row>
    <row r="2599" spans="1:13" x14ac:dyDescent="0.25">
      <c r="A2599" s="1" t="s">
        <v>4448</v>
      </c>
      <c r="B2599" s="1">
        <v>93</v>
      </c>
      <c r="C2599" s="1">
        <v>37188667</v>
      </c>
      <c r="D2599" s="1" t="s">
        <v>883</v>
      </c>
      <c r="E2599" s="1" t="s">
        <v>4449</v>
      </c>
      <c r="F2599" s="1" t="s">
        <v>13</v>
      </c>
      <c r="G2599" s="1" t="s">
        <v>14</v>
      </c>
      <c r="H2599" s="1">
        <v>12000000</v>
      </c>
      <c r="I2599" s="1">
        <v>2002</v>
      </c>
      <c r="J2599" s="1">
        <v>3.3</v>
      </c>
      <c r="K2599" s="1" t="str">
        <f t="shared" si="121"/>
        <v>Comedy</v>
      </c>
      <c r="L2599" s="11">
        <f t="shared" si="122"/>
        <v>25188667</v>
      </c>
      <c r="M2599" s="1">
        <f t="shared" si="123"/>
        <v>9.3887336584344602E-2</v>
      </c>
    </row>
    <row r="2600" spans="1:13" x14ac:dyDescent="0.25">
      <c r="A2600" s="1" t="s">
        <v>4450</v>
      </c>
      <c r="B2600" s="1">
        <v>93</v>
      </c>
      <c r="C2600" s="1">
        <v>54724272</v>
      </c>
      <c r="D2600" s="1" t="s">
        <v>348</v>
      </c>
      <c r="E2600" s="1" t="s">
        <v>4451</v>
      </c>
      <c r="F2600" s="1" t="s">
        <v>13</v>
      </c>
      <c r="G2600" s="1" t="s">
        <v>14</v>
      </c>
      <c r="H2600" s="1">
        <v>12000000</v>
      </c>
      <c r="I2600" s="1">
        <v>2012</v>
      </c>
      <c r="J2600" s="1">
        <v>6.7</v>
      </c>
      <c r="K2600" s="1" t="str">
        <f t="shared" si="121"/>
        <v>Comedy</v>
      </c>
      <c r="L2600" s="11">
        <f t="shared" si="122"/>
        <v>42724272</v>
      </c>
      <c r="M2600" s="1">
        <f t="shared" si="123"/>
        <v>9.3887336584344602E-2</v>
      </c>
    </row>
    <row r="2601" spans="1:13" x14ac:dyDescent="0.25">
      <c r="A2601" s="1" t="s">
        <v>4188</v>
      </c>
      <c r="B2601" s="1">
        <v>96</v>
      </c>
      <c r="C2601" s="1">
        <v>31597131</v>
      </c>
      <c r="D2601" s="1" t="s">
        <v>1394</v>
      </c>
      <c r="E2601" s="1" t="s">
        <v>4453</v>
      </c>
      <c r="F2601" s="1" t="s">
        <v>13</v>
      </c>
      <c r="G2601" s="1" t="s">
        <v>14</v>
      </c>
      <c r="H2601" s="1">
        <v>12000000</v>
      </c>
      <c r="I2601" s="1">
        <v>2002</v>
      </c>
      <c r="J2601" s="1">
        <v>6.8</v>
      </c>
      <c r="K2601" s="1" t="str">
        <f t="shared" si="121"/>
        <v>Drama</v>
      </c>
      <c r="L2601" s="11">
        <f t="shared" si="122"/>
        <v>19597131</v>
      </c>
      <c r="M2601" s="1">
        <f t="shared" si="123"/>
        <v>9.3887336584344602E-2</v>
      </c>
    </row>
    <row r="2602" spans="1:13" x14ac:dyDescent="0.25">
      <c r="A2602" s="1" t="s">
        <v>4454</v>
      </c>
      <c r="B2602" s="1">
        <v>89</v>
      </c>
      <c r="C2602" s="1">
        <v>31691811</v>
      </c>
      <c r="D2602" s="1" t="s">
        <v>1482</v>
      </c>
      <c r="E2602" s="1" t="s">
        <v>4455</v>
      </c>
      <c r="F2602" s="1" t="s">
        <v>13</v>
      </c>
      <c r="G2602" s="1" t="s">
        <v>14</v>
      </c>
      <c r="H2602" s="1">
        <v>12000000</v>
      </c>
      <c r="I2602" s="1">
        <v>2008</v>
      </c>
      <c r="J2602" s="1">
        <v>6</v>
      </c>
      <c r="K2602" s="1" t="str">
        <f t="shared" si="121"/>
        <v>Horror</v>
      </c>
      <c r="L2602" s="11">
        <f t="shared" si="122"/>
        <v>19691811</v>
      </c>
      <c r="M2602" s="1">
        <f t="shared" si="123"/>
        <v>9.3887336584344602E-2</v>
      </c>
    </row>
    <row r="2603" spans="1:13" x14ac:dyDescent="0.25">
      <c r="A2603" s="1" t="s">
        <v>4456</v>
      </c>
      <c r="B2603" s="1">
        <v>92</v>
      </c>
      <c r="C2603" s="1">
        <v>31397498</v>
      </c>
      <c r="D2603" s="1" t="s">
        <v>1737</v>
      </c>
      <c r="E2603" s="1" t="s">
        <v>4457</v>
      </c>
      <c r="F2603" s="1" t="s">
        <v>13</v>
      </c>
      <c r="G2603" s="1" t="s">
        <v>14</v>
      </c>
      <c r="H2603" s="1">
        <v>12000000</v>
      </c>
      <c r="I2603" s="1">
        <v>2008</v>
      </c>
      <c r="J2603" s="1">
        <v>5.4</v>
      </c>
      <c r="K2603" s="1" t="str">
        <f t="shared" si="121"/>
        <v>Horror</v>
      </c>
      <c r="L2603" s="11">
        <f t="shared" si="122"/>
        <v>19397498</v>
      </c>
      <c r="M2603" s="1">
        <f t="shared" si="123"/>
        <v>9.3887336584344602E-2</v>
      </c>
    </row>
    <row r="2604" spans="1:13" x14ac:dyDescent="0.25">
      <c r="A2604" s="1" t="s">
        <v>4458</v>
      </c>
      <c r="B2604" s="1">
        <v>97</v>
      </c>
      <c r="C2604" s="1">
        <v>31179516</v>
      </c>
      <c r="D2604" s="1" t="s">
        <v>579</v>
      </c>
      <c r="E2604" s="1" t="s">
        <v>4459</v>
      </c>
      <c r="F2604" s="1" t="s">
        <v>13</v>
      </c>
      <c r="G2604" s="1" t="s">
        <v>14</v>
      </c>
      <c r="H2604" s="1">
        <v>12000000</v>
      </c>
      <c r="I2604" s="1">
        <v>2004</v>
      </c>
      <c r="J2604" s="1">
        <v>4.3</v>
      </c>
      <c r="K2604" s="1" t="str">
        <f t="shared" si="121"/>
        <v>Comedy</v>
      </c>
      <c r="L2604" s="11">
        <f t="shared" si="122"/>
        <v>19179516</v>
      </c>
      <c r="M2604" s="1">
        <f t="shared" si="123"/>
        <v>9.3887336584344602E-2</v>
      </c>
    </row>
    <row r="2605" spans="1:13" x14ac:dyDescent="0.25">
      <c r="A2605" s="1" t="s">
        <v>1570</v>
      </c>
      <c r="B2605" s="1">
        <v>93</v>
      </c>
      <c r="C2605" s="1">
        <v>31155435</v>
      </c>
      <c r="D2605" s="1" t="s">
        <v>968</v>
      </c>
      <c r="E2605" s="1" t="s">
        <v>4460</v>
      </c>
      <c r="F2605" s="1" t="s">
        <v>13</v>
      </c>
      <c r="G2605" s="1" t="s">
        <v>14</v>
      </c>
      <c r="H2605" s="1">
        <v>12000000</v>
      </c>
      <c r="I2605" s="1">
        <v>2001</v>
      </c>
      <c r="J2605" s="1">
        <v>6.2</v>
      </c>
      <c r="K2605" s="1" t="str">
        <f t="shared" si="121"/>
        <v>Comedy</v>
      </c>
      <c r="L2605" s="11">
        <f t="shared" si="122"/>
        <v>19155435</v>
      </c>
      <c r="M2605" s="1">
        <f t="shared" si="123"/>
        <v>9.3887336584344602E-2</v>
      </c>
    </row>
    <row r="2606" spans="1:13" x14ac:dyDescent="0.25">
      <c r="A2606" s="1" t="s">
        <v>4461</v>
      </c>
      <c r="B2606" s="1">
        <v>89</v>
      </c>
      <c r="C2606" s="1">
        <v>27281507</v>
      </c>
      <c r="D2606" s="1" t="s">
        <v>4462</v>
      </c>
      <c r="E2606" s="1" t="s">
        <v>4463</v>
      </c>
      <c r="F2606" s="1" t="s">
        <v>13</v>
      </c>
      <c r="G2606" s="1" t="s">
        <v>14</v>
      </c>
      <c r="H2606" s="1">
        <v>12000000</v>
      </c>
      <c r="I2606" s="1">
        <v>1992</v>
      </c>
      <c r="J2606" s="1">
        <v>7.7</v>
      </c>
      <c r="K2606" s="1" t="str">
        <f t="shared" si="121"/>
        <v>Comedy</v>
      </c>
      <c r="L2606" s="11">
        <f t="shared" si="122"/>
        <v>15281507</v>
      </c>
      <c r="M2606" s="1">
        <f t="shared" si="123"/>
        <v>9.3887336584344602E-2</v>
      </c>
    </row>
    <row r="2607" spans="1:13" x14ac:dyDescent="0.25">
      <c r="A2607" s="1" t="s">
        <v>1991</v>
      </c>
      <c r="B2607" s="1">
        <v>123</v>
      </c>
      <c r="C2607" s="1">
        <v>25776062</v>
      </c>
      <c r="D2607" s="1" t="s">
        <v>2139</v>
      </c>
      <c r="E2607" s="1" t="s">
        <v>4464</v>
      </c>
      <c r="F2607" s="1" t="s">
        <v>13</v>
      </c>
      <c r="G2607" s="1" t="s">
        <v>14</v>
      </c>
      <c r="H2607" s="1">
        <v>12000000</v>
      </c>
      <c r="I2607" s="1">
        <v>2002</v>
      </c>
      <c r="J2607" s="1">
        <v>7.4</v>
      </c>
      <c r="K2607" s="1" t="str">
        <f t="shared" si="121"/>
        <v>Biography</v>
      </c>
      <c r="L2607" s="11">
        <f t="shared" si="122"/>
        <v>13776062</v>
      </c>
      <c r="M2607" s="1">
        <f t="shared" si="123"/>
        <v>9.3887336584344602E-2</v>
      </c>
    </row>
    <row r="2608" spans="1:13" x14ac:dyDescent="0.25">
      <c r="A2608" s="1" t="s">
        <v>4465</v>
      </c>
      <c r="B2608" s="1">
        <v>93</v>
      </c>
      <c r="C2608" s="1">
        <v>25240988</v>
      </c>
      <c r="D2608" s="1" t="s">
        <v>1392</v>
      </c>
      <c r="E2608" s="1" t="s">
        <v>4466</v>
      </c>
      <c r="F2608" s="1" t="s">
        <v>13</v>
      </c>
      <c r="G2608" s="1" t="s">
        <v>14</v>
      </c>
      <c r="H2608" s="1">
        <v>12000000</v>
      </c>
      <c r="I2608" s="1">
        <v>2012</v>
      </c>
      <c r="J2608" s="1">
        <v>5.9</v>
      </c>
      <c r="K2608" s="1" t="str">
        <f t="shared" si="121"/>
        <v>Documentary</v>
      </c>
      <c r="L2608" s="11">
        <f t="shared" si="122"/>
        <v>13240988</v>
      </c>
      <c r="M2608" s="1">
        <f t="shared" si="123"/>
        <v>9.3887336584344602E-2</v>
      </c>
    </row>
    <row r="2609" spans="1:13" x14ac:dyDescent="0.25">
      <c r="A2609" s="1" t="s">
        <v>4467</v>
      </c>
      <c r="B2609" s="1">
        <v>133</v>
      </c>
      <c r="C2609" s="1">
        <v>124868837</v>
      </c>
      <c r="D2609" s="1" t="s">
        <v>77</v>
      </c>
      <c r="E2609" s="1" t="s">
        <v>4468</v>
      </c>
      <c r="F2609" s="1" t="s">
        <v>13</v>
      </c>
      <c r="G2609" s="1" t="s">
        <v>14</v>
      </c>
      <c r="H2609" s="1">
        <v>12000000</v>
      </c>
      <c r="I2609" s="1">
        <v>2014</v>
      </c>
      <c r="J2609" s="1">
        <v>7.8</v>
      </c>
      <c r="K2609" s="1" t="str">
        <f t="shared" si="121"/>
        <v>Drama</v>
      </c>
      <c r="L2609" s="11">
        <f t="shared" si="122"/>
        <v>112868837</v>
      </c>
      <c r="M2609" s="1">
        <f t="shared" si="123"/>
        <v>9.3887336584344602E-2</v>
      </c>
    </row>
    <row r="2610" spans="1:13" x14ac:dyDescent="0.25">
      <c r="A2610" s="1" t="s">
        <v>1515</v>
      </c>
      <c r="B2610" s="1">
        <v>121</v>
      </c>
      <c r="C2610" s="1">
        <v>22905674</v>
      </c>
      <c r="D2610" s="1" t="s">
        <v>682</v>
      </c>
      <c r="E2610" s="1" t="s">
        <v>4469</v>
      </c>
      <c r="F2610" s="1" t="s">
        <v>13</v>
      </c>
      <c r="G2610" s="1" t="s">
        <v>14</v>
      </c>
      <c r="H2610" s="1">
        <v>12000000</v>
      </c>
      <c r="I2610" s="1">
        <v>1998</v>
      </c>
      <c r="J2610" s="1">
        <v>7.4</v>
      </c>
      <c r="K2610" s="1" t="str">
        <f t="shared" si="121"/>
        <v>Crime</v>
      </c>
      <c r="L2610" s="11">
        <f t="shared" si="122"/>
        <v>10905674</v>
      </c>
      <c r="M2610" s="1">
        <f t="shared" si="123"/>
        <v>9.3887336584344602E-2</v>
      </c>
    </row>
    <row r="2611" spans="1:13" x14ac:dyDescent="0.25">
      <c r="A2611" s="1" t="s">
        <v>2420</v>
      </c>
      <c r="B2611" s="1">
        <v>102</v>
      </c>
      <c r="C2611" s="1">
        <v>25277561</v>
      </c>
      <c r="D2611" s="1" t="s">
        <v>584</v>
      </c>
      <c r="E2611" s="1" t="s">
        <v>4470</v>
      </c>
      <c r="F2611" s="1" t="s">
        <v>13</v>
      </c>
      <c r="G2611" s="1" t="s">
        <v>14</v>
      </c>
      <c r="H2611" s="1">
        <v>12000000</v>
      </c>
      <c r="I2611" s="1">
        <v>2014</v>
      </c>
      <c r="J2611" s="1">
        <v>6.5</v>
      </c>
      <c r="K2611" s="1" t="str">
        <f t="shared" si="121"/>
        <v>Comedy</v>
      </c>
      <c r="L2611" s="11">
        <f t="shared" si="122"/>
        <v>13277561</v>
      </c>
      <c r="M2611" s="1">
        <f t="shared" si="123"/>
        <v>9.3887336584344602E-2</v>
      </c>
    </row>
    <row r="2612" spans="1:13" x14ac:dyDescent="0.25">
      <c r="A2612" s="1" t="s">
        <v>1509</v>
      </c>
      <c r="B2612" s="1">
        <v>99</v>
      </c>
      <c r="C2612" s="1">
        <v>21133087</v>
      </c>
      <c r="D2612" s="1" t="s">
        <v>1043</v>
      </c>
      <c r="E2612" s="1" t="s">
        <v>4471</v>
      </c>
      <c r="F2612" s="1" t="s">
        <v>13</v>
      </c>
      <c r="G2612" s="1" t="s">
        <v>14</v>
      </c>
      <c r="H2612" s="1">
        <v>12000000</v>
      </c>
      <c r="I2612" s="1">
        <v>1999</v>
      </c>
      <c r="J2612" s="1">
        <v>7</v>
      </c>
      <c r="K2612" s="1" t="str">
        <f t="shared" si="121"/>
        <v>Horror</v>
      </c>
      <c r="L2612" s="11">
        <f t="shared" si="122"/>
        <v>9133087</v>
      </c>
      <c r="M2612" s="1">
        <f t="shared" si="123"/>
        <v>9.3887336584344602E-2</v>
      </c>
    </row>
    <row r="2613" spans="1:13" x14ac:dyDescent="0.25">
      <c r="A2613" s="1" t="s">
        <v>1913</v>
      </c>
      <c r="B2613" s="1">
        <v>98</v>
      </c>
      <c r="C2613" s="1">
        <v>37707719</v>
      </c>
      <c r="D2613" s="1" t="s">
        <v>537</v>
      </c>
      <c r="E2613" s="1" t="s">
        <v>4472</v>
      </c>
      <c r="F2613" s="1" t="s">
        <v>13</v>
      </c>
      <c r="G2613" s="1" t="s">
        <v>21</v>
      </c>
      <c r="H2613" s="1">
        <v>12000000</v>
      </c>
      <c r="I2613" s="1">
        <v>2013</v>
      </c>
      <c r="J2613" s="1">
        <v>7.6</v>
      </c>
      <c r="K2613" s="1" t="str">
        <f t="shared" si="121"/>
        <v>Biography</v>
      </c>
      <c r="L2613" s="11">
        <f t="shared" si="122"/>
        <v>25707719</v>
      </c>
      <c r="M2613" s="1">
        <f t="shared" si="123"/>
        <v>9.3887336584344602E-2</v>
      </c>
    </row>
    <row r="2614" spans="1:13" x14ac:dyDescent="0.25">
      <c r="A2614" s="1" t="s">
        <v>3565</v>
      </c>
      <c r="B2614" s="1">
        <v>118</v>
      </c>
      <c r="C2614" s="1">
        <v>18761993</v>
      </c>
      <c r="D2614" s="1" t="s">
        <v>883</v>
      </c>
      <c r="E2614" s="1" t="s">
        <v>4473</v>
      </c>
      <c r="F2614" s="1" t="s">
        <v>13</v>
      </c>
      <c r="G2614" s="1" t="s">
        <v>14</v>
      </c>
      <c r="H2614" s="1">
        <v>9000000</v>
      </c>
      <c r="I2614" s="1">
        <v>2005</v>
      </c>
      <c r="J2614" s="1">
        <v>6.9</v>
      </c>
      <c r="K2614" s="1" t="str">
        <f t="shared" si="121"/>
        <v>Comedy</v>
      </c>
      <c r="L2614" s="11">
        <f t="shared" si="122"/>
        <v>9761993</v>
      </c>
      <c r="M2614" s="1">
        <f t="shared" si="123"/>
        <v>9.3887336584344602E-2</v>
      </c>
    </row>
    <row r="2615" spans="1:13" x14ac:dyDescent="0.25">
      <c r="A2615" s="1" t="s">
        <v>4096</v>
      </c>
      <c r="B2615" s="1">
        <v>104</v>
      </c>
      <c r="C2615" s="1">
        <v>18595716</v>
      </c>
      <c r="D2615" s="1" t="s">
        <v>912</v>
      </c>
      <c r="E2615" s="1" t="s">
        <v>4474</v>
      </c>
      <c r="F2615" s="1" t="s">
        <v>13</v>
      </c>
      <c r="G2615" s="1" t="s">
        <v>14</v>
      </c>
      <c r="H2615" s="1">
        <v>12000000</v>
      </c>
      <c r="I2615" s="1">
        <v>2006</v>
      </c>
      <c r="J2615" s="1">
        <v>5.3</v>
      </c>
      <c r="K2615" s="1" t="str">
        <f t="shared" si="121"/>
        <v>Comedy</v>
      </c>
      <c r="L2615" s="11">
        <f t="shared" si="122"/>
        <v>6595716</v>
      </c>
      <c r="M2615" s="1">
        <f t="shared" si="123"/>
        <v>9.3887336584344602E-2</v>
      </c>
    </row>
    <row r="2616" spans="1:13" x14ac:dyDescent="0.25">
      <c r="A2616" s="1" t="s">
        <v>4475</v>
      </c>
      <c r="B2616" s="1">
        <v>109</v>
      </c>
      <c r="C2616" s="1">
        <v>31990064</v>
      </c>
      <c r="D2616" s="1" t="s">
        <v>1313</v>
      </c>
      <c r="E2616" s="1" t="s">
        <v>4476</v>
      </c>
      <c r="F2616" s="1" t="s">
        <v>13</v>
      </c>
      <c r="G2616" s="1" t="s">
        <v>14</v>
      </c>
      <c r="H2616" s="1">
        <v>12000000</v>
      </c>
      <c r="I2616" s="1">
        <v>2015</v>
      </c>
      <c r="J2616" s="1">
        <v>6.4</v>
      </c>
      <c r="K2616" s="1" t="str">
        <f t="shared" si="121"/>
        <v>Drama</v>
      </c>
      <c r="L2616" s="11">
        <f t="shared" si="122"/>
        <v>19990064</v>
      </c>
      <c r="M2616" s="1">
        <f t="shared" si="123"/>
        <v>9.3887336584344602E-2</v>
      </c>
    </row>
    <row r="2617" spans="1:13" x14ac:dyDescent="0.25">
      <c r="A2617" s="1" t="s">
        <v>2723</v>
      </c>
      <c r="B2617" s="1">
        <v>115</v>
      </c>
      <c r="C2617" s="1">
        <v>17613460</v>
      </c>
      <c r="D2617" s="1" t="s">
        <v>1828</v>
      </c>
      <c r="E2617" s="1" t="s">
        <v>4477</v>
      </c>
      <c r="F2617" s="1" t="s">
        <v>13</v>
      </c>
      <c r="G2617" s="1" t="s">
        <v>14</v>
      </c>
      <c r="H2617" s="1">
        <v>12000000</v>
      </c>
      <c r="I2617" s="1">
        <v>2013</v>
      </c>
      <c r="J2617" s="1">
        <v>7.8</v>
      </c>
      <c r="K2617" s="1" t="str">
        <f t="shared" si="121"/>
        <v>Adventure</v>
      </c>
      <c r="L2617" s="11">
        <f t="shared" si="122"/>
        <v>5613460</v>
      </c>
      <c r="M2617" s="1">
        <f t="shared" si="123"/>
        <v>9.3887336584344602E-2</v>
      </c>
    </row>
    <row r="2618" spans="1:13" x14ac:dyDescent="0.25">
      <c r="A2618" s="1" t="s">
        <v>4478</v>
      </c>
      <c r="B2618" s="1">
        <v>92</v>
      </c>
      <c r="C2618" s="1">
        <v>21088568</v>
      </c>
      <c r="D2618" s="1" t="s">
        <v>2938</v>
      </c>
      <c r="E2618" s="1" t="s">
        <v>4479</v>
      </c>
      <c r="F2618" s="1" t="s">
        <v>13</v>
      </c>
      <c r="G2618" s="1" t="s">
        <v>14</v>
      </c>
      <c r="H2618" s="1">
        <v>13000000</v>
      </c>
      <c r="I2618" s="1">
        <v>1995</v>
      </c>
      <c r="J2618" s="1">
        <v>6.7</v>
      </c>
      <c r="K2618" s="1" t="str">
        <f t="shared" si="121"/>
        <v>Action</v>
      </c>
      <c r="L2618" s="11">
        <f t="shared" si="122"/>
        <v>8088568</v>
      </c>
      <c r="M2618" s="1">
        <f t="shared" si="123"/>
        <v>9.3887336584344602E-2</v>
      </c>
    </row>
    <row r="2619" spans="1:13" x14ac:dyDescent="0.25">
      <c r="A2619" s="1" t="s">
        <v>1345</v>
      </c>
      <c r="B2619" s="1">
        <v>91</v>
      </c>
      <c r="C2619" s="1">
        <v>17292381</v>
      </c>
      <c r="D2619" s="1" t="s">
        <v>4480</v>
      </c>
      <c r="E2619" s="1" t="s">
        <v>4481</v>
      </c>
      <c r="F2619" s="1" t="s">
        <v>13</v>
      </c>
      <c r="G2619" s="1" t="s">
        <v>14</v>
      </c>
      <c r="H2619" s="1">
        <v>12000000</v>
      </c>
      <c r="I2619" s="1">
        <v>2001</v>
      </c>
      <c r="J2619" s="1">
        <v>5.3</v>
      </c>
      <c r="K2619" s="1" t="str">
        <f t="shared" si="121"/>
        <v>Comedy</v>
      </c>
      <c r="L2619" s="11">
        <f t="shared" si="122"/>
        <v>5292381</v>
      </c>
      <c r="M2619" s="1">
        <f t="shared" si="123"/>
        <v>9.3887336584344602E-2</v>
      </c>
    </row>
    <row r="2620" spans="1:13" x14ac:dyDescent="0.25">
      <c r="A2620" s="1" t="s">
        <v>2721</v>
      </c>
      <c r="B2620" s="1">
        <v>94</v>
      </c>
      <c r="C2620" s="1">
        <v>16300302</v>
      </c>
      <c r="D2620" s="1" t="s">
        <v>883</v>
      </c>
      <c r="E2620" s="1" t="s">
        <v>4482</v>
      </c>
      <c r="F2620" s="1" t="s">
        <v>13</v>
      </c>
      <c r="G2620" s="1" t="s">
        <v>14</v>
      </c>
      <c r="H2620" s="1">
        <v>12000000</v>
      </c>
      <c r="I2620" s="1">
        <v>2011</v>
      </c>
      <c r="J2620" s="1">
        <v>6.3</v>
      </c>
      <c r="K2620" s="1" t="str">
        <f t="shared" si="121"/>
        <v>Comedy</v>
      </c>
      <c r="L2620" s="11">
        <f t="shared" si="122"/>
        <v>4300302</v>
      </c>
      <c r="M2620" s="1">
        <f t="shared" si="123"/>
        <v>9.3887336584344602E-2</v>
      </c>
    </row>
    <row r="2621" spans="1:13" x14ac:dyDescent="0.25">
      <c r="A2621" s="1" t="s">
        <v>1547</v>
      </c>
      <c r="B2621" s="1">
        <v>93</v>
      </c>
      <c r="C2621" s="1">
        <v>27829874</v>
      </c>
      <c r="D2621" s="1" t="s">
        <v>120</v>
      </c>
      <c r="E2621" s="1" t="s">
        <v>4483</v>
      </c>
      <c r="F2621" s="1" t="s">
        <v>13</v>
      </c>
      <c r="G2621" s="1" t="s">
        <v>14</v>
      </c>
      <c r="H2621" s="1">
        <v>12000000</v>
      </c>
      <c r="I2621" s="1">
        <v>2006</v>
      </c>
      <c r="J2621" s="1">
        <v>7</v>
      </c>
      <c r="K2621" s="1" t="str">
        <f t="shared" si="121"/>
        <v>Action</v>
      </c>
      <c r="L2621" s="11">
        <f t="shared" si="122"/>
        <v>15829874</v>
      </c>
      <c r="M2621" s="1">
        <f t="shared" si="123"/>
        <v>9.3887336584344602E-2</v>
      </c>
    </row>
    <row r="2622" spans="1:13" x14ac:dyDescent="0.25">
      <c r="A2622" s="1" t="s">
        <v>1856</v>
      </c>
      <c r="B2622" s="1">
        <v>100</v>
      </c>
      <c r="C2622" s="1">
        <v>12902790</v>
      </c>
      <c r="D2622" s="1" t="s">
        <v>492</v>
      </c>
      <c r="E2622" s="1" t="s">
        <v>4484</v>
      </c>
      <c r="F2622" s="1" t="s">
        <v>13</v>
      </c>
      <c r="G2622" s="1" t="s">
        <v>14</v>
      </c>
      <c r="H2622" s="1">
        <v>12000000</v>
      </c>
      <c r="I2622" s="1">
        <v>1998</v>
      </c>
      <c r="J2622" s="1">
        <v>6.6</v>
      </c>
      <c r="K2622" s="1" t="str">
        <f t="shared" si="121"/>
        <v>Comedy</v>
      </c>
      <c r="L2622" s="11">
        <f t="shared" si="122"/>
        <v>902790</v>
      </c>
      <c r="M2622" s="1">
        <f t="shared" si="123"/>
        <v>9.3887336584344602E-2</v>
      </c>
    </row>
    <row r="2623" spans="1:13" x14ac:dyDescent="0.25">
      <c r="A2623" s="1" t="s">
        <v>245</v>
      </c>
      <c r="B2623" s="1">
        <v>293</v>
      </c>
      <c r="C2623" s="1">
        <v>11433134</v>
      </c>
      <c r="D2623" s="1" t="s">
        <v>4485</v>
      </c>
      <c r="E2623" s="1" t="s">
        <v>4486</v>
      </c>
      <c r="F2623" s="1" t="s">
        <v>2889</v>
      </c>
      <c r="G2623" s="1" t="s">
        <v>2991</v>
      </c>
      <c r="H2623" s="1">
        <v>14000000</v>
      </c>
      <c r="I2623" s="1">
        <v>1981</v>
      </c>
      <c r="J2623" s="1">
        <v>8.4</v>
      </c>
      <c r="K2623" s="1" t="str">
        <f t="shared" si="121"/>
        <v>Adventure</v>
      </c>
      <c r="L2623" s="11">
        <f t="shared" si="122"/>
        <v>-2566866</v>
      </c>
      <c r="M2623" s="1">
        <f t="shared" si="123"/>
        <v>9.3887336584344602E-2</v>
      </c>
    </row>
    <row r="2624" spans="1:13" x14ac:dyDescent="0.25">
      <c r="A2624" s="1" t="s">
        <v>4487</v>
      </c>
      <c r="B2624" s="1">
        <v>93</v>
      </c>
      <c r="C2624" s="1">
        <v>10198766</v>
      </c>
      <c r="D2624" s="1" t="s">
        <v>579</v>
      </c>
      <c r="E2624" s="1" t="s">
        <v>4488</v>
      </c>
      <c r="F2624" s="1" t="s">
        <v>13</v>
      </c>
      <c r="G2624" s="1" t="s">
        <v>14</v>
      </c>
      <c r="H2624" s="1">
        <v>12000000</v>
      </c>
      <c r="I2624" s="1">
        <v>2002</v>
      </c>
      <c r="J2624" s="1">
        <v>5.4</v>
      </c>
      <c r="K2624" s="1" t="str">
        <f t="shared" si="121"/>
        <v>Comedy</v>
      </c>
      <c r="L2624" s="11">
        <f t="shared" si="122"/>
        <v>-1801234</v>
      </c>
      <c r="M2624" s="1">
        <f t="shared" si="123"/>
        <v>9.3887336584344602E-2</v>
      </c>
    </row>
    <row r="2625" spans="1:13" x14ac:dyDescent="0.25">
      <c r="A2625" s="1" t="s">
        <v>1874</v>
      </c>
      <c r="B2625" s="1">
        <v>123</v>
      </c>
      <c r="C2625" s="1">
        <v>15294553</v>
      </c>
      <c r="D2625" s="1" t="s">
        <v>236</v>
      </c>
      <c r="E2625" s="1" t="s">
        <v>4489</v>
      </c>
      <c r="F2625" s="1" t="s">
        <v>13</v>
      </c>
      <c r="G2625" s="1" t="s">
        <v>21</v>
      </c>
      <c r="H2625" s="1">
        <v>12000000</v>
      </c>
      <c r="I2625" s="1">
        <v>2013</v>
      </c>
      <c r="J2625" s="1">
        <v>7.8</v>
      </c>
      <c r="K2625" s="1" t="str">
        <f t="shared" si="121"/>
        <v>Drama</v>
      </c>
      <c r="L2625" s="11">
        <f t="shared" si="122"/>
        <v>3294553</v>
      </c>
      <c r="M2625" s="1">
        <f t="shared" si="123"/>
        <v>9.3887336584344602E-2</v>
      </c>
    </row>
    <row r="2626" spans="1:13" x14ac:dyDescent="0.25">
      <c r="A2626" s="1" t="s">
        <v>684</v>
      </c>
      <c r="B2626" s="1">
        <v>119</v>
      </c>
      <c r="C2626" s="1">
        <v>11041228</v>
      </c>
      <c r="D2626" s="1" t="s">
        <v>75</v>
      </c>
      <c r="E2626" s="1" t="s">
        <v>4490</v>
      </c>
      <c r="F2626" s="1" t="s">
        <v>687</v>
      </c>
      <c r="G2626" s="1" t="s">
        <v>308</v>
      </c>
      <c r="H2626" s="1">
        <v>100000000</v>
      </c>
      <c r="I2626" s="1">
        <v>2004</v>
      </c>
      <c r="J2626" s="1">
        <v>7.6</v>
      </c>
      <c r="K2626" s="1" t="str">
        <f t="shared" si="121"/>
        <v>Action</v>
      </c>
      <c r="L2626" s="11">
        <f t="shared" si="122"/>
        <v>-88958772</v>
      </c>
      <c r="M2626" s="1">
        <f t="shared" si="123"/>
        <v>9.3887336584344602E-2</v>
      </c>
    </row>
    <row r="2627" spans="1:13" x14ac:dyDescent="0.25">
      <c r="A2627" s="1" t="s">
        <v>4491</v>
      </c>
      <c r="B2627" s="1">
        <v>107</v>
      </c>
      <c r="C2627" s="1">
        <v>7918283</v>
      </c>
      <c r="D2627" s="1" t="s">
        <v>1394</v>
      </c>
      <c r="E2627" s="1" t="s">
        <v>4492</v>
      </c>
      <c r="F2627" s="1" t="s">
        <v>13</v>
      </c>
      <c r="G2627" s="1" t="s">
        <v>14</v>
      </c>
      <c r="H2627" s="1">
        <v>12000000</v>
      </c>
      <c r="I2627" s="1">
        <v>2012</v>
      </c>
      <c r="J2627" s="1">
        <v>6.6</v>
      </c>
      <c r="K2627" s="1" t="str">
        <f t="shared" ref="K2627:K2690" si="124">IFERROR(LEFT(D2627,SEARCH("|",D2627)-1),D2627)</f>
        <v>Drama</v>
      </c>
      <c r="L2627" s="11">
        <f t="shared" ref="L2627:L2690" si="125">C2627-H2627</f>
        <v>-4081717</v>
      </c>
      <c r="M2627" s="1">
        <f t="shared" ref="M2627:M2690" si="126">CORREL(H$2:H$3657,C$2:C$3657)</f>
        <v>9.3887336584344602E-2</v>
      </c>
    </row>
    <row r="2628" spans="1:13" x14ac:dyDescent="0.25">
      <c r="A2628" s="1" t="s">
        <v>4493</v>
      </c>
      <c r="B2628" s="1">
        <v>106</v>
      </c>
      <c r="C2628" s="1">
        <v>22331028</v>
      </c>
      <c r="D2628" s="1" t="s">
        <v>1019</v>
      </c>
      <c r="E2628" s="1" t="s">
        <v>4494</v>
      </c>
      <c r="F2628" s="1" t="s">
        <v>13</v>
      </c>
      <c r="G2628" s="1" t="s">
        <v>14</v>
      </c>
      <c r="H2628" s="1">
        <v>12000000</v>
      </c>
      <c r="I2628" s="1">
        <v>2015</v>
      </c>
      <c r="J2628" s="1">
        <v>6.4</v>
      </c>
      <c r="K2628" s="1" t="str">
        <f t="shared" si="124"/>
        <v>Sci-Fi</v>
      </c>
      <c r="L2628" s="11">
        <f t="shared" si="125"/>
        <v>10331028</v>
      </c>
      <c r="M2628" s="1">
        <f t="shared" si="126"/>
        <v>9.3887336584344602E-2</v>
      </c>
    </row>
    <row r="2629" spans="1:13" x14ac:dyDescent="0.25">
      <c r="A2629" s="1" t="s">
        <v>4495</v>
      </c>
      <c r="B2629" s="1">
        <v>109</v>
      </c>
      <c r="C2629" s="1">
        <v>8134217</v>
      </c>
      <c r="D2629" s="1" t="s">
        <v>1468</v>
      </c>
      <c r="E2629" s="1" t="s">
        <v>4496</v>
      </c>
      <c r="F2629" s="1" t="s">
        <v>13</v>
      </c>
      <c r="G2629" s="1" t="s">
        <v>14</v>
      </c>
      <c r="H2629" s="1">
        <v>12000000</v>
      </c>
      <c r="I2629" s="1">
        <v>2008</v>
      </c>
      <c r="J2629" s="1">
        <v>7</v>
      </c>
      <c r="K2629" s="1" t="str">
        <f t="shared" si="124"/>
        <v>Biography</v>
      </c>
      <c r="L2629" s="11">
        <f t="shared" si="125"/>
        <v>-3865783</v>
      </c>
      <c r="M2629" s="1">
        <f t="shared" si="126"/>
        <v>9.3887336584344602E-2</v>
      </c>
    </row>
    <row r="2630" spans="1:13" x14ac:dyDescent="0.25">
      <c r="A2630" s="1" t="s">
        <v>4497</v>
      </c>
      <c r="B2630" s="1">
        <v>81</v>
      </c>
      <c r="C2630" s="1">
        <v>6982680</v>
      </c>
      <c r="D2630" s="1" t="s">
        <v>348</v>
      </c>
      <c r="E2630" s="1" t="s">
        <v>4498</v>
      </c>
      <c r="F2630" s="1" t="s">
        <v>13</v>
      </c>
      <c r="G2630" s="1" t="s">
        <v>14</v>
      </c>
      <c r="H2630" s="1">
        <v>10000000</v>
      </c>
      <c r="I2630" s="1">
        <v>2000</v>
      </c>
      <c r="J2630" s="1">
        <v>5.7</v>
      </c>
      <c r="K2630" s="1" t="str">
        <f t="shared" si="124"/>
        <v>Comedy</v>
      </c>
      <c r="L2630" s="11">
        <f t="shared" si="125"/>
        <v>-3017320</v>
      </c>
      <c r="M2630" s="1">
        <f t="shared" si="126"/>
        <v>9.3887336584344602E-2</v>
      </c>
    </row>
    <row r="2631" spans="1:13" x14ac:dyDescent="0.25">
      <c r="A2631" s="1" t="s">
        <v>4499</v>
      </c>
      <c r="B2631" s="1">
        <v>95</v>
      </c>
      <c r="C2631" s="1">
        <v>6739141</v>
      </c>
      <c r="D2631" s="1" t="s">
        <v>487</v>
      </c>
      <c r="E2631" s="1" t="s">
        <v>4500</v>
      </c>
      <c r="F2631" s="1" t="s">
        <v>13</v>
      </c>
      <c r="G2631" s="1" t="s">
        <v>130</v>
      </c>
      <c r="H2631" s="1">
        <v>8000000</v>
      </c>
      <c r="I2631" s="1">
        <v>1992</v>
      </c>
      <c r="J2631" s="1">
        <v>5.9</v>
      </c>
      <c r="K2631" s="1" t="str">
        <f t="shared" si="124"/>
        <v>Action</v>
      </c>
      <c r="L2631" s="11">
        <f t="shared" si="125"/>
        <v>-1260859</v>
      </c>
      <c r="M2631" s="1">
        <f t="shared" si="126"/>
        <v>9.3887336584344602E-2</v>
      </c>
    </row>
    <row r="2632" spans="1:13" x14ac:dyDescent="0.25">
      <c r="A2632" s="1" t="s">
        <v>3621</v>
      </c>
      <c r="B2632" s="1">
        <v>86</v>
      </c>
      <c r="C2632" s="1">
        <v>5542025</v>
      </c>
      <c r="D2632" s="1" t="s">
        <v>579</v>
      </c>
      <c r="E2632" s="1" t="s">
        <v>4501</v>
      </c>
      <c r="F2632" s="1" t="s">
        <v>13</v>
      </c>
      <c r="G2632" s="1" t="s">
        <v>14</v>
      </c>
      <c r="H2632" s="1">
        <v>12000000</v>
      </c>
      <c r="I2632" s="1">
        <v>2006</v>
      </c>
      <c r="J2632" s="1">
        <v>6.3</v>
      </c>
      <c r="K2632" s="1" t="str">
        <f t="shared" si="124"/>
        <v>Comedy</v>
      </c>
      <c r="L2632" s="11">
        <f t="shared" si="125"/>
        <v>-6457975</v>
      </c>
      <c r="M2632" s="1">
        <f t="shared" si="126"/>
        <v>9.3887336584344602E-2</v>
      </c>
    </row>
    <row r="2633" spans="1:13" x14ac:dyDescent="0.25">
      <c r="A2633" s="1" t="s">
        <v>1369</v>
      </c>
      <c r="B2633" s="1">
        <v>113</v>
      </c>
      <c r="C2633" s="1">
        <v>5032496</v>
      </c>
      <c r="D2633" s="1" t="s">
        <v>883</v>
      </c>
      <c r="E2633" s="1" t="s">
        <v>4502</v>
      </c>
      <c r="F2633" s="1" t="s">
        <v>13</v>
      </c>
      <c r="G2633" s="1" t="s">
        <v>14</v>
      </c>
      <c r="H2633" s="1">
        <v>12000000</v>
      </c>
      <c r="I2633" s="1">
        <v>1998</v>
      </c>
      <c r="J2633" s="1">
        <v>6.3</v>
      </c>
      <c r="K2633" s="1" t="str">
        <f t="shared" si="124"/>
        <v>Comedy</v>
      </c>
      <c r="L2633" s="11">
        <f t="shared" si="125"/>
        <v>-6967504</v>
      </c>
      <c r="M2633" s="1">
        <f t="shared" si="126"/>
        <v>9.3887336584344602E-2</v>
      </c>
    </row>
    <row r="2634" spans="1:13" x14ac:dyDescent="0.25">
      <c r="A2634" s="1" t="s">
        <v>1377</v>
      </c>
      <c r="B2634" s="1">
        <v>122</v>
      </c>
      <c r="C2634" s="1">
        <v>6754898</v>
      </c>
      <c r="D2634" s="1" t="s">
        <v>883</v>
      </c>
      <c r="E2634" s="1" t="s">
        <v>4503</v>
      </c>
      <c r="F2634" s="1" t="s">
        <v>13</v>
      </c>
      <c r="G2634" s="1" t="s">
        <v>14</v>
      </c>
      <c r="H2634" s="1">
        <v>12000000</v>
      </c>
      <c r="I2634" s="1">
        <v>2006</v>
      </c>
      <c r="J2634" s="1">
        <v>6.2</v>
      </c>
      <c r="K2634" s="1" t="str">
        <f t="shared" si="124"/>
        <v>Comedy</v>
      </c>
      <c r="L2634" s="11">
        <f t="shared" si="125"/>
        <v>-5245102</v>
      </c>
      <c r="M2634" s="1">
        <f t="shared" si="126"/>
        <v>9.3887336584344602E-2</v>
      </c>
    </row>
    <row r="2635" spans="1:13" x14ac:dyDescent="0.25">
      <c r="A2635" s="1" t="s">
        <v>3963</v>
      </c>
      <c r="B2635" s="1">
        <v>90</v>
      </c>
      <c r="C2635" s="1">
        <v>4922166</v>
      </c>
      <c r="D2635" s="1" t="s">
        <v>3630</v>
      </c>
      <c r="E2635" s="1" t="s">
        <v>4504</v>
      </c>
      <c r="F2635" s="1" t="s">
        <v>13</v>
      </c>
      <c r="G2635" s="1" t="s">
        <v>14</v>
      </c>
      <c r="H2635" s="1">
        <v>12000000</v>
      </c>
      <c r="I2635" s="1">
        <v>2003</v>
      </c>
      <c r="J2635" s="1">
        <v>2.1</v>
      </c>
      <c r="K2635" s="1" t="str">
        <f t="shared" si="124"/>
        <v>Comedy</v>
      </c>
      <c r="L2635" s="11">
        <f t="shared" si="125"/>
        <v>-7077834</v>
      </c>
      <c r="M2635" s="1">
        <f t="shared" si="126"/>
        <v>9.3887336584344602E-2</v>
      </c>
    </row>
    <row r="2636" spans="1:13" x14ac:dyDescent="0.25">
      <c r="A2636" s="1" t="s">
        <v>1728</v>
      </c>
      <c r="B2636" s="1">
        <v>108</v>
      </c>
      <c r="C2636" s="1">
        <v>4903000</v>
      </c>
      <c r="D2636" s="1" t="s">
        <v>883</v>
      </c>
      <c r="E2636" s="1" t="s">
        <v>4505</v>
      </c>
      <c r="F2636" s="1" t="s">
        <v>13</v>
      </c>
      <c r="G2636" s="1" t="s">
        <v>14</v>
      </c>
      <c r="H2636" s="1">
        <v>12000000</v>
      </c>
      <c r="I2636" s="1">
        <v>1996</v>
      </c>
      <c r="J2636" s="1">
        <v>5</v>
      </c>
      <c r="K2636" s="1" t="str">
        <f t="shared" si="124"/>
        <v>Comedy</v>
      </c>
      <c r="L2636" s="11">
        <f t="shared" si="125"/>
        <v>-7097000</v>
      </c>
      <c r="M2636" s="1">
        <f t="shared" si="126"/>
        <v>9.3887336584344602E-2</v>
      </c>
    </row>
    <row r="2637" spans="1:13" x14ac:dyDescent="0.25">
      <c r="A2637" s="1" t="s">
        <v>4506</v>
      </c>
      <c r="B2637" s="1">
        <v>113</v>
      </c>
      <c r="C2637" s="1">
        <v>4717455</v>
      </c>
      <c r="D2637" s="1" t="s">
        <v>292</v>
      </c>
      <c r="E2637" s="1" t="s">
        <v>4507</v>
      </c>
      <c r="F2637" s="1" t="s">
        <v>13</v>
      </c>
      <c r="G2637" s="1" t="s">
        <v>130</v>
      </c>
      <c r="H2637" s="1">
        <v>12000000</v>
      </c>
      <c r="I2637" s="1">
        <v>2003</v>
      </c>
      <c r="J2637" s="1">
        <v>5.3</v>
      </c>
      <c r="K2637" s="1" t="str">
        <f t="shared" si="124"/>
        <v>Mystery</v>
      </c>
      <c r="L2637" s="11">
        <f t="shared" si="125"/>
        <v>-7282545</v>
      </c>
      <c r="M2637" s="1">
        <f t="shared" si="126"/>
        <v>9.3887336584344602E-2</v>
      </c>
    </row>
    <row r="2638" spans="1:13" x14ac:dyDescent="0.25">
      <c r="A2638" s="1" t="s">
        <v>2947</v>
      </c>
      <c r="B2638" s="1">
        <v>110</v>
      </c>
      <c r="C2638" s="1">
        <v>3148482</v>
      </c>
      <c r="D2638" s="1" t="s">
        <v>77</v>
      </c>
      <c r="E2638" s="1" t="s">
        <v>4508</v>
      </c>
      <c r="F2638" s="1" t="s">
        <v>13</v>
      </c>
      <c r="G2638" s="1" t="s">
        <v>14</v>
      </c>
      <c r="H2638" s="1">
        <v>12000000</v>
      </c>
      <c r="I2638" s="1">
        <v>2008</v>
      </c>
      <c r="J2638" s="1">
        <v>7.1</v>
      </c>
      <c r="K2638" s="1" t="str">
        <f t="shared" si="124"/>
        <v>Drama</v>
      </c>
      <c r="L2638" s="11">
        <f t="shared" si="125"/>
        <v>-8851518</v>
      </c>
      <c r="M2638" s="1">
        <f t="shared" si="126"/>
        <v>9.3887336584344602E-2</v>
      </c>
    </row>
    <row r="2639" spans="1:13" x14ac:dyDescent="0.25">
      <c r="A2639" s="1" t="s">
        <v>4509</v>
      </c>
      <c r="B2639" s="1">
        <v>109</v>
      </c>
      <c r="C2639" s="1">
        <v>2326407</v>
      </c>
      <c r="D2639" s="1" t="s">
        <v>1175</v>
      </c>
      <c r="E2639" s="1" t="s">
        <v>4510</v>
      </c>
      <c r="F2639" s="1" t="s">
        <v>13</v>
      </c>
      <c r="G2639" s="1" t="s">
        <v>21</v>
      </c>
      <c r="H2639" s="1">
        <v>12000000</v>
      </c>
      <c r="I2639" s="1">
        <v>2001</v>
      </c>
      <c r="J2639" s="1">
        <v>7</v>
      </c>
      <c r="K2639" s="1" t="str">
        <f t="shared" si="124"/>
        <v>Drama</v>
      </c>
      <c r="L2639" s="11">
        <f t="shared" si="125"/>
        <v>-9673593</v>
      </c>
      <c r="M2639" s="1">
        <f t="shared" si="126"/>
        <v>9.3887336584344602E-2</v>
      </c>
    </row>
    <row r="2640" spans="1:13" x14ac:dyDescent="0.25">
      <c r="A2640" s="1" t="s">
        <v>2321</v>
      </c>
      <c r="B2640" s="1">
        <v>110</v>
      </c>
      <c r="C2640" s="1">
        <v>2201412</v>
      </c>
      <c r="D2640" s="1" t="s">
        <v>4511</v>
      </c>
      <c r="E2640" s="1" t="s">
        <v>1820</v>
      </c>
      <c r="F2640" s="1" t="s">
        <v>4026</v>
      </c>
      <c r="G2640" s="1" t="s">
        <v>1929</v>
      </c>
      <c r="H2640" s="1">
        <v>12215500000</v>
      </c>
      <c r="I2640" s="1">
        <v>2006</v>
      </c>
      <c r="J2640" s="1">
        <v>7</v>
      </c>
      <c r="K2640" s="1" t="str">
        <f t="shared" si="124"/>
        <v>Comedy</v>
      </c>
      <c r="L2640" s="11">
        <f t="shared" si="125"/>
        <v>-12213298588</v>
      </c>
      <c r="M2640" s="1">
        <f t="shared" si="126"/>
        <v>9.3887336584344602E-2</v>
      </c>
    </row>
    <row r="2641" spans="1:13" x14ac:dyDescent="0.25">
      <c r="A2641" s="1" t="s">
        <v>4512</v>
      </c>
      <c r="B2641" s="1">
        <v>101</v>
      </c>
      <c r="C2641" s="1">
        <v>2060953</v>
      </c>
      <c r="D2641" s="1" t="s">
        <v>3177</v>
      </c>
      <c r="E2641" s="1" t="s">
        <v>4513</v>
      </c>
      <c r="F2641" s="1" t="s">
        <v>13</v>
      </c>
      <c r="G2641" s="1" t="s">
        <v>1886</v>
      </c>
      <c r="H2641" s="1">
        <v>12000000</v>
      </c>
      <c r="I2641" s="1">
        <v>1999</v>
      </c>
      <c r="J2641" s="1">
        <v>7.1</v>
      </c>
      <c r="K2641" s="1" t="str">
        <f t="shared" si="124"/>
        <v>Fantasy</v>
      </c>
      <c r="L2641" s="11">
        <f t="shared" si="125"/>
        <v>-9939047</v>
      </c>
      <c r="M2641" s="1">
        <f t="shared" si="126"/>
        <v>9.3887336584344602E-2</v>
      </c>
    </row>
    <row r="2642" spans="1:13" x14ac:dyDescent="0.25">
      <c r="A2642" s="1" t="s">
        <v>4514</v>
      </c>
      <c r="B2642" s="1">
        <v>97</v>
      </c>
      <c r="C2642" s="1">
        <v>3950294</v>
      </c>
      <c r="D2642" s="1" t="s">
        <v>492</v>
      </c>
      <c r="E2642" s="1" t="s">
        <v>4515</v>
      </c>
      <c r="F2642" s="1" t="s">
        <v>13</v>
      </c>
      <c r="G2642" s="1" t="s">
        <v>14</v>
      </c>
      <c r="H2642" s="1">
        <v>12000000</v>
      </c>
      <c r="I2642" s="1">
        <v>2007</v>
      </c>
      <c r="J2642" s="1">
        <v>7</v>
      </c>
      <c r="K2642" s="1" t="str">
        <f t="shared" si="124"/>
        <v>Comedy</v>
      </c>
      <c r="L2642" s="11">
        <f t="shared" si="125"/>
        <v>-8049706</v>
      </c>
      <c r="M2642" s="1">
        <f t="shared" si="126"/>
        <v>9.3887336584344602E-2</v>
      </c>
    </row>
    <row r="2643" spans="1:13" x14ac:dyDescent="0.25">
      <c r="A2643" s="1" t="s">
        <v>4516</v>
      </c>
      <c r="B2643" s="1">
        <v>172</v>
      </c>
      <c r="C2643" s="1">
        <v>2835886</v>
      </c>
      <c r="D2643" s="1" t="s">
        <v>1175</v>
      </c>
      <c r="E2643" s="1" t="s">
        <v>4517</v>
      </c>
      <c r="F2643" s="1" t="s">
        <v>3194</v>
      </c>
      <c r="G2643" s="1" t="s">
        <v>2374</v>
      </c>
      <c r="H2643" s="1">
        <v>9200000</v>
      </c>
      <c r="I2643" s="1">
        <v>2013</v>
      </c>
      <c r="J2643" s="1">
        <v>7.7</v>
      </c>
      <c r="K2643" s="1" t="str">
        <f t="shared" si="124"/>
        <v>Drama</v>
      </c>
      <c r="L2643" s="11">
        <f t="shared" si="125"/>
        <v>-6364114</v>
      </c>
      <c r="M2643" s="1">
        <f t="shared" si="126"/>
        <v>9.3887336584344602E-2</v>
      </c>
    </row>
    <row r="2644" spans="1:13" x14ac:dyDescent="0.25">
      <c r="A2644" s="1" t="s">
        <v>4518</v>
      </c>
      <c r="B2644" s="1">
        <v>104</v>
      </c>
      <c r="C2644" s="1">
        <v>1779284</v>
      </c>
      <c r="D2644" s="1" t="s">
        <v>883</v>
      </c>
      <c r="E2644" s="1" t="s">
        <v>4519</v>
      </c>
      <c r="F2644" s="1" t="s">
        <v>13</v>
      </c>
      <c r="G2644" s="1" t="s">
        <v>14</v>
      </c>
      <c r="H2644" s="1">
        <v>12000000</v>
      </c>
      <c r="I2644" s="1">
        <v>2002</v>
      </c>
      <c r="J2644" s="1">
        <v>7.1</v>
      </c>
      <c r="K2644" s="1" t="str">
        <f t="shared" si="124"/>
        <v>Comedy</v>
      </c>
      <c r="L2644" s="11">
        <f t="shared" si="125"/>
        <v>-10220716</v>
      </c>
      <c r="M2644" s="1">
        <f t="shared" si="126"/>
        <v>9.3887336584344602E-2</v>
      </c>
    </row>
    <row r="2645" spans="1:13" x14ac:dyDescent="0.25">
      <c r="A2645" s="1" t="s">
        <v>4520</v>
      </c>
      <c r="B2645" s="1">
        <v>99</v>
      </c>
      <c r="C2645" s="1">
        <v>1702277</v>
      </c>
      <c r="D2645" s="1" t="s">
        <v>1394</v>
      </c>
      <c r="E2645" s="1" t="s">
        <v>4521</v>
      </c>
      <c r="F2645" s="1" t="s">
        <v>13</v>
      </c>
      <c r="G2645" s="1" t="s">
        <v>21</v>
      </c>
      <c r="H2645" s="1">
        <v>12000000</v>
      </c>
      <c r="I2645" s="1">
        <v>2013</v>
      </c>
      <c r="J2645" s="1">
        <v>6.8</v>
      </c>
      <c r="K2645" s="1" t="str">
        <f t="shared" si="124"/>
        <v>Drama</v>
      </c>
      <c r="L2645" s="11">
        <f t="shared" si="125"/>
        <v>-10297723</v>
      </c>
      <c r="M2645" s="1">
        <f t="shared" si="126"/>
        <v>9.3887336584344602E-2</v>
      </c>
    </row>
    <row r="2646" spans="1:13" x14ac:dyDescent="0.25">
      <c r="A2646" s="1" t="s">
        <v>2342</v>
      </c>
      <c r="B2646" s="1">
        <v>129</v>
      </c>
      <c r="C2646" s="1">
        <v>261481</v>
      </c>
      <c r="D2646" s="1" t="s">
        <v>1871</v>
      </c>
      <c r="E2646" s="1" t="s">
        <v>4523</v>
      </c>
      <c r="F2646" s="1" t="s">
        <v>2426</v>
      </c>
      <c r="G2646" s="1" t="s">
        <v>1322</v>
      </c>
      <c r="H2646" s="1">
        <v>12000000</v>
      </c>
      <c r="I2646" s="1">
        <v>2004</v>
      </c>
      <c r="J2646" s="1">
        <v>7.5</v>
      </c>
      <c r="K2646" s="1" t="str">
        <f t="shared" si="124"/>
        <v>Drama</v>
      </c>
      <c r="L2646" s="11">
        <f t="shared" si="125"/>
        <v>-11738519</v>
      </c>
      <c r="M2646" s="1">
        <f t="shared" si="126"/>
        <v>9.3887336584344602E-2</v>
      </c>
    </row>
    <row r="2647" spans="1:13" x14ac:dyDescent="0.25">
      <c r="A2647" s="1" t="s">
        <v>4524</v>
      </c>
      <c r="B2647" s="1">
        <v>91</v>
      </c>
      <c r="C2647" s="1">
        <v>1506998</v>
      </c>
      <c r="D2647" s="1" t="s">
        <v>1643</v>
      </c>
      <c r="E2647" s="1" t="s">
        <v>4525</v>
      </c>
      <c r="F2647" s="1" t="s">
        <v>13</v>
      </c>
      <c r="G2647" s="1" t="s">
        <v>14</v>
      </c>
      <c r="H2647" s="1">
        <v>12000000</v>
      </c>
      <c r="I2647" s="1">
        <v>2007</v>
      </c>
      <c r="J2647" s="1">
        <v>6.3</v>
      </c>
      <c r="K2647" s="1" t="str">
        <f t="shared" si="124"/>
        <v>Crime</v>
      </c>
      <c r="L2647" s="11">
        <f t="shared" si="125"/>
        <v>-10493002</v>
      </c>
      <c r="M2647" s="1">
        <f t="shared" si="126"/>
        <v>9.3887336584344602E-2</v>
      </c>
    </row>
    <row r="2648" spans="1:13" x14ac:dyDescent="0.25">
      <c r="A2648" s="1" t="s">
        <v>4526</v>
      </c>
      <c r="B2648" s="1">
        <v>100</v>
      </c>
      <c r="C2648" s="1">
        <v>860002</v>
      </c>
      <c r="D2648" s="1" t="s">
        <v>1129</v>
      </c>
      <c r="E2648" s="1" t="s">
        <v>4527</v>
      </c>
      <c r="F2648" s="1" t="s">
        <v>13</v>
      </c>
      <c r="G2648" s="1" t="s">
        <v>14</v>
      </c>
      <c r="H2648" s="1">
        <v>12000000</v>
      </c>
      <c r="I2648" s="1">
        <v>2005</v>
      </c>
      <c r="J2648" s="1">
        <v>7.3</v>
      </c>
      <c r="K2648" s="1" t="str">
        <f t="shared" si="124"/>
        <v>Adventure</v>
      </c>
      <c r="L2648" s="11">
        <f t="shared" si="125"/>
        <v>-11139998</v>
      </c>
      <c r="M2648" s="1">
        <f t="shared" si="126"/>
        <v>9.3887336584344602E-2</v>
      </c>
    </row>
    <row r="2649" spans="1:13" x14ac:dyDescent="0.25">
      <c r="A2649" s="1" t="s">
        <v>1718</v>
      </c>
      <c r="B2649" s="1">
        <v>111</v>
      </c>
      <c r="C2649" s="1">
        <v>548934</v>
      </c>
      <c r="D2649" s="1" t="s">
        <v>1313</v>
      </c>
      <c r="E2649" s="1" t="s">
        <v>4528</v>
      </c>
      <c r="F2649" s="1" t="s">
        <v>13</v>
      </c>
      <c r="G2649" s="1" t="s">
        <v>2648</v>
      </c>
      <c r="H2649" s="1">
        <v>12000000</v>
      </c>
      <c r="I2649" s="1">
        <v>2009</v>
      </c>
      <c r="J2649" s="1">
        <v>6.8</v>
      </c>
      <c r="K2649" s="1" t="str">
        <f t="shared" si="124"/>
        <v>Drama</v>
      </c>
      <c r="L2649" s="11">
        <f t="shared" si="125"/>
        <v>-11451066</v>
      </c>
      <c r="M2649" s="1">
        <f t="shared" si="126"/>
        <v>9.3887336584344602E-2</v>
      </c>
    </row>
    <row r="2650" spans="1:13" x14ac:dyDescent="0.25">
      <c r="A2650" s="1" t="s">
        <v>4529</v>
      </c>
      <c r="B2650" s="1">
        <v>114</v>
      </c>
      <c r="C2650" s="1">
        <v>447750</v>
      </c>
      <c r="D2650" s="1" t="s">
        <v>750</v>
      </c>
      <c r="E2650" s="1" t="s">
        <v>4530</v>
      </c>
      <c r="F2650" s="1" t="s">
        <v>13</v>
      </c>
      <c r="G2650" s="1" t="s">
        <v>14</v>
      </c>
      <c r="H2650" s="1">
        <v>10000000</v>
      </c>
      <c r="I2650" s="1">
        <v>2000</v>
      </c>
      <c r="J2650" s="1">
        <v>7.2</v>
      </c>
      <c r="K2650" s="1" t="str">
        <f t="shared" si="124"/>
        <v>Crime</v>
      </c>
      <c r="L2650" s="11">
        <f t="shared" si="125"/>
        <v>-9552250</v>
      </c>
      <c r="M2650" s="1">
        <f t="shared" si="126"/>
        <v>9.3887336584344602E-2</v>
      </c>
    </row>
    <row r="2651" spans="1:13" x14ac:dyDescent="0.25">
      <c r="A2651" s="1" t="s">
        <v>79</v>
      </c>
      <c r="B2651" s="1">
        <v>86</v>
      </c>
      <c r="C2651" s="1">
        <v>333976</v>
      </c>
      <c r="D2651" s="1" t="s">
        <v>348</v>
      </c>
      <c r="E2651" s="1" t="s">
        <v>4531</v>
      </c>
      <c r="F2651" s="1" t="s">
        <v>13</v>
      </c>
      <c r="G2651" s="1" t="s">
        <v>14</v>
      </c>
      <c r="H2651" s="1">
        <v>12000000</v>
      </c>
      <c r="I2651" s="1">
        <v>2002</v>
      </c>
      <c r="J2651" s="1">
        <v>6.4</v>
      </c>
      <c r="K2651" s="1" t="str">
        <f t="shared" si="124"/>
        <v>Comedy</v>
      </c>
      <c r="L2651" s="11">
        <f t="shared" si="125"/>
        <v>-11666024</v>
      </c>
      <c r="M2651" s="1">
        <f t="shared" si="126"/>
        <v>9.3887336584344602E-2</v>
      </c>
    </row>
    <row r="2652" spans="1:13" x14ac:dyDescent="0.25">
      <c r="A2652" s="1" t="s">
        <v>3288</v>
      </c>
      <c r="B2652" s="1">
        <v>107</v>
      </c>
      <c r="C2652" s="1">
        <v>141853</v>
      </c>
      <c r="D2652" s="1" t="s">
        <v>883</v>
      </c>
      <c r="E2652" s="1" t="s">
        <v>4532</v>
      </c>
      <c r="F2652" s="1" t="s">
        <v>13</v>
      </c>
      <c r="G2652" s="1" t="s">
        <v>130</v>
      </c>
      <c r="H2652" s="1">
        <v>12000000</v>
      </c>
      <c r="I2652" s="1">
        <v>1997</v>
      </c>
      <c r="J2652" s="1">
        <v>6</v>
      </c>
      <c r="K2652" s="1" t="str">
        <f t="shared" si="124"/>
        <v>Comedy</v>
      </c>
      <c r="L2652" s="11">
        <f t="shared" si="125"/>
        <v>-11858147</v>
      </c>
      <c r="M2652" s="1">
        <f t="shared" si="126"/>
        <v>9.3887336584344602E-2</v>
      </c>
    </row>
    <row r="2653" spans="1:13" x14ac:dyDescent="0.25">
      <c r="A2653" s="1" t="s">
        <v>3929</v>
      </c>
      <c r="B2653" s="1">
        <v>90</v>
      </c>
      <c r="C2653" s="1">
        <v>303439</v>
      </c>
      <c r="D2653" s="1" t="s">
        <v>678</v>
      </c>
      <c r="E2653" s="1" t="s">
        <v>4533</v>
      </c>
      <c r="F2653" s="1" t="s">
        <v>13</v>
      </c>
      <c r="G2653" s="1" t="s">
        <v>14</v>
      </c>
      <c r="H2653" s="1">
        <v>8000000</v>
      </c>
      <c r="I2653" s="1">
        <v>2007</v>
      </c>
      <c r="J2653" s="1">
        <v>6.4</v>
      </c>
      <c r="K2653" s="1" t="str">
        <f t="shared" si="124"/>
        <v>Drama</v>
      </c>
      <c r="L2653" s="11">
        <f t="shared" si="125"/>
        <v>-7696561</v>
      </c>
      <c r="M2653" s="1">
        <f t="shared" si="126"/>
        <v>9.3887336584344602E-2</v>
      </c>
    </row>
    <row r="2654" spans="1:13" x14ac:dyDescent="0.25">
      <c r="A2654" s="1" t="s">
        <v>4534</v>
      </c>
      <c r="B2654" s="1">
        <v>120</v>
      </c>
      <c r="C2654" s="1">
        <v>214202</v>
      </c>
      <c r="D2654" s="1" t="s">
        <v>750</v>
      </c>
      <c r="E2654" s="1" t="s">
        <v>4535</v>
      </c>
      <c r="F2654" s="1" t="s">
        <v>13</v>
      </c>
      <c r="G2654" s="1" t="s">
        <v>264</v>
      </c>
      <c r="H2654" s="1">
        <v>12000000</v>
      </c>
      <c r="I2654" s="1">
        <v>2007</v>
      </c>
      <c r="J2654" s="1">
        <v>7.5</v>
      </c>
      <c r="K2654" s="1" t="str">
        <f t="shared" si="124"/>
        <v>Crime</v>
      </c>
      <c r="L2654" s="11">
        <f t="shared" si="125"/>
        <v>-11785798</v>
      </c>
      <c r="M2654" s="1">
        <f t="shared" si="126"/>
        <v>9.3887336584344602E-2</v>
      </c>
    </row>
    <row r="2655" spans="1:13" x14ac:dyDescent="0.25">
      <c r="A2655" s="1" t="s">
        <v>4536</v>
      </c>
      <c r="B2655" s="1">
        <v>134</v>
      </c>
      <c r="C2655" s="1">
        <v>195888</v>
      </c>
      <c r="D2655" s="1" t="s">
        <v>1901</v>
      </c>
      <c r="E2655" s="1" t="s">
        <v>4537</v>
      </c>
      <c r="F2655" s="1" t="s">
        <v>4538</v>
      </c>
      <c r="G2655" s="1" t="s">
        <v>3541</v>
      </c>
      <c r="H2655" s="1">
        <v>2500000000</v>
      </c>
      <c r="I2655" s="1">
        <v>2005</v>
      </c>
      <c r="J2655" s="1">
        <v>7.1</v>
      </c>
      <c r="K2655" s="1" t="str">
        <f t="shared" si="124"/>
        <v>Drama</v>
      </c>
      <c r="L2655" s="11">
        <f t="shared" si="125"/>
        <v>-2499804112</v>
      </c>
      <c r="M2655" s="1">
        <f t="shared" si="126"/>
        <v>9.3887336584344602E-2</v>
      </c>
    </row>
    <row r="2656" spans="1:13" x14ac:dyDescent="0.25">
      <c r="A2656" s="1" t="s">
        <v>4539</v>
      </c>
      <c r="B2656" s="1">
        <v>110</v>
      </c>
      <c r="C2656" s="1">
        <v>175370</v>
      </c>
      <c r="D2656" s="1" t="s">
        <v>579</v>
      </c>
      <c r="E2656" s="1" t="s">
        <v>4540</v>
      </c>
      <c r="F2656" s="1" t="s">
        <v>13</v>
      </c>
      <c r="G2656" s="1" t="s">
        <v>14</v>
      </c>
      <c r="H2656" s="1">
        <v>12000000</v>
      </c>
      <c r="I2656" s="1">
        <v>1999</v>
      </c>
      <c r="J2656" s="1">
        <v>4.5999999999999996</v>
      </c>
      <c r="K2656" s="1" t="str">
        <f t="shared" si="124"/>
        <v>Comedy</v>
      </c>
      <c r="L2656" s="11">
        <f t="shared" si="125"/>
        <v>-11824630</v>
      </c>
      <c r="M2656" s="1">
        <f t="shared" si="126"/>
        <v>9.3887336584344602E-2</v>
      </c>
    </row>
    <row r="2657" spans="1:13" x14ac:dyDescent="0.25">
      <c r="A2657" s="1" t="s">
        <v>4541</v>
      </c>
      <c r="B2657" s="1">
        <v>132</v>
      </c>
      <c r="C2657" s="1">
        <v>119922</v>
      </c>
      <c r="D2657" s="1" t="s">
        <v>694</v>
      </c>
      <c r="E2657" s="1" t="s">
        <v>4542</v>
      </c>
      <c r="F2657" s="1" t="s">
        <v>687</v>
      </c>
      <c r="G2657" s="1" t="s">
        <v>308</v>
      </c>
      <c r="H2657" s="1">
        <v>12000000</v>
      </c>
      <c r="I2657" s="1">
        <v>2009</v>
      </c>
      <c r="J2657" s="1">
        <v>7.7</v>
      </c>
      <c r="K2657" s="1" t="str">
        <f t="shared" si="124"/>
        <v>Drama</v>
      </c>
      <c r="L2657" s="11">
        <f t="shared" si="125"/>
        <v>-11880078</v>
      </c>
      <c r="M2657" s="1">
        <f t="shared" si="126"/>
        <v>9.3887336584344602E-2</v>
      </c>
    </row>
    <row r="2658" spans="1:13" x14ac:dyDescent="0.25">
      <c r="A2658" s="1" t="s">
        <v>731</v>
      </c>
      <c r="B2658" s="1">
        <v>113</v>
      </c>
      <c r="C2658" s="1">
        <v>17149</v>
      </c>
      <c r="D2658" s="1" t="s">
        <v>509</v>
      </c>
      <c r="E2658" s="1" t="s">
        <v>4543</v>
      </c>
      <c r="F2658" s="1" t="s">
        <v>13</v>
      </c>
      <c r="G2658" s="1" t="s">
        <v>4544</v>
      </c>
      <c r="H2658" s="1">
        <v>20000000</v>
      </c>
      <c r="I2658" s="1">
        <v>2011</v>
      </c>
      <c r="J2658" s="1">
        <v>5.6</v>
      </c>
      <c r="K2658" s="1" t="str">
        <f t="shared" si="124"/>
        <v>Action</v>
      </c>
      <c r="L2658" s="11">
        <f t="shared" si="125"/>
        <v>-19982851</v>
      </c>
      <c r="M2658" s="1">
        <f t="shared" si="126"/>
        <v>9.3887336584344602E-2</v>
      </c>
    </row>
    <row r="2659" spans="1:13" x14ac:dyDescent="0.25">
      <c r="A2659" s="1" t="s">
        <v>449</v>
      </c>
      <c r="B2659" s="1">
        <v>104</v>
      </c>
      <c r="C2659" s="1">
        <v>30093107</v>
      </c>
      <c r="D2659" s="1" t="s">
        <v>348</v>
      </c>
      <c r="E2659" s="1" t="s">
        <v>4546</v>
      </c>
      <c r="F2659" s="1" t="s">
        <v>13</v>
      </c>
      <c r="G2659" s="1" t="s">
        <v>21</v>
      </c>
      <c r="H2659" s="1">
        <v>6000000</v>
      </c>
      <c r="I2659" s="1">
        <v>2000</v>
      </c>
      <c r="J2659" s="1">
        <v>8.3000000000000007</v>
      </c>
      <c r="K2659" s="1" t="str">
        <f t="shared" si="124"/>
        <v>Comedy</v>
      </c>
      <c r="L2659" s="11">
        <f t="shared" si="125"/>
        <v>24093107</v>
      </c>
      <c r="M2659" s="1">
        <f t="shared" si="126"/>
        <v>9.3887336584344602E-2</v>
      </c>
    </row>
    <row r="2660" spans="1:13" x14ac:dyDescent="0.25">
      <c r="A2660" s="1" t="s">
        <v>4177</v>
      </c>
      <c r="B2660" s="1">
        <v>103</v>
      </c>
      <c r="C2660" s="1">
        <v>57469179</v>
      </c>
      <c r="D2660" s="1" t="s">
        <v>2476</v>
      </c>
      <c r="E2660" s="1" t="s">
        <v>4547</v>
      </c>
      <c r="F2660" s="1" t="s">
        <v>13</v>
      </c>
      <c r="G2660" s="1" t="s">
        <v>14</v>
      </c>
      <c r="H2660" s="1">
        <v>11500000</v>
      </c>
      <c r="I2660" s="1">
        <v>1989</v>
      </c>
      <c r="J2660" s="1">
        <v>6.6</v>
      </c>
      <c r="K2660" s="1" t="str">
        <f t="shared" si="124"/>
        <v>Fantasy</v>
      </c>
      <c r="L2660" s="11">
        <f t="shared" si="125"/>
        <v>45969179</v>
      </c>
      <c r="M2660" s="1">
        <f t="shared" si="126"/>
        <v>9.3887336584344602E-2</v>
      </c>
    </row>
    <row r="2661" spans="1:13" x14ac:dyDescent="0.25">
      <c r="A2661" s="1" t="s">
        <v>984</v>
      </c>
      <c r="B2661" s="1">
        <v>106</v>
      </c>
      <c r="C2661" s="1">
        <v>148170000</v>
      </c>
      <c r="D2661" s="1" t="s">
        <v>304</v>
      </c>
      <c r="E2661" s="1" t="s">
        <v>4549</v>
      </c>
      <c r="F2661" s="1" t="s">
        <v>13</v>
      </c>
      <c r="G2661" s="1" t="s">
        <v>14</v>
      </c>
      <c r="H2661" s="1">
        <v>11000000</v>
      </c>
      <c r="I2661" s="1">
        <v>1984</v>
      </c>
      <c r="J2661" s="1">
        <v>7.2</v>
      </c>
      <c r="K2661" s="1" t="str">
        <f t="shared" si="124"/>
        <v>Comedy</v>
      </c>
      <c r="L2661" s="11">
        <f t="shared" si="125"/>
        <v>137170000</v>
      </c>
      <c r="M2661" s="1">
        <f t="shared" si="126"/>
        <v>9.3887336584344602E-2</v>
      </c>
    </row>
    <row r="2662" spans="1:13" x14ac:dyDescent="0.25">
      <c r="A2662" s="1" t="s">
        <v>499</v>
      </c>
      <c r="B2662" s="1">
        <v>125</v>
      </c>
      <c r="C2662" s="1">
        <v>460935665</v>
      </c>
      <c r="D2662" s="1" t="s">
        <v>11</v>
      </c>
      <c r="E2662" s="1" t="s">
        <v>4550</v>
      </c>
      <c r="F2662" s="1" t="s">
        <v>13</v>
      </c>
      <c r="G2662" s="1" t="s">
        <v>14</v>
      </c>
      <c r="H2662" s="1">
        <v>11000000</v>
      </c>
      <c r="I2662" s="1">
        <v>1977</v>
      </c>
      <c r="J2662" s="1">
        <v>8.6999999999999993</v>
      </c>
      <c r="K2662" s="1" t="str">
        <f t="shared" si="124"/>
        <v>Action</v>
      </c>
      <c r="L2662" s="11">
        <f t="shared" si="125"/>
        <v>449935665</v>
      </c>
      <c r="M2662" s="1">
        <f t="shared" si="126"/>
        <v>9.3887336584344602E-2</v>
      </c>
    </row>
    <row r="2663" spans="1:13" x14ac:dyDescent="0.25">
      <c r="A2663" s="1" t="s">
        <v>4551</v>
      </c>
      <c r="B2663" s="1">
        <v>109</v>
      </c>
      <c r="C2663" s="1">
        <v>35537564</v>
      </c>
      <c r="D2663" s="1" t="s">
        <v>579</v>
      </c>
      <c r="E2663" s="1" t="s">
        <v>4552</v>
      </c>
      <c r="F2663" s="1" t="s">
        <v>13</v>
      </c>
      <c r="G2663" s="1" t="s">
        <v>14</v>
      </c>
      <c r="H2663" s="1">
        <v>11500000</v>
      </c>
      <c r="I2663" s="1">
        <v>2016</v>
      </c>
      <c r="J2663" s="1">
        <v>6</v>
      </c>
      <c r="K2663" s="1" t="str">
        <f t="shared" si="124"/>
        <v>Comedy</v>
      </c>
      <c r="L2663" s="11">
        <f t="shared" si="125"/>
        <v>24037564</v>
      </c>
      <c r="M2663" s="1">
        <f t="shared" si="126"/>
        <v>9.3887336584344602E-2</v>
      </c>
    </row>
    <row r="2664" spans="1:13" x14ac:dyDescent="0.25">
      <c r="A2664" s="1" t="s">
        <v>2971</v>
      </c>
      <c r="B2664" s="1">
        <v>200</v>
      </c>
      <c r="C2664" s="1">
        <v>111722000</v>
      </c>
      <c r="D2664" s="1" t="s">
        <v>1901</v>
      </c>
      <c r="E2664" s="1" t="s">
        <v>4553</v>
      </c>
      <c r="F2664" s="1" t="s">
        <v>13</v>
      </c>
      <c r="G2664" s="1" t="s">
        <v>14</v>
      </c>
      <c r="H2664" s="1">
        <v>11000000</v>
      </c>
      <c r="I2664" s="1">
        <v>1965</v>
      </c>
      <c r="J2664" s="1">
        <v>8</v>
      </c>
      <c r="K2664" s="1" t="str">
        <f t="shared" si="124"/>
        <v>Drama</v>
      </c>
      <c r="L2664" s="11">
        <f t="shared" si="125"/>
        <v>100722000</v>
      </c>
      <c r="M2664" s="1">
        <f t="shared" si="126"/>
        <v>9.3887336584344602E-2</v>
      </c>
    </row>
    <row r="2665" spans="1:13" x14ac:dyDescent="0.25">
      <c r="A2665" s="1" t="s">
        <v>1391</v>
      </c>
      <c r="B2665" s="1">
        <v>112</v>
      </c>
      <c r="C2665" s="1">
        <v>90556401</v>
      </c>
      <c r="D2665" s="1" t="s">
        <v>1041</v>
      </c>
      <c r="E2665" s="1" t="s">
        <v>4555</v>
      </c>
      <c r="F2665" s="1" t="s">
        <v>13</v>
      </c>
      <c r="G2665" s="1" t="s">
        <v>14</v>
      </c>
      <c r="H2665" s="1">
        <v>11000000</v>
      </c>
      <c r="I2665" s="1">
        <v>2008</v>
      </c>
      <c r="J2665" s="1">
        <v>4.5</v>
      </c>
      <c r="K2665" s="1" t="str">
        <f t="shared" si="124"/>
        <v>Comedy</v>
      </c>
      <c r="L2665" s="11">
        <f t="shared" si="125"/>
        <v>79556401</v>
      </c>
      <c r="M2665" s="1">
        <f t="shared" si="126"/>
        <v>9.3887336584344602E-2</v>
      </c>
    </row>
    <row r="2666" spans="1:13" x14ac:dyDescent="0.25">
      <c r="A2666" s="1" t="s">
        <v>1424</v>
      </c>
      <c r="B2666" s="1">
        <v>116</v>
      </c>
      <c r="C2666" s="1">
        <v>93571803</v>
      </c>
      <c r="D2666" s="1" t="s">
        <v>567</v>
      </c>
      <c r="E2666" s="1" t="s">
        <v>4556</v>
      </c>
      <c r="F2666" s="1" t="s">
        <v>13</v>
      </c>
      <c r="G2666" s="1" t="s">
        <v>14</v>
      </c>
      <c r="H2666" s="1">
        <v>25000000</v>
      </c>
      <c r="I2666" s="1">
        <v>2010</v>
      </c>
      <c r="J2666" s="1">
        <v>7.9</v>
      </c>
      <c r="K2666" s="1" t="str">
        <f t="shared" si="124"/>
        <v>Biography</v>
      </c>
      <c r="L2666" s="11">
        <f t="shared" si="125"/>
        <v>68571803</v>
      </c>
      <c r="M2666" s="1">
        <f t="shared" si="126"/>
        <v>9.3887336584344602E-2</v>
      </c>
    </row>
    <row r="2667" spans="1:13" x14ac:dyDescent="0.25">
      <c r="A2667" s="1" t="s">
        <v>2337</v>
      </c>
      <c r="B2667" s="1">
        <v>120</v>
      </c>
      <c r="C2667" s="1">
        <v>52929168</v>
      </c>
      <c r="D2667" s="1" t="s">
        <v>348</v>
      </c>
      <c r="E2667" s="1" t="s">
        <v>4557</v>
      </c>
      <c r="F2667" s="1" t="s">
        <v>13</v>
      </c>
      <c r="G2667" s="1" t="s">
        <v>14</v>
      </c>
      <c r="H2667" s="1">
        <v>11000000</v>
      </c>
      <c r="I2667" s="1">
        <v>1992</v>
      </c>
      <c r="J2667" s="1">
        <v>7.5</v>
      </c>
      <c r="K2667" s="1" t="str">
        <f t="shared" si="124"/>
        <v>Comedy</v>
      </c>
      <c r="L2667" s="11">
        <f t="shared" si="125"/>
        <v>41929168</v>
      </c>
      <c r="M2667" s="1">
        <f t="shared" si="126"/>
        <v>9.3887336584344602E-2</v>
      </c>
    </row>
    <row r="2668" spans="1:13" x14ac:dyDescent="0.25">
      <c r="A2668" s="1" t="s">
        <v>4558</v>
      </c>
      <c r="B2668" s="1">
        <v>107</v>
      </c>
      <c r="C2668" s="1">
        <v>50461335</v>
      </c>
      <c r="D2668" s="1" t="s">
        <v>4559</v>
      </c>
      <c r="E2668" s="1" t="s">
        <v>4560</v>
      </c>
      <c r="F2668" s="1" t="s">
        <v>13</v>
      </c>
      <c r="G2668" s="1" t="s">
        <v>14</v>
      </c>
      <c r="H2668" s="1">
        <v>11000000</v>
      </c>
      <c r="I2668" s="1">
        <v>2014</v>
      </c>
      <c r="J2668" s="1">
        <v>6.8</v>
      </c>
      <c r="K2668" s="1" t="str">
        <f t="shared" si="124"/>
        <v>Drama</v>
      </c>
      <c r="L2668" s="11">
        <f t="shared" si="125"/>
        <v>39461335</v>
      </c>
      <c r="M2668" s="1">
        <f t="shared" si="126"/>
        <v>9.3887336584344602E-2</v>
      </c>
    </row>
    <row r="2669" spans="1:13" x14ac:dyDescent="0.25">
      <c r="A2669" s="1" t="s">
        <v>4561</v>
      </c>
      <c r="B2669" s="1">
        <v>107</v>
      </c>
      <c r="C2669" s="1">
        <v>49797148</v>
      </c>
      <c r="D2669" s="1" t="s">
        <v>1343</v>
      </c>
      <c r="E2669" s="1" t="s">
        <v>4562</v>
      </c>
      <c r="F2669" s="1" t="s">
        <v>13</v>
      </c>
      <c r="G2669" s="1" t="s">
        <v>14</v>
      </c>
      <c r="H2669" s="1">
        <v>11000000</v>
      </c>
      <c r="I2669" s="1">
        <v>1989</v>
      </c>
      <c r="J2669" s="1">
        <v>7.2</v>
      </c>
      <c r="K2669" s="1" t="str">
        <f t="shared" si="124"/>
        <v>Comedy</v>
      </c>
      <c r="L2669" s="11">
        <f t="shared" si="125"/>
        <v>38797148</v>
      </c>
      <c r="M2669" s="1">
        <f t="shared" si="126"/>
        <v>9.3887336584344602E-2</v>
      </c>
    </row>
    <row r="2670" spans="1:13" x14ac:dyDescent="0.25">
      <c r="A2670" s="1" t="s">
        <v>460</v>
      </c>
      <c r="B2670" s="1">
        <v>81</v>
      </c>
      <c r="C2670" s="1">
        <v>46563158</v>
      </c>
      <c r="D2670" s="1" t="s">
        <v>532</v>
      </c>
      <c r="E2670" s="1" t="s">
        <v>4563</v>
      </c>
      <c r="F2670" s="1" t="s">
        <v>13</v>
      </c>
      <c r="G2670" s="1" t="s">
        <v>14</v>
      </c>
      <c r="H2670" s="1">
        <v>13000000</v>
      </c>
      <c r="I2670" s="1">
        <v>2002</v>
      </c>
      <c r="J2670" s="1">
        <v>7.1</v>
      </c>
      <c r="K2670" s="1" t="str">
        <f t="shared" si="124"/>
        <v>Crime</v>
      </c>
      <c r="L2670" s="11">
        <f t="shared" si="125"/>
        <v>33563158</v>
      </c>
      <c r="M2670" s="1">
        <f t="shared" si="126"/>
        <v>9.3887336584344602E-2</v>
      </c>
    </row>
    <row r="2671" spans="1:13" x14ac:dyDescent="0.25">
      <c r="A2671" s="1" t="s">
        <v>911</v>
      </c>
      <c r="B2671" s="1">
        <v>101</v>
      </c>
      <c r="C2671" s="1">
        <v>41227069</v>
      </c>
      <c r="D2671" s="1" t="s">
        <v>77</v>
      </c>
      <c r="E2671" s="1" t="s">
        <v>4564</v>
      </c>
      <c r="F2671" s="1" t="s">
        <v>13</v>
      </c>
      <c r="G2671" s="1" t="s">
        <v>14</v>
      </c>
      <c r="H2671" s="1">
        <v>11000000</v>
      </c>
      <c r="I2671" s="1">
        <v>2002</v>
      </c>
      <c r="J2671" s="1">
        <v>7.4</v>
      </c>
      <c r="K2671" s="1" t="str">
        <f t="shared" si="124"/>
        <v>Drama</v>
      </c>
      <c r="L2671" s="11">
        <f t="shared" si="125"/>
        <v>30227069</v>
      </c>
      <c r="M2671" s="1">
        <f t="shared" si="126"/>
        <v>9.3887336584344602E-2</v>
      </c>
    </row>
    <row r="2672" spans="1:13" x14ac:dyDescent="0.25">
      <c r="A2672" s="1" t="s">
        <v>2660</v>
      </c>
      <c r="B2672" s="1">
        <v>122</v>
      </c>
      <c r="C2672" s="1">
        <v>39025000</v>
      </c>
      <c r="D2672" s="1" t="s">
        <v>682</v>
      </c>
      <c r="E2672" s="1" t="s">
        <v>4565</v>
      </c>
      <c r="F2672" s="1" t="s">
        <v>13</v>
      </c>
      <c r="G2672" s="1" t="s">
        <v>21</v>
      </c>
      <c r="H2672" s="1">
        <v>11000000</v>
      </c>
      <c r="I2672" s="1">
        <v>1995</v>
      </c>
      <c r="J2672" s="1">
        <v>7.6</v>
      </c>
      <c r="K2672" s="1" t="str">
        <f t="shared" si="124"/>
        <v>Crime</v>
      </c>
      <c r="L2672" s="11">
        <f t="shared" si="125"/>
        <v>28025000</v>
      </c>
      <c r="M2672" s="1">
        <f t="shared" si="126"/>
        <v>9.3887336584344602E-2</v>
      </c>
    </row>
    <row r="2673" spans="1:13" x14ac:dyDescent="0.25">
      <c r="A2673" s="1" t="s">
        <v>2053</v>
      </c>
      <c r="B2673" s="1">
        <v>97</v>
      </c>
      <c r="C2673" s="1">
        <v>38201895</v>
      </c>
      <c r="D2673" s="1" t="s">
        <v>77</v>
      </c>
      <c r="E2673" s="1" t="s">
        <v>4566</v>
      </c>
      <c r="F2673" s="1" t="s">
        <v>13</v>
      </c>
      <c r="G2673" s="1" t="s">
        <v>14</v>
      </c>
      <c r="H2673" s="1">
        <v>10500000</v>
      </c>
      <c r="I2673" s="1">
        <v>1999</v>
      </c>
      <c r="J2673" s="1">
        <v>6.9</v>
      </c>
      <c r="K2673" s="1" t="str">
        <f t="shared" si="124"/>
        <v>Drama</v>
      </c>
      <c r="L2673" s="11">
        <f t="shared" si="125"/>
        <v>27701895</v>
      </c>
      <c r="M2673" s="1">
        <f t="shared" si="126"/>
        <v>9.3887336584344602E-2</v>
      </c>
    </row>
    <row r="2674" spans="1:13" x14ac:dyDescent="0.25">
      <c r="A2674" s="1" t="s">
        <v>3877</v>
      </c>
      <c r="B2674" s="1">
        <v>92</v>
      </c>
      <c r="C2674" s="1">
        <v>27669413</v>
      </c>
      <c r="D2674" s="1" t="s">
        <v>1737</v>
      </c>
      <c r="E2674" s="1" t="s">
        <v>4567</v>
      </c>
      <c r="F2674" s="1" t="s">
        <v>13</v>
      </c>
      <c r="G2674" s="1" t="s">
        <v>97</v>
      </c>
      <c r="H2674" s="1">
        <v>11000000</v>
      </c>
      <c r="I2674" s="1">
        <v>2009</v>
      </c>
      <c r="J2674" s="1">
        <v>6</v>
      </c>
      <c r="K2674" s="1" t="str">
        <f t="shared" si="124"/>
        <v>Horror</v>
      </c>
      <c r="L2674" s="11">
        <f t="shared" si="125"/>
        <v>16669413</v>
      </c>
      <c r="M2674" s="1">
        <f t="shared" si="126"/>
        <v>9.3887336584344602E-2</v>
      </c>
    </row>
    <row r="2675" spans="1:13" x14ac:dyDescent="0.25">
      <c r="A2675" s="1" t="s">
        <v>4086</v>
      </c>
      <c r="B2675" s="1">
        <v>110</v>
      </c>
      <c r="C2675" s="1">
        <v>37766350</v>
      </c>
      <c r="D2675" s="1" t="s">
        <v>1175</v>
      </c>
      <c r="E2675" s="1" t="s">
        <v>4568</v>
      </c>
      <c r="F2675" s="1" t="s">
        <v>13</v>
      </c>
      <c r="G2675" s="1" t="s">
        <v>14</v>
      </c>
      <c r="H2675" s="1">
        <v>11000000</v>
      </c>
      <c r="I2675" s="1">
        <v>2008</v>
      </c>
      <c r="J2675" s="1">
        <v>7.3</v>
      </c>
      <c r="K2675" s="1" t="str">
        <f t="shared" si="124"/>
        <v>Drama</v>
      </c>
      <c r="L2675" s="11">
        <f t="shared" si="125"/>
        <v>26766350</v>
      </c>
      <c r="M2675" s="1">
        <f t="shared" si="126"/>
        <v>9.3887336584344602E-2</v>
      </c>
    </row>
    <row r="2676" spans="1:13" x14ac:dyDescent="0.25">
      <c r="A2676" s="1" t="s">
        <v>4569</v>
      </c>
      <c r="B2676" s="1">
        <v>86</v>
      </c>
      <c r="C2676" s="1">
        <v>23978402</v>
      </c>
      <c r="D2676" s="1" t="s">
        <v>348</v>
      </c>
      <c r="E2676" s="1" t="s">
        <v>4570</v>
      </c>
      <c r="F2676" s="1" t="s">
        <v>13</v>
      </c>
      <c r="G2676" s="1" t="s">
        <v>14</v>
      </c>
      <c r="H2676" s="1">
        <v>11000000</v>
      </c>
      <c r="I2676" s="1">
        <v>2001</v>
      </c>
      <c r="J2676" s="1">
        <v>4.5999999999999996</v>
      </c>
      <c r="K2676" s="1" t="str">
        <f t="shared" si="124"/>
        <v>Comedy</v>
      </c>
      <c r="L2676" s="11">
        <f t="shared" si="125"/>
        <v>12978402</v>
      </c>
      <c r="M2676" s="1">
        <f t="shared" si="126"/>
        <v>9.3887336584344602E-2</v>
      </c>
    </row>
    <row r="2677" spans="1:13" x14ac:dyDescent="0.25">
      <c r="A2677" s="1" t="s">
        <v>792</v>
      </c>
      <c r="B2677" s="1">
        <v>91</v>
      </c>
      <c r="C2677" s="1">
        <v>21370057</v>
      </c>
      <c r="D2677" s="1" t="s">
        <v>750</v>
      </c>
      <c r="E2677" s="1" t="s">
        <v>4571</v>
      </c>
      <c r="F2677" s="1" t="s">
        <v>13</v>
      </c>
      <c r="G2677" s="1" t="s">
        <v>14</v>
      </c>
      <c r="H2677" s="1">
        <v>12000000</v>
      </c>
      <c r="I2677" s="1">
        <v>1992</v>
      </c>
      <c r="J2677" s="1">
        <v>6</v>
      </c>
      <c r="K2677" s="1" t="str">
        <f t="shared" si="124"/>
        <v>Crime</v>
      </c>
      <c r="L2677" s="11">
        <f t="shared" si="125"/>
        <v>9370057</v>
      </c>
      <c r="M2677" s="1">
        <f t="shared" si="126"/>
        <v>9.3887336584344602E-2</v>
      </c>
    </row>
    <row r="2678" spans="1:13" x14ac:dyDescent="0.25">
      <c r="A2678" s="1" t="s">
        <v>2475</v>
      </c>
      <c r="B2678" s="1">
        <v>100</v>
      </c>
      <c r="C2678" s="1">
        <v>4884663</v>
      </c>
      <c r="D2678" s="1" t="s">
        <v>3312</v>
      </c>
      <c r="E2678" s="1" t="s">
        <v>4572</v>
      </c>
      <c r="F2678" s="1" t="s">
        <v>13</v>
      </c>
      <c r="G2678" s="1" t="s">
        <v>14</v>
      </c>
      <c r="H2678" s="1">
        <v>12000000</v>
      </c>
      <c r="I2678" s="1">
        <v>1986</v>
      </c>
      <c r="J2678" s="1">
        <v>5.5</v>
      </c>
      <c r="K2678" s="1" t="str">
        <f t="shared" si="124"/>
        <v>Horror</v>
      </c>
      <c r="L2678" s="11">
        <f t="shared" si="125"/>
        <v>-7115337</v>
      </c>
      <c r="M2678" s="1">
        <f t="shared" si="126"/>
        <v>9.3887336584344602E-2</v>
      </c>
    </row>
    <row r="2679" spans="1:13" x14ac:dyDescent="0.25">
      <c r="A2679" s="1" t="s">
        <v>4573</v>
      </c>
      <c r="B2679" s="1">
        <v>111</v>
      </c>
      <c r="C2679" s="1">
        <v>38317535</v>
      </c>
      <c r="D2679" s="1" t="s">
        <v>77</v>
      </c>
      <c r="E2679" s="1" t="s">
        <v>4574</v>
      </c>
      <c r="F2679" s="1" t="s">
        <v>13</v>
      </c>
      <c r="G2679" s="1" t="s">
        <v>21</v>
      </c>
      <c r="H2679" s="1">
        <v>11000000</v>
      </c>
      <c r="I2679" s="1">
        <v>2015</v>
      </c>
      <c r="J2679" s="1">
        <v>7.5</v>
      </c>
      <c r="K2679" s="1" t="str">
        <f t="shared" si="124"/>
        <v>Drama</v>
      </c>
      <c r="L2679" s="11">
        <f t="shared" si="125"/>
        <v>27317535</v>
      </c>
      <c r="M2679" s="1">
        <f t="shared" si="126"/>
        <v>9.3887336584344602E-2</v>
      </c>
    </row>
    <row r="2680" spans="1:13" x14ac:dyDescent="0.25">
      <c r="A2680" s="1" t="s">
        <v>4575</v>
      </c>
      <c r="B2680" s="1">
        <v>89</v>
      </c>
      <c r="C2680" s="1">
        <v>13903262</v>
      </c>
      <c r="D2680" s="1" t="s">
        <v>1343</v>
      </c>
      <c r="E2680" s="1" t="s">
        <v>4576</v>
      </c>
      <c r="F2680" s="1" t="s">
        <v>13</v>
      </c>
      <c r="G2680" s="1" t="s">
        <v>14</v>
      </c>
      <c r="H2680" s="1">
        <v>11000000</v>
      </c>
      <c r="I2680" s="1">
        <v>2001</v>
      </c>
      <c r="J2680" s="1">
        <v>6.3</v>
      </c>
      <c r="K2680" s="1" t="str">
        <f t="shared" si="124"/>
        <v>Comedy</v>
      </c>
      <c r="L2680" s="11">
        <f t="shared" si="125"/>
        <v>2903262</v>
      </c>
      <c r="M2680" s="1">
        <f t="shared" si="126"/>
        <v>9.3887336584344602E-2</v>
      </c>
    </row>
    <row r="2681" spans="1:13" x14ac:dyDescent="0.25">
      <c r="A2681" s="1" t="s">
        <v>2064</v>
      </c>
      <c r="B2681" s="1">
        <v>84</v>
      </c>
      <c r="C2681" s="1">
        <v>13592872</v>
      </c>
      <c r="D2681" s="1" t="s">
        <v>579</v>
      </c>
      <c r="E2681" s="1" t="s">
        <v>4577</v>
      </c>
      <c r="F2681" s="1" t="s">
        <v>13</v>
      </c>
      <c r="G2681" s="1" t="s">
        <v>14</v>
      </c>
      <c r="H2681" s="1">
        <v>11000000</v>
      </c>
      <c r="I2681" s="1">
        <v>2000</v>
      </c>
      <c r="J2681" s="1">
        <v>5.0999999999999996</v>
      </c>
      <c r="K2681" s="1" t="str">
        <f t="shared" si="124"/>
        <v>Comedy</v>
      </c>
      <c r="L2681" s="11">
        <f t="shared" si="125"/>
        <v>2592872</v>
      </c>
      <c r="M2681" s="1">
        <f t="shared" si="126"/>
        <v>9.3887336584344602E-2</v>
      </c>
    </row>
    <row r="2682" spans="1:13" x14ac:dyDescent="0.25">
      <c r="A2682" s="1" t="s">
        <v>4578</v>
      </c>
      <c r="B2682" s="1">
        <v>98</v>
      </c>
      <c r="C2682" s="1">
        <v>18381787</v>
      </c>
      <c r="D2682" s="1" t="s">
        <v>883</v>
      </c>
      <c r="E2682" s="1" t="s">
        <v>4579</v>
      </c>
      <c r="F2682" s="1" t="s">
        <v>13</v>
      </c>
      <c r="G2682" s="1" t="s">
        <v>21</v>
      </c>
      <c r="H2682" s="1">
        <v>11000000</v>
      </c>
      <c r="I2682" s="1">
        <v>2012</v>
      </c>
      <c r="J2682" s="1">
        <v>6.8</v>
      </c>
      <c r="K2682" s="1" t="str">
        <f t="shared" si="124"/>
        <v>Comedy</v>
      </c>
      <c r="L2682" s="11">
        <f t="shared" si="125"/>
        <v>7381787</v>
      </c>
      <c r="M2682" s="1">
        <f t="shared" si="126"/>
        <v>9.3887336584344602E-2</v>
      </c>
    </row>
    <row r="2683" spans="1:13" x14ac:dyDescent="0.25">
      <c r="A2683" s="1" t="s">
        <v>4580</v>
      </c>
      <c r="B2683" s="1">
        <v>95</v>
      </c>
      <c r="C2683" s="1">
        <v>13558739</v>
      </c>
      <c r="D2683" s="1" t="s">
        <v>579</v>
      </c>
      <c r="E2683" s="1" t="s">
        <v>4581</v>
      </c>
      <c r="F2683" s="1" t="s">
        <v>13</v>
      </c>
      <c r="G2683" s="1" t="s">
        <v>14</v>
      </c>
      <c r="H2683" s="1">
        <v>11000000</v>
      </c>
      <c r="I2683" s="1">
        <v>2001</v>
      </c>
      <c r="J2683" s="1">
        <v>5.3</v>
      </c>
      <c r="K2683" s="1" t="str">
        <f t="shared" si="124"/>
        <v>Comedy</v>
      </c>
      <c r="L2683" s="11">
        <f t="shared" si="125"/>
        <v>2558739</v>
      </c>
      <c r="M2683" s="1">
        <f t="shared" si="126"/>
        <v>9.3887336584344602E-2</v>
      </c>
    </row>
    <row r="2684" spans="1:13" x14ac:dyDescent="0.25">
      <c r="A2684" s="1" t="s">
        <v>3195</v>
      </c>
      <c r="B2684" s="1">
        <v>100</v>
      </c>
      <c r="C2684" s="1">
        <v>13103828</v>
      </c>
      <c r="D2684" s="1" t="s">
        <v>750</v>
      </c>
      <c r="E2684" s="1" t="s">
        <v>4582</v>
      </c>
      <c r="F2684" s="1" t="s">
        <v>13</v>
      </c>
      <c r="G2684" s="1" t="s">
        <v>14</v>
      </c>
      <c r="H2684" s="1">
        <v>11000000</v>
      </c>
      <c r="I2684" s="1">
        <v>2001</v>
      </c>
      <c r="J2684" s="1">
        <v>7.3</v>
      </c>
      <c r="K2684" s="1" t="str">
        <f t="shared" si="124"/>
        <v>Crime</v>
      </c>
      <c r="L2684" s="11">
        <f t="shared" si="125"/>
        <v>2103828</v>
      </c>
      <c r="M2684" s="1">
        <f t="shared" si="126"/>
        <v>9.3887336584344602E-2</v>
      </c>
    </row>
    <row r="2685" spans="1:13" x14ac:dyDescent="0.25">
      <c r="A2685" s="1" t="s">
        <v>4583</v>
      </c>
      <c r="B2685" s="1">
        <v>109</v>
      </c>
      <c r="C2685" s="1">
        <v>33305037</v>
      </c>
      <c r="D2685" s="1" t="s">
        <v>2013</v>
      </c>
      <c r="E2685" s="1" t="s">
        <v>4584</v>
      </c>
      <c r="F2685" s="1" t="s">
        <v>13</v>
      </c>
      <c r="G2685" s="1" t="s">
        <v>21</v>
      </c>
      <c r="H2685" s="1">
        <v>11000000</v>
      </c>
      <c r="I2685" s="1">
        <v>2015</v>
      </c>
      <c r="J2685" s="1">
        <v>7.3</v>
      </c>
      <c r="K2685" s="1" t="str">
        <f t="shared" si="124"/>
        <v>Biography</v>
      </c>
      <c r="L2685" s="11">
        <f t="shared" si="125"/>
        <v>22305037</v>
      </c>
      <c r="M2685" s="1">
        <f t="shared" si="126"/>
        <v>9.3887336584344602E-2</v>
      </c>
    </row>
    <row r="2686" spans="1:13" x14ac:dyDescent="0.25">
      <c r="A2686" s="1" t="s">
        <v>383</v>
      </c>
      <c r="B2686" s="1">
        <v>118</v>
      </c>
      <c r="C2686" s="1">
        <v>10214647</v>
      </c>
      <c r="D2686" s="1" t="s">
        <v>537</v>
      </c>
      <c r="E2686" s="1" t="s">
        <v>4585</v>
      </c>
      <c r="F2686" s="1" t="s">
        <v>13</v>
      </c>
      <c r="G2686" s="1" t="s">
        <v>14</v>
      </c>
      <c r="H2686" s="1">
        <v>11000000</v>
      </c>
      <c r="I2686" s="1">
        <v>2004</v>
      </c>
      <c r="J2686" s="1">
        <v>7.1</v>
      </c>
      <c r="K2686" s="1" t="str">
        <f t="shared" si="124"/>
        <v>Biography</v>
      </c>
      <c r="L2686" s="11">
        <f t="shared" si="125"/>
        <v>-785353</v>
      </c>
      <c r="M2686" s="1">
        <f t="shared" si="126"/>
        <v>9.3887336584344602E-2</v>
      </c>
    </row>
    <row r="2687" spans="1:13" x14ac:dyDescent="0.25">
      <c r="A2687" s="1" t="s">
        <v>30</v>
      </c>
      <c r="B2687" s="1">
        <v>88</v>
      </c>
      <c r="C2687" s="1">
        <v>11501093</v>
      </c>
      <c r="D2687" s="1" t="s">
        <v>304</v>
      </c>
      <c r="E2687" s="1" t="s">
        <v>4586</v>
      </c>
      <c r="F2687" s="1" t="s">
        <v>13</v>
      </c>
      <c r="G2687" s="1" t="s">
        <v>14</v>
      </c>
      <c r="H2687" s="1">
        <v>13000000</v>
      </c>
      <c r="I2687" s="1">
        <v>1992</v>
      </c>
      <c r="J2687" s="1">
        <v>7.6</v>
      </c>
      <c r="K2687" s="1" t="str">
        <f t="shared" si="124"/>
        <v>Comedy</v>
      </c>
      <c r="L2687" s="11">
        <f t="shared" si="125"/>
        <v>-1498907</v>
      </c>
      <c r="M2687" s="1">
        <f t="shared" si="126"/>
        <v>9.3887336584344602E-2</v>
      </c>
    </row>
    <row r="2688" spans="1:13" x14ac:dyDescent="0.25">
      <c r="A2688" s="1" t="s">
        <v>4587</v>
      </c>
      <c r="B2688" s="1">
        <v>86</v>
      </c>
      <c r="C2688" s="1">
        <v>4814244</v>
      </c>
      <c r="D2688" s="1" t="s">
        <v>584</v>
      </c>
      <c r="E2688" s="1" t="s">
        <v>4588</v>
      </c>
      <c r="F2688" s="1" t="s">
        <v>13</v>
      </c>
      <c r="G2688" s="1" t="s">
        <v>97</v>
      </c>
      <c r="H2688" s="1">
        <v>11000000</v>
      </c>
      <c r="I2688" s="1">
        <v>2002</v>
      </c>
      <c r="J2688" s="1">
        <v>5.3</v>
      </c>
      <c r="K2688" s="1" t="str">
        <f t="shared" si="124"/>
        <v>Comedy</v>
      </c>
      <c r="L2688" s="11">
        <f t="shared" si="125"/>
        <v>-6185756</v>
      </c>
      <c r="M2688" s="1">
        <f t="shared" si="126"/>
        <v>9.3887336584344602E-2</v>
      </c>
    </row>
    <row r="2689" spans="1:13" x14ac:dyDescent="0.25">
      <c r="A2689" s="1" t="s">
        <v>2540</v>
      </c>
      <c r="B2689" s="1">
        <v>118</v>
      </c>
      <c r="C2689" s="1">
        <v>9170214</v>
      </c>
      <c r="D2689" s="1" t="s">
        <v>77</v>
      </c>
      <c r="E2689" s="1" t="s">
        <v>4589</v>
      </c>
      <c r="F2689" s="1" t="s">
        <v>13</v>
      </c>
      <c r="G2689" s="1" t="s">
        <v>14</v>
      </c>
      <c r="H2689" s="1">
        <v>11000000</v>
      </c>
      <c r="I2689" s="1">
        <v>1993</v>
      </c>
      <c r="J2689" s="1">
        <v>7.8</v>
      </c>
      <c r="K2689" s="1" t="str">
        <f t="shared" si="124"/>
        <v>Drama</v>
      </c>
      <c r="L2689" s="11">
        <f t="shared" si="125"/>
        <v>-1829786</v>
      </c>
      <c r="M2689" s="1">
        <f t="shared" si="126"/>
        <v>9.3887336584344602E-2</v>
      </c>
    </row>
    <row r="2690" spans="1:13" x14ac:dyDescent="0.25">
      <c r="A2690" s="1" t="s">
        <v>4590</v>
      </c>
      <c r="B2690" s="1">
        <v>125</v>
      </c>
      <c r="C2690" s="1">
        <v>4068087</v>
      </c>
      <c r="D2690" s="1" t="s">
        <v>2013</v>
      </c>
      <c r="E2690" s="1" t="s">
        <v>4591</v>
      </c>
      <c r="F2690" s="1" t="s">
        <v>13</v>
      </c>
      <c r="G2690" s="1" t="s">
        <v>97</v>
      </c>
      <c r="H2690" s="1">
        <v>17000000</v>
      </c>
      <c r="I2690" s="1">
        <v>2003</v>
      </c>
      <c r="J2690" s="1">
        <v>7.7</v>
      </c>
      <c r="K2690" s="1" t="str">
        <f t="shared" si="124"/>
        <v>Biography</v>
      </c>
      <c r="L2690" s="11">
        <f t="shared" si="125"/>
        <v>-12931913</v>
      </c>
      <c r="M2690" s="1">
        <f t="shared" si="126"/>
        <v>9.3887336584344602E-2</v>
      </c>
    </row>
    <row r="2691" spans="1:13" x14ac:dyDescent="0.25">
      <c r="A2691" s="1" t="s">
        <v>3650</v>
      </c>
      <c r="B2691" s="1">
        <v>125</v>
      </c>
      <c r="C2691" s="1">
        <v>3753806</v>
      </c>
      <c r="D2691" s="1" t="s">
        <v>682</v>
      </c>
      <c r="E2691" s="1" t="s">
        <v>4592</v>
      </c>
      <c r="F2691" s="1" t="s">
        <v>13</v>
      </c>
      <c r="G2691" s="1" t="s">
        <v>21</v>
      </c>
      <c r="H2691" s="1">
        <v>11000000</v>
      </c>
      <c r="I2691" s="1">
        <v>2004</v>
      </c>
      <c r="J2691" s="1">
        <v>7.7</v>
      </c>
      <c r="K2691" s="1" t="str">
        <f t="shared" ref="K2691:K2754" si="127">IFERROR(LEFT(D2691,SEARCH("|",D2691)-1),D2691)</f>
        <v>Crime</v>
      </c>
      <c r="L2691" s="11">
        <f t="shared" ref="L2691:L2754" si="128">C2691-H2691</f>
        <v>-7246194</v>
      </c>
      <c r="M2691" s="1">
        <f t="shared" ref="M2691:M2754" si="129">CORREL(H$2:H$3657,C$2:C$3657)</f>
        <v>9.3887336584344602E-2</v>
      </c>
    </row>
    <row r="2692" spans="1:13" x14ac:dyDescent="0.25">
      <c r="A2692" s="1" t="s">
        <v>4348</v>
      </c>
      <c r="B2692" s="1">
        <v>94</v>
      </c>
      <c r="C2692" s="1">
        <v>3034181</v>
      </c>
      <c r="D2692" s="1" t="s">
        <v>2205</v>
      </c>
      <c r="E2692" s="1" t="s">
        <v>4593</v>
      </c>
      <c r="F2692" s="1" t="s">
        <v>13</v>
      </c>
      <c r="G2692" s="1" t="s">
        <v>21</v>
      </c>
      <c r="H2692" s="1">
        <v>11000000</v>
      </c>
      <c r="I2692" s="1">
        <v>2002</v>
      </c>
      <c r="J2692" s="1">
        <v>5.4</v>
      </c>
      <c r="K2692" s="1" t="str">
        <f t="shared" si="127"/>
        <v>Comedy</v>
      </c>
      <c r="L2692" s="11">
        <f t="shared" si="128"/>
        <v>-7965819</v>
      </c>
      <c r="M2692" s="1">
        <f t="shared" si="129"/>
        <v>9.3887336584344602E-2</v>
      </c>
    </row>
    <row r="2693" spans="1:13" x14ac:dyDescent="0.25">
      <c r="A2693" s="1" t="s">
        <v>3336</v>
      </c>
      <c r="B2693" s="1">
        <v>113</v>
      </c>
      <c r="C2693" s="1">
        <v>2832826</v>
      </c>
      <c r="D2693" s="1" t="s">
        <v>492</v>
      </c>
      <c r="E2693" s="1" t="s">
        <v>4594</v>
      </c>
      <c r="F2693" s="1" t="s">
        <v>13</v>
      </c>
      <c r="G2693" s="1" t="s">
        <v>14</v>
      </c>
      <c r="H2693" s="1">
        <v>11000000</v>
      </c>
      <c r="I2693" s="1">
        <v>1995</v>
      </c>
      <c r="J2693" s="1">
        <v>6.2</v>
      </c>
      <c r="K2693" s="1" t="str">
        <f t="shared" si="127"/>
        <v>Comedy</v>
      </c>
      <c r="L2693" s="11">
        <f t="shared" si="128"/>
        <v>-8167174</v>
      </c>
      <c r="M2693" s="1">
        <f t="shared" si="129"/>
        <v>9.3887336584344602E-2</v>
      </c>
    </row>
    <row r="2694" spans="1:13" x14ac:dyDescent="0.25">
      <c r="A2694" s="1" t="s">
        <v>2383</v>
      </c>
      <c r="B2694" s="1">
        <v>104</v>
      </c>
      <c r="C2694" s="1">
        <v>13214255</v>
      </c>
      <c r="D2694" s="1" t="s">
        <v>2097</v>
      </c>
      <c r="E2694" s="1" t="s">
        <v>4595</v>
      </c>
      <c r="F2694" s="1" t="s">
        <v>13</v>
      </c>
      <c r="G2694" s="1" t="s">
        <v>14</v>
      </c>
      <c r="H2694" s="1">
        <v>11000000</v>
      </c>
      <c r="I2694" s="1">
        <v>2013</v>
      </c>
      <c r="J2694" s="1">
        <v>7.4</v>
      </c>
      <c r="K2694" s="1" t="str">
        <f t="shared" si="127"/>
        <v>Drama</v>
      </c>
      <c r="L2694" s="11">
        <f t="shared" si="128"/>
        <v>2214255</v>
      </c>
      <c r="M2694" s="1">
        <f t="shared" si="129"/>
        <v>9.3887336584344602E-2</v>
      </c>
    </row>
    <row r="2695" spans="1:13" x14ac:dyDescent="0.25">
      <c r="A2695" s="1" t="s">
        <v>521</v>
      </c>
      <c r="B2695" s="1">
        <v>95</v>
      </c>
      <c r="C2695" s="1">
        <v>16017403</v>
      </c>
      <c r="D2695" s="1" t="s">
        <v>2932</v>
      </c>
      <c r="E2695" s="1" t="s">
        <v>4596</v>
      </c>
      <c r="F2695" s="1" t="s">
        <v>13</v>
      </c>
      <c r="G2695" s="1" t="s">
        <v>14</v>
      </c>
      <c r="H2695" s="1">
        <v>5000000</v>
      </c>
      <c r="I2695" s="1">
        <v>2001</v>
      </c>
      <c r="J2695" s="1">
        <v>6.2</v>
      </c>
      <c r="K2695" s="1" t="str">
        <f t="shared" si="127"/>
        <v>Drama</v>
      </c>
      <c r="L2695" s="11">
        <f t="shared" si="128"/>
        <v>11017403</v>
      </c>
      <c r="M2695" s="1">
        <f t="shared" si="129"/>
        <v>9.3887336584344602E-2</v>
      </c>
    </row>
    <row r="2696" spans="1:13" x14ac:dyDescent="0.25">
      <c r="A2696" s="1" t="s">
        <v>4597</v>
      </c>
      <c r="B2696" s="1">
        <v>102</v>
      </c>
      <c r="C2696" s="1">
        <v>2807854</v>
      </c>
      <c r="D2696" s="1" t="s">
        <v>814</v>
      </c>
      <c r="E2696" s="1" t="s">
        <v>4598</v>
      </c>
      <c r="F2696" s="1" t="s">
        <v>13</v>
      </c>
      <c r="G2696" s="1" t="s">
        <v>14</v>
      </c>
      <c r="H2696" s="1">
        <v>11000000</v>
      </c>
      <c r="I2696" s="1">
        <v>1991</v>
      </c>
      <c r="J2696" s="1">
        <v>5.0999999999999996</v>
      </c>
      <c r="K2696" s="1" t="str">
        <f t="shared" si="127"/>
        <v>Adventure</v>
      </c>
      <c r="L2696" s="11">
        <f t="shared" si="128"/>
        <v>-8192146</v>
      </c>
      <c r="M2696" s="1">
        <f t="shared" si="129"/>
        <v>9.3887336584344602E-2</v>
      </c>
    </row>
    <row r="2697" spans="1:13" x14ac:dyDescent="0.25">
      <c r="A2697" s="1" t="s">
        <v>4599</v>
      </c>
      <c r="B2697" s="1">
        <v>104</v>
      </c>
      <c r="C2697" s="1">
        <v>352786</v>
      </c>
      <c r="D2697" s="1" t="s">
        <v>1468</v>
      </c>
      <c r="E2697" s="1" t="s">
        <v>4600</v>
      </c>
      <c r="F2697" s="1" t="s">
        <v>13</v>
      </c>
      <c r="G2697" s="1" t="s">
        <v>14</v>
      </c>
      <c r="H2697" s="1">
        <v>11000000</v>
      </c>
      <c r="I2697" s="1">
        <v>2006</v>
      </c>
      <c r="J2697" s="1">
        <v>6.8</v>
      </c>
      <c r="K2697" s="1" t="str">
        <f t="shared" si="127"/>
        <v>Biography</v>
      </c>
      <c r="L2697" s="11">
        <f t="shared" si="128"/>
        <v>-10647214</v>
      </c>
      <c r="M2697" s="1">
        <f t="shared" si="129"/>
        <v>9.3887336584344602E-2</v>
      </c>
    </row>
    <row r="2698" spans="1:13" x14ac:dyDescent="0.25">
      <c r="A2698" s="1" t="s">
        <v>4601</v>
      </c>
      <c r="B2698" s="1">
        <v>95</v>
      </c>
      <c r="C2698" s="1">
        <v>56729973</v>
      </c>
      <c r="D2698" s="1" t="s">
        <v>1737</v>
      </c>
      <c r="E2698" s="1" t="s">
        <v>4602</v>
      </c>
      <c r="F2698" s="1" t="s">
        <v>13</v>
      </c>
      <c r="G2698" s="1" t="s">
        <v>14</v>
      </c>
      <c r="H2698" s="1">
        <v>10800000</v>
      </c>
      <c r="I2698" s="1">
        <v>2008</v>
      </c>
      <c r="J2698" s="1">
        <v>5.8</v>
      </c>
      <c r="K2698" s="1" t="str">
        <f t="shared" si="127"/>
        <v>Horror</v>
      </c>
      <c r="L2698" s="11">
        <f t="shared" si="128"/>
        <v>45929973</v>
      </c>
      <c r="M2698" s="1">
        <f t="shared" si="129"/>
        <v>9.3887336584344602E-2</v>
      </c>
    </row>
    <row r="2699" spans="1:13" x14ac:dyDescent="0.25">
      <c r="A2699" s="1" t="s">
        <v>4603</v>
      </c>
      <c r="B2699" s="1">
        <v>118</v>
      </c>
      <c r="C2699" s="1">
        <v>399879</v>
      </c>
      <c r="D2699" s="1" t="s">
        <v>757</v>
      </c>
      <c r="E2699" s="1" t="s">
        <v>4604</v>
      </c>
      <c r="F2699" s="1" t="s">
        <v>13</v>
      </c>
      <c r="G2699" s="1" t="s">
        <v>130</v>
      </c>
      <c r="H2699" s="1">
        <v>15000000</v>
      </c>
      <c r="I2699" s="1">
        <v>2006</v>
      </c>
      <c r="J2699" s="1">
        <v>6.4</v>
      </c>
      <c r="K2699" s="1" t="str">
        <f t="shared" si="127"/>
        <v>Crime</v>
      </c>
      <c r="L2699" s="11">
        <f t="shared" si="128"/>
        <v>-14600121</v>
      </c>
      <c r="M2699" s="1">
        <f t="shared" si="129"/>
        <v>9.3887336584344602E-2</v>
      </c>
    </row>
    <row r="2700" spans="1:13" x14ac:dyDescent="0.25">
      <c r="A2700" s="1" t="s">
        <v>4605</v>
      </c>
      <c r="B2700" s="1">
        <v>193</v>
      </c>
      <c r="C2700" s="1">
        <v>3275443</v>
      </c>
      <c r="D2700" s="1" t="s">
        <v>1175</v>
      </c>
      <c r="E2700" s="1" t="s">
        <v>4606</v>
      </c>
      <c r="F2700" s="1" t="s">
        <v>1902</v>
      </c>
      <c r="G2700" s="1" t="s">
        <v>1903</v>
      </c>
      <c r="H2700" s="1">
        <v>700000000</v>
      </c>
      <c r="I2700" s="1">
        <v>2006</v>
      </c>
      <c r="J2700" s="1">
        <v>6</v>
      </c>
      <c r="K2700" s="1" t="str">
        <f t="shared" si="127"/>
        <v>Drama</v>
      </c>
      <c r="L2700" s="11">
        <f t="shared" si="128"/>
        <v>-696724557</v>
      </c>
      <c r="M2700" s="1">
        <f t="shared" si="129"/>
        <v>9.3887336584344602E-2</v>
      </c>
    </row>
    <row r="2701" spans="1:13" x14ac:dyDescent="0.25">
      <c r="A2701" s="1" t="s">
        <v>2028</v>
      </c>
      <c r="B2701" s="1">
        <v>97</v>
      </c>
      <c r="C2701" s="1">
        <v>18535191</v>
      </c>
      <c r="D2701" s="1" t="s">
        <v>584</v>
      </c>
      <c r="E2701" s="1" t="s">
        <v>4607</v>
      </c>
      <c r="F2701" s="1" t="s">
        <v>13</v>
      </c>
      <c r="G2701" s="1" t="s">
        <v>21</v>
      </c>
      <c r="H2701" s="1">
        <v>14000000</v>
      </c>
      <c r="I2701" s="1">
        <v>1999</v>
      </c>
      <c r="J2701" s="1">
        <v>6.9</v>
      </c>
      <c r="K2701" s="1" t="str">
        <f t="shared" si="127"/>
        <v>Comedy</v>
      </c>
      <c r="L2701" s="11">
        <f t="shared" si="128"/>
        <v>4535191</v>
      </c>
      <c r="M2701" s="1">
        <f t="shared" si="129"/>
        <v>9.3887336584344602E-2</v>
      </c>
    </row>
    <row r="2702" spans="1:13" x14ac:dyDescent="0.25">
      <c r="A2702" s="1" t="s">
        <v>4608</v>
      </c>
      <c r="B2702" s="1">
        <v>98</v>
      </c>
      <c r="C2702" s="1">
        <v>23838</v>
      </c>
      <c r="D2702" s="1" t="s">
        <v>1482</v>
      </c>
      <c r="E2702" s="1" t="s">
        <v>4609</v>
      </c>
      <c r="F2702" s="1" t="s">
        <v>13</v>
      </c>
      <c r="G2702" s="1" t="s">
        <v>21</v>
      </c>
      <c r="H2702" s="1">
        <v>7000000</v>
      </c>
      <c r="I2702" s="1">
        <v>2013</v>
      </c>
      <c r="J2702" s="1">
        <v>5.5</v>
      </c>
      <c r="K2702" s="1" t="str">
        <f t="shared" si="127"/>
        <v>Horror</v>
      </c>
      <c r="L2702" s="11">
        <f t="shared" si="128"/>
        <v>-6976162</v>
      </c>
      <c r="M2702" s="1">
        <f t="shared" si="129"/>
        <v>9.3887336584344602E-2</v>
      </c>
    </row>
    <row r="2703" spans="1:13" x14ac:dyDescent="0.25">
      <c r="A2703" s="1" t="s">
        <v>4610</v>
      </c>
      <c r="B2703" s="1">
        <v>103</v>
      </c>
      <c r="C2703" s="1">
        <v>22160085</v>
      </c>
      <c r="D2703" s="1" t="s">
        <v>2162</v>
      </c>
      <c r="E2703" s="1" t="s">
        <v>4611</v>
      </c>
      <c r="F2703" s="1" t="s">
        <v>13</v>
      </c>
      <c r="G2703" s="1" t="s">
        <v>14</v>
      </c>
      <c r="H2703" s="1">
        <v>10600000</v>
      </c>
      <c r="I2703" s="1">
        <v>2002</v>
      </c>
      <c r="J2703" s="1">
        <v>5.4</v>
      </c>
      <c r="K2703" s="1" t="str">
        <f t="shared" si="127"/>
        <v>Horror</v>
      </c>
      <c r="L2703" s="11">
        <f t="shared" si="128"/>
        <v>11560085</v>
      </c>
      <c r="M2703" s="1">
        <f t="shared" si="129"/>
        <v>9.3887336584344602E-2</v>
      </c>
    </row>
    <row r="2704" spans="1:13" x14ac:dyDescent="0.25">
      <c r="A2704" s="1" t="s">
        <v>1280</v>
      </c>
      <c r="B2704" s="1">
        <v>161</v>
      </c>
      <c r="C2704" s="1">
        <v>56715371</v>
      </c>
      <c r="D2704" s="1" t="s">
        <v>478</v>
      </c>
      <c r="E2704" s="1" t="s">
        <v>4612</v>
      </c>
      <c r="F2704" s="1" t="s">
        <v>13</v>
      </c>
      <c r="G2704" s="1" t="s">
        <v>21</v>
      </c>
      <c r="H2704" s="1">
        <v>12000000</v>
      </c>
      <c r="I2704" s="1">
        <v>1968</v>
      </c>
      <c r="J2704" s="1">
        <v>8.3000000000000007</v>
      </c>
      <c r="K2704" s="1" t="str">
        <f t="shared" si="127"/>
        <v>Adventure</v>
      </c>
      <c r="L2704" s="11">
        <f t="shared" si="128"/>
        <v>44715371</v>
      </c>
      <c r="M2704" s="1">
        <f t="shared" si="129"/>
        <v>9.3887336584344602E-2</v>
      </c>
    </row>
    <row r="2705" spans="1:13" x14ac:dyDescent="0.25">
      <c r="A2705" s="1" t="s">
        <v>136</v>
      </c>
      <c r="B2705" s="1">
        <v>120</v>
      </c>
      <c r="C2705" s="1">
        <v>434949459</v>
      </c>
      <c r="D2705" s="1" t="s">
        <v>4613</v>
      </c>
      <c r="E2705" s="1" t="s">
        <v>4614</v>
      </c>
      <c r="F2705" s="1" t="s">
        <v>13</v>
      </c>
      <c r="G2705" s="1" t="s">
        <v>14</v>
      </c>
      <c r="H2705" s="1">
        <v>10500000</v>
      </c>
      <c r="I2705" s="1">
        <v>1982</v>
      </c>
      <c r="J2705" s="1">
        <v>7.9</v>
      </c>
      <c r="K2705" s="1" t="str">
        <f t="shared" si="127"/>
        <v>Family</v>
      </c>
      <c r="L2705" s="11">
        <f t="shared" si="128"/>
        <v>424449459</v>
      </c>
      <c r="M2705" s="1">
        <f t="shared" si="129"/>
        <v>9.3887336584344602E-2</v>
      </c>
    </row>
    <row r="2706" spans="1:13" x14ac:dyDescent="0.25">
      <c r="A2706" s="1" t="s">
        <v>4615</v>
      </c>
      <c r="B2706" s="1">
        <v>97</v>
      </c>
      <c r="C2706" s="1">
        <v>11043445</v>
      </c>
      <c r="D2706" s="1" t="s">
        <v>492</v>
      </c>
      <c r="E2706" s="1" t="s">
        <v>4616</v>
      </c>
      <c r="F2706" s="1" t="s">
        <v>13</v>
      </c>
      <c r="G2706" s="1" t="s">
        <v>14</v>
      </c>
      <c r="H2706" s="1">
        <v>10000000</v>
      </c>
      <c r="I2706" s="1">
        <v>2007</v>
      </c>
      <c r="J2706" s="1">
        <v>6.5</v>
      </c>
      <c r="K2706" s="1" t="str">
        <f t="shared" si="127"/>
        <v>Comedy</v>
      </c>
      <c r="L2706" s="11">
        <f t="shared" si="128"/>
        <v>1043445</v>
      </c>
      <c r="M2706" s="1">
        <f t="shared" si="129"/>
        <v>9.3887336584344602E-2</v>
      </c>
    </row>
    <row r="2707" spans="1:13" x14ac:dyDescent="0.25">
      <c r="A2707" s="1" t="s">
        <v>4617</v>
      </c>
      <c r="B2707" s="1">
        <v>145</v>
      </c>
      <c r="C2707" s="1">
        <v>5669081</v>
      </c>
      <c r="D2707" s="1" t="s">
        <v>694</v>
      </c>
      <c r="E2707" s="1" t="s">
        <v>4618</v>
      </c>
      <c r="F2707" s="1" t="s">
        <v>964</v>
      </c>
      <c r="G2707" s="1" t="s">
        <v>1003</v>
      </c>
      <c r="H2707" s="1">
        <v>10818775</v>
      </c>
      <c r="I2707" s="1">
        <v>2012</v>
      </c>
      <c r="J2707" s="1">
        <v>6.6</v>
      </c>
      <c r="K2707" s="1" t="str">
        <f t="shared" si="127"/>
        <v>Drama</v>
      </c>
      <c r="L2707" s="11">
        <f t="shared" si="128"/>
        <v>-5149694</v>
      </c>
      <c r="M2707" s="1">
        <f t="shared" si="129"/>
        <v>9.3887336584344602E-2</v>
      </c>
    </row>
    <row r="2708" spans="1:13" x14ac:dyDescent="0.25">
      <c r="A2708" s="1" t="s">
        <v>2049</v>
      </c>
      <c r="B2708" s="1">
        <v>126</v>
      </c>
      <c r="C2708" s="1">
        <v>138339411</v>
      </c>
      <c r="D2708" s="1" t="s">
        <v>1175</v>
      </c>
      <c r="E2708" s="1" t="s">
        <v>4619</v>
      </c>
      <c r="F2708" s="1" t="s">
        <v>13</v>
      </c>
      <c r="G2708" s="1" t="s">
        <v>14</v>
      </c>
      <c r="H2708" s="1">
        <v>10000000</v>
      </c>
      <c r="I2708" s="1">
        <v>1997</v>
      </c>
      <c r="J2708" s="1">
        <v>8.3000000000000007</v>
      </c>
      <c r="K2708" s="1" t="str">
        <f t="shared" si="127"/>
        <v>Drama</v>
      </c>
      <c r="L2708" s="11">
        <f t="shared" si="128"/>
        <v>128339411</v>
      </c>
      <c r="M2708" s="1">
        <f t="shared" si="129"/>
        <v>9.3887336584344602E-2</v>
      </c>
    </row>
    <row r="2709" spans="1:13" x14ac:dyDescent="0.25">
      <c r="A2709" s="1" t="s">
        <v>4620</v>
      </c>
      <c r="B2709" s="1">
        <v>121</v>
      </c>
      <c r="C2709" s="1">
        <v>80150343</v>
      </c>
      <c r="D2709" s="1" t="s">
        <v>1737</v>
      </c>
      <c r="E2709" s="1" t="s">
        <v>4621</v>
      </c>
      <c r="F2709" s="1" t="s">
        <v>13</v>
      </c>
      <c r="G2709" s="1" t="s">
        <v>14</v>
      </c>
      <c r="H2709" s="1">
        <v>10000000</v>
      </c>
      <c r="I2709" s="1">
        <v>2006</v>
      </c>
      <c r="J2709" s="1">
        <v>6.2</v>
      </c>
      <c r="K2709" s="1" t="str">
        <f t="shared" si="127"/>
        <v>Horror</v>
      </c>
      <c r="L2709" s="11">
        <f t="shared" si="128"/>
        <v>70150343</v>
      </c>
      <c r="M2709" s="1">
        <f t="shared" si="129"/>
        <v>9.3887336584344602E-2</v>
      </c>
    </row>
    <row r="2710" spans="1:13" x14ac:dyDescent="0.25">
      <c r="A2710" s="1" t="s">
        <v>940</v>
      </c>
      <c r="B2710" s="1">
        <v>117</v>
      </c>
      <c r="C2710" s="1">
        <v>85300000</v>
      </c>
      <c r="D2710" s="1" t="s">
        <v>2640</v>
      </c>
      <c r="E2710" s="1" t="s">
        <v>4623</v>
      </c>
      <c r="F2710" s="1" t="s">
        <v>13</v>
      </c>
      <c r="G2710" s="1" t="s">
        <v>14</v>
      </c>
      <c r="H2710" s="1">
        <v>10000000</v>
      </c>
      <c r="I2710" s="1">
        <v>1981</v>
      </c>
      <c r="J2710" s="1">
        <v>6.9</v>
      </c>
      <c r="K2710" s="1" t="str">
        <f t="shared" si="127"/>
        <v>Action</v>
      </c>
      <c r="L2710" s="11">
        <f t="shared" si="128"/>
        <v>75300000</v>
      </c>
      <c r="M2710" s="1">
        <f t="shared" si="129"/>
        <v>9.3887336584344602E-2</v>
      </c>
    </row>
    <row r="2711" spans="1:13" x14ac:dyDescent="0.25">
      <c r="A2711" s="1" t="s">
        <v>405</v>
      </c>
      <c r="B2711" s="1">
        <v>98</v>
      </c>
      <c r="C2711" s="1">
        <v>68353550</v>
      </c>
      <c r="D2711" s="1" t="s">
        <v>1343</v>
      </c>
      <c r="E2711" s="1" t="s">
        <v>4624</v>
      </c>
      <c r="F2711" s="1" t="s">
        <v>13</v>
      </c>
      <c r="G2711" s="1" t="s">
        <v>14</v>
      </c>
      <c r="H2711" s="1">
        <v>10000000</v>
      </c>
      <c r="I2711" s="1">
        <v>2000</v>
      </c>
      <c r="J2711" s="1">
        <v>5.9</v>
      </c>
      <c r="K2711" s="1" t="str">
        <f t="shared" si="127"/>
        <v>Comedy</v>
      </c>
      <c r="L2711" s="11">
        <f t="shared" si="128"/>
        <v>58353550</v>
      </c>
      <c r="M2711" s="1">
        <f t="shared" si="129"/>
        <v>9.3887336584344602E-2</v>
      </c>
    </row>
    <row r="2712" spans="1:13" x14ac:dyDescent="0.25">
      <c r="A2712" s="1" t="s">
        <v>4625</v>
      </c>
      <c r="B2712" s="1">
        <v>109</v>
      </c>
      <c r="C2712" s="1">
        <v>78845130</v>
      </c>
      <c r="D2712" s="1" t="s">
        <v>779</v>
      </c>
      <c r="E2712" s="1" t="s">
        <v>4626</v>
      </c>
      <c r="F2712" s="1" t="s">
        <v>13</v>
      </c>
      <c r="G2712" s="1" t="s">
        <v>508</v>
      </c>
      <c r="H2712" s="1">
        <v>10000000</v>
      </c>
      <c r="I2712" s="1">
        <v>2016</v>
      </c>
      <c r="J2712" s="1">
        <v>6.1</v>
      </c>
      <c r="K2712" s="1" t="str">
        <f t="shared" si="127"/>
        <v>Action</v>
      </c>
      <c r="L2712" s="11">
        <f t="shared" si="128"/>
        <v>68845130</v>
      </c>
      <c r="M2712" s="1">
        <f t="shared" si="129"/>
        <v>9.3887336584344602E-2</v>
      </c>
    </row>
    <row r="2713" spans="1:13" x14ac:dyDescent="0.25">
      <c r="A2713" s="1" t="s">
        <v>3963</v>
      </c>
      <c r="B2713" s="1">
        <v>95</v>
      </c>
      <c r="C2713" s="1">
        <v>63319509</v>
      </c>
      <c r="D2713" s="1" t="s">
        <v>584</v>
      </c>
      <c r="E2713" s="1" t="s">
        <v>4627</v>
      </c>
      <c r="F2713" s="1" t="s">
        <v>13</v>
      </c>
      <c r="G2713" s="1" t="s">
        <v>14</v>
      </c>
      <c r="H2713" s="1">
        <v>10000000</v>
      </c>
      <c r="I2713" s="1">
        <v>1999</v>
      </c>
      <c r="J2713" s="1">
        <v>5.8</v>
      </c>
      <c r="K2713" s="1" t="str">
        <f t="shared" si="127"/>
        <v>Comedy</v>
      </c>
      <c r="L2713" s="11">
        <f t="shared" si="128"/>
        <v>53319509</v>
      </c>
      <c r="M2713" s="1">
        <f t="shared" si="129"/>
        <v>9.3887336584344602E-2</v>
      </c>
    </row>
    <row r="2714" spans="1:13" x14ac:dyDescent="0.25">
      <c r="A2714" s="1" t="s">
        <v>4620</v>
      </c>
      <c r="B2714" s="1">
        <v>96</v>
      </c>
      <c r="C2714" s="1">
        <v>63270259</v>
      </c>
      <c r="D2714" s="1" t="s">
        <v>1737</v>
      </c>
      <c r="E2714" s="1" t="s">
        <v>4628</v>
      </c>
      <c r="F2714" s="1" t="s">
        <v>13</v>
      </c>
      <c r="G2714" s="1" t="s">
        <v>14</v>
      </c>
      <c r="H2714" s="1">
        <v>10000000</v>
      </c>
      <c r="I2714" s="1">
        <v>2007</v>
      </c>
      <c r="J2714" s="1">
        <v>5.9</v>
      </c>
      <c r="K2714" s="1" t="str">
        <f t="shared" si="127"/>
        <v>Horror</v>
      </c>
      <c r="L2714" s="11">
        <f t="shared" si="128"/>
        <v>53270259</v>
      </c>
      <c r="M2714" s="1">
        <f t="shared" si="129"/>
        <v>9.3887336584344602E-2</v>
      </c>
    </row>
    <row r="2715" spans="1:13" x14ac:dyDescent="0.25">
      <c r="A2715" s="1" t="s">
        <v>2308</v>
      </c>
      <c r="B2715" s="1">
        <v>101</v>
      </c>
      <c r="C2715" s="1">
        <v>55865715</v>
      </c>
      <c r="D2715" s="1" t="s">
        <v>2075</v>
      </c>
      <c r="E2715" s="1" t="s">
        <v>4629</v>
      </c>
      <c r="F2715" s="1" t="s">
        <v>13</v>
      </c>
      <c r="G2715" s="1" t="s">
        <v>21</v>
      </c>
      <c r="H2715" s="1">
        <v>10000000</v>
      </c>
      <c r="I2715" s="1">
        <v>2005</v>
      </c>
      <c r="J2715" s="1">
        <v>5.5</v>
      </c>
      <c r="K2715" s="1" t="str">
        <f t="shared" si="127"/>
        <v>Drama</v>
      </c>
      <c r="L2715" s="11">
        <f t="shared" si="128"/>
        <v>45865715</v>
      </c>
      <c r="M2715" s="1">
        <f t="shared" si="129"/>
        <v>9.3887336584344602E-2</v>
      </c>
    </row>
    <row r="2716" spans="1:13" x14ac:dyDescent="0.25">
      <c r="A2716" s="1" t="s">
        <v>3102</v>
      </c>
      <c r="B2716" s="1">
        <v>107</v>
      </c>
      <c r="C2716" s="1">
        <v>63231524</v>
      </c>
      <c r="D2716" s="1" t="s">
        <v>492</v>
      </c>
      <c r="E2716" s="1" t="s">
        <v>4630</v>
      </c>
      <c r="F2716" s="1" t="s">
        <v>13</v>
      </c>
      <c r="G2716" s="1" t="s">
        <v>14</v>
      </c>
      <c r="H2716" s="1">
        <v>6000000</v>
      </c>
      <c r="I2716" s="1">
        <v>2006</v>
      </c>
      <c r="J2716" s="1">
        <v>5</v>
      </c>
      <c r="K2716" s="1" t="str">
        <f t="shared" si="127"/>
        <v>Comedy</v>
      </c>
      <c r="L2716" s="11">
        <f t="shared" si="128"/>
        <v>57231524</v>
      </c>
      <c r="M2716" s="1">
        <f t="shared" si="129"/>
        <v>9.3887336584344602E-2</v>
      </c>
    </row>
    <row r="2717" spans="1:13" x14ac:dyDescent="0.25">
      <c r="A2717" s="1" t="s">
        <v>167</v>
      </c>
      <c r="B2717" s="1">
        <v>119</v>
      </c>
      <c r="C2717" s="1">
        <v>52293982</v>
      </c>
      <c r="D2717" s="1" t="s">
        <v>1299</v>
      </c>
      <c r="E2717" s="1" t="s">
        <v>4631</v>
      </c>
      <c r="F2717" s="1" t="s">
        <v>13</v>
      </c>
      <c r="G2717" s="1" t="s">
        <v>14</v>
      </c>
      <c r="H2717" s="1">
        <v>13800000</v>
      </c>
      <c r="I2717" s="1">
        <v>1986</v>
      </c>
      <c r="J2717" s="1">
        <v>7</v>
      </c>
      <c r="K2717" s="1" t="str">
        <f t="shared" si="127"/>
        <v>Drama</v>
      </c>
      <c r="L2717" s="11">
        <f t="shared" si="128"/>
        <v>38493982</v>
      </c>
      <c r="M2717" s="1">
        <f t="shared" si="129"/>
        <v>9.3887336584344602E-2</v>
      </c>
    </row>
    <row r="2718" spans="1:13" x14ac:dyDescent="0.25">
      <c r="A2718" s="1" t="s">
        <v>1521</v>
      </c>
      <c r="B2718" s="1">
        <v>100</v>
      </c>
      <c r="C2718" s="1">
        <v>50752337</v>
      </c>
      <c r="D2718" s="1" t="s">
        <v>2488</v>
      </c>
      <c r="E2718" s="1" t="s">
        <v>4632</v>
      </c>
      <c r="F2718" s="1" t="s">
        <v>13</v>
      </c>
      <c r="G2718" s="1" t="s">
        <v>14</v>
      </c>
      <c r="H2718" s="1">
        <v>10000000</v>
      </c>
      <c r="I2718" s="1">
        <v>1992</v>
      </c>
      <c r="J2718" s="1">
        <v>6.4</v>
      </c>
      <c r="K2718" s="1" t="str">
        <f t="shared" si="127"/>
        <v>Comedy</v>
      </c>
      <c r="L2718" s="11">
        <f t="shared" si="128"/>
        <v>40752337</v>
      </c>
      <c r="M2718" s="1">
        <f t="shared" si="129"/>
        <v>9.3887336584344602E-2</v>
      </c>
    </row>
    <row r="2719" spans="1:13" x14ac:dyDescent="0.25">
      <c r="A2719" s="1" t="s">
        <v>3493</v>
      </c>
      <c r="B2719" s="1">
        <v>98</v>
      </c>
      <c r="C2719" s="1">
        <v>110175871</v>
      </c>
      <c r="D2719" s="1" t="s">
        <v>1043</v>
      </c>
      <c r="E2719" s="1" t="s">
        <v>4633</v>
      </c>
      <c r="F2719" s="1" t="s">
        <v>13</v>
      </c>
      <c r="G2719" s="1" t="s">
        <v>14</v>
      </c>
      <c r="H2719" s="1">
        <v>10000000</v>
      </c>
      <c r="I2719" s="1">
        <v>2004</v>
      </c>
      <c r="J2719" s="1">
        <v>5.9</v>
      </c>
      <c r="K2719" s="1" t="str">
        <f t="shared" si="127"/>
        <v>Horror</v>
      </c>
      <c r="L2719" s="11">
        <f t="shared" si="128"/>
        <v>100175871</v>
      </c>
      <c r="M2719" s="1">
        <f t="shared" si="129"/>
        <v>9.3887336584344602E-2</v>
      </c>
    </row>
    <row r="2720" spans="1:13" x14ac:dyDescent="0.25">
      <c r="A2720" s="1" t="s">
        <v>770</v>
      </c>
      <c r="B2720" s="1">
        <v>92</v>
      </c>
      <c r="C2720" s="1">
        <v>38624000</v>
      </c>
      <c r="D2720" s="1" t="s">
        <v>1343</v>
      </c>
      <c r="E2720" s="1" t="s">
        <v>4634</v>
      </c>
      <c r="F2720" s="1" t="s">
        <v>13</v>
      </c>
      <c r="G2720" s="1" t="s">
        <v>14</v>
      </c>
      <c r="H2720" s="1">
        <v>12000000</v>
      </c>
      <c r="I2720" s="1">
        <v>1996</v>
      </c>
      <c r="J2720" s="1">
        <v>7</v>
      </c>
      <c r="K2720" s="1" t="str">
        <f t="shared" si="127"/>
        <v>Comedy</v>
      </c>
      <c r="L2720" s="11">
        <f t="shared" si="128"/>
        <v>26624000</v>
      </c>
      <c r="M2720" s="1">
        <f t="shared" si="129"/>
        <v>9.3887336584344602E-2</v>
      </c>
    </row>
    <row r="2721" spans="1:13" x14ac:dyDescent="0.25">
      <c r="A2721" s="1" t="s">
        <v>3134</v>
      </c>
      <c r="B2721" s="1">
        <v>90</v>
      </c>
      <c r="C2721" s="1">
        <v>37470017</v>
      </c>
      <c r="D2721" s="1" t="s">
        <v>1737</v>
      </c>
      <c r="E2721" s="1" t="s">
        <v>4635</v>
      </c>
      <c r="F2721" s="1" t="s">
        <v>13</v>
      </c>
      <c r="G2721" s="1" t="s">
        <v>264</v>
      </c>
      <c r="H2721" s="1">
        <v>10000000</v>
      </c>
      <c r="I2721" s="1">
        <v>2001</v>
      </c>
      <c r="J2721" s="1">
        <v>6.1</v>
      </c>
      <c r="K2721" s="1" t="str">
        <f t="shared" si="127"/>
        <v>Horror</v>
      </c>
      <c r="L2721" s="11">
        <f t="shared" si="128"/>
        <v>27470017</v>
      </c>
      <c r="M2721" s="1">
        <f t="shared" si="129"/>
        <v>9.3887336584344602E-2</v>
      </c>
    </row>
    <row r="2722" spans="1:13" x14ac:dyDescent="0.25">
      <c r="A2722" s="1" t="s">
        <v>1521</v>
      </c>
      <c r="B2722" s="1">
        <v>90</v>
      </c>
      <c r="C2722" s="1">
        <v>40485039</v>
      </c>
      <c r="D2722" s="1" t="s">
        <v>4636</v>
      </c>
      <c r="E2722" s="1" t="s">
        <v>4637</v>
      </c>
      <c r="F2722" s="1" t="s">
        <v>13</v>
      </c>
      <c r="G2722" s="1" t="s">
        <v>14</v>
      </c>
      <c r="H2722" s="1">
        <v>10000000</v>
      </c>
      <c r="I2722" s="1">
        <v>1989</v>
      </c>
      <c r="J2722" s="1">
        <v>6.9</v>
      </c>
      <c r="K2722" s="1" t="str">
        <f t="shared" si="127"/>
        <v>Adventure</v>
      </c>
      <c r="L2722" s="11">
        <f t="shared" si="128"/>
        <v>30485039</v>
      </c>
      <c r="M2722" s="1">
        <f t="shared" si="129"/>
        <v>9.3887336584344602E-2</v>
      </c>
    </row>
    <row r="2723" spans="1:13" x14ac:dyDescent="0.25">
      <c r="A2723" s="1" t="s">
        <v>4638</v>
      </c>
      <c r="B2723" s="1">
        <v>153</v>
      </c>
      <c r="C2723" s="1">
        <v>16800000</v>
      </c>
      <c r="D2723" s="1" t="s">
        <v>4639</v>
      </c>
      <c r="E2723" s="1" t="s">
        <v>4640</v>
      </c>
      <c r="F2723" s="1" t="s">
        <v>13</v>
      </c>
      <c r="G2723" s="1" t="s">
        <v>21</v>
      </c>
      <c r="H2723" s="1">
        <v>10000000</v>
      </c>
      <c r="I2723" s="1">
        <v>1968</v>
      </c>
      <c r="J2723" s="1">
        <v>7.5</v>
      </c>
      <c r="K2723" s="1" t="str">
        <f t="shared" si="127"/>
        <v>Drama</v>
      </c>
      <c r="L2723" s="11">
        <f t="shared" si="128"/>
        <v>6800000</v>
      </c>
      <c r="M2723" s="1">
        <f t="shared" si="129"/>
        <v>9.3887336584344602E-2</v>
      </c>
    </row>
    <row r="2724" spans="1:13" x14ac:dyDescent="0.25">
      <c r="A2724" s="1" t="s">
        <v>1549</v>
      </c>
      <c r="B2724" s="1">
        <v>124</v>
      </c>
      <c r="C2724" s="1">
        <v>46377022</v>
      </c>
      <c r="D2724" s="1" t="s">
        <v>883</v>
      </c>
      <c r="E2724" s="1" t="s">
        <v>4641</v>
      </c>
      <c r="F2724" s="1" t="s">
        <v>13</v>
      </c>
      <c r="G2724" s="1" t="s">
        <v>21</v>
      </c>
      <c r="H2724" s="1">
        <v>10000000</v>
      </c>
      <c r="I2724" s="1">
        <v>2011</v>
      </c>
      <c r="J2724" s="1">
        <v>7.3</v>
      </c>
      <c r="K2724" s="1" t="str">
        <f t="shared" si="127"/>
        <v>Comedy</v>
      </c>
      <c r="L2724" s="11">
        <f t="shared" si="128"/>
        <v>36377022</v>
      </c>
      <c r="M2724" s="1">
        <f t="shared" si="129"/>
        <v>9.3887336584344602E-2</v>
      </c>
    </row>
    <row r="2725" spans="1:13" x14ac:dyDescent="0.25">
      <c r="A2725" s="1" t="s">
        <v>4642</v>
      </c>
      <c r="B2725" s="1">
        <v>82</v>
      </c>
      <c r="C2725" s="1">
        <v>36696761</v>
      </c>
      <c r="D2725" s="1" t="s">
        <v>2756</v>
      </c>
      <c r="E2725" s="1" t="s">
        <v>4643</v>
      </c>
      <c r="F2725" s="1" t="s">
        <v>13</v>
      </c>
      <c r="G2725" s="1" t="s">
        <v>14</v>
      </c>
      <c r="H2725" s="1">
        <v>23000000</v>
      </c>
      <c r="I2725" s="1">
        <v>2001</v>
      </c>
      <c r="J2725" s="1">
        <v>6.5</v>
      </c>
      <c r="K2725" s="1" t="str">
        <f t="shared" si="127"/>
        <v>Animation</v>
      </c>
      <c r="L2725" s="11">
        <f t="shared" si="128"/>
        <v>13696761</v>
      </c>
      <c r="M2725" s="1">
        <f t="shared" si="129"/>
        <v>9.3887336584344602E-2</v>
      </c>
    </row>
    <row r="2726" spans="1:13" x14ac:dyDescent="0.25">
      <c r="A2726" s="1" t="s">
        <v>289</v>
      </c>
      <c r="B2726" s="1">
        <v>107</v>
      </c>
      <c r="C2726" s="1">
        <v>36200000</v>
      </c>
      <c r="D2726" s="1" t="s">
        <v>82</v>
      </c>
      <c r="E2726" s="1" t="s">
        <v>4644</v>
      </c>
      <c r="F2726" s="1" t="s">
        <v>13</v>
      </c>
      <c r="G2726" s="1" t="s">
        <v>130</v>
      </c>
      <c r="H2726" s="1">
        <v>12305523</v>
      </c>
      <c r="I2726" s="1">
        <v>1985</v>
      </c>
      <c r="J2726" s="1">
        <v>6.2</v>
      </c>
      <c r="K2726" s="1" t="str">
        <f t="shared" si="127"/>
        <v>Action</v>
      </c>
      <c r="L2726" s="11">
        <f t="shared" si="128"/>
        <v>23894477</v>
      </c>
      <c r="M2726" s="1">
        <f t="shared" si="129"/>
        <v>9.3887336584344602E-2</v>
      </c>
    </row>
    <row r="2727" spans="1:13" x14ac:dyDescent="0.25">
      <c r="A2727" s="1" t="s">
        <v>3542</v>
      </c>
      <c r="B2727" s="1">
        <v>97</v>
      </c>
      <c r="C2727" s="1">
        <v>35794166</v>
      </c>
      <c r="D2727" s="1" t="s">
        <v>1043</v>
      </c>
      <c r="E2727" s="1" t="s">
        <v>4645</v>
      </c>
      <c r="F2727" s="1" t="s">
        <v>13</v>
      </c>
      <c r="G2727" s="1" t="s">
        <v>14</v>
      </c>
      <c r="H2727" s="1">
        <v>10000000</v>
      </c>
      <c r="I2727" s="1">
        <v>2016</v>
      </c>
      <c r="J2727" s="1">
        <v>6</v>
      </c>
      <c r="K2727" s="1" t="str">
        <f t="shared" si="127"/>
        <v>Horror</v>
      </c>
      <c r="L2727" s="11">
        <f t="shared" si="128"/>
        <v>25794166</v>
      </c>
      <c r="M2727" s="1">
        <f t="shared" si="129"/>
        <v>9.3887336584344602E-2</v>
      </c>
    </row>
    <row r="2728" spans="1:13" x14ac:dyDescent="0.25">
      <c r="A2728" s="1" t="s">
        <v>4454</v>
      </c>
      <c r="B2728" s="1">
        <v>80</v>
      </c>
      <c r="C2728" s="1">
        <v>33583175</v>
      </c>
      <c r="D2728" s="1" t="s">
        <v>1043</v>
      </c>
      <c r="E2728" s="1" t="s">
        <v>4646</v>
      </c>
      <c r="F2728" s="1" t="s">
        <v>13</v>
      </c>
      <c r="G2728" s="1" t="s">
        <v>14</v>
      </c>
      <c r="H2728" s="1">
        <v>10000000</v>
      </c>
      <c r="I2728" s="1">
        <v>2010</v>
      </c>
      <c r="J2728" s="1">
        <v>6.3</v>
      </c>
      <c r="K2728" s="1" t="str">
        <f t="shared" si="127"/>
        <v>Horror</v>
      </c>
      <c r="L2728" s="11">
        <f t="shared" si="128"/>
        <v>23583175</v>
      </c>
      <c r="M2728" s="1">
        <f t="shared" si="129"/>
        <v>9.3887336584344602E-2</v>
      </c>
    </row>
    <row r="2729" spans="1:13" x14ac:dyDescent="0.25">
      <c r="A2729" s="1" t="s">
        <v>4647</v>
      </c>
      <c r="B2729" s="1">
        <v>85</v>
      </c>
      <c r="C2729" s="1">
        <v>32983713</v>
      </c>
      <c r="D2729" s="1" t="s">
        <v>883</v>
      </c>
      <c r="E2729" s="1" t="s">
        <v>4648</v>
      </c>
      <c r="F2729" s="1" t="s">
        <v>13</v>
      </c>
      <c r="G2729" s="1" t="s">
        <v>14</v>
      </c>
      <c r="H2729" s="1">
        <v>20000000</v>
      </c>
      <c r="I2729" s="1">
        <v>2002</v>
      </c>
      <c r="J2729" s="1">
        <v>5.8</v>
      </c>
      <c r="K2729" s="1" t="str">
        <f t="shared" si="127"/>
        <v>Comedy</v>
      </c>
      <c r="L2729" s="11">
        <f t="shared" si="128"/>
        <v>12983713</v>
      </c>
      <c r="M2729" s="1">
        <f t="shared" si="129"/>
        <v>9.3887336584344602E-2</v>
      </c>
    </row>
    <row r="2730" spans="1:13" x14ac:dyDescent="0.25">
      <c r="A2730" s="1" t="s">
        <v>4622</v>
      </c>
      <c r="B2730" s="1">
        <v>97</v>
      </c>
      <c r="C2730" s="1">
        <v>52200504</v>
      </c>
      <c r="D2730" s="1" t="s">
        <v>3177</v>
      </c>
      <c r="E2730" s="1" t="s">
        <v>4649</v>
      </c>
      <c r="F2730" s="1" t="s">
        <v>13</v>
      </c>
      <c r="G2730" s="1" t="s">
        <v>97</v>
      </c>
      <c r="H2730" s="1">
        <v>10000000</v>
      </c>
      <c r="I2730" s="1">
        <v>2015</v>
      </c>
      <c r="J2730" s="1">
        <v>6.1</v>
      </c>
      <c r="K2730" s="1" t="str">
        <f t="shared" si="127"/>
        <v>Fantasy</v>
      </c>
      <c r="L2730" s="11">
        <f t="shared" si="128"/>
        <v>42200504</v>
      </c>
      <c r="M2730" s="1">
        <f t="shared" si="129"/>
        <v>9.3887336584344602E-2</v>
      </c>
    </row>
    <row r="2731" spans="1:13" x14ac:dyDescent="0.25">
      <c r="A2731" s="1" t="s">
        <v>4650</v>
      </c>
      <c r="B2731" s="1">
        <v>109</v>
      </c>
      <c r="C2731" s="1">
        <v>33000000</v>
      </c>
      <c r="D2731" s="1" t="s">
        <v>4651</v>
      </c>
      <c r="E2731" s="1" t="s">
        <v>4652</v>
      </c>
      <c r="F2731" s="1" t="s">
        <v>13</v>
      </c>
      <c r="G2731" s="1" t="s">
        <v>14</v>
      </c>
      <c r="H2731" s="1">
        <v>10000000</v>
      </c>
      <c r="I2731" s="1">
        <v>1985</v>
      </c>
      <c r="J2731" s="1">
        <v>6.9</v>
      </c>
      <c r="K2731" s="1" t="str">
        <f t="shared" si="127"/>
        <v>Action</v>
      </c>
      <c r="L2731" s="11">
        <f t="shared" si="128"/>
        <v>23000000</v>
      </c>
      <c r="M2731" s="1">
        <f t="shared" si="129"/>
        <v>9.3887336584344602E-2</v>
      </c>
    </row>
    <row r="2732" spans="1:13" x14ac:dyDescent="0.25">
      <c r="A2732" s="1" t="s">
        <v>2806</v>
      </c>
      <c r="B2732" s="1">
        <v>140</v>
      </c>
      <c r="C2732" s="1">
        <v>32101000</v>
      </c>
      <c r="D2732" s="1" t="s">
        <v>3312</v>
      </c>
      <c r="E2732" s="1" t="s">
        <v>4653</v>
      </c>
      <c r="F2732" s="1" t="s">
        <v>13</v>
      </c>
      <c r="G2732" s="1" t="s">
        <v>21</v>
      </c>
      <c r="H2732" s="1">
        <v>10000000</v>
      </c>
      <c r="I2732" s="1">
        <v>1992</v>
      </c>
      <c r="J2732" s="1">
        <v>5.4</v>
      </c>
      <c r="K2732" s="1" t="str">
        <f t="shared" si="127"/>
        <v>Horror</v>
      </c>
      <c r="L2732" s="11">
        <f t="shared" si="128"/>
        <v>22101000</v>
      </c>
      <c r="M2732" s="1">
        <f t="shared" si="129"/>
        <v>9.3887336584344602E-2</v>
      </c>
    </row>
    <row r="2733" spans="1:13" x14ac:dyDescent="0.25">
      <c r="A2733" s="1" t="s">
        <v>4654</v>
      </c>
      <c r="B2733" s="1">
        <v>90</v>
      </c>
      <c r="C2733" s="1">
        <v>31487293</v>
      </c>
      <c r="D2733" s="1" t="s">
        <v>1960</v>
      </c>
      <c r="E2733" s="1" t="s">
        <v>4655</v>
      </c>
      <c r="F2733" s="1" t="s">
        <v>13</v>
      </c>
      <c r="G2733" s="1" t="s">
        <v>14</v>
      </c>
      <c r="H2733" s="1">
        <v>9000000</v>
      </c>
      <c r="I2733" s="1">
        <v>2008</v>
      </c>
      <c r="J2733" s="1">
        <v>6.7</v>
      </c>
      <c r="K2733" s="1" t="str">
        <f t="shared" si="127"/>
        <v>Comedy</v>
      </c>
      <c r="L2733" s="11">
        <f t="shared" si="128"/>
        <v>22487293</v>
      </c>
      <c r="M2733" s="1">
        <f t="shared" si="129"/>
        <v>9.3887336584344602E-2</v>
      </c>
    </row>
    <row r="2734" spans="1:13" x14ac:dyDescent="0.25">
      <c r="A2734" s="1" t="s">
        <v>2390</v>
      </c>
      <c r="B2734" s="1">
        <v>130</v>
      </c>
      <c r="C2734" s="1">
        <v>30651422</v>
      </c>
      <c r="D2734" s="1" t="s">
        <v>3563</v>
      </c>
      <c r="E2734" s="1" t="s">
        <v>4656</v>
      </c>
      <c r="F2734" s="1" t="s">
        <v>13</v>
      </c>
      <c r="G2734" s="1" t="s">
        <v>14</v>
      </c>
      <c r="H2734" s="1">
        <v>10000000</v>
      </c>
      <c r="I2734" s="1">
        <v>1999</v>
      </c>
      <c r="J2734" s="1">
        <v>7.4</v>
      </c>
      <c r="K2734" s="1" t="str">
        <f t="shared" si="127"/>
        <v>Adventure</v>
      </c>
      <c r="L2734" s="11">
        <f t="shared" si="128"/>
        <v>20651422</v>
      </c>
      <c r="M2734" s="1">
        <f t="shared" si="129"/>
        <v>9.3887336584344602E-2</v>
      </c>
    </row>
    <row r="2735" spans="1:13" x14ac:dyDescent="0.25">
      <c r="A2735" s="1" t="s">
        <v>4657</v>
      </c>
      <c r="B2735" s="1">
        <v>98</v>
      </c>
      <c r="C2735" s="1">
        <v>30306281</v>
      </c>
      <c r="D2735" s="1" t="s">
        <v>883</v>
      </c>
      <c r="E2735" s="1" t="s">
        <v>4658</v>
      </c>
      <c r="F2735" s="1" t="s">
        <v>13</v>
      </c>
      <c r="G2735" s="1" t="s">
        <v>14</v>
      </c>
      <c r="H2735" s="1">
        <v>10000000</v>
      </c>
      <c r="I2735" s="1">
        <v>2002</v>
      </c>
      <c r="J2735" s="1">
        <v>5.6</v>
      </c>
      <c r="K2735" s="1" t="str">
        <f t="shared" si="127"/>
        <v>Comedy</v>
      </c>
      <c r="L2735" s="11">
        <f t="shared" si="128"/>
        <v>20306281</v>
      </c>
      <c r="M2735" s="1">
        <f t="shared" si="129"/>
        <v>9.3887336584344602E-2</v>
      </c>
    </row>
    <row r="2736" spans="1:13" x14ac:dyDescent="0.25">
      <c r="A2736" s="1" t="s">
        <v>984</v>
      </c>
      <c r="B2736" s="1">
        <v>101</v>
      </c>
      <c r="C2736" s="1">
        <v>29500000</v>
      </c>
      <c r="D2736" s="1" t="s">
        <v>4659</v>
      </c>
      <c r="E2736" s="1" t="s">
        <v>4660</v>
      </c>
      <c r="F2736" s="1" t="s">
        <v>13</v>
      </c>
      <c r="G2736" s="1" t="s">
        <v>14</v>
      </c>
      <c r="H2736" s="1">
        <v>10000000</v>
      </c>
      <c r="I2736" s="1">
        <v>1983</v>
      </c>
      <c r="J2736" s="1">
        <v>6.5</v>
      </c>
      <c r="K2736" s="1" t="str">
        <f t="shared" si="127"/>
        <v>Fantasy</v>
      </c>
      <c r="L2736" s="11">
        <f t="shared" si="128"/>
        <v>19500000</v>
      </c>
      <c r="M2736" s="1">
        <f t="shared" si="129"/>
        <v>9.3887336584344602E-2</v>
      </c>
    </row>
    <row r="2737" spans="1:13" x14ac:dyDescent="0.25">
      <c r="A2737" s="1" t="s">
        <v>3906</v>
      </c>
      <c r="B2737" s="1">
        <v>114</v>
      </c>
      <c r="C2737" s="1">
        <v>30050028</v>
      </c>
      <c r="D2737" s="1" t="s">
        <v>23</v>
      </c>
      <c r="E2737" s="1" t="s">
        <v>4661</v>
      </c>
      <c r="F2737" s="1" t="s">
        <v>13</v>
      </c>
      <c r="G2737" s="1" t="s">
        <v>14</v>
      </c>
      <c r="H2737" s="1">
        <v>17000000</v>
      </c>
      <c r="I2737" s="1">
        <v>1989</v>
      </c>
      <c r="J2737" s="1">
        <v>6.5</v>
      </c>
      <c r="K2737" s="1" t="str">
        <f t="shared" si="127"/>
        <v>Action</v>
      </c>
      <c r="L2737" s="11">
        <f t="shared" si="128"/>
        <v>13050028</v>
      </c>
      <c r="M2737" s="1">
        <f t="shared" si="129"/>
        <v>9.3887336584344602E-2</v>
      </c>
    </row>
    <row r="2738" spans="1:13" x14ac:dyDescent="0.25">
      <c r="A2738" s="1" t="s">
        <v>1329</v>
      </c>
      <c r="B2738" s="1">
        <v>100</v>
      </c>
      <c r="C2738" s="1">
        <v>29392418</v>
      </c>
      <c r="D2738" s="1" t="s">
        <v>610</v>
      </c>
      <c r="E2738" s="1" t="s">
        <v>4662</v>
      </c>
      <c r="F2738" s="1" t="s">
        <v>13</v>
      </c>
      <c r="G2738" s="1" t="s">
        <v>14</v>
      </c>
      <c r="H2738" s="1">
        <v>10000000</v>
      </c>
      <c r="I2738" s="1">
        <v>1994</v>
      </c>
      <c r="J2738" s="1">
        <v>5.8</v>
      </c>
      <c r="K2738" s="1" t="str">
        <f t="shared" si="127"/>
        <v>Action</v>
      </c>
      <c r="L2738" s="11">
        <f t="shared" si="128"/>
        <v>19392418</v>
      </c>
      <c r="M2738" s="1">
        <f t="shared" si="129"/>
        <v>9.3887336584344602E-2</v>
      </c>
    </row>
    <row r="2739" spans="1:13" x14ac:dyDescent="0.25">
      <c r="A2739" s="1" t="s">
        <v>3106</v>
      </c>
      <c r="B2739" s="1">
        <v>85</v>
      </c>
      <c r="C2739" s="1">
        <v>28563926</v>
      </c>
      <c r="D2739" s="1" t="s">
        <v>1394</v>
      </c>
      <c r="E2739" s="1" t="s">
        <v>4663</v>
      </c>
      <c r="F2739" s="1" t="s">
        <v>13</v>
      </c>
      <c r="G2739" s="1" t="s">
        <v>14</v>
      </c>
      <c r="H2739" s="1">
        <v>8500000</v>
      </c>
      <c r="I2739" s="1">
        <v>2002</v>
      </c>
      <c r="J2739" s="1">
        <v>5</v>
      </c>
      <c r="K2739" s="1" t="str">
        <f t="shared" si="127"/>
        <v>Drama</v>
      </c>
      <c r="L2739" s="11">
        <f t="shared" si="128"/>
        <v>20063926</v>
      </c>
      <c r="M2739" s="1">
        <f t="shared" si="129"/>
        <v>9.3887336584344602E-2</v>
      </c>
    </row>
    <row r="2740" spans="1:13" x14ac:dyDescent="0.25">
      <c r="A2740" s="1" t="s">
        <v>4664</v>
      </c>
      <c r="B2740" s="1">
        <v>103</v>
      </c>
      <c r="C2740" s="1">
        <v>28435406</v>
      </c>
      <c r="D2740" s="1" t="s">
        <v>584</v>
      </c>
      <c r="E2740" s="1" t="s">
        <v>4665</v>
      </c>
      <c r="F2740" s="1" t="s">
        <v>13</v>
      </c>
      <c r="G2740" s="1" t="s">
        <v>14</v>
      </c>
      <c r="H2740" s="1">
        <v>12000000</v>
      </c>
      <c r="I2740" s="1">
        <v>2006</v>
      </c>
      <c r="J2740" s="1">
        <v>5.5</v>
      </c>
      <c r="K2740" s="1" t="str">
        <f t="shared" si="127"/>
        <v>Comedy</v>
      </c>
      <c r="L2740" s="11">
        <f t="shared" si="128"/>
        <v>16435406</v>
      </c>
      <c r="M2740" s="1">
        <f t="shared" si="129"/>
        <v>9.3887336584344602E-2</v>
      </c>
    </row>
    <row r="2741" spans="1:13" x14ac:dyDescent="0.25">
      <c r="A2741" s="1" t="s">
        <v>3373</v>
      </c>
      <c r="B2741" s="1">
        <v>100</v>
      </c>
      <c r="C2741" s="1">
        <v>25339117</v>
      </c>
      <c r="D2741" s="1" t="s">
        <v>584</v>
      </c>
      <c r="E2741" s="1" t="s">
        <v>4666</v>
      </c>
      <c r="F2741" s="1" t="s">
        <v>13</v>
      </c>
      <c r="G2741" s="1" t="s">
        <v>14</v>
      </c>
      <c r="H2741" s="1">
        <v>10000000</v>
      </c>
      <c r="I2741" s="1">
        <v>1998</v>
      </c>
      <c r="J2741" s="1">
        <v>6.5</v>
      </c>
      <c r="K2741" s="1" t="str">
        <f t="shared" si="127"/>
        <v>Comedy</v>
      </c>
      <c r="L2741" s="11">
        <f t="shared" si="128"/>
        <v>15339117</v>
      </c>
      <c r="M2741" s="1">
        <f t="shared" si="129"/>
        <v>9.3887336584344602E-2</v>
      </c>
    </row>
    <row r="2742" spans="1:13" x14ac:dyDescent="0.25">
      <c r="A2742" s="1" t="s">
        <v>1649</v>
      </c>
      <c r="B2742" s="1">
        <v>114</v>
      </c>
      <c r="C2742" s="1">
        <v>25600000</v>
      </c>
      <c r="D2742" s="1" t="s">
        <v>682</v>
      </c>
      <c r="E2742" s="1" t="s">
        <v>4667</v>
      </c>
      <c r="F2742" s="1" t="s">
        <v>13</v>
      </c>
      <c r="G2742" s="1" t="s">
        <v>14</v>
      </c>
      <c r="H2742" s="1">
        <v>10000000</v>
      </c>
      <c r="I2742" s="1">
        <v>1983</v>
      </c>
      <c r="J2742" s="1">
        <v>7.2</v>
      </c>
      <c r="K2742" s="1" t="str">
        <f t="shared" si="127"/>
        <v>Crime</v>
      </c>
      <c r="L2742" s="11">
        <f t="shared" si="128"/>
        <v>15600000</v>
      </c>
      <c r="M2742" s="1">
        <f t="shared" si="129"/>
        <v>9.3887336584344602E-2</v>
      </c>
    </row>
    <row r="2743" spans="1:13" x14ac:dyDescent="0.25">
      <c r="A2743" s="1" t="s">
        <v>4668</v>
      </c>
      <c r="B2743" s="1">
        <v>97</v>
      </c>
      <c r="C2743" s="1">
        <v>27736779</v>
      </c>
      <c r="D2743" s="1" t="s">
        <v>1043</v>
      </c>
      <c r="E2743" s="1" t="s">
        <v>4669</v>
      </c>
      <c r="F2743" s="1" t="s">
        <v>13</v>
      </c>
      <c r="G2743" s="1" t="s">
        <v>14</v>
      </c>
      <c r="H2743" s="1">
        <v>10000000</v>
      </c>
      <c r="I2743" s="1">
        <v>2015</v>
      </c>
      <c r="J2743" s="1">
        <v>5.2</v>
      </c>
      <c r="K2743" s="1" t="str">
        <f t="shared" si="127"/>
        <v>Horror</v>
      </c>
      <c r="L2743" s="11">
        <f t="shared" si="128"/>
        <v>17736779</v>
      </c>
      <c r="M2743" s="1">
        <f t="shared" si="129"/>
        <v>9.3887336584344602E-2</v>
      </c>
    </row>
    <row r="2744" spans="1:13" x14ac:dyDescent="0.25">
      <c r="A2744" s="1" t="s">
        <v>4670</v>
      </c>
      <c r="B2744" s="1">
        <v>116</v>
      </c>
      <c r="C2744" s="1">
        <v>24397469</v>
      </c>
      <c r="D2744" s="1" t="s">
        <v>2097</v>
      </c>
      <c r="E2744" s="1" t="s">
        <v>4671</v>
      </c>
      <c r="F2744" s="1" t="s">
        <v>13</v>
      </c>
      <c r="G2744" s="1" t="s">
        <v>14</v>
      </c>
      <c r="H2744" s="1">
        <v>17000000</v>
      </c>
      <c r="I2744" s="1">
        <v>2012</v>
      </c>
      <c r="J2744" s="1">
        <v>5.7</v>
      </c>
      <c r="K2744" s="1" t="str">
        <f t="shared" si="127"/>
        <v>Drama</v>
      </c>
      <c r="L2744" s="11">
        <f t="shared" si="128"/>
        <v>7397469</v>
      </c>
      <c r="M2744" s="1">
        <f t="shared" si="129"/>
        <v>9.3887336584344602E-2</v>
      </c>
    </row>
    <row r="2745" spans="1:13" x14ac:dyDescent="0.25">
      <c r="A2745" s="1" t="s">
        <v>4239</v>
      </c>
      <c r="B2745" s="1">
        <v>96</v>
      </c>
      <c r="C2745" s="1">
        <v>20384136</v>
      </c>
      <c r="D2745" s="1" t="s">
        <v>1043</v>
      </c>
      <c r="E2745" s="1" t="s">
        <v>4672</v>
      </c>
      <c r="F2745" s="1" t="s">
        <v>13</v>
      </c>
      <c r="G2745" s="1" t="s">
        <v>14</v>
      </c>
      <c r="H2745" s="1">
        <v>10000000</v>
      </c>
      <c r="I2745" s="1">
        <v>2001</v>
      </c>
      <c r="J2745" s="1">
        <v>4.7</v>
      </c>
      <c r="K2745" s="1" t="str">
        <f t="shared" si="127"/>
        <v>Horror</v>
      </c>
      <c r="L2745" s="11">
        <f t="shared" si="128"/>
        <v>10384136</v>
      </c>
      <c r="M2745" s="1">
        <f t="shared" si="129"/>
        <v>9.3887336584344602E-2</v>
      </c>
    </row>
    <row r="2746" spans="1:13" x14ac:dyDescent="0.25">
      <c r="A2746" s="1" t="s">
        <v>4673</v>
      </c>
      <c r="B2746" s="1">
        <v>98</v>
      </c>
      <c r="C2746" s="1">
        <v>25464480</v>
      </c>
      <c r="D2746" s="1" t="s">
        <v>1713</v>
      </c>
      <c r="E2746" s="1" t="s">
        <v>4674</v>
      </c>
      <c r="F2746" s="1" t="s">
        <v>13</v>
      </c>
      <c r="G2746" s="1" t="s">
        <v>14</v>
      </c>
      <c r="H2746" s="1">
        <v>10000000</v>
      </c>
      <c r="I2746" s="1">
        <v>2009</v>
      </c>
      <c r="J2746" s="1">
        <v>5.9</v>
      </c>
      <c r="K2746" s="1" t="str">
        <f t="shared" si="127"/>
        <v>Mystery</v>
      </c>
      <c r="L2746" s="11">
        <f t="shared" si="128"/>
        <v>15464480</v>
      </c>
      <c r="M2746" s="1">
        <f t="shared" si="129"/>
        <v>9.3887336584344602E-2</v>
      </c>
    </row>
    <row r="2747" spans="1:13" x14ac:dyDescent="0.25">
      <c r="A2747" s="1" t="s">
        <v>3733</v>
      </c>
      <c r="B2747" s="1">
        <v>105</v>
      </c>
      <c r="C2747" s="1">
        <v>20338609</v>
      </c>
      <c r="D2747" s="1" t="s">
        <v>1875</v>
      </c>
      <c r="E2747" s="1" t="s">
        <v>4675</v>
      </c>
      <c r="F2747" s="1" t="s">
        <v>13</v>
      </c>
      <c r="G2747" s="1" t="s">
        <v>14</v>
      </c>
      <c r="H2747" s="1">
        <v>10000000</v>
      </c>
      <c r="I2747" s="1">
        <v>2006</v>
      </c>
      <c r="J2747" s="1">
        <v>6.8</v>
      </c>
      <c r="K2747" s="1" t="str">
        <f t="shared" si="127"/>
        <v>Comedy</v>
      </c>
      <c r="L2747" s="11">
        <f t="shared" si="128"/>
        <v>10338609</v>
      </c>
      <c r="M2747" s="1">
        <f t="shared" si="129"/>
        <v>9.3887336584344602E-2</v>
      </c>
    </row>
    <row r="2748" spans="1:13" x14ac:dyDescent="0.25">
      <c r="A2748" s="1" t="s">
        <v>4676</v>
      </c>
      <c r="B2748" s="1">
        <v>123</v>
      </c>
      <c r="C2748" s="1">
        <v>18272447</v>
      </c>
      <c r="D2748" s="1" t="s">
        <v>1394</v>
      </c>
      <c r="E2748" s="1" t="s">
        <v>4677</v>
      </c>
      <c r="F2748" s="1" t="s">
        <v>13</v>
      </c>
      <c r="G2748" s="1" t="s">
        <v>14</v>
      </c>
      <c r="H2748" s="1">
        <v>10000000</v>
      </c>
      <c r="I2748" s="1">
        <v>1993</v>
      </c>
      <c r="J2748" s="1">
        <v>5.9</v>
      </c>
      <c r="K2748" s="1" t="str">
        <f t="shared" si="127"/>
        <v>Drama</v>
      </c>
      <c r="L2748" s="11">
        <f t="shared" si="128"/>
        <v>8272447</v>
      </c>
      <c r="M2748" s="1">
        <f t="shared" si="129"/>
        <v>9.3887336584344602E-2</v>
      </c>
    </row>
    <row r="2749" spans="1:13" x14ac:dyDescent="0.25">
      <c r="A2749" s="1" t="s">
        <v>1827</v>
      </c>
      <c r="B2749" s="1">
        <v>93</v>
      </c>
      <c r="C2749" s="1">
        <v>17096053</v>
      </c>
      <c r="D2749" s="1" t="s">
        <v>883</v>
      </c>
      <c r="E2749" s="1" t="s">
        <v>4679</v>
      </c>
      <c r="F2749" s="1" t="s">
        <v>13</v>
      </c>
      <c r="G2749" s="1" t="s">
        <v>14</v>
      </c>
      <c r="H2749" s="1">
        <v>9000000</v>
      </c>
      <c r="I2749" s="1">
        <v>1998</v>
      </c>
      <c r="J2749" s="1">
        <v>7.7</v>
      </c>
      <c r="K2749" s="1" t="str">
        <f t="shared" si="127"/>
        <v>Comedy</v>
      </c>
      <c r="L2749" s="11">
        <f t="shared" si="128"/>
        <v>8096053</v>
      </c>
      <c r="M2749" s="1">
        <f t="shared" si="129"/>
        <v>9.3887336584344602E-2</v>
      </c>
    </row>
    <row r="2750" spans="1:13" x14ac:dyDescent="0.25">
      <c r="A2750" s="1" t="s">
        <v>2201</v>
      </c>
      <c r="B2750" s="1">
        <v>97</v>
      </c>
      <c r="C2750" s="1">
        <v>21371425</v>
      </c>
      <c r="D2750" s="1" t="s">
        <v>974</v>
      </c>
      <c r="E2750" s="1" t="s">
        <v>4680</v>
      </c>
      <c r="F2750" s="1" t="s">
        <v>13</v>
      </c>
      <c r="G2750" s="1" t="s">
        <v>14</v>
      </c>
      <c r="H2750" s="1">
        <v>10000000</v>
      </c>
      <c r="I2750" s="1">
        <v>2010</v>
      </c>
      <c r="J2750" s="1">
        <v>4.4000000000000004</v>
      </c>
      <c r="K2750" s="1" t="str">
        <f t="shared" si="127"/>
        <v>Action</v>
      </c>
      <c r="L2750" s="11">
        <f t="shared" si="128"/>
        <v>11371425</v>
      </c>
      <c r="M2750" s="1">
        <f t="shared" si="129"/>
        <v>9.3887336584344602E-2</v>
      </c>
    </row>
    <row r="2751" spans="1:13" x14ac:dyDescent="0.25">
      <c r="A2751" s="1" t="s">
        <v>1549</v>
      </c>
      <c r="B2751" s="1">
        <v>122</v>
      </c>
      <c r="C2751" s="1">
        <v>33071558</v>
      </c>
      <c r="D2751" s="1" t="s">
        <v>883</v>
      </c>
      <c r="E2751" s="1" t="s">
        <v>4681</v>
      </c>
      <c r="F2751" s="1" t="s">
        <v>13</v>
      </c>
      <c r="G2751" s="1" t="s">
        <v>21</v>
      </c>
      <c r="H2751" s="1">
        <v>10000000</v>
      </c>
      <c r="I2751" s="1">
        <v>2015</v>
      </c>
      <c r="J2751" s="1">
        <v>6.6</v>
      </c>
      <c r="K2751" s="1" t="str">
        <f t="shared" si="127"/>
        <v>Comedy</v>
      </c>
      <c r="L2751" s="11">
        <f t="shared" si="128"/>
        <v>23071558</v>
      </c>
      <c r="M2751" s="1">
        <f t="shared" si="129"/>
        <v>9.3887336584344602E-2</v>
      </c>
    </row>
    <row r="2752" spans="1:13" x14ac:dyDescent="0.25">
      <c r="A2752" s="1" t="s">
        <v>4682</v>
      </c>
      <c r="B2752" s="1">
        <v>101</v>
      </c>
      <c r="C2752" s="1">
        <v>17655201</v>
      </c>
      <c r="D2752" s="1" t="s">
        <v>2395</v>
      </c>
      <c r="E2752" s="1" t="s">
        <v>4683</v>
      </c>
      <c r="F2752" s="1" t="s">
        <v>13</v>
      </c>
      <c r="G2752" s="1" t="s">
        <v>14</v>
      </c>
      <c r="H2752" s="1">
        <v>10000000</v>
      </c>
      <c r="I2752" s="1">
        <v>2008</v>
      </c>
      <c r="J2752" s="1">
        <v>6.7</v>
      </c>
      <c r="K2752" s="1" t="str">
        <f t="shared" si="127"/>
        <v>Drama</v>
      </c>
      <c r="L2752" s="11">
        <f t="shared" si="128"/>
        <v>7655201</v>
      </c>
      <c r="M2752" s="1">
        <f t="shared" si="129"/>
        <v>9.3887336584344602E-2</v>
      </c>
    </row>
    <row r="2753" spans="1:13" x14ac:dyDescent="0.25">
      <c r="A2753" s="1" t="s">
        <v>3705</v>
      </c>
      <c r="B2753" s="1">
        <v>100</v>
      </c>
      <c r="C2753" s="1">
        <v>16247775</v>
      </c>
      <c r="D2753" s="1" t="s">
        <v>948</v>
      </c>
      <c r="E2753" s="1" t="s">
        <v>4684</v>
      </c>
      <c r="F2753" s="1" t="s">
        <v>13</v>
      </c>
      <c r="G2753" s="1" t="s">
        <v>14</v>
      </c>
      <c r="H2753" s="1">
        <v>25000000</v>
      </c>
      <c r="I2753" s="1">
        <v>2005</v>
      </c>
      <c r="J2753" s="1">
        <v>5.5</v>
      </c>
      <c r="K2753" s="1" t="str">
        <f t="shared" si="127"/>
        <v>Comedy</v>
      </c>
      <c r="L2753" s="11">
        <f t="shared" si="128"/>
        <v>-8752225</v>
      </c>
      <c r="M2753" s="1">
        <f t="shared" si="129"/>
        <v>9.3887336584344602E-2</v>
      </c>
    </row>
    <row r="2754" spans="1:13" x14ac:dyDescent="0.25">
      <c r="A2754" s="1" t="s">
        <v>1728</v>
      </c>
      <c r="B2754" s="1">
        <v>129</v>
      </c>
      <c r="C2754" s="1">
        <v>16153600</v>
      </c>
      <c r="D2754" s="1" t="s">
        <v>2597</v>
      </c>
      <c r="E2754" s="1" t="s">
        <v>4685</v>
      </c>
      <c r="F2754" s="1" t="s">
        <v>13</v>
      </c>
      <c r="G2754" s="1" t="s">
        <v>14</v>
      </c>
      <c r="H2754" s="1">
        <v>10000000</v>
      </c>
      <c r="I2754" s="1">
        <v>1990</v>
      </c>
      <c r="J2754" s="1">
        <v>6.5</v>
      </c>
      <c r="K2754" s="1" t="str">
        <f t="shared" si="127"/>
        <v>Drama</v>
      </c>
      <c r="L2754" s="11">
        <f t="shared" si="128"/>
        <v>6153600</v>
      </c>
      <c r="M2754" s="1">
        <f t="shared" si="129"/>
        <v>9.3887336584344602E-2</v>
      </c>
    </row>
    <row r="2755" spans="1:13" x14ac:dyDescent="0.25">
      <c r="A2755" s="1" t="s">
        <v>1695</v>
      </c>
      <c r="B2755" s="1">
        <v>81</v>
      </c>
      <c r="C2755" s="1">
        <v>16033556</v>
      </c>
      <c r="D2755" s="1" t="s">
        <v>755</v>
      </c>
      <c r="E2755" s="1" t="s">
        <v>4686</v>
      </c>
      <c r="F2755" s="1" t="s">
        <v>13</v>
      </c>
      <c r="G2755" s="1" t="s">
        <v>14</v>
      </c>
      <c r="H2755" s="1">
        <v>10000000</v>
      </c>
      <c r="I2755" s="1">
        <v>2002</v>
      </c>
      <c r="J2755" s="1">
        <v>6.2</v>
      </c>
      <c r="K2755" s="1" t="str">
        <f t="shared" ref="K2755:K2818" si="130">IFERROR(LEFT(D2755,SEARCH("|",D2755)-1),D2755)</f>
        <v>Action</v>
      </c>
      <c r="L2755" s="11">
        <f t="shared" ref="L2755:L2818" si="131">C2755-H2755</f>
        <v>6033556</v>
      </c>
      <c r="M2755" s="1">
        <f t="shared" ref="M2755:M2818" si="132">CORREL(H$2:H$3657,C$2:C$3657)</f>
        <v>9.3887336584344602E-2</v>
      </c>
    </row>
    <row r="2756" spans="1:13" x14ac:dyDescent="0.25">
      <c r="A2756" s="1" t="s">
        <v>670</v>
      </c>
      <c r="B2756" s="1">
        <v>96</v>
      </c>
      <c r="C2756" s="1">
        <v>16667084</v>
      </c>
      <c r="D2756" s="1" t="s">
        <v>4010</v>
      </c>
      <c r="E2756" s="1" t="s">
        <v>4687</v>
      </c>
      <c r="F2756" s="1" t="s">
        <v>13</v>
      </c>
      <c r="G2756" s="1" t="s">
        <v>14</v>
      </c>
      <c r="H2756" s="1">
        <v>11000000</v>
      </c>
      <c r="I2756" s="1">
        <v>1990</v>
      </c>
      <c r="J2756" s="1">
        <v>7.1</v>
      </c>
      <c r="K2756" s="1" t="str">
        <f t="shared" si="130"/>
        <v>Comedy</v>
      </c>
      <c r="L2756" s="11">
        <f t="shared" si="131"/>
        <v>5667084</v>
      </c>
      <c r="M2756" s="1">
        <f t="shared" si="132"/>
        <v>9.3887336584344602E-2</v>
      </c>
    </row>
    <row r="2757" spans="1:13" x14ac:dyDescent="0.25">
      <c r="A2757" s="1" t="s">
        <v>4688</v>
      </c>
      <c r="B2757" s="1">
        <v>84</v>
      </c>
      <c r="C2757" s="1">
        <v>15417771</v>
      </c>
      <c r="D2757" s="1" t="s">
        <v>1882</v>
      </c>
      <c r="E2757" s="1" t="s">
        <v>4689</v>
      </c>
      <c r="F2757" s="1" t="s">
        <v>13</v>
      </c>
      <c r="G2757" s="1" t="s">
        <v>14</v>
      </c>
      <c r="H2757" s="1">
        <v>12600000</v>
      </c>
      <c r="I2757" s="1">
        <v>2003</v>
      </c>
      <c r="J2757" s="1">
        <v>6.1</v>
      </c>
      <c r="K2757" s="1" t="str">
        <f t="shared" si="130"/>
        <v>Horror</v>
      </c>
      <c r="L2757" s="11">
        <f t="shared" si="131"/>
        <v>2817771</v>
      </c>
      <c r="M2757" s="1">
        <f t="shared" si="132"/>
        <v>9.3887336584344602E-2</v>
      </c>
    </row>
    <row r="2758" spans="1:13" x14ac:dyDescent="0.25">
      <c r="A2758" s="1" t="s">
        <v>4140</v>
      </c>
      <c r="B2758" s="1">
        <v>110</v>
      </c>
      <c r="C2758" s="1">
        <v>15156200</v>
      </c>
      <c r="D2758" s="1" t="s">
        <v>390</v>
      </c>
      <c r="E2758" s="1" t="s">
        <v>4691</v>
      </c>
      <c r="F2758" s="1" t="s">
        <v>13</v>
      </c>
      <c r="G2758" s="1" t="s">
        <v>14</v>
      </c>
      <c r="H2758" s="1">
        <v>30000000</v>
      </c>
      <c r="I2758" s="1">
        <v>1999</v>
      </c>
      <c r="J2758" s="1">
        <v>6</v>
      </c>
      <c r="K2758" s="1" t="str">
        <f t="shared" si="130"/>
        <v>Action</v>
      </c>
      <c r="L2758" s="11">
        <f t="shared" si="131"/>
        <v>-14843800</v>
      </c>
      <c r="M2758" s="1">
        <f t="shared" si="132"/>
        <v>9.3887336584344602E-2</v>
      </c>
    </row>
    <row r="2759" spans="1:13" x14ac:dyDescent="0.25">
      <c r="A2759" s="1" t="s">
        <v>3826</v>
      </c>
      <c r="B2759" s="1">
        <v>130</v>
      </c>
      <c r="C2759" s="1">
        <v>21589307</v>
      </c>
      <c r="D2759" s="1" t="s">
        <v>1175</v>
      </c>
      <c r="E2759" s="1" t="s">
        <v>4692</v>
      </c>
      <c r="F2759" s="1" t="s">
        <v>13</v>
      </c>
      <c r="G2759" s="1" t="s">
        <v>14</v>
      </c>
      <c r="H2759" s="1">
        <v>10000000</v>
      </c>
      <c r="I2759" s="1">
        <v>2012</v>
      </c>
      <c r="J2759" s="1">
        <v>7.4</v>
      </c>
      <c r="K2759" s="1" t="str">
        <f t="shared" si="130"/>
        <v>Drama</v>
      </c>
      <c r="L2759" s="11">
        <f t="shared" si="131"/>
        <v>11589307</v>
      </c>
      <c r="M2759" s="1">
        <f t="shared" si="132"/>
        <v>9.3887336584344602E-2</v>
      </c>
    </row>
    <row r="2760" spans="1:13" x14ac:dyDescent="0.25">
      <c r="A2760" s="1" t="s">
        <v>4693</v>
      </c>
      <c r="B2760" s="1">
        <v>84</v>
      </c>
      <c r="C2760" s="1">
        <v>20339754</v>
      </c>
      <c r="D2760" s="1" t="s">
        <v>348</v>
      </c>
      <c r="E2760" s="1" t="s">
        <v>4694</v>
      </c>
      <c r="F2760" s="1" t="s">
        <v>13</v>
      </c>
      <c r="G2760" s="1" t="s">
        <v>14</v>
      </c>
      <c r="H2760" s="1">
        <v>10000000</v>
      </c>
      <c r="I2760" s="1">
        <v>2007</v>
      </c>
      <c r="J2760" s="1">
        <v>5.9</v>
      </c>
      <c r="K2760" s="1" t="str">
        <f t="shared" si="130"/>
        <v>Comedy</v>
      </c>
      <c r="L2760" s="11">
        <f t="shared" si="131"/>
        <v>10339754</v>
      </c>
      <c r="M2760" s="1">
        <f t="shared" si="132"/>
        <v>9.3887336584344602E-2</v>
      </c>
    </row>
    <row r="2761" spans="1:13" x14ac:dyDescent="0.25">
      <c r="A2761" s="1" t="s">
        <v>4695</v>
      </c>
      <c r="B2761" s="1">
        <v>106</v>
      </c>
      <c r="C2761" s="1">
        <v>28873374</v>
      </c>
      <c r="D2761" s="1" t="s">
        <v>1392</v>
      </c>
      <c r="E2761" s="1" t="s">
        <v>4696</v>
      </c>
      <c r="F2761" s="1" t="s">
        <v>13</v>
      </c>
      <c r="G2761" s="1" t="s">
        <v>14</v>
      </c>
      <c r="H2761" s="1">
        <v>10000000</v>
      </c>
      <c r="I2761" s="1">
        <v>2013</v>
      </c>
      <c r="J2761" s="1">
        <v>4.0999999999999996</v>
      </c>
      <c r="K2761" s="1" t="str">
        <f t="shared" si="130"/>
        <v>Documentary</v>
      </c>
      <c r="L2761" s="11">
        <f t="shared" si="131"/>
        <v>18873374</v>
      </c>
      <c r="M2761" s="1">
        <f t="shared" si="132"/>
        <v>9.3887336584344602E-2</v>
      </c>
    </row>
    <row r="2762" spans="1:13" x14ac:dyDescent="0.25">
      <c r="A2762" s="1" t="s">
        <v>4697</v>
      </c>
      <c r="B2762" s="1">
        <v>76</v>
      </c>
      <c r="C2762" s="1">
        <v>13684949</v>
      </c>
      <c r="D2762" s="1" t="s">
        <v>161</v>
      </c>
      <c r="E2762" s="1" t="s">
        <v>4698</v>
      </c>
      <c r="F2762" s="1" t="s">
        <v>13</v>
      </c>
      <c r="G2762" s="1" t="s">
        <v>14</v>
      </c>
      <c r="H2762" s="1">
        <v>3000000</v>
      </c>
      <c r="I2762" s="1">
        <v>2002</v>
      </c>
      <c r="J2762" s="1">
        <v>5.9</v>
      </c>
      <c r="K2762" s="1" t="str">
        <f t="shared" si="130"/>
        <v>Adventure</v>
      </c>
      <c r="L2762" s="11">
        <f t="shared" si="131"/>
        <v>10684949</v>
      </c>
      <c r="M2762" s="1">
        <f t="shared" si="132"/>
        <v>9.3887336584344602E-2</v>
      </c>
    </row>
    <row r="2763" spans="1:13" x14ac:dyDescent="0.25">
      <c r="A2763" s="1" t="s">
        <v>4583</v>
      </c>
      <c r="B2763" s="1">
        <v>99</v>
      </c>
      <c r="C2763" s="1">
        <v>14597405</v>
      </c>
      <c r="D2763" s="1" t="s">
        <v>537</v>
      </c>
      <c r="E2763" s="1" t="s">
        <v>4699</v>
      </c>
      <c r="F2763" s="1" t="s">
        <v>13</v>
      </c>
      <c r="G2763" s="1" t="s">
        <v>21</v>
      </c>
      <c r="H2763" s="1">
        <v>6400000</v>
      </c>
      <c r="I2763" s="1">
        <v>2011</v>
      </c>
      <c r="J2763" s="1">
        <v>7</v>
      </c>
      <c r="K2763" s="1" t="str">
        <f t="shared" si="130"/>
        <v>Biography</v>
      </c>
      <c r="L2763" s="11">
        <f t="shared" si="131"/>
        <v>8197405</v>
      </c>
      <c r="M2763" s="1">
        <f t="shared" si="132"/>
        <v>9.3887336584344602E-2</v>
      </c>
    </row>
    <row r="2764" spans="1:13" x14ac:dyDescent="0.25">
      <c r="A2764" s="1" t="s">
        <v>2313</v>
      </c>
      <c r="B2764" s="1">
        <v>96</v>
      </c>
      <c r="C2764" s="1">
        <v>12570442</v>
      </c>
      <c r="D2764" s="1" t="s">
        <v>1808</v>
      </c>
      <c r="E2764" s="1" t="s">
        <v>4700</v>
      </c>
      <c r="F2764" s="1" t="s">
        <v>13</v>
      </c>
      <c r="G2764" s="1" t="s">
        <v>14</v>
      </c>
      <c r="H2764" s="1">
        <v>10000000</v>
      </c>
      <c r="I2764" s="1">
        <v>2005</v>
      </c>
      <c r="J2764" s="1">
        <v>6.8</v>
      </c>
      <c r="K2764" s="1" t="str">
        <f t="shared" si="130"/>
        <v>Comedy</v>
      </c>
      <c r="L2764" s="11">
        <f t="shared" si="131"/>
        <v>2570442</v>
      </c>
      <c r="M2764" s="1">
        <f t="shared" si="132"/>
        <v>9.3887336584344602E-2</v>
      </c>
    </row>
    <row r="2765" spans="1:13" x14ac:dyDescent="0.25">
      <c r="A2765" s="1" t="s">
        <v>4701</v>
      </c>
      <c r="B2765" s="1">
        <v>104</v>
      </c>
      <c r="C2765" s="1">
        <v>12514138</v>
      </c>
      <c r="D2765" s="1" t="s">
        <v>77</v>
      </c>
      <c r="E2765" s="1" t="s">
        <v>4702</v>
      </c>
      <c r="F2765" s="1" t="s">
        <v>13</v>
      </c>
      <c r="G2765" s="1" t="s">
        <v>14</v>
      </c>
      <c r="H2765" s="1">
        <v>10000000</v>
      </c>
      <c r="I2765" s="1">
        <v>1997</v>
      </c>
      <c r="J2765" s="1">
        <v>7.4</v>
      </c>
      <c r="K2765" s="1" t="str">
        <f t="shared" si="130"/>
        <v>Drama</v>
      </c>
      <c r="L2765" s="11">
        <f t="shared" si="131"/>
        <v>2514138</v>
      </c>
      <c r="M2765" s="1">
        <f t="shared" si="132"/>
        <v>9.3887336584344602E-2</v>
      </c>
    </row>
    <row r="2766" spans="1:13" x14ac:dyDescent="0.25">
      <c r="A2766" s="1" t="s">
        <v>4703</v>
      </c>
      <c r="B2766" s="1">
        <v>108</v>
      </c>
      <c r="C2766" s="1">
        <v>43771291</v>
      </c>
      <c r="D2766" s="1" t="s">
        <v>292</v>
      </c>
      <c r="E2766" s="1" t="s">
        <v>4704</v>
      </c>
      <c r="F2766" s="1" t="s">
        <v>13</v>
      </c>
      <c r="G2766" s="1" t="s">
        <v>14</v>
      </c>
      <c r="H2766" s="1">
        <v>5000000</v>
      </c>
      <c r="I2766" s="1">
        <v>2015</v>
      </c>
      <c r="J2766" s="1">
        <v>7.1</v>
      </c>
      <c r="K2766" s="1" t="str">
        <f t="shared" si="130"/>
        <v>Mystery</v>
      </c>
      <c r="L2766" s="11">
        <f t="shared" si="131"/>
        <v>38771291</v>
      </c>
      <c r="M2766" s="1">
        <f t="shared" si="132"/>
        <v>9.3887336584344602E-2</v>
      </c>
    </row>
    <row r="2767" spans="1:13" x14ac:dyDescent="0.25">
      <c r="A2767" s="1" t="s">
        <v>4705</v>
      </c>
      <c r="B2767" s="1">
        <v>108</v>
      </c>
      <c r="C2767" s="1">
        <v>11703287</v>
      </c>
      <c r="D2767" s="1" t="s">
        <v>2360</v>
      </c>
      <c r="E2767" s="1" t="s">
        <v>4706</v>
      </c>
      <c r="F2767" s="1" t="s">
        <v>13</v>
      </c>
      <c r="G2767" s="1" t="s">
        <v>14</v>
      </c>
      <c r="H2767" s="1">
        <v>10000000</v>
      </c>
      <c r="I2767" s="1">
        <v>2005</v>
      </c>
      <c r="J2767" s="1">
        <v>7</v>
      </c>
      <c r="K2767" s="1" t="str">
        <f t="shared" si="130"/>
        <v>Adventure</v>
      </c>
      <c r="L2767" s="11">
        <f t="shared" si="131"/>
        <v>1703287</v>
      </c>
      <c r="M2767" s="1">
        <f t="shared" si="132"/>
        <v>9.3887336584344602E-2</v>
      </c>
    </row>
    <row r="2768" spans="1:13" x14ac:dyDescent="0.25">
      <c r="A2768" s="1" t="s">
        <v>2514</v>
      </c>
      <c r="B2768" s="1">
        <v>87</v>
      </c>
      <c r="C2768" s="1">
        <v>11560259</v>
      </c>
      <c r="D2768" s="1" t="s">
        <v>584</v>
      </c>
      <c r="E2768" s="1" t="s">
        <v>4707</v>
      </c>
      <c r="F2768" s="1" t="s">
        <v>13</v>
      </c>
      <c r="G2768" s="1" t="s">
        <v>14</v>
      </c>
      <c r="H2768" s="1">
        <v>22000000</v>
      </c>
      <c r="I2768" s="1">
        <v>2001</v>
      </c>
      <c r="J2768" s="1">
        <v>5.8</v>
      </c>
      <c r="K2768" s="1" t="str">
        <f t="shared" si="130"/>
        <v>Comedy</v>
      </c>
      <c r="L2768" s="11">
        <f t="shared" si="131"/>
        <v>-10439741</v>
      </c>
      <c r="M2768" s="1">
        <f t="shared" si="132"/>
        <v>9.3887336584344602E-2</v>
      </c>
    </row>
    <row r="2769" spans="1:13" x14ac:dyDescent="0.25">
      <c r="A2769" s="1" t="s">
        <v>4439</v>
      </c>
      <c r="B2769" s="1">
        <v>89</v>
      </c>
      <c r="C2769" s="1">
        <v>10824921</v>
      </c>
      <c r="D2769" s="1" t="s">
        <v>579</v>
      </c>
      <c r="E2769" s="1" t="s">
        <v>4708</v>
      </c>
      <c r="F2769" s="1" t="s">
        <v>13</v>
      </c>
      <c r="G2769" s="1" t="s">
        <v>14</v>
      </c>
      <c r="H2769" s="1">
        <v>10000000</v>
      </c>
      <c r="I2769" s="1">
        <v>1999</v>
      </c>
      <c r="J2769" s="1">
        <v>7.8</v>
      </c>
      <c r="K2769" s="1" t="str">
        <f t="shared" si="130"/>
        <v>Comedy</v>
      </c>
      <c r="L2769" s="11">
        <f t="shared" si="131"/>
        <v>824921</v>
      </c>
      <c r="M2769" s="1">
        <f t="shared" si="132"/>
        <v>9.3887336584344602E-2</v>
      </c>
    </row>
    <row r="2770" spans="1:13" x14ac:dyDescent="0.25">
      <c r="A2770" s="1" t="s">
        <v>4709</v>
      </c>
      <c r="B2770" s="1">
        <v>97</v>
      </c>
      <c r="C2770" s="1">
        <v>10561238</v>
      </c>
      <c r="D2770" s="1" t="s">
        <v>4710</v>
      </c>
      <c r="E2770" s="1" t="s">
        <v>4711</v>
      </c>
      <c r="F2770" s="1" t="s">
        <v>13</v>
      </c>
      <c r="G2770" s="1" t="s">
        <v>264</v>
      </c>
      <c r="H2770" s="1">
        <v>10000000</v>
      </c>
      <c r="I2770" s="1">
        <v>1999</v>
      </c>
      <c r="J2770" s="1">
        <v>6.5</v>
      </c>
      <c r="K2770" s="1" t="str">
        <f t="shared" si="130"/>
        <v>Comedy</v>
      </c>
      <c r="L2770" s="11">
        <f t="shared" si="131"/>
        <v>561238</v>
      </c>
      <c r="M2770" s="1">
        <f t="shared" si="132"/>
        <v>9.3887336584344602E-2</v>
      </c>
    </row>
    <row r="2771" spans="1:13" x14ac:dyDescent="0.25">
      <c r="A2771" s="1" t="s">
        <v>92</v>
      </c>
      <c r="B2771" s="1">
        <v>106</v>
      </c>
      <c r="C2771" s="1">
        <v>14479776</v>
      </c>
      <c r="D2771" s="1" t="s">
        <v>4712</v>
      </c>
      <c r="E2771" s="1" t="s">
        <v>4713</v>
      </c>
      <c r="F2771" s="1" t="s">
        <v>13</v>
      </c>
      <c r="G2771" s="1" t="s">
        <v>14</v>
      </c>
      <c r="H2771" s="1">
        <v>10000000</v>
      </c>
      <c r="I2771" s="1">
        <v>2014</v>
      </c>
      <c r="J2771" s="1">
        <v>7</v>
      </c>
      <c r="K2771" s="1" t="str">
        <f t="shared" si="130"/>
        <v>Biography</v>
      </c>
      <c r="L2771" s="11">
        <f t="shared" si="131"/>
        <v>4479776</v>
      </c>
      <c r="M2771" s="1">
        <f t="shared" si="132"/>
        <v>9.3887336584344602E-2</v>
      </c>
    </row>
    <row r="2772" spans="1:13" x14ac:dyDescent="0.25">
      <c r="A2772" s="1" t="s">
        <v>81</v>
      </c>
      <c r="B2772" s="1">
        <v>100</v>
      </c>
      <c r="C2772" s="1">
        <v>9801782</v>
      </c>
      <c r="D2772" s="1" t="s">
        <v>2022</v>
      </c>
      <c r="E2772" s="1" t="s">
        <v>4714</v>
      </c>
      <c r="F2772" s="1" t="s">
        <v>13</v>
      </c>
      <c r="G2772" s="1" t="s">
        <v>14</v>
      </c>
      <c r="H2772" s="1">
        <v>10000000</v>
      </c>
      <c r="I2772" s="1">
        <v>1998</v>
      </c>
      <c r="J2772" s="1">
        <v>6.3</v>
      </c>
      <c r="K2772" s="1" t="str">
        <f t="shared" si="130"/>
        <v>Comedy</v>
      </c>
      <c r="L2772" s="11">
        <f t="shared" si="131"/>
        <v>-198218</v>
      </c>
      <c r="M2772" s="1">
        <f t="shared" si="132"/>
        <v>9.3887336584344602E-2</v>
      </c>
    </row>
    <row r="2773" spans="1:13" x14ac:dyDescent="0.25">
      <c r="A2773" s="1" t="s">
        <v>3927</v>
      </c>
      <c r="B2773" s="1">
        <v>89</v>
      </c>
      <c r="C2773" s="1">
        <v>8070311</v>
      </c>
      <c r="D2773" s="1" t="s">
        <v>584</v>
      </c>
      <c r="E2773" s="1" t="s">
        <v>4715</v>
      </c>
      <c r="F2773" s="1" t="s">
        <v>13</v>
      </c>
      <c r="G2773" s="1" t="s">
        <v>14</v>
      </c>
      <c r="H2773" s="1">
        <v>10000000</v>
      </c>
      <c r="I2773" s="1">
        <v>2004</v>
      </c>
      <c r="J2773" s="1">
        <v>5.3</v>
      </c>
      <c r="K2773" s="1" t="str">
        <f t="shared" si="130"/>
        <v>Comedy</v>
      </c>
      <c r="L2773" s="11">
        <f t="shared" si="131"/>
        <v>-1929689</v>
      </c>
      <c r="M2773" s="1">
        <f t="shared" si="132"/>
        <v>9.3887336584344602E-2</v>
      </c>
    </row>
    <row r="2774" spans="1:13" x14ac:dyDescent="0.25">
      <c r="A2774" s="1" t="s">
        <v>3210</v>
      </c>
      <c r="B2774" s="1">
        <v>95</v>
      </c>
      <c r="C2774" s="1">
        <v>8460995</v>
      </c>
      <c r="D2774" s="1" t="s">
        <v>495</v>
      </c>
      <c r="E2774" s="1" t="s">
        <v>4716</v>
      </c>
      <c r="F2774" s="1" t="s">
        <v>13</v>
      </c>
      <c r="G2774" s="1" t="s">
        <v>14</v>
      </c>
      <c r="H2774" s="1">
        <v>10000000</v>
      </c>
      <c r="I2774" s="1">
        <v>2010</v>
      </c>
      <c r="J2774" s="1">
        <v>5.5</v>
      </c>
      <c r="K2774" s="1" t="str">
        <f t="shared" si="130"/>
        <v>Action</v>
      </c>
      <c r="L2774" s="11">
        <f t="shared" si="131"/>
        <v>-1539005</v>
      </c>
      <c r="M2774" s="1">
        <f t="shared" si="132"/>
        <v>9.3887336584344602E-2</v>
      </c>
    </row>
    <row r="2775" spans="1:13" x14ac:dyDescent="0.25">
      <c r="A2775" s="1" t="s">
        <v>1913</v>
      </c>
      <c r="B2775" s="1">
        <v>97</v>
      </c>
      <c r="C2775" s="1">
        <v>8111360</v>
      </c>
      <c r="D2775" s="1" t="s">
        <v>750</v>
      </c>
      <c r="E2775" s="1" t="s">
        <v>4717</v>
      </c>
      <c r="F2775" s="1" t="s">
        <v>13</v>
      </c>
      <c r="G2775" s="1" t="s">
        <v>21</v>
      </c>
      <c r="H2775" s="1">
        <v>10000000</v>
      </c>
      <c r="I2775" s="1">
        <v>2002</v>
      </c>
      <c r="J2775" s="1">
        <v>7.4</v>
      </c>
      <c r="K2775" s="1" t="str">
        <f t="shared" si="130"/>
        <v>Crime</v>
      </c>
      <c r="L2775" s="11">
        <f t="shared" si="131"/>
        <v>-1888640</v>
      </c>
      <c r="M2775" s="1">
        <f t="shared" si="132"/>
        <v>9.3887336584344602E-2</v>
      </c>
    </row>
    <row r="2776" spans="1:13" x14ac:dyDescent="0.25">
      <c r="A2776" s="1" t="s">
        <v>2891</v>
      </c>
      <c r="B2776" s="1">
        <v>94</v>
      </c>
      <c r="C2776" s="1">
        <v>8828771</v>
      </c>
      <c r="D2776" s="1" t="s">
        <v>579</v>
      </c>
      <c r="E2776" s="1" t="s">
        <v>4718</v>
      </c>
      <c r="F2776" s="1" t="s">
        <v>13</v>
      </c>
      <c r="G2776" s="1" t="s">
        <v>14</v>
      </c>
      <c r="H2776" s="1">
        <v>6000000</v>
      </c>
      <c r="I2776" s="1">
        <v>2013</v>
      </c>
      <c r="J2776" s="1">
        <v>4.3</v>
      </c>
      <c r="K2776" s="1" t="str">
        <f t="shared" si="130"/>
        <v>Comedy</v>
      </c>
      <c r="L2776" s="11">
        <f t="shared" si="131"/>
        <v>2828771</v>
      </c>
      <c r="M2776" s="1">
        <f t="shared" si="132"/>
        <v>9.3887336584344602E-2</v>
      </c>
    </row>
    <row r="2777" spans="1:13" x14ac:dyDescent="0.25">
      <c r="A2777" s="1" t="s">
        <v>4719</v>
      </c>
      <c r="B2777" s="1">
        <v>95</v>
      </c>
      <c r="C2777" s="1">
        <v>7563670</v>
      </c>
      <c r="D2777" s="1" t="s">
        <v>1251</v>
      </c>
      <c r="E2777" s="1" t="s">
        <v>4720</v>
      </c>
      <c r="F2777" s="1" t="s">
        <v>13</v>
      </c>
      <c r="G2777" s="1" t="s">
        <v>14</v>
      </c>
      <c r="H2777" s="1">
        <v>10000000</v>
      </c>
      <c r="I2777" s="1">
        <v>2008</v>
      </c>
      <c r="J2777" s="1">
        <v>5.2</v>
      </c>
      <c r="K2777" s="1" t="str">
        <f t="shared" si="130"/>
        <v>Comedy</v>
      </c>
      <c r="L2777" s="11">
        <f t="shared" si="131"/>
        <v>-2436330</v>
      </c>
      <c r="M2777" s="1">
        <f t="shared" si="132"/>
        <v>9.3887336584344602E-2</v>
      </c>
    </row>
    <row r="2778" spans="1:13" x14ac:dyDescent="0.25">
      <c r="A2778" s="1" t="s">
        <v>4721</v>
      </c>
      <c r="B2778" s="1">
        <v>101</v>
      </c>
      <c r="C2778" s="1">
        <v>6619173</v>
      </c>
      <c r="D2778" s="1" t="s">
        <v>4722</v>
      </c>
      <c r="E2778" s="1" t="s">
        <v>4723</v>
      </c>
      <c r="F2778" s="1" t="s">
        <v>13</v>
      </c>
      <c r="G2778" s="1" t="s">
        <v>14</v>
      </c>
      <c r="H2778" s="1">
        <v>10000000</v>
      </c>
      <c r="I2778" s="1">
        <v>2012</v>
      </c>
      <c r="J2778" s="1">
        <v>6.7</v>
      </c>
      <c r="K2778" s="1" t="str">
        <f t="shared" si="130"/>
        <v>Adventure</v>
      </c>
      <c r="L2778" s="11">
        <f t="shared" si="131"/>
        <v>-3380827</v>
      </c>
      <c r="M2778" s="1">
        <f t="shared" si="132"/>
        <v>9.3887336584344602E-2</v>
      </c>
    </row>
    <row r="2779" spans="1:13" x14ac:dyDescent="0.25">
      <c r="A2779" s="1" t="s">
        <v>2571</v>
      </c>
      <c r="B2779" s="1">
        <v>101</v>
      </c>
      <c r="C2779" s="1">
        <v>6712241</v>
      </c>
      <c r="D2779" s="1" t="s">
        <v>682</v>
      </c>
      <c r="E2779" s="1" t="s">
        <v>4724</v>
      </c>
      <c r="F2779" s="1" t="s">
        <v>13</v>
      </c>
      <c r="G2779" s="1" t="s">
        <v>14</v>
      </c>
      <c r="H2779" s="1">
        <v>7500000</v>
      </c>
      <c r="I2779" s="1">
        <v>1998</v>
      </c>
      <c r="J2779" s="1">
        <v>8.6</v>
      </c>
      <c r="K2779" s="1" t="str">
        <f t="shared" si="130"/>
        <v>Crime</v>
      </c>
      <c r="L2779" s="11">
        <f t="shared" si="131"/>
        <v>-787759</v>
      </c>
      <c r="M2779" s="1">
        <f t="shared" si="132"/>
        <v>9.3887336584344602E-2</v>
      </c>
    </row>
    <row r="2780" spans="1:13" x14ac:dyDescent="0.25">
      <c r="A2780" s="1" t="s">
        <v>4725</v>
      </c>
      <c r="B2780" s="1">
        <v>82</v>
      </c>
      <c r="C2780" s="1">
        <v>6842058</v>
      </c>
      <c r="D2780" s="1" t="s">
        <v>1667</v>
      </c>
      <c r="E2780" s="1" t="s">
        <v>4726</v>
      </c>
      <c r="F2780" s="1" t="s">
        <v>13</v>
      </c>
      <c r="G2780" s="1" t="s">
        <v>14</v>
      </c>
      <c r="H2780" s="1">
        <v>10000000</v>
      </c>
      <c r="I2780" s="1">
        <v>2012</v>
      </c>
      <c r="J2780" s="1">
        <v>6.1</v>
      </c>
      <c r="K2780" s="1" t="str">
        <f t="shared" si="130"/>
        <v>Action</v>
      </c>
      <c r="L2780" s="11">
        <f t="shared" si="131"/>
        <v>-3157942</v>
      </c>
      <c r="M2780" s="1">
        <f t="shared" si="132"/>
        <v>9.3887336584344602E-2</v>
      </c>
    </row>
    <row r="2781" spans="1:13" x14ac:dyDescent="0.25">
      <c r="A2781" s="1" t="s">
        <v>4727</v>
      </c>
      <c r="B2781" s="1">
        <v>74</v>
      </c>
      <c r="C2781" s="1">
        <v>6491350</v>
      </c>
      <c r="D2781" s="1" t="s">
        <v>2658</v>
      </c>
      <c r="E2781" s="1" t="s">
        <v>4728</v>
      </c>
      <c r="F2781" s="1" t="s">
        <v>13</v>
      </c>
      <c r="G2781" s="1" t="s">
        <v>14</v>
      </c>
      <c r="H2781" s="1">
        <v>10000000</v>
      </c>
      <c r="I2781" s="1">
        <v>2004</v>
      </c>
      <c r="J2781" s="1">
        <v>5.8</v>
      </c>
      <c r="K2781" s="1" t="str">
        <f t="shared" si="130"/>
        <v>Animation</v>
      </c>
      <c r="L2781" s="11">
        <f t="shared" si="131"/>
        <v>-3508650</v>
      </c>
      <c r="M2781" s="1">
        <f t="shared" si="132"/>
        <v>9.3887336584344602E-2</v>
      </c>
    </row>
    <row r="2782" spans="1:13" x14ac:dyDescent="0.25">
      <c r="A2782" s="1" t="s">
        <v>4729</v>
      </c>
      <c r="B2782" s="1">
        <v>130</v>
      </c>
      <c r="C2782" s="1">
        <v>9473382</v>
      </c>
      <c r="D2782" s="1" t="s">
        <v>4730</v>
      </c>
      <c r="E2782" s="1" t="s">
        <v>4731</v>
      </c>
      <c r="F2782" s="1" t="s">
        <v>507</v>
      </c>
      <c r="G2782" s="1" t="s">
        <v>97</v>
      </c>
      <c r="H2782" s="1">
        <v>10000000</v>
      </c>
      <c r="I2782" s="1">
        <v>1998</v>
      </c>
      <c r="J2782" s="1">
        <v>7.7</v>
      </c>
      <c r="K2782" s="1" t="str">
        <f t="shared" si="130"/>
        <v>Drama</v>
      </c>
      <c r="L2782" s="11">
        <f t="shared" si="131"/>
        <v>-526618</v>
      </c>
      <c r="M2782" s="1">
        <f t="shared" si="132"/>
        <v>9.3887336584344602E-2</v>
      </c>
    </row>
    <row r="2783" spans="1:13" x14ac:dyDescent="0.25">
      <c r="A2783" s="1" t="s">
        <v>1989</v>
      </c>
      <c r="B2783" s="1">
        <v>112</v>
      </c>
      <c r="C2783" s="1">
        <v>6197866</v>
      </c>
      <c r="D2783" s="1" t="s">
        <v>537</v>
      </c>
      <c r="E2783" s="1" t="s">
        <v>4732</v>
      </c>
      <c r="F2783" s="1" t="s">
        <v>13</v>
      </c>
      <c r="G2783" s="1" t="s">
        <v>508</v>
      </c>
      <c r="H2783" s="1">
        <v>10000000</v>
      </c>
      <c r="I2783" s="1">
        <v>1999</v>
      </c>
      <c r="J2783" s="1">
        <v>8</v>
      </c>
      <c r="K2783" s="1" t="str">
        <f t="shared" si="130"/>
        <v>Biography</v>
      </c>
      <c r="L2783" s="11">
        <f t="shared" si="131"/>
        <v>-3802134</v>
      </c>
      <c r="M2783" s="1">
        <f t="shared" si="132"/>
        <v>9.3887336584344602E-2</v>
      </c>
    </row>
    <row r="2784" spans="1:13" x14ac:dyDescent="0.25">
      <c r="A2784" s="1" t="s">
        <v>4733</v>
      </c>
      <c r="B2784" s="1">
        <v>96</v>
      </c>
      <c r="C2784" s="1">
        <v>6044618</v>
      </c>
      <c r="D2784" s="1" t="s">
        <v>4734</v>
      </c>
      <c r="E2784" s="1" t="s">
        <v>4735</v>
      </c>
      <c r="F2784" s="1" t="s">
        <v>13</v>
      </c>
      <c r="G2784" s="1" t="s">
        <v>14</v>
      </c>
      <c r="H2784" s="1">
        <v>10000000</v>
      </c>
      <c r="I2784" s="1">
        <v>2002</v>
      </c>
      <c r="J2784" s="1">
        <v>5.6</v>
      </c>
      <c r="K2784" s="1" t="str">
        <f t="shared" si="130"/>
        <v>Action</v>
      </c>
      <c r="L2784" s="11">
        <f t="shared" si="131"/>
        <v>-3955382</v>
      </c>
      <c r="M2784" s="1">
        <f t="shared" si="132"/>
        <v>9.3887336584344602E-2</v>
      </c>
    </row>
    <row r="2785" spans="1:13" x14ac:dyDescent="0.25">
      <c r="A2785" s="1" t="s">
        <v>4736</v>
      </c>
      <c r="B2785" s="1">
        <v>89</v>
      </c>
      <c r="C2785" s="1">
        <v>7764027</v>
      </c>
      <c r="D2785" s="1" t="s">
        <v>883</v>
      </c>
      <c r="E2785" s="1" t="s">
        <v>4737</v>
      </c>
      <c r="F2785" s="1" t="s">
        <v>13</v>
      </c>
      <c r="G2785" s="1" t="s">
        <v>14</v>
      </c>
      <c r="H2785" s="1">
        <v>10000000</v>
      </c>
      <c r="I2785" s="1">
        <v>2013</v>
      </c>
      <c r="J2785" s="1">
        <v>6.7</v>
      </c>
      <c r="K2785" s="1" t="str">
        <f t="shared" si="130"/>
        <v>Comedy</v>
      </c>
      <c r="L2785" s="11">
        <f t="shared" si="131"/>
        <v>-2235973</v>
      </c>
      <c r="M2785" s="1">
        <f t="shared" si="132"/>
        <v>9.3887336584344602E-2</v>
      </c>
    </row>
    <row r="2786" spans="1:13" x14ac:dyDescent="0.25">
      <c r="A2786" s="1" t="s">
        <v>3565</v>
      </c>
      <c r="B2786" s="1">
        <v>121</v>
      </c>
      <c r="C2786" s="1">
        <v>21569041</v>
      </c>
      <c r="D2786" s="1" t="s">
        <v>1175</v>
      </c>
      <c r="E2786" s="1" t="s">
        <v>4739</v>
      </c>
      <c r="F2786" s="1" t="s">
        <v>13</v>
      </c>
      <c r="G2786" s="1" t="s">
        <v>14</v>
      </c>
      <c r="H2786" s="1">
        <v>9000000</v>
      </c>
      <c r="I2786" s="1">
        <v>2014</v>
      </c>
      <c r="J2786" s="1">
        <v>6.6</v>
      </c>
      <c r="K2786" s="1" t="str">
        <f t="shared" si="130"/>
        <v>Drama</v>
      </c>
      <c r="L2786" s="11">
        <f t="shared" si="131"/>
        <v>12569041</v>
      </c>
      <c r="M2786" s="1">
        <f t="shared" si="132"/>
        <v>9.3887336584344602E-2</v>
      </c>
    </row>
    <row r="2787" spans="1:13" x14ac:dyDescent="0.25">
      <c r="A2787" s="1" t="s">
        <v>4740</v>
      </c>
      <c r="B2787" s="1">
        <v>85</v>
      </c>
      <c r="C2787" s="1">
        <v>4356743</v>
      </c>
      <c r="D2787" s="1" t="s">
        <v>948</v>
      </c>
      <c r="E2787" s="1" t="s">
        <v>4741</v>
      </c>
      <c r="F2787" s="1" t="s">
        <v>13</v>
      </c>
      <c r="G2787" s="1" t="s">
        <v>14</v>
      </c>
      <c r="H2787" s="1">
        <v>16000000</v>
      </c>
      <c r="I2787" s="1">
        <v>2001</v>
      </c>
      <c r="J2787" s="1">
        <v>4.0999999999999996</v>
      </c>
      <c r="K2787" s="1" t="str">
        <f t="shared" si="130"/>
        <v>Comedy</v>
      </c>
      <c r="L2787" s="11">
        <f t="shared" si="131"/>
        <v>-11643257</v>
      </c>
      <c r="M2787" s="1">
        <f t="shared" si="132"/>
        <v>9.3887336584344602E-2</v>
      </c>
    </row>
    <row r="2788" spans="1:13" x14ac:dyDescent="0.25">
      <c r="A2788" s="1" t="s">
        <v>3258</v>
      </c>
      <c r="B2788" s="1">
        <v>120</v>
      </c>
      <c r="C2788" s="1">
        <v>5484375</v>
      </c>
      <c r="D2788" s="1" t="s">
        <v>4742</v>
      </c>
      <c r="E2788" s="1" t="s">
        <v>4743</v>
      </c>
      <c r="F2788" s="1" t="s">
        <v>13</v>
      </c>
      <c r="G2788" s="1" t="s">
        <v>14</v>
      </c>
      <c r="H2788" s="1">
        <v>10000000</v>
      </c>
      <c r="I2788" s="1">
        <v>2006</v>
      </c>
      <c r="J2788" s="1">
        <v>7.3</v>
      </c>
      <c r="K2788" s="1" t="str">
        <f t="shared" si="130"/>
        <v>Adventure</v>
      </c>
      <c r="L2788" s="11">
        <f t="shared" si="131"/>
        <v>-4515625</v>
      </c>
      <c r="M2788" s="1">
        <f t="shared" si="132"/>
        <v>9.3887336584344602E-2</v>
      </c>
    </row>
    <row r="2789" spans="1:13" x14ac:dyDescent="0.25">
      <c r="A2789" s="1" t="s">
        <v>4744</v>
      </c>
      <c r="B2789" s="1">
        <v>83</v>
      </c>
      <c r="C2789" s="1">
        <v>4244155</v>
      </c>
      <c r="D2789" s="1" t="s">
        <v>883</v>
      </c>
      <c r="E2789" s="1" t="s">
        <v>4745</v>
      </c>
      <c r="F2789" s="1" t="s">
        <v>13</v>
      </c>
      <c r="G2789" s="1" t="s">
        <v>14</v>
      </c>
      <c r="H2789" s="1">
        <v>10000000</v>
      </c>
      <c r="I2789" s="1">
        <v>2011</v>
      </c>
      <c r="J2789" s="1">
        <v>6.5</v>
      </c>
      <c r="K2789" s="1" t="str">
        <f t="shared" si="130"/>
        <v>Comedy</v>
      </c>
      <c r="L2789" s="11">
        <f t="shared" si="131"/>
        <v>-5755845</v>
      </c>
      <c r="M2789" s="1">
        <f t="shared" si="132"/>
        <v>9.3887336584344602E-2</v>
      </c>
    </row>
    <row r="2790" spans="1:13" x14ac:dyDescent="0.25">
      <c r="A2790" s="1" t="s">
        <v>4746</v>
      </c>
      <c r="B2790" s="1">
        <v>120</v>
      </c>
      <c r="C2790" s="1">
        <v>5004648</v>
      </c>
      <c r="D2790" s="1" t="s">
        <v>77</v>
      </c>
      <c r="E2790" s="1" t="s">
        <v>4747</v>
      </c>
      <c r="F2790" s="1" t="s">
        <v>3194</v>
      </c>
      <c r="G2790" s="1" t="s">
        <v>2374</v>
      </c>
      <c r="H2790" s="1">
        <v>10000000</v>
      </c>
      <c r="I2790" s="1">
        <v>2009</v>
      </c>
      <c r="J2790" s="1">
        <v>7</v>
      </c>
      <c r="K2790" s="1" t="str">
        <f t="shared" si="130"/>
        <v>Drama</v>
      </c>
      <c r="L2790" s="11">
        <f t="shared" si="131"/>
        <v>-4995352</v>
      </c>
      <c r="M2790" s="1">
        <f t="shared" si="132"/>
        <v>9.3887336584344602E-2</v>
      </c>
    </row>
    <row r="2791" spans="1:13" x14ac:dyDescent="0.25">
      <c r="A2791" s="1" t="s">
        <v>4748</v>
      </c>
      <c r="B2791" s="1">
        <v>111</v>
      </c>
      <c r="C2791" s="1">
        <v>3333823</v>
      </c>
      <c r="D2791" s="1" t="s">
        <v>1888</v>
      </c>
      <c r="E2791" s="1" t="s">
        <v>4749</v>
      </c>
      <c r="F2791" s="1" t="s">
        <v>13</v>
      </c>
      <c r="G2791" s="1" t="s">
        <v>14</v>
      </c>
      <c r="H2791" s="1">
        <v>10000000</v>
      </c>
      <c r="I2791" s="1">
        <v>2012</v>
      </c>
      <c r="J2791" s="1">
        <v>5.5</v>
      </c>
      <c r="K2791" s="1" t="str">
        <f t="shared" si="130"/>
        <v>Drama</v>
      </c>
      <c r="L2791" s="11">
        <f t="shared" si="131"/>
        <v>-6666177</v>
      </c>
      <c r="M2791" s="1">
        <f t="shared" si="132"/>
        <v>9.3887336584344602E-2</v>
      </c>
    </row>
    <row r="2792" spans="1:13" x14ac:dyDescent="0.25">
      <c r="A2792" s="1" t="s">
        <v>4750</v>
      </c>
      <c r="B2792" s="1">
        <v>100</v>
      </c>
      <c r="C2792" s="1">
        <v>3275585</v>
      </c>
      <c r="D2792" s="1" t="s">
        <v>158</v>
      </c>
      <c r="E2792" s="1" t="s">
        <v>4751</v>
      </c>
      <c r="F2792" s="1" t="s">
        <v>13</v>
      </c>
      <c r="G2792" s="1" t="s">
        <v>21</v>
      </c>
      <c r="H2792" s="1">
        <v>11500000</v>
      </c>
      <c r="I2792" s="1">
        <v>1993</v>
      </c>
      <c r="J2792" s="1">
        <v>6.6</v>
      </c>
      <c r="K2792" s="1" t="str">
        <f t="shared" si="130"/>
        <v>Action</v>
      </c>
      <c r="L2792" s="11">
        <f t="shared" si="131"/>
        <v>-8224415</v>
      </c>
      <c r="M2792" s="1">
        <f t="shared" si="132"/>
        <v>9.3887336584344602E-2</v>
      </c>
    </row>
    <row r="2793" spans="1:13" x14ac:dyDescent="0.25">
      <c r="A2793" s="1" t="s">
        <v>531</v>
      </c>
      <c r="B2793" s="1">
        <v>89</v>
      </c>
      <c r="C2793" s="1">
        <v>3193102</v>
      </c>
      <c r="D2793" s="1" t="s">
        <v>757</v>
      </c>
      <c r="E2793" s="1" t="s">
        <v>4752</v>
      </c>
      <c r="F2793" s="1" t="s">
        <v>13</v>
      </c>
      <c r="G2793" s="1" t="s">
        <v>14</v>
      </c>
      <c r="H2793" s="1">
        <v>9000000</v>
      </c>
      <c r="I2793" s="1">
        <v>1999</v>
      </c>
      <c r="J2793" s="1">
        <v>7.1</v>
      </c>
      <c r="K2793" s="1" t="str">
        <f t="shared" si="130"/>
        <v>Crime</v>
      </c>
      <c r="L2793" s="11">
        <f t="shared" si="131"/>
        <v>-5806898</v>
      </c>
      <c r="M2793" s="1">
        <f t="shared" si="132"/>
        <v>9.3887336584344602E-2</v>
      </c>
    </row>
    <row r="2794" spans="1:13" x14ac:dyDescent="0.25">
      <c r="A2794" s="1" t="s">
        <v>2817</v>
      </c>
      <c r="B2794" s="1">
        <v>115</v>
      </c>
      <c r="C2794" s="1">
        <v>54557348</v>
      </c>
      <c r="D2794" s="1" t="s">
        <v>750</v>
      </c>
      <c r="E2794" s="1" t="s">
        <v>4753</v>
      </c>
      <c r="F2794" s="1" t="s">
        <v>13</v>
      </c>
      <c r="G2794" s="1" t="s">
        <v>264</v>
      </c>
      <c r="H2794" s="1">
        <v>6500000</v>
      </c>
      <c r="I2794" s="1">
        <v>2004</v>
      </c>
      <c r="J2794" s="1">
        <v>7.9</v>
      </c>
      <c r="K2794" s="1" t="str">
        <f t="shared" si="130"/>
        <v>Crime</v>
      </c>
      <c r="L2794" s="11">
        <f t="shared" si="131"/>
        <v>48057348</v>
      </c>
      <c r="M2794" s="1">
        <f t="shared" si="132"/>
        <v>9.3887336584344602E-2</v>
      </c>
    </row>
    <row r="2795" spans="1:13" x14ac:dyDescent="0.25">
      <c r="A2795" s="1" t="s">
        <v>4754</v>
      </c>
      <c r="B2795" s="1">
        <v>135</v>
      </c>
      <c r="C2795" s="1">
        <v>3041803</v>
      </c>
      <c r="D2795" s="1" t="s">
        <v>77</v>
      </c>
      <c r="E2795" s="1" t="s">
        <v>4755</v>
      </c>
      <c r="F2795" s="1" t="s">
        <v>13</v>
      </c>
      <c r="G2795" s="1" t="s">
        <v>21</v>
      </c>
      <c r="H2795" s="1">
        <v>10000000</v>
      </c>
      <c r="I2795" s="1">
        <v>2000</v>
      </c>
      <c r="J2795" s="1">
        <v>7.1</v>
      </c>
      <c r="K2795" s="1" t="str">
        <f t="shared" si="130"/>
        <v>Drama</v>
      </c>
      <c r="L2795" s="11">
        <f t="shared" si="131"/>
        <v>-6958197</v>
      </c>
      <c r="M2795" s="1">
        <f t="shared" si="132"/>
        <v>9.3887336584344602E-2</v>
      </c>
    </row>
    <row r="2796" spans="1:13" x14ac:dyDescent="0.25">
      <c r="A2796" s="1" t="s">
        <v>4756</v>
      </c>
      <c r="B2796" s="1">
        <v>92</v>
      </c>
      <c r="C2796" s="1">
        <v>3060858</v>
      </c>
      <c r="D2796" s="1" t="s">
        <v>319</v>
      </c>
      <c r="E2796" s="1" t="s">
        <v>4757</v>
      </c>
      <c r="F2796" s="1" t="s">
        <v>13</v>
      </c>
      <c r="G2796" s="1" t="s">
        <v>14</v>
      </c>
      <c r="H2796" s="1">
        <v>10000000</v>
      </c>
      <c r="I2796" s="1">
        <v>1987</v>
      </c>
      <c r="J2796" s="1">
        <v>5.6</v>
      </c>
      <c r="K2796" s="1" t="str">
        <f t="shared" si="130"/>
        <v>Action</v>
      </c>
      <c r="L2796" s="11">
        <f t="shared" si="131"/>
        <v>-6939142</v>
      </c>
      <c r="M2796" s="1">
        <f t="shared" si="132"/>
        <v>9.3887336584344602E-2</v>
      </c>
    </row>
    <row r="2797" spans="1:13" x14ac:dyDescent="0.25">
      <c r="A2797" s="1" t="s">
        <v>3134</v>
      </c>
      <c r="B2797" s="1">
        <v>120</v>
      </c>
      <c r="C2797" s="1">
        <v>1055654</v>
      </c>
      <c r="D2797" s="1" t="s">
        <v>1672</v>
      </c>
      <c r="E2797" s="1" t="s">
        <v>4758</v>
      </c>
      <c r="F2797" s="1" t="s">
        <v>13</v>
      </c>
      <c r="G2797" s="1" t="s">
        <v>264</v>
      </c>
      <c r="H2797" s="1">
        <v>10000000</v>
      </c>
      <c r="I2797" s="1">
        <v>2006</v>
      </c>
      <c r="J2797" s="1">
        <v>7.3</v>
      </c>
      <c r="K2797" s="1" t="str">
        <f t="shared" si="130"/>
        <v>Drama</v>
      </c>
      <c r="L2797" s="11">
        <f t="shared" si="131"/>
        <v>-8944346</v>
      </c>
      <c r="M2797" s="1">
        <f t="shared" si="132"/>
        <v>9.3887336584344602E-2</v>
      </c>
    </row>
    <row r="2798" spans="1:13" x14ac:dyDescent="0.25">
      <c r="A2798" s="1" t="s">
        <v>4759</v>
      </c>
      <c r="B2798" s="1">
        <v>97</v>
      </c>
      <c r="C2798" s="1">
        <v>2331318</v>
      </c>
      <c r="D2798" s="1" t="s">
        <v>579</v>
      </c>
      <c r="E2798" s="1" t="s">
        <v>4760</v>
      </c>
      <c r="F2798" s="1" t="s">
        <v>13</v>
      </c>
      <c r="G2798" s="1" t="s">
        <v>14</v>
      </c>
      <c r="H2798" s="1">
        <v>10000000</v>
      </c>
      <c r="I2798" s="1">
        <v>2011</v>
      </c>
      <c r="J2798" s="1">
        <v>3.3</v>
      </c>
      <c r="K2798" s="1" t="str">
        <f t="shared" si="130"/>
        <v>Comedy</v>
      </c>
      <c r="L2798" s="11">
        <f t="shared" si="131"/>
        <v>-7668682</v>
      </c>
      <c r="M2798" s="1">
        <f t="shared" si="132"/>
        <v>9.3887336584344602E-2</v>
      </c>
    </row>
    <row r="2799" spans="1:13" x14ac:dyDescent="0.25">
      <c r="A2799" s="1" t="s">
        <v>1728</v>
      </c>
      <c r="B2799" s="1">
        <v>135</v>
      </c>
      <c r="C2799" s="1">
        <v>2185266</v>
      </c>
      <c r="D2799" s="1" t="s">
        <v>1875</v>
      </c>
      <c r="E2799" s="1" t="s">
        <v>4761</v>
      </c>
      <c r="F2799" s="1" t="s">
        <v>13</v>
      </c>
      <c r="G2799" s="1" t="s">
        <v>14</v>
      </c>
      <c r="H2799" s="1">
        <v>10000000</v>
      </c>
      <c r="I2799" s="1">
        <v>2000</v>
      </c>
      <c r="J2799" s="1">
        <v>6.5</v>
      </c>
      <c r="K2799" s="1" t="str">
        <f t="shared" si="130"/>
        <v>Comedy</v>
      </c>
      <c r="L2799" s="11">
        <f t="shared" si="131"/>
        <v>-7814734</v>
      </c>
      <c r="M2799" s="1">
        <f t="shared" si="132"/>
        <v>9.3887336584344602E-2</v>
      </c>
    </row>
    <row r="2800" spans="1:13" x14ac:dyDescent="0.25">
      <c r="A2800" s="1" t="s">
        <v>4762</v>
      </c>
      <c r="B2800" s="1">
        <v>93</v>
      </c>
      <c r="C2800" s="1">
        <v>26583369</v>
      </c>
      <c r="D2800" s="1" t="s">
        <v>1043</v>
      </c>
      <c r="E2800" s="1" t="s">
        <v>4763</v>
      </c>
      <c r="F2800" s="1" t="s">
        <v>13</v>
      </c>
      <c r="G2800" s="1" t="s">
        <v>14</v>
      </c>
      <c r="H2800" s="1">
        <v>10000000</v>
      </c>
      <c r="I2800" s="1">
        <v>2016</v>
      </c>
      <c r="J2800" s="1">
        <v>4.8</v>
      </c>
      <c r="K2800" s="1" t="str">
        <f t="shared" si="130"/>
        <v>Horror</v>
      </c>
      <c r="L2800" s="11">
        <f t="shared" si="131"/>
        <v>16583369</v>
      </c>
      <c r="M2800" s="1">
        <f t="shared" si="132"/>
        <v>9.3887336584344602E-2</v>
      </c>
    </row>
    <row r="2801" spans="1:13" x14ac:dyDescent="0.25">
      <c r="A2801" s="1" t="s">
        <v>4452</v>
      </c>
      <c r="B2801" s="1">
        <v>118</v>
      </c>
      <c r="C2801" s="1">
        <v>800000</v>
      </c>
      <c r="D2801" s="1" t="s">
        <v>4251</v>
      </c>
      <c r="E2801" s="1" t="s">
        <v>4764</v>
      </c>
      <c r="F2801" s="1" t="s">
        <v>13</v>
      </c>
      <c r="G2801" s="1" t="s">
        <v>14</v>
      </c>
      <c r="H2801" s="1">
        <v>14000000</v>
      </c>
      <c r="I2801" s="1">
        <v>1981</v>
      </c>
      <c r="J2801" s="1">
        <v>5.2</v>
      </c>
      <c r="K2801" s="1" t="str">
        <f t="shared" si="130"/>
        <v>Adventure</v>
      </c>
      <c r="L2801" s="11">
        <f t="shared" si="131"/>
        <v>-13200000</v>
      </c>
      <c r="M2801" s="1">
        <f t="shared" si="132"/>
        <v>9.3887336584344602E-2</v>
      </c>
    </row>
    <row r="2802" spans="1:13" x14ac:dyDescent="0.25">
      <c r="A2802" s="1" t="s">
        <v>4765</v>
      </c>
      <c r="B2802" s="1">
        <v>97</v>
      </c>
      <c r="C2802" s="1">
        <v>7574066</v>
      </c>
      <c r="D2802" s="1" t="s">
        <v>883</v>
      </c>
      <c r="E2802" s="1" t="s">
        <v>4766</v>
      </c>
      <c r="F2802" s="1" t="s">
        <v>13</v>
      </c>
      <c r="G2802" s="1" t="s">
        <v>14</v>
      </c>
      <c r="H2802" s="1">
        <v>10000000</v>
      </c>
      <c r="I2802" s="1">
        <v>2014</v>
      </c>
      <c r="J2802" s="1">
        <v>6.3</v>
      </c>
      <c r="K2802" s="1" t="str">
        <f t="shared" si="130"/>
        <v>Comedy</v>
      </c>
      <c r="L2802" s="11">
        <f t="shared" si="131"/>
        <v>-2425934</v>
      </c>
      <c r="M2802" s="1">
        <f t="shared" si="132"/>
        <v>9.3887336584344602E-2</v>
      </c>
    </row>
    <row r="2803" spans="1:13" x14ac:dyDescent="0.25">
      <c r="A2803" s="1" t="s">
        <v>72</v>
      </c>
      <c r="B2803" s="1">
        <v>98</v>
      </c>
      <c r="C2803" s="1">
        <v>1754319</v>
      </c>
      <c r="D2803" s="1" t="s">
        <v>77</v>
      </c>
      <c r="E2803" s="1" t="s">
        <v>4767</v>
      </c>
      <c r="F2803" s="1" t="s">
        <v>13</v>
      </c>
      <c r="G2803" s="1" t="s">
        <v>14</v>
      </c>
      <c r="H2803" s="1">
        <v>10000000</v>
      </c>
      <c r="I2803" s="1">
        <v>2011</v>
      </c>
      <c r="J2803" s="1">
        <v>7.2</v>
      </c>
      <c r="K2803" s="1" t="str">
        <f t="shared" si="130"/>
        <v>Drama</v>
      </c>
      <c r="L2803" s="11">
        <f t="shared" si="131"/>
        <v>-8245681</v>
      </c>
      <c r="M2803" s="1">
        <f t="shared" si="132"/>
        <v>9.3887336584344602E-2</v>
      </c>
    </row>
    <row r="2804" spans="1:13" x14ac:dyDescent="0.25">
      <c r="A2804" s="1" t="s">
        <v>1835</v>
      </c>
      <c r="B2804" s="1">
        <v>98</v>
      </c>
      <c r="C2804" s="1">
        <v>1641788</v>
      </c>
      <c r="D2804" s="1" t="s">
        <v>678</v>
      </c>
      <c r="E2804" s="1" t="s">
        <v>4768</v>
      </c>
      <c r="F2804" s="1" t="s">
        <v>13</v>
      </c>
      <c r="G2804" s="1" t="s">
        <v>97</v>
      </c>
      <c r="H2804" s="1">
        <v>8000000</v>
      </c>
      <c r="I2804" s="1">
        <v>2002</v>
      </c>
      <c r="J2804" s="1">
        <v>6.8</v>
      </c>
      <c r="K2804" s="1" t="str">
        <f t="shared" si="130"/>
        <v>Drama</v>
      </c>
      <c r="L2804" s="11">
        <f t="shared" si="131"/>
        <v>-6358212</v>
      </c>
      <c r="M2804" s="1">
        <f t="shared" si="132"/>
        <v>9.3887336584344602E-2</v>
      </c>
    </row>
    <row r="2805" spans="1:13" x14ac:dyDescent="0.25">
      <c r="A2805" s="1" t="s">
        <v>4769</v>
      </c>
      <c r="B2805" s="1">
        <v>101</v>
      </c>
      <c r="C2805" s="1">
        <v>1631839</v>
      </c>
      <c r="D2805" s="1" t="s">
        <v>1459</v>
      </c>
      <c r="E2805" s="1" t="s">
        <v>4770</v>
      </c>
      <c r="F2805" s="1" t="s">
        <v>13</v>
      </c>
      <c r="G2805" s="1" t="s">
        <v>14</v>
      </c>
      <c r="H2805" s="1">
        <v>10000000</v>
      </c>
      <c r="I2805" s="1">
        <v>2000</v>
      </c>
      <c r="J2805" s="1">
        <v>5.7</v>
      </c>
      <c r="K2805" s="1" t="str">
        <f t="shared" si="130"/>
        <v>Comedy</v>
      </c>
      <c r="L2805" s="11">
        <f t="shared" si="131"/>
        <v>-8368161</v>
      </c>
      <c r="M2805" s="1">
        <f t="shared" si="132"/>
        <v>9.3887336584344602E-2</v>
      </c>
    </row>
    <row r="2806" spans="1:13" x14ac:dyDescent="0.25">
      <c r="A2806" s="1" t="s">
        <v>3293</v>
      </c>
      <c r="B2806" s="1">
        <v>132</v>
      </c>
      <c r="C2806" s="1">
        <v>1309849</v>
      </c>
      <c r="D2806" s="1" t="s">
        <v>77</v>
      </c>
      <c r="E2806" s="1" t="s">
        <v>4771</v>
      </c>
      <c r="F2806" s="1" t="s">
        <v>13</v>
      </c>
      <c r="G2806" s="1" t="s">
        <v>21</v>
      </c>
      <c r="H2806" s="1">
        <v>10000000</v>
      </c>
      <c r="I2806" s="1">
        <v>2002</v>
      </c>
      <c r="J2806" s="1">
        <v>7.2</v>
      </c>
      <c r="K2806" s="1" t="str">
        <f t="shared" si="130"/>
        <v>Drama</v>
      </c>
      <c r="L2806" s="11">
        <f t="shared" si="131"/>
        <v>-8690151</v>
      </c>
      <c r="M2806" s="1">
        <f t="shared" si="132"/>
        <v>9.3887336584344602E-2</v>
      </c>
    </row>
    <row r="2807" spans="1:13" x14ac:dyDescent="0.25">
      <c r="A2807" s="1" t="s">
        <v>2667</v>
      </c>
      <c r="B2807" s="1">
        <v>106</v>
      </c>
      <c r="C2807" s="1">
        <v>1939441</v>
      </c>
      <c r="D2807" s="1" t="s">
        <v>599</v>
      </c>
      <c r="E2807" s="1" t="s">
        <v>4772</v>
      </c>
      <c r="F2807" s="1" t="s">
        <v>13</v>
      </c>
      <c r="G2807" s="1" t="s">
        <v>14</v>
      </c>
      <c r="H2807" s="1">
        <v>10000000</v>
      </c>
      <c r="I2807" s="1">
        <v>2012</v>
      </c>
      <c r="J2807" s="1">
        <v>6.9</v>
      </c>
      <c r="K2807" s="1" t="str">
        <f t="shared" si="130"/>
        <v>Biography</v>
      </c>
      <c r="L2807" s="11">
        <f t="shared" si="131"/>
        <v>-8060559</v>
      </c>
      <c r="M2807" s="1">
        <f t="shared" si="132"/>
        <v>9.3887336584344602E-2</v>
      </c>
    </row>
    <row r="2808" spans="1:13" x14ac:dyDescent="0.25">
      <c r="A2808" s="1" t="s">
        <v>4352</v>
      </c>
      <c r="B2808" s="1">
        <v>87</v>
      </c>
      <c r="C2808" s="1">
        <v>1276984</v>
      </c>
      <c r="D2808" s="1" t="s">
        <v>2022</v>
      </c>
      <c r="E2808" s="1" t="s">
        <v>4773</v>
      </c>
      <c r="F2808" s="1" t="s">
        <v>13</v>
      </c>
      <c r="G2808" s="1" t="s">
        <v>508</v>
      </c>
      <c r="H2808" s="1">
        <v>10000000</v>
      </c>
      <c r="I2808" s="1">
        <v>2000</v>
      </c>
      <c r="J2808" s="1">
        <v>6.2</v>
      </c>
      <c r="K2808" s="1" t="str">
        <f t="shared" si="130"/>
        <v>Comedy</v>
      </c>
      <c r="L2808" s="11">
        <f t="shared" si="131"/>
        <v>-8723016</v>
      </c>
      <c r="M2808" s="1">
        <f t="shared" si="132"/>
        <v>9.3887336584344602E-2</v>
      </c>
    </row>
    <row r="2809" spans="1:13" x14ac:dyDescent="0.25">
      <c r="A2809" s="1" t="s">
        <v>1610</v>
      </c>
      <c r="B2809" s="1">
        <v>98</v>
      </c>
      <c r="C2809" s="1">
        <v>1987762</v>
      </c>
      <c r="D2809" s="1" t="s">
        <v>1796</v>
      </c>
      <c r="E2809" s="1" t="s">
        <v>4774</v>
      </c>
      <c r="F2809" s="1" t="s">
        <v>13</v>
      </c>
      <c r="G2809" s="1" t="s">
        <v>14</v>
      </c>
      <c r="H2809" s="1">
        <v>11000000</v>
      </c>
      <c r="I2809" s="1">
        <v>2011</v>
      </c>
      <c r="J2809" s="1">
        <v>6.7</v>
      </c>
      <c r="K2809" s="1" t="str">
        <f t="shared" si="130"/>
        <v>Crime</v>
      </c>
      <c r="L2809" s="11">
        <f t="shared" si="131"/>
        <v>-9012238</v>
      </c>
      <c r="M2809" s="1">
        <f t="shared" si="132"/>
        <v>9.3887336584344602E-2</v>
      </c>
    </row>
    <row r="2810" spans="1:13" x14ac:dyDescent="0.25">
      <c r="A2810" s="1" t="s">
        <v>4775</v>
      </c>
      <c r="B2810" s="1">
        <v>96</v>
      </c>
      <c r="C2810" s="1">
        <v>1474508</v>
      </c>
      <c r="D2810" s="1" t="s">
        <v>883</v>
      </c>
      <c r="E2810" s="1" t="s">
        <v>4776</v>
      </c>
      <c r="F2810" s="1" t="s">
        <v>13</v>
      </c>
      <c r="G2810" s="1" t="s">
        <v>14</v>
      </c>
      <c r="H2810" s="1">
        <v>5000000</v>
      </c>
      <c r="I2810" s="1">
        <v>2009</v>
      </c>
      <c r="J2810" s="1">
        <v>6.5</v>
      </c>
      <c r="K2810" s="1" t="str">
        <f t="shared" si="130"/>
        <v>Comedy</v>
      </c>
      <c r="L2810" s="11">
        <f t="shared" si="131"/>
        <v>-3525492</v>
      </c>
      <c r="M2810" s="1">
        <f t="shared" si="132"/>
        <v>9.3887336584344602E-2</v>
      </c>
    </row>
    <row r="2811" spans="1:13" x14ac:dyDescent="0.25">
      <c r="A2811" s="1" t="s">
        <v>4777</v>
      </c>
      <c r="B2811" s="1">
        <v>104</v>
      </c>
      <c r="C2811" s="1">
        <v>1011054</v>
      </c>
      <c r="D2811" s="1" t="s">
        <v>750</v>
      </c>
      <c r="E2811" s="1" t="s">
        <v>4778</v>
      </c>
      <c r="F2811" s="1" t="s">
        <v>13</v>
      </c>
      <c r="G2811" s="1" t="s">
        <v>97</v>
      </c>
      <c r="H2811" s="1">
        <v>10000000</v>
      </c>
      <c r="I2811" s="1">
        <v>2003</v>
      </c>
      <c r="J2811" s="1">
        <v>7.2</v>
      </c>
      <c r="K2811" s="1" t="str">
        <f t="shared" si="130"/>
        <v>Crime</v>
      </c>
      <c r="L2811" s="11">
        <f t="shared" si="131"/>
        <v>-8988946</v>
      </c>
      <c r="M2811" s="1">
        <f t="shared" si="132"/>
        <v>9.3887336584344602E-2</v>
      </c>
    </row>
    <row r="2812" spans="1:13" x14ac:dyDescent="0.25">
      <c r="A2812" s="1" t="s">
        <v>4779</v>
      </c>
      <c r="B2812" s="1">
        <v>93</v>
      </c>
      <c r="C2812" s="1">
        <v>900926</v>
      </c>
      <c r="D2812" s="1" t="s">
        <v>579</v>
      </c>
      <c r="E2812" s="1" t="s">
        <v>4780</v>
      </c>
      <c r="F2812" s="1" t="s">
        <v>13</v>
      </c>
      <c r="G2812" s="1" t="s">
        <v>14</v>
      </c>
      <c r="H2812" s="1">
        <v>10000000</v>
      </c>
      <c r="I2812" s="1">
        <v>2007</v>
      </c>
      <c r="J2812" s="1">
        <v>5.3</v>
      </c>
      <c r="K2812" s="1" t="str">
        <f t="shared" si="130"/>
        <v>Comedy</v>
      </c>
      <c r="L2812" s="11">
        <f t="shared" si="131"/>
        <v>-9099074</v>
      </c>
      <c r="M2812" s="1">
        <f t="shared" si="132"/>
        <v>9.3887336584344602E-2</v>
      </c>
    </row>
    <row r="2813" spans="1:13" x14ac:dyDescent="0.25">
      <c r="A2813" s="1" t="s">
        <v>2342</v>
      </c>
      <c r="B2813" s="1">
        <v>95</v>
      </c>
      <c r="C2813" s="1">
        <v>866778</v>
      </c>
      <c r="D2813" s="1" t="s">
        <v>77</v>
      </c>
      <c r="E2813" s="1" t="s">
        <v>4781</v>
      </c>
      <c r="F2813" s="1" t="s">
        <v>13</v>
      </c>
      <c r="G2813" s="1" t="s">
        <v>1322</v>
      </c>
      <c r="H2813" s="1">
        <v>10000000</v>
      </c>
      <c r="I2813" s="1">
        <v>2007</v>
      </c>
      <c r="J2813" s="1">
        <v>6.7</v>
      </c>
      <c r="K2813" s="1" t="str">
        <f t="shared" si="130"/>
        <v>Drama</v>
      </c>
      <c r="L2813" s="11">
        <f t="shared" si="131"/>
        <v>-9133222</v>
      </c>
      <c r="M2813" s="1">
        <f t="shared" si="132"/>
        <v>9.3887336584344602E-2</v>
      </c>
    </row>
    <row r="2814" spans="1:13" x14ac:dyDescent="0.25">
      <c r="A2814" s="1" t="s">
        <v>449</v>
      </c>
      <c r="B2814" s="1">
        <v>89</v>
      </c>
      <c r="C2814" s="1">
        <v>598645</v>
      </c>
      <c r="D2814" s="1" t="s">
        <v>584</v>
      </c>
      <c r="E2814" s="1" t="s">
        <v>4782</v>
      </c>
      <c r="F2814" s="1" t="s">
        <v>13</v>
      </c>
      <c r="G2814" s="1" t="s">
        <v>21</v>
      </c>
      <c r="H2814" s="1">
        <v>10000000</v>
      </c>
      <c r="I2814" s="1">
        <v>2002</v>
      </c>
      <c r="J2814" s="1">
        <v>3.6</v>
      </c>
      <c r="K2814" s="1" t="str">
        <f t="shared" si="130"/>
        <v>Comedy</v>
      </c>
      <c r="L2814" s="11">
        <f t="shared" si="131"/>
        <v>-9401355</v>
      </c>
      <c r="M2814" s="1">
        <f t="shared" si="132"/>
        <v>9.3887336584344602E-2</v>
      </c>
    </row>
    <row r="2815" spans="1:13" x14ac:dyDescent="0.25">
      <c r="A2815" s="1" t="s">
        <v>4783</v>
      </c>
      <c r="B2815" s="1">
        <v>107</v>
      </c>
      <c r="C2815" s="1">
        <v>578527</v>
      </c>
      <c r="D2815" s="1" t="s">
        <v>603</v>
      </c>
      <c r="E2815" s="1" t="s">
        <v>4784</v>
      </c>
      <c r="F2815" s="1" t="s">
        <v>13</v>
      </c>
      <c r="G2815" s="1" t="s">
        <v>14</v>
      </c>
      <c r="H2815" s="1">
        <v>10000000</v>
      </c>
      <c r="I2815" s="1">
        <v>2008</v>
      </c>
      <c r="J2815" s="1">
        <v>5.7</v>
      </c>
      <c r="K2815" s="1" t="str">
        <f t="shared" si="130"/>
        <v>Action</v>
      </c>
      <c r="L2815" s="11">
        <f t="shared" si="131"/>
        <v>-9421473</v>
      </c>
      <c r="M2815" s="1">
        <f t="shared" si="132"/>
        <v>9.3887336584344602E-2</v>
      </c>
    </row>
    <row r="2816" spans="1:13" x14ac:dyDescent="0.25">
      <c r="A2816" s="1" t="s">
        <v>3579</v>
      </c>
      <c r="B2816" s="1">
        <v>85</v>
      </c>
      <c r="C2816" s="1">
        <v>488872</v>
      </c>
      <c r="D2816" s="1" t="s">
        <v>1114</v>
      </c>
      <c r="E2816" s="1" t="s">
        <v>4785</v>
      </c>
      <c r="F2816" s="1" t="s">
        <v>2426</v>
      </c>
      <c r="G2816" s="1" t="s">
        <v>1322</v>
      </c>
      <c r="H2816" s="1">
        <v>10000000</v>
      </c>
      <c r="I2816" s="1">
        <v>2001</v>
      </c>
      <c r="J2816" s="1">
        <v>7.3</v>
      </c>
      <c r="K2816" s="1" t="str">
        <f t="shared" si="130"/>
        <v>Action</v>
      </c>
      <c r="L2816" s="11">
        <f t="shared" si="131"/>
        <v>-9511128</v>
      </c>
      <c r="M2816" s="1">
        <f t="shared" si="132"/>
        <v>9.3887336584344602E-2</v>
      </c>
    </row>
    <row r="2817" spans="1:13" x14ac:dyDescent="0.25">
      <c r="A2817" s="1" t="s">
        <v>4407</v>
      </c>
      <c r="B2817" s="1">
        <v>93</v>
      </c>
      <c r="C2817" s="1">
        <v>365734</v>
      </c>
      <c r="D2817" s="1" t="s">
        <v>1175</v>
      </c>
      <c r="E2817" s="1" t="s">
        <v>4786</v>
      </c>
      <c r="F2817" s="1" t="s">
        <v>13</v>
      </c>
      <c r="G2817" s="1" t="s">
        <v>14</v>
      </c>
      <c r="H2817" s="1">
        <v>10000000</v>
      </c>
      <c r="I2817" s="1">
        <v>2003</v>
      </c>
      <c r="J2817" s="1">
        <v>5</v>
      </c>
      <c r="K2817" s="1" t="str">
        <f t="shared" si="130"/>
        <v>Drama</v>
      </c>
      <c r="L2817" s="11">
        <f t="shared" si="131"/>
        <v>-9634266</v>
      </c>
      <c r="M2817" s="1">
        <f t="shared" si="132"/>
        <v>9.3887336584344602E-2</v>
      </c>
    </row>
    <row r="2818" spans="1:13" x14ac:dyDescent="0.25">
      <c r="A2818" s="1" t="s">
        <v>1703</v>
      </c>
      <c r="B2818" s="1">
        <v>103</v>
      </c>
      <c r="C2818" s="1">
        <v>3093491</v>
      </c>
      <c r="D2818" s="1" t="s">
        <v>537</v>
      </c>
      <c r="E2818" s="1" t="s">
        <v>4787</v>
      </c>
      <c r="F2818" s="1" t="s">
        <v>13</v>
      </c>
      <c r="G2818" s="1" t="s">
        <v>14</v>
      </c>
      <c r="H2818" s="1">
        <v>5000000</v>
      </c>
      <c r="I2818" s="1">
        <v>2014</v>
      </c>
      <c r="J2818" s="1">
        <v>6.6</v>
      </c>
      <c r="K2818" s="1" t="str">
        <f t="shared" si="130"/>
        <v>Biography</v>
      </c>
      <c r="L2818" s="11">
        <f t="shared" si="131"/>
        <v>-1906509</v>
      </c>
      <c r="M2818" s="1">
        <f t="shared" si="132"/>
        <v>9.3887336584344602E-2</v>
      </c>
    </row>
    <row r="2819" spans="1:13" x14ac:dyDescent="0.25">
      <c r="A2819" s="1" t="s">
        <v>4788</v>
      </c>
      <c r="B2819" s="1">
        <v>111</v>
      </c>
      <c r="C2819" s="1">
        <v>228524</v>
      </c>
      <c r="D2819" s="1" t="s">
        <v>883</v>
      </c>
      <c r="E2819" s="1" t="s">
        <v>4789</v>
      </c>
      <c r="F2819" s="1" t="s">
        <v>13</v>
      </c>
      <c r="G2819" s="1" t="s">
        <v>14</v>
      </c>
      <c r="H2819" s="1">
        <v>4000000</v>
      </c>
      <c r="I2819" s="1">
        <v>2004</v>
      </c>
      <c r="J2819" s="1">
        <v>7.3</v>
      </c>
      <c r="K2819" s="1" t="str">
        <f t="shared" ref="K2819:K2882" si="133">IFERROR(LEFT(D2819,SEARCH("|",D2819)-1),D2819)</f>
        <v>Comedy</v>
      </c>
      <c r="L2819" s="11">
        <f t="shared" ref="L2819:L2882" si="134">C2819-H2819</f>
        <v>-3771476</v>
      </c>
      <c r="M2819" s="1">
        <f t="shared" ref="M2819:M2882" si="135">CORREL(H$2:H$3657,C$2:C$3657)</f>
        <v>9.3887336584344602E-2</v>
      </c>
    </row>
    <row r="2820" spans="1:13" x14ac:dyDescent="0.25">
      <c r="A2820" s="1" t="s">
        <v>4790</v>
      </c>
      <c r="B2820" s="1">
        <v>86</v>
      </c>
      <c r="C2820" s="1">
        <v>226792</v>
      </c>
      <c r="D2820" s="1" t="s">
        <v>4791</v>
      </c>
      <c r="E2820" s="1" t="s">
        <v>4792</v>
      </c>
      <c r="F2820" s="1" t="s">
        <v>13</v>
      </c>
      <c r="G2820" s="1" t="s">
        <v>21</v>
      </c>
      <c r="H2820" s="1">
        <v>10000000</v>
      </c>
      <c r="I2820" s="1">
        <v>2001</v>
      </c>
      <c r="J2820" s="1">
        <v>6.2</v>
      </c>
      <c r="K2820" s="1" t="str">
        <f t="shared" si="133"/>
        <v>Action</v>
      </c>
      <c r="L2820" s="11">
        <f t="shared" si="134"/>
        <v>-9773208</v>
      </c>
      <c r="M2820" s="1">
        <f t="shared" si="135"/>
        <v>9.3887336584344602E-2</v>
      </c>
    </row>
    <row r="2821" spans="1:13" x14ac:dyDescent="0.25">
      <c r="A2821" s="1" t="s">
        <v>4545</v>
      </c>
      <c r="B2821" s="1">
        <v>90</v>
      </c>
      <c r="C2821" s="1">
        <v>136432</v>
      </c>
      <c r="D2821" s="1" t="s">
        <v>4072</v>
      </c>
      <c r="E2821" s="1" t="s">
        <v>4793</v>
      </c>
      <c r="F2821" s="1" t="s">
        <v>13</v>
      </c>
      <c r="G2821" s="1" t="s">
        <v>21</v>
      </c>
      <c r="H2821" s="1">
        <v>5000000</v>
      </c>
      <c r="I2821" s="1">
        <v>2006</v>
      </c>
      <c r="J2821" s="1">
        <v>6.6</v>
      </c>
      <c r="K2821" s="1" t="str">
        <f t="shared" si="133"/>
        <v>Comedy</v>
      </c>
      <c r="L2821" s="11">
        <f t="shared" si="134"/>
        <v>-4863568</v>
      </c>
      <c r="M2821" s="1">
        <f t="shared" si="135"/>
        <v>9.3887336584344602E-2</v>
      </c>
    </row>
    <row r="2822" spans="1:13" x14ac:dyDescent="0.25">
      <c r="A2822" s="1" t="s">
        <v>4499</v>
      </c>
      <c r="B2822" s="1">
        <v>82</v>
      </c>
      <c r="C2822" s="1">
        <v>131617</v>
      </c>
      <c r="D2822" s="1" t="s">
        <v>1394</v>
      </c>
      <c r="E2822" s="1" t="s">
        <v>4794</v>
      </c>
      <c r="F2822" s="1" t="s">
        <v>13</v>
      </c>
      <c r="G2822" s="1" t="s">
        <v>14</v>
      </c>
      <c r="H2822" s="1">
        <v>10000000</v>
      </c>
      <c r="I2822" s="1">
        <v>2005</v>
      </c>
      <c r="J2822" s="1">
        <v>6.3</v>
      </c>
      <c r="K2822" s="1" t="str">
        <f t="shared" si="133"/>
        <v>Drama</v>
      </c>
      <c r="L2822" s="11">
        <f t="shared" si="134"/>
        <v>-9868383</v>
      </c>
      <c r="M2822" s="1">
        <f t="shared" si="135"/>
        <v>9.3887336584344602E-2</v>
      </c>
    </row>
    <row r="2823" spans="1:13" x14ac:dyDescent="0.25">
      <c r="A2823" s="1" t="s">
        <v>4795</v>
      </c>
      <c r="B2823" s="1">
        <v>83</v>
      </c>
      <c r="C2823" s="1">
        <v>126247</v>
      </c>
      <c r="D2823" s="1" t="s">
        <v>348</v>
      </c>
      <c r="E2823" s="1" t="s">
        <v>4796</v>
      </c>
      <c r="F2823" s="1" t="s">
        <v>13</v>
      </c>
      <c r="G2823" s="1" t="s">
        <v>14</v>
      </c>
      <c r="H2823" s="1">
        <v>6200000</v>
      </c>
      <c r="I2823" s="1">
        <v>1994</v>
      </c>
      <c r="J2823" s="1">
        <v>3.3</v>
      </c>
      <c r="K2823" s="1" t="str">
        <f t="shared" si="133"/>
        <v>Comedy</v>
      </c>
      <c r="L2823" s="11">
        <f t="shared" si="134"/>
        <v>-6073753</v>
      </c>
      <c r="M2823" s="1">
        <f t="shared" si="135"/>
        <v>9.3887336584344602E-2</v>
      </c>
    </row>
    <row r="2824" spans="1:13" x14ac:dyDescent="0.25">
      <c r="A2824" s="1" t="s">
        <v>4797</v>
      </c>
      <c r="B2824" s="1">
        <v>86</v>
      </c>
      <c r="C2824" s="1">
        <v>15447</v>
      </c>
      <c r="D2824" s="1" t="s">
        <v>579</v>
      </c>
      <c r="E2824" s="1" t="s">
        <v>4798</v>
      </c>
      <c r="F2824" s="1" t="s">
        <v>13</v>
      </c>
      <c r="G2824" s="1" t="s">
        <v>14</v>
      </c>
      <c r="H2824" s="1">
        <v>10000000</v>
      </c>
      <c r="I2824" s="1">
        <v>1997</v>
      </c>
      <c r="J2824" s="1">
        <v>3.5</v>
      </c>
      <c r="K2824" s="1" t="str">
        <f t="shared" si="133"/>
        <v>Comedy</v>
      </c>
      <c r="L2824" s="11">
        <f t="shared" si="134"/>
        <v>-9984553</v>
      </c>
      <c r="M2824" s="1">
        <f t="shared" si="135"/>
        <v>9.3887336584344602E-2</v>
      </c>
    </row>
    <row r="2825" spans="1:13" x14ac:dyDescent="0.25">
      <c r="A2825" s="1" t="s">
        <v>4799</v>
      </c>
      <c r="B2825" s="1">
        <v>91</v>
      </c>
      <c r="C2825" s="1">
        <v>19348</v>
      </c>
      <c r="D2825" s="1" t="s">
        <v>883</v>
      </c>
      <c r="E2825" s="1" t="s">
        <v>4800</v>
      </c>
      <c r="F2825" s="1" t="s">
        <v>13</v>
      </c>
      <c r="G2825" s="1" t="s">
        <v>14</v>
      </c>
      <c r="H2825" s="1">
        <v>10000000</v>
      </c>
      <c r="I2825" s="1">
        <v>2009</v>
      </c>
      <c r="J2825" s="1">
        <v>5.5</v>
      </c>
      <c r="K2825" s="1" t="str">
        <f t="shared" si="133"/>
        <v>Comedy</v>
      </c>
      <c r="L2825" s="11">
        <f t="shared" si="134"/>
        <v>-9980652</v>
      </c>
      <c r="M2825" s="1">
        <f t="shared" si="135"/>
        <v>9.3887336584344602E-2</v>
      </c>
    </row>
    <row r="2826" spans="1:13" x14ac:dyDescent="0.25">
      <c r="A2826" s="1" t="s">
        <v>4801</v>
      </c>
      <c r="B2826" s="1">
        <v>90</v>
      </c>
      <c r="C2826" s="1">
        <v>100503</v>
      </c>
      <c r="D2826" s="1" t="s">
        <v>584</v>
      </c>
      <c r="E2826" s="1" t="s">
        <v>4802</v>
      </c>
      <c r="F2826" s="1" t="s">
        <v>13</v>
      </c>
      <c r="G2826" s="1" t="s">
        <v>14</v>
      </c>
      <c r="H2826" s="1">
        <v>8000000</v>
      </c>
      <c r="I2826" s="1">
        <v>2009</v>
      </c>
      <c r="J2826" s="1">
        <v>5.9</v>
      </c>
      <c r="K2826" s="1" t="str">
        <f t="shared" si="133"/>
        <v>Comedy</v>
      </c>
      <c r="L2826" s="11">
        <f t="shared" si="134"/>
        <v>-7899497</v>
      </c>
      <c r="M2826" s="1">
        <f t="shared" si="135"/>
        <v>9.3887336584344602E-2</v>
      </c>
    </row>
    <row r="2827" spans="1:13" x14ac:dyDescent="0.25">
      <c r="A2827" s="1" t="s">
        <v>4803</v>
      </c>
      <c r="B2827" s="1">
        <v>90</v>
      </c>
      <c r="C2827" s="1">
        <v>92900</v>
      </c>
      <c r="D2827" s="1" t="s">
        <v>883</v>
      </c>
      <c r="E2827" s="1" t="s">
        <v>4804</v>
      </c>
      <c r="F2827" s="1" t="s">
        <v>13</v>
      </c>
      <c r="G2827" s="1" t="s">
        <v>14</v>
      </c>
      <c r="H2827" s="1">
        <v>5000000</v>
      </c>
      <c r="I2827" s="1">
        <v>2009</v>
      </c>
      <c r="J2827" s="1">
        <v>4.7</v>
      </c>
      <c r="K2827" s="1" t="str">
        <f t="shared" si="133"/>
        <v>Comedy</v>
      </c>
      <c r="L2827" s="11">
        <f t="shared" si="134"/>
        <v>-4907100</v>
      </c>
      <c r="M2827" s="1">
        <f t="shared" si="135"/>
        <v>9.3887336584344602E-2</v>
      </c>
    </row>
    <row r="2828" spans="1:13" x14ac:dyDescent="0.25">
      <c r="A2828" s="1" t="s">
        <v>4805</v>
      </c>
      <c r="B2828" s="1">
        <v>93</v>
      </c>
      <c r="C2828" s="1">
        <v>5561</v>
      </c>
      <c r="D2828" s="1" t="s">
        <v>584</v>
      </c>
      <c r="E2828" s="1" t="s">
        <v>4806</v>
      </c>
      <c r="F2828" s="1" t="s">
        <v>13</v>
      </c>
      <c r="G2828" s="1" t="s">
        <v>14</v>
      </c>
      <c r="H2828" s="1">
        <v>10000000</v>
      </c>
      <c r="I2828" s="1">
        <v>2007</v>
      </c>
      <c r="J2828" s="1">
        <v>3.9</v>
      </c>
      <c r="K2828" s="1" t="str">
        <f t="shared" si="133"/>
        <v>Comedy</v>
      </c>
      <c r="L2828" s="11">
        <f t="shared" si="134"/>
        <v>-9994439</v>
      </c>
      <c r="M2828" s="1">
        <f t="shared" si="135"/>
        <v>9.3887336584344602E-2</v>
      </c>
    </row>
    <row r="2829" spans="1:13" x14ac:dyDescent="0.25">
      <c r="A2829" s="1" t="s">
        <v>4807</v>
      </c>
      <c r="B2829" s="1">
        <v>104</v>
      </c>
      <c r="C2829" s="1">
        <v>3607</v>
      </c>
      <c r="D2829" s="1" t="s">
        <v>782</v>
      </c>
      <c r="E2829" s="1" t="s">
        <v>4808</v>
      </c>
      <c r="F2829" s="1" t="s">
        <v>13</v>
      </c>
      <c r="G2829" s="1" t="s">
        <v>1233</v>
      </c>
      <c r="H2829" s="1">
        <v>10000000</v>
      </c>
      <c r="I2829" s="1">
        <v>2008</v>
      </c>
      <c r="J2829" s="1">
        <v>6.1</v>
      </c>
      <c r="K2829" s="1" t="str">
        <f t="shared" si="133"/>
        <v>Crime</v>
      </c>
      <c r="L2829" s="11">
        <f t="shared" si="134"/>
        <v>-9996393</v>
      </c>
      <c r="M2829" s="1">
        <f t="shared" si="135"/>
        <v>9.3887336584344602E-2</v>
      </c>
    </row>
    <row r="2830" spans="1:13" x14ac:dyDescent="0.25">
      <c r="A2830" s="1" t="s">
        <v>4809</v>
      </c>
      <c r="B2830" s="1">
        <v>85</v>
      </c>
      <c r="C2830" s="1">
        <v>70527</v>
      </c>
      <c r="D2830" s="1" t="s">
        <v>883</v>
      </c>
      <c r="E2830" s="1" t="s">
        <v>4810</v>
      </c>
      <c r="F2830" s="1" t="s">
        <v>13</v>
      </c>
      <c r="G2830" s="1" t="s">
        <v>14</v>
      </c>
      <c r="H2830" s="1">
        <v>6500000</v>
      </c>
      <c r="I2830" s="1">
        <v>2004</v>
      </c>
      <c r="J2830" s="1">
        <v>6.7</v>
      </c>
      <c r="K2830" s="1" t="str">
        <f t="shared" si="133"/>
        <v>Comedy</v>
      </c>
      <c r="L2830" s="11">
        <f t="shared" si="134"/>
        <v>-6429473</v>
      </c>
      <c r="M2830" s="1">
        <f t="shared" si="135"/>
        <v>9.3887336584344602E-2</v>
      </c>
    </row>
    <row r="2831" spans="1:13" x14ac:dyDescent="0.25">
      <c r="A2831" s="1" t="s">
        <v>2852</v>
      </c>
      <c r="B2831" s="1">
        <v>135</v>
      </c>
      <c r="C2831" s="1">
        <v>128486</v>
      </c>
      <c r="D2831" s="1" t="s">
        <v>1590</v>
      </c>
      <c r="E2831" s="1" t="s">
        <v>4812</v>
      </c>
      <c r="F2831" s="1" t="s">
        <v>4026</v>
      </c>
      <c r="G2831" s="1" t="s">
        <v>1929</v>
      </c>
      <c r="H2831" s="1">
        <v>10000000</v>
      </c>
      <c r="I2831" s="1">
        <v>2008</v>
      </c>
      <c r="J2831" s="1">
        <v>7.3</v>
      </c>
      <c r="K2831" s="1" t="str">
        <f t="shared" si="133"/>
        <v>Action</v>
      </c>
      <c r="L2831" s="11">
        <f t="shared" si="134"/>
        <v>-9871514</v>
      </c>
      <c r="M2831" s="1">
        <f t="shared" si="135"/>
        <v>9.3887336584344602E-2</v>
      </c>
    </row>
    <row r="2832" spans="1:13" x14ac:dyDescent="0.25">
      <c r="A2832" s="1" t="s">
        <v>4813</v>
      </c>
      <c r="B2832" s="1">
        <v>144</v>
      </c>
      <c r="C2832" s="1">
        <v>2483955</v>
      </c>
      <c r="D2832" s="1" t="s">
        <v>77</v>
      </c>
      <c r="E2832" s="1" t="s">
        <v>4814</v>
      </c>
      <c r="F2832" s="1" t="s">
        <v>13</v>
      </c>
      <c r="G2832" s="1" t="s">
        <v>14</v>
      </c>
      <c r="H2832" s="1">
        <v>9600000</v>
      </c>
      <c r="I2832" s="1">
        <v>2005</v>
      </c>
      <c r="J2832" s="1">
        <v>6.7</v>
      </c>
      <c r="K2832" s="1" t="str">
        <f t="shared" si="133"/>
        <v>Drama</v>
      </c>
      <c r="L2832" s="11">
        <f t="shared" si="134"/>
        <v>-7116045</v>
      </c>
      <c r="M2832" s="1">
        <f t="shared" si="135"/>
        <v>9.3887336584344602E-2</v>
      </c>
    </row>
    <row r="2833" spans="1:13" x14ac:dyDescent="0.25">
      <c r="A2833" s="1" t="s">
        <v>1116</v>
      </c>
      <c r="B2833" s="1">
        <v>98</v>
      </c>
      <c r="C2833" s="1">
        <v>57176582</v>
      </c>
      <c r="D2833" s="1" t="s">
        <v>579</v>
      </c>
      <c r="E2833" s="1" t="s">
        <v>4815</v>
      </c>
      <c r="F2833" s="1" t="s">
        <v>13</v>
      </c>
      <c r="G2833" s="1" t="s">
        <v>14</v>
      </c>
      <c r="H2833" s="1">
        <v>9500000</v>
      </c>
      <c r="I2833" s="1">
        <v>2000</v>
      </c>
      <c r="J2833" s="1">
        <v>6.1</v>
      </c>
      <c r="K2833" s="1" t="str">
        <f t="shared" si="133"/>
        <v>Comedy</v>
      </c>
      <c r="L2833" s="11">
        <f t="shared" si="134"/>
        <v>47676582</v>
      </c>
      <c r="M2833" s="1">
        <f t="shared" si="135"/>
        <v>9.3887336584344602E-2</v>
      </c>
    </row>
    <row r="2834" spans="1:13" x14ac:dyDescent="0.25">
      <c r="A2834" s="1" t="s">
        <v>2672</v>
      </c>
      <c r="B2834" s="1">
        <v>117</v>
      </c>
      <c r="C2834" s="1">
        <v>43100000</v>
      </c>
      <c r="D2834" s="1" t="s">
        <v>19</v>
      </c>
      <c r="E2834" s="1" t="s">
        <v>4816</v>
      </c>
      <c r="F2834" s="1" t="s">
        <v>13</v>
      </c>
      <c r="G2834" s="1" t="s">
        <v>21</v>
      </c>
      <c r="H2834" s="1">
        <v>9500000</v>
      </c>
      <c r="I2834" s="1">
        <v>1967</v>
      </c>
      <c r="J2834" s="1">
        <v>6.9</v>
      </c>
      <c r="K2834" s="1" t="str">
        <f t="shared" si="133"/>
        <v>Action</v>
      </c>
      <c r="L2834" s="11">
        <f t="shared" si="134"/>
        <v>33600000</v>
      </c>
      <c r="M2834" s="1">
        <f t="shared" si="135"/>
        <v>9.3887336584344602E-2</v>
      </c>
    </row>
    <row r="2835" spans="1:13" x14ac:dyDescent="0.25">
      <c r="A2835" s="1" t="s">
        <v>3833</v>
      </c>
      <c r="B2835" s="1">
        <v>127</v>
      </c>
      <c r="C2835" s="1">
        <v>225377</v>
      </c>
      <c r="D2835" s="1" t="s">
        <v>77</v>
      </c>
      <c r="E2835" s="1" t="s">
        <v>4817</v>
      </c>
      <c r="F2835" s="1" t="s">
        <v>507</v>
      </c>
      <c r="G2835" s="1" t="s">
        <v>508</v>
      </c>
      <c r="H2835" s="1">
        <v>8900000</v>
      </c>
      <c r="I2835" s="1">
        <v>2012</v>
      </c>
      <c r="J2835" s="1">
        <v>7.9</v>
      </c>
      <c r="K2835" s="1" t="str">
        <f t="shared" si="133"/>
        <v>Drama</v>
      </c>
      <c r="L2835" s="11">
        <f t="shared" si="134"/>
        <v>-8674623</v>
      </c>
      <c r="M2835" s="1">
        <f t="shared" si="135"/>
        <v>9.3887336584344602E-2</v>
      </c>
    </row>
    <row r="2836" spans="1:13" x14ac:dyDescent="0.25">
      <c r="A2836" s="1" t="s">
        <v>4818</v>
      </c>
      <c r="B2836" s="1">
        <v>98</v>
      </c>
      <c r="C2836" s="1">
        <v>14114488</v>
      </c>
      <c r="D2836" s="1" t="s">
        <v>1882</v>
      </c>
      <c r="E2836" s="1" t="s">
        <v>4819</v>
      </c>
      <c r="F2836" s="1" t="s">
        <v>13</v>
      </c>
      <c r="G2836" s="1" t="s">
        <v>14</v>
      </c>
      <c r="H2836" s="1">
        <v>10500000</v>
      </c>
      <c r="I2836" s="1">
        <v>1988</v>
      </c>
      <c r="J2836" s="1">
        <v>4.5</v>
      </c>
      <c r="K2836" s="1" t="str">
        <f t="shared" si="133"/>
        <v>Horror</v>
      </c>
      <c r="L2836" s="11">
        <f t="shared" si="134"/>
        <v>3614488</v>
      </c>
      <c r="M2836" s="1">
        <f t="shared" si="135"/>
        <v>9.3887336584344602E-2</v>
      </c>
    </row>
    <row r="2837" spans="1:13" x14ac:dyDescent="0.25">
      <c r="A2837" s="1" t="s">
        <v>4820</v>
      </c>
      <c r="B2837" s="1">
        <v>197</v>
      </c>
      <c r="C2837" s="1">
        <v>46300000</v>
      </c>
      <c r="D2837" s="1" t="s">
        <v>476</v>
      </c>
      <c r="E2837" s="1" t="s">
        <v>4821</v>
      </c>
      <c r="F2837" s="1" t="s">
        <v>13</v>
      </c>
      <c r="G2837" s="1" t="s">
        <v>14</v>
      </c>
      <c r="H2837" s="1">
        <v>9400000</v>
      </c>
      <c r="I2837" s="1">
        <v>1963</v>
      </c>
      <c r="J2837" s="1">
        <v>7.6</v>
      </c>
      <c r="K2837" s="1" t="str">
        <f t="shared" si="133"/>
        <v>Action</v>
      </c>
      <c r="L2837" s="11">
        <f t="shared" si="134"/>
        <v>36900000</v>
      </c>
      <c r="M2837" s="1">
        <f t="shared" si="135"/>
        <v>9.3887336584344602E-2</v>
      </c>
    </row>
    <row r="2838" spans="1:13" x14ac:dyDescent="0.25">
      <c r="A2838" s="1" t="s">
        <v>1771</v>
      </c>
      <c r="B2838" s="1">
        <v>104</v>
      </c>
      <c r="C2838" s="1">
        <v>2600000</v>
      </c>
      <c r="D2838" s="1" t="s">
        <v>1169</v>
      </c>
      <c r="E2838" s="1" t="s">
        <v>4822</v>
      </c>
      <c r="F2838" s="1" t="s">
        <v>13</v>
      </c>
      <c r="G2838" s="1" t="s">
        <v>21</v>
      </c>
      <c r="H2838" s="1">
        <v>6000000</v>
      </c>
      <c r="I2838" s="1">
        <v>1995</v>
      </c>
      <c r="J2838" s="1">
        <v>7.5</v>
      </c>
      <c r="K2838" s="1" t="str">
        <f t="shared" si="133"/>
        <v>Drama</v>
      </c>
      <c r="L2838" s="11">
        <f t="shared" si="134"/>
        <v>-3400000</v>
      </c>
      <c r="M2838" s="1">
        <f t="shared" si="135"/>
        <v>9.3887336584344602E-2</v>
      </c>
    </row>
    <row r="2839" spans="1:13" x14ac:dyDescent="0.25">
      <c r="A2839" s="1" t="s">
        <v>4227</v>
      </c>
      <c r="B2839" s="1">
        <v>130</v>
      </c>
      <c r="C2839" s="1">
        <v>3029870</v>
      </c>
      <c r="D2839" s="1" t="s">
        <v>649</v>
      </c>
      <c r="E2839" s="1" t="s">
        <v>4823</v>
      </c>
      <c r="F2839" s="1" t="s">
        <v>13</v>
      </c>
      <c r="G2839" s="1" t="s">
        <v>2566</v>
      </c>
      <c r="H2839" s="1">
        <v>7400000</v>
      </c>
      <c r="I2839" s="1">
        <v>2011</v>
      </c>
      <c r="J2839" s="1">
        <v>7.1</v>
      </c>
      <c r="K2839" s="1" t="str">
        <f t="shared" si="133"/>
        <v>Drama</v>
      </c>
      <c r="L2839" s="11">
        <f t="shared" si="134"/>
        <v>-4370130</v>
      </c>
      <c r="M2839" s="1">
        <f t="shared" si="135"/>
        <v>9.3887336584344602E-2</v>
      </c>
    </row>
    <row r="2840" spans="1:13" x14ac:dyDescent="0.25">
      <c r="A2840" s="1" t="s">
        <v>4824</v>
      </c>
      <c r="B2840" s="1">
        <v>176</v>
      </c>
      <c r="C2840" s="1">
        <v>3047539</v>
      </c>
      <c r="D2840" s="1" t="s">
        <v>77</v>
      </c>
      <c r="E2840" s="1" t="s">
        <v>4825</v>
      </c>
      <c r="F2840" s="1" t="s">
        <v>1902</v>
      </c>
      <c r="G2840" s="1" t="s">
        <v>1903</v>
      </c>
      <c r="H2840" s="1">
        <v>7217600</v>
      </c>
      <c r="I2840" s="1">
        <v>2012</v>
      </c>
      <c r="J2840" s="1">
        <v>6.9</v>
      </c>
      <c r="K2840" s="1" t="str">
        <f t="shared" si="133"/>
        <v>Drama</v>
      </c>
      <c r="L2840" s="11">
        <f t="shared" si="134"/>
        <v>-4170061</v>
      </c>
      <c r="M2840" s="1">
        <f t="shared" si="135"/>
        <v>9.3887336584344602E-2</v>
      </c>
    </row>
    <row r="2841" spans="1:13" x14ac:dyDescent="0.25">
      <c r="A2841" s="1" t="s">
        <v>68</v>
      </c>
      <c r="B2841" s="1">
        <v>116</v>
      </c>
      <c r="C2841" s="1">
        <v>78900000</v>
      </c>
      <c r="D2841" s="1" t="s">
        <v>3312</v>
      </c>
      <c r="E2841" s="1" t="s">
        <v>4826</v>
      </c>
      <c r="F2841" s="1" t="s">
        <v>13</v>
      </c>
      <c r="G2841" s="1" t="s">
        <v>21</v>
      </c>
      <c r="H2841" s="1">
        <v>11000000</v>
      </c>
      <c r="I2841" s="1">
        <v>1979</v>
      </c>
      <c r="J2841" s="1">
        <v>8.5</v>
      </c>
      <c r="K2841" s="1" t="str">
        <f t="shared" si="133"/>
        <v>Horror</v>
      </c>
      <c r="L2841" s="11">
        <f t="shared" si="134"/>
        <v>67900000</v>
      </c>
      <c r="M2841" s="1">
        <f t="shared" si="135"/>
        <v>9.3887336584344602E-2</v>
      </c>
    </row>
    <row r="2842" spans="1:13" x14ac:dyDescent="0.25">
      <c r="A2842" s="1" t="s">
        <v>2475</v>
      </c>
      <c r="B2842" s="1">
        <v>88</v>
      </c>
      <c r="C2842" s="1">
        <v>30859000</v>
      </c>
      <c r="D2842" s="1" t="s">
        <v>1882</v>
      </c>
      <c r="E2842" s="1" t="s">
        <v>4827</v>
      </c>
      <c r="F2842" s="1" t="s">
        <v>13</v>
      </c>
      <c r="G2842" s="1" t="s">
        <v>14</v>
      </c>
      <c r="H2842" s="1">
        <v>83532</v>
      </c>
      <c r="I2842" s="1">
        <v>1974</v>
      </c>
      <c r="J2842" s="1">
        <v>7.5</v>
      </c>
      <c r="K2842" s="1" t="str">
        <f t="shared" si="133"/>
        <v>Horror</v>
      </c>
      <c r="L2842" s="11">
        <f t="shared" si="134"/>
        <v>30775468</v>
      </c>
      <c r="M2842" s="1">
        <f t="shared" si="135"/>
        <v>9.3887336584344602E-2</v>
      </c>
    </row>
    <row r="2843" spans="1:13" x14ac:dyDescent="0.25">
      <c r="A2843" s="1" t="s">
        <v>4828</v>
      </c>
      <c r="B2843" s="1">
        <v>106</v>
      </c>
      <c r="C2843" s="1">
        <v>3571735</v>
      </c>
      <c r="D2843" s="1" t="s">
        <v>1468</v>
      </c>
      <c r="E2843" s="1" t="s">
        <v>4829</v>
      </c>
      <c r="F2843" s="1" t="s">
        <v>13</v>
      </c>
      <c r="G2843" s="1" t="s">
        <v>14</v>
      </c>
      <c r="H2843" s="1">
        <v>10000000</v>
      </c>
      <c r="I2843" s="1">
        <v>2010</v>
      </c>
      <c r="J2843" s="1">
        <v>6.6</v>
      </c>
      <c r="K2843" s="1" t="str">
        <f t="shared" si="133"/>
        <v>Biography</v>
      </c>
      <c r="L2843" s="11">
        <f t="shared" si="134"/>
        <v>-6428265</v>
      </c>
      <c r="M2843" s="1">
        <f t="shared" si="135"/>
        <v>9.3887336584344602E-2</v>
      </c>
    </row>
    <row r="2844" spans="1:13" x14ac:dyDescent="0.25">
      <c r="A2844" s="1" t="s">
        <v>2346</v>
      </c>
      <c r="B2844" s="1">
        <v>181</v>
      </c>
      <c r="C2844" s="1">
        <v>50000000</v>
      </c>
      <c r="D2844" s="1" t="s">
        <v>3865</v>
      </c>
      <c r="E2844" s="1" t="s">
        <v>4830</v>
      </c>
      <c r="F2844" s="1" t="s">
        <v>13</v>
      </c>
      <c r="G2844" s="1" t="s">
        <v>14</v>
      </c>
      <c r="H2844" s="1">
        <v>9000000</v>
      </c>
      <c r="I2844" s="1">
        <v>1971</v>
      </c>
      <c r="J2844" s="1">
        <v>8</v>
      </c>
      <c r="K2844" s="1" t="str">
        <f t="shared" si="133"/>
        <v>Drama</v>
      </c>
      <c r="L2844" s="11">
        <f t="shared" si="134"/>
        <v>41000000</v>
      </c>
      <c r="M2844" s="1">
        <f t="shared" si="135"/>
        <v>9.3887336584344602E-2</v>
      </c>
    </row>
    <row r="2845" spans="1:13" x14ac:dyDescent="0.25">
      <c r="A2845" s="1" t="s">
        <v>1928</v>
      </c>
      <c r="B2845" s="1">
        <v>130</v>
      </c>
      <c r="C2845" s="1">
        <v>63600000</v>
      </c>
      <c r="D2845" s="1" t="s">
        <v>19</v>
      </c>
      <c r="E2845" s="1" t="s">
        <v>4831</v>
      </c>
      <c r="F2845" s="1" t="s">
        <v>13</v>
      </c>
      <c r="G2845" s="1" t="s">
        <v>21</v>
      </c>
      <c r="H2845" s="1">
        <v>9000000</v>
      </c>
      <c r="I2845" s="1">
        <v>1965</v>
      </c>
      <c r="J2845" s="1">
        <v>7</v>
      </c>
      <c r="K2845" s="1" t="str">
        <f t="shared" si="133"/>
        <v>Action</v>
      </c>
      <c r="L2845" s="11">
        <f t="shared" si="134"/>
        <v>54600000</v>
      </c>
      <c r="M2845" s="1">
        <f t="shared" si="135"/>
        <v>9.3887336584344602E-2</v>
      </c>
    </row>
    <row r="2846" spans="1:13" x14ac:dyDescent="0.25">
      <c r="A2846" s="1" t="s">
        <v>1061</v>
      </c>
      <c r="B2846" s="1">
        <v>123</v>
      </c>
      <c r="C2846" s="1">
        <v>36049108</v>
      </c>
      <c r="D2846" s="1" t="s">
        <v>1965</v>
      </c>
      <c r="E2846" s="1" t="s">
        <v>4832</v>
      </c>
      <c r="F2846" s="1" t="s">
        <v>13</v>
      </c>
      <c r="G2846" s="1" t="s">
        <v>14</v>
      </c>
      <c r="H2846" s="1">
        <v>9000000</v>
      </c>
      <c r="I2846" s="1">
        <v>1996</v>
      </c>
      <c r="J2846" s="1">
        <v>6.8</v>
      </c>
      <c r="K2846" s="1" t="str">
        <f t="shared" si="133"/>
        <v>Action</v>
      </c>
      <c r="L2846" s="11">
        <f t="shared" si="134"/>
        <v>27049108</v>
      </c>
      <c r="M2846" s="1">
        <f t="shared" si="135"/>
        <v>9.3887336584344602E-2</v>
      </c>
    </row>
    <row r="2847" spans="1:13" x14ac:dyDescent="0.25">
      <c r="A2847" s="1" t="s">
        <v>2288</v>
      </c>
      <c r="B2847" s="1">
        <v>120</v>
      </c>
      <c r="C2847" s="1">
        <v>34074895</v>
      </c>
      <c r="D2847" s="1" t="s">
        <v>883</v>
      </c>
      <c r="E2847" s="1" t="s">
        <v>4833</v>
      </c>
      <c r="F2847" s="1" t="s">
        <v>13</v>
      </c>
      <c r="G2847" s="1" t="s">
        <v>14</v>
      </c>
      <c r="H2847" s="1">
        <v>9000000</v>
      </c>
      <c r="I2847" s="1">
        <v>1999</v>
      </c>
      <c r="J2847" s="1">
        <v>6.7</v>
      </c>
      <c r="K2847" s="1" t="str">
        <f t="shared" si="133"/>
        <v>Comedy</v>
      </c>
      <c r="L2847" s="11">
        <f t="shared" si="134"/>
        <v>25074895</v>
      </c>
      <c r="M2847" s="1">
        <f t="shared" si="135"/>
        <v>9.3887336584344602E-2</v>
      </c>
    </row>
    <row r="2848" spans="1:13" x14ac:dyDescent="0.25">
      <c r="A2848" s="1" t="s">
        <v>4259</v>
      </c>
      <c r="B2848" s="1">
        <v>87</v>
      </c>
      <c r="C2848" s="1">
        <v>33244684</v>
      </c>
      <c r="D2848" s="1" t="s">
        <v>2476</v>
      </c>
      <c r="E2848" s="1" t="s">
        <v>4834</v>
      </c>
      <c r="F2848" s="1" t="s">
        <v>13</v>
      </c>
      <c r="G2848" s="1" t="s">
        <v>14</v>
      </c>
      <c r="H2848" s="1">
        <v>9000000</v>
      </c>
      <c r="I2848" s="1">
        <v>1988</v>
      </c>
      <c r="J2848" s="1">
        <v>6.5</v>
      </c>
      <c r="K2848" s="1" t="str">
        <f t="shared" si="133"/>
        <v>Fantasy</v>
      </c>
      <c r="L2848" s="11">
        <f t="shared" si="134"/>
        <v>24244684</v>
      </c>
      <c r="M2848" s="1">
        <f t="shared" si="135"/>
        <v>9.3887336584344602E-2</v>
      </c>
    </row>
    <row r="2849" spans="1:13" x14ac:dyDescent="0.25">
      <c r="A2849" s="1" t="s">
        <v>1303</v>
      </c>
      <c r="B2849" s="1">
        <v>123</v>
      </c>
      <c r="C2849" s="1">
        <v>24530513</v>
      </c>
      <c r="D2849" s="1" t="s">
        <v>998</v>
      </c>
      <c r="E2849" s="1" t="s">
        <v>4835</v>
      </c>
      <c r="F2849" s="1" t="s">
        <v>13</v>
      </c>
      <c r="G2849" s="1" t="s">
        <v>14</v>
      </c>
      <c r="H2849" s="1">
        <v>9000000</v>
      </c>
      <c r="I2849" s="1">
        <v>2007</v>
      </c>
      <c r="J2849" s="1">
        <v>8</v>
      </c>
      <c r="K2849" s="1" t="str">
        <f t="shared" si="133"/>
        <v>Documentary</v>
      </c>
      <c r="L2849" s="11">
        <f t="shared" si="134"/>
        <v>15530513</v>
      </c>
      <c r="M2849" s="1">
        <f t="shared" si="135"/>
        <v>9.3887336584344602E-2</v>
      </c>
    </row>
    <row r="2850" spans="1:13" x14ac:dyDescent="0.25">
      <c r="A2850" s="1" t="s">
        <v>4625</v>
      </c>
      <c r="B2850" s="1">
        <v>103</v>
      </c>
      <c r="C2850" s="1">
        <v>71519230</v>
      </c>
      <c r="D2850" s="1" t="s">
        <v>779</v>
      </c>
      <c r="E2850" s="1" t="s">
        <v>4836</v>
      </c>
      <c r="F2850" s="1" t="s">
        <v>13</v>
      </c>
      <c r="G2850" s="1" t="s">
        <v>14</v>
      </c>
      <c r="H2850" s="1">
        <v>9000000</v>
      </c>
      <c r="I2850" s="1">
        <v>2014</v>
      </c>
      <c r="J2850" s="1">
        <v>6.5</v>
      </c>
      <c r="K2850" s="1" t="str">
        <f t="shared" si="133"/>
        <v>Action</v>
      </c>
      <c r="L2850" s="11">
        <f t="shared" si="134"/>
        <v>62519230</v>
      </c>
      <c r="M2850" s="1">
        <f t="shared" si="135"/>
        <v>9.3887336584344602E-2</v>
      </c>
    </row>
    <row r="2851" spans="1:13" x14ac:dyDescent="0.25">
      <c r="A2851" s="1" t="s">
        <v>4837</v>
      </c>
      <c r="B2851" s="1">
        <v>91</v>
      </c>
      <c r="C2851" s="1">
        <v>20035310</v>
      </c>
      <c r="D2851" s="1" t="s">
        <v>492</v>
      </c>
      <c r="E2851" s="1" t="s">
        <v>4838</v>
      </c>
      <c r="F2851" s="1" t="s">
        <v>13</v>
      </c>
      <c r="G2851" s="1" t="s">
        <v>14</v>
      </c>
      <c r="H2851" s="1">
        <v>9000000</v>
      </c>
      <c r="I2851" s="1">
        <v>2000</v>
      </c>
      <c r="J2851" s="1">
        <v>4.9000000000000004</v>
      </c>
      <c r="K2851" s="1" t="str">
        <f t="shared" si="133"/>
        <v>Comedy</v>
      </c>
      <c r="L2851" s="11">
        <f t="shared" si="134"/>
        <v>11035310</v>
      </c>
      <c r="M2851" s="1">
        <f t="shared" si="135"/>
        <v>9.3887336584344602E-2</v>
      </c>
    </row>
    <row r="2852" spans="1:13" x14ac:dyDescent="0.25">
      <c r="A2852" s="1" t="s">
        <v>4308</v>
      </c>
      <c r="B2852" s="1">
        <v>88</v>
      </c>
      <c r="C2852" s="1">
        <v>18225165</v>
      </c>
      <c r="D2852" s="1" t="s">
        <v>1444</v>
      </c>
      <c r="E2852" s="1" t="s">
        <v>4839</v>
      </c>
      <c r="F2852" s="1" t="s">
        <v>13</v>
      </c>
      <c r="G2852" s="1" t="s">
        <v>14</v>
      </c>
      <c r="H2852" s="1">
        <v>9000000</v>
      </c>
      <c r="I2852" s="1">
        <v>2004</v>
      </c>
      <c r="J2852" s="1">
        <v>7.1</v>
      </c>
      <c r="K2852" s="1" t="str">
        <f t="shared" si="133"/>
        <v>Adventure</v>
      </c>
      <c r="L2852" s="11">
        <f t="shared" si="134"/>
        <v>9225165</v>
      </c>
      <c r="M2852" s="1">
        <f t="shared" si="135"/>
        <v>9.3887336584344602E-2</v>
      </c>
    </row>
    <row r="2853" spans="1:13" x14ac:dyDescent="0.25">
      <c r="A2853" s="1" t="s">
        <v>1490</v>
      </c>
      <c r="B2853" s="1">
        <v>126</v>
      </c>
      <c r="C2853" s="1">
        <v>17804273</v>
      </c>
      <c r="D2853" s="1" t="s">
        <v>1394</v>
      </c>
      <c r="E2853" s="1" t="s">
        <v>4840</v>
      </c>
      <c r="F2853" s="1" t="s">
        <v>13</v>
      </c>
      <c r="G2853" s="1" t="s">
        <v>14</v>
      </c>
      <c r="H2853" s="1">
        <v>20000000</v>
      </c>
      <c r="I2853" s="1">
        <v>2000</v>
      </c>
      <c r="J2853" s="1">
        <v>7</v>
      </c>
      <c r="K2853" s="1" t="str">
        <f t="shared" si="133"/>
        <v>Drama</v>
      </c>
      <c r="L2853" s="11">
        <f t="shared" si="134"/>
        <v>-2195727</v>
      </c>
      <c r="M2853" s="1">
        <f t="shared" si="135"/>
        <v>9.3887336584344602E-2</v>
      </c>
    </row>
    <row r="2854" spans="1:13" x14ac:dyDescent="0.25">
      <c r="A2854" s="1" t="s">
        <v>4841</v>
      </c>
      <c r="B2854" s="1">
        <v>120</v>
      </c>
      <c r="C2854" s="1">
        <v>16938179</v>
      </c>
      <c r="D2854" s="1" t="s">
        <v>750</v>
      </c>
      <c r="E2854" s="1" t="s">
        <v>4842</v>
      </c>
      <c r="F2854" s="1" t="s">
        <v>13</v>
      </c>
      <c r="G2854" s="1" t="s">
        <v>14</v>
      </c>
      <c r="H2854" s="1">
        <v>8000000</v>
      </c>
      <c r="I2854" s="1">
        <v>2000</v>
      </c>
      <c r="J2854" s="1">
        <v>7</v>
      </c>
      <c r="K2854" s="1" t="str">
        <f t="shared" si="133"/>
        <v>Crime</v>
      </c>
      <c r="L2854" s="11">
        <f t="shared" si="134"/>
        <v>8938179</v>
      </c>
      <c r="M2854" s="1">
        <f t="shared" si="135"/>
        <v>9.3887336584344602E-2</v>
      </c>
    </row>
    <row r="2855" spans="1:13" x14ac:dyDescent="0.25">
      <c r="A2855" s="1" t="s">
        <v>3647</v>
      </c>
      <c r="B2855" s="1">
        <v>94</v>
      </c>
      <c r="C2855" s="1">
        <v>16235293</v>
      </c>
      <c r="D2855" s="1" t="s">
        <v>2162</v>
      </c>
      <c r="E2855" s="1" t="s">
        <v>4843</v>
      </c>
      <c r="F2855" s="1" t="s">
        <v>13</v>
      </c>
      <c r="G2855" s="1" t="s">
        <v>14</v>
      </c>
      <c r="H2855" s="1">
        <v>9000000</v>
      </c>
      <c r="I2855" s="1">
        <v>2006</v>
      </c>
      <c r="J2855" s="1">
        <v>4.5</v>
      </c>
      <c r="K2855" s="1" t="str">
        <f t="shared" si="133"/>
        <v>Horror</v>
      </c>
      <c r="L2855" s="11">
        <f t="shared" si="134"/>
        <v>7235293</v>
      </c>
      <c r="M2855" s="1">
        <f t="shared" si="135"/>
        <v>9.3887336584344602E-2</v>
      </c>
    </row>
    <row r="2856" spans="1:13" x14ac:dyDescent="0.25">
      <c r="A2856" s="1" t="s">
        <v>294</v>
      </c>
      <c r="B2856" s="1">
        <v>137</v>
      </c>
      <c r="C2856" s="1">
        <v>10161099</v>
      </c>
      <c r="D2856" s="1" t="s">
        <v>4844</v>
      </c>
      <c r="E2856" s="1" t="s">
        <v>4845</v>
      </c>
      <c r="F2856" s="1" t="s">
        <v>13</v>
      </c>
      <c r="G2856" s="1" t="s">
        <v>21</v>
      </c>
      <c r="H2856" s="1">
        <v>9000000</v>
      </c>
      <c r="I2856" s="1">
        <v>1989</v>
      </c>
      <c r="J2856" s="1">
        <v>7.7</v>
      </c>
      <c r="K2856" s="1" t="str">
        <f t="shared" si="133"/>
        <v>Action</v>
      </c>
      <c r="L2856" s="11">
        <f t="shared" si="134"/>
        <v>1161099</v>
      </c>
      <c r="M2856" s="1">
        <f t="shared" si="135"/>
        <v>9.3887336584344602E-2</v>
      </c>
    </row>
    <row r="2857" spans="1:13" x14ac:dyDescent="0.25">
      <c r="A2857" s="1" t="s">
        <v>306</v>
      </c>
      <c r="B2857" s="1">
        <v>119</v>
      </c>
      <c r="C2857" s="1">
        <v>6047856</v>
      </c>
      <c r="D2857" s="1" t="s">
        <v>158</v>
      </c>
      <c r="E2857" s="1" t="s">
        <v>4847</v>
      </c>
      <c r="F2857" s="1" t="s">
        <v>13</v>
      </c>
      <c r="G2857" s="1" t="s">
        <v>14</v>
      </c>
      <c r="H2857" s="1">
        <v>8500000</v>
      </c>
      <c r="I2857" s="1">
        <v>2000</v>
      </c>
      <c r="J2857" s="1">
        <v>6.7</v>
      </c>
      <c r="K2857" s="1" t="str">
        <f t="shared" si="133"/>
        <v>Action</v>
      </c>
      <c r="L2857" s="11">
        <f t="shared" si="134"/>
        <v>-2452144</v>
      </c>
      <c r="M2857" s="1">
        <f t="shared" si="135"/>
        <v>9.3887336584344602E-2</v>
      </c>
    </row>
    <row r="2858" spans="1:13" x14ac:dyDescent="0.25">
      <c r="A2858" s="1" t="s">
        <v>2056</v>
      </c>
      <c r="B2858" s="1">
        <v>99</v>
      </c>
      <c r="C2858" s="1">
        <v>4681503</v>
      </c>
      <c r="D2858" s="1" t="s">
        <v>883</v>
      </c>
      <c r="E2858" s="1" t="s">
        <v>4848</v>
      </c>
      <c r="F2858" s="1" t="s">
        <v>13</v>
      </c>
      <c r="G2858" s="1" t="s">
        <v>14</v>
      </c>
      <c r="H2858" s="1">
        <v>9000000</v>
      </c>
      <c r="I2858" s="1">
        <v>2002</v>
      </c>
      <c r="J2858" s="1">
        <v>7</v>
      </c>
      <c r="K2858" s="1" t="str">
        <f t="shared" si="133"/>
        <v>Comedy</v>
      </c>
      <c r="L2858" s="11">
        <f t="shared" si="134"/>
        <v>-4318497</v>
      </c>
      <c r="M2858" s="1">
        <f t="shared" si="135"/>
        <v>9.3887336584344602E-2</v>
      </c>
    </row>
    <row r="2859" spans="1:13" x14ac:dyDescent="0.25">
      <c r="A2859" s="1" t="s">
        <v>4849</v>
      </c>
      <c r="B2859" s="1">
        <v>79</v>
      </c>
      <c r="C2859" s="1">
        <v>4350774</v>
      </c>
      <c r="D2859" s="1" t="s">
        <v>579</v>
      </c>
      <c r="E2859" s="1" t="s">
        <v>4850</v>
      </c>
      <c r="F2859" s="1" t="s">
        <v>13</v>
      </c>
      <c r="G2859" s="1" t="s">
        <v>14</v>
      </c>
      <c r="H2859" s="1">
        <v>8000000</v>
      </c>
      <c r="I2859" s="1">
        <v>1994</v>
      </c>
      <c r="J2859" s="1">
        <v>6.5</v>
      </c>
      <c r="K2859" s="1" t="str">
        <f t="shared" si="133"/>
        <v>Comedy</v>
      </c>
      <c r="L2859" s="11">
        <f t="shared" si="134"/>
        <v>-3649226</v>
      </c>
      <c r="M2859" s="1">
        <f t="shared" si="135"/>
        <v>9.3887336584344602E-2</v>
      </c>
    </row>
    <row r="2860" spans="1:13" x14ac:dyDescent="0.25">
      <c r="A2860" s="1" t="s">
        <v>4273</v>
      </c>
      <c r="B2860" s="1">
        <v>95</v>
      </c>
      <c r="C2860" s="1">
        <v>2955039</v>
      </c>
      <c r="D2860" s="1" t="s">
        <v>567</v>
      </c>
      <c r="E2860" s="1" t="s">
        <v>4851</v>
      </c>
      <c r="F2860" s="1" t="s">
        <v>13</v>
      </c>
      <c r="G2860" s="1" t="s">
        <v>14</v>
      </c>
      <c r="H2860" s="1">
        <v>9000000</v>
      </c>
      <c r="I2860" s="1">
        <v>2007</v>
      </c>
      <c r="J2860" s="1">
        <v>6.2</v>
      </c>
      <c r="K2860" s="1" t="str">
        <f t="shared" si="133"/>
        <v>Biography</v>
      </c>
      <c r="L2860" s="11">
        <f t="shared" si="134"/>
        <v>-6044961</v>
      </c>
      <c r="M2860" s="1">
        <f t="shared" si="135"/>
        <v>9.3887336584344602E-2</v>
      </c>
    </row>
    <row r="2861" spans="1:13" x14ac:dyDescent="0.25">
      <c r="A2861" s="1" t="s">
        <v>3796</v>
      </c>
      <c r="B2861" s="1">
        <v>103</v>
      </c>
      <c r="C2861" s="1">
        <v>1530535</v>
      </c>
      <c r="D2861" s="1" t="s">
        <v>492</v>
      </c>
      <c r="E2861" s="1" t="s">
        <v>4852</v>
      </c>
      <c r="F2861" s="1" t="s">
        <v>13</v>
      </c>
      <c r="G2861" s="1" t="s">
        <v>14</v>
      </c>
      <c r="H2861" s="1">
        <v>9000000</v>
      </c>
      <c r="I2861" s="1">
        <v>2005</v>
      </c>
      <c r="J2861" s="1">
        <v>5.7</v>
      </c>
      <c r="K2861" s="1" t="str">
        <f t="shared" si="133"/>
        <v>Comedy</v>
      </c>
      <c r="L2861" s="11">
        <f t="shared" si="134"/>
        <v>-7469465</v>
      </c>
      <c r="M2861" s="1">
        <f t="shared" si="135"/>
        <v>9.3887336584344602E-2</v>
      </c>
    </row>
    <row r="2862" spans="1:13" x14ac:dyDescent="0.25">
      <c r="A2862" s="1" t="s">
        <v>3532</v>
      </c>
      <c r="B2862" s="1">
        <v>92</v>
      </c>
      <c r="C2862" s="1">
        <v>4881867</v>
      </c>
      <c r="D2862" s="1" t="s">
        <v>2167</v>
      </c>
      <c r="E2862" s="1" t="s">
        <v>4853</v>
      </c>
      <c r="F2862" s="1" t="s">
        <v>13</v>
      </c>
      <c r="G2862" s="1" t="s">
        <v>14</v>
      </c>
      <c r="H2862" s="1">
        <v>9000000</v>
      </c>
      <c r="I2862" s="1">
        <v>2008</v>
      </c>
      <c r="J2862" s="1">
        <v>6.4</v>
      </c>
      <c r="K2862" s="1" t="str">
        <f t="shared" si="133"/>
        <v>Comedy</v>
      </c>
      <c r="L2862" s="11">
        <f t="shared" si="134"/>
        <v>-4118133</v>
      </c>
      <c r="M2862" s="1">
        <f t="shared" si="135"/>
        <v>9.3887336584344602E-2</v>
      </c>
    </row>
    <row r="2863" spans="1:13" x14ac:dyDescent="0.25">
      <c r="A2863" s="1" t="s">
        <v>3789</v>
      </c>
      <c r="B2863" s="1">
        <v>84</v>
      </c>
      <c r="C2863" s="1">
        <v>11860839</v>
      </c>
      <c r="D2863" s="1" t="s">
        <v>1392</v>
      </c>
      <c r="E2863" s="1" t="s">
        <v>4854</v>
      </c>
      <c r="F2863" s="1" t="s">
        <v>13</v>
      </c>
      <c r="G2863" s="1" t="s">
        <v>14</v>
      </c>
      <c r="H2863" s="1">
        <v>9000000</v>
      </c>
      <c r="I2863" s="1">
        <v>2011</v>
      </c>
      <c r="J2863" s="1">
        <v>5.4</v>
      </c>
      <c r="K2863" s="1" t="str">
        <f t="shared" si="133"/>
        <v>Documentary</v>
      </c>
      <c r="L2863" s="11">
        <f t="shared" si="134"/>
        <v>2860839</v>
      </c>
      <c r="M2863" s="1">
        <f t="shared" si="135"/>
        <v>9.3887336584344602E-2</v>
      </c>
    </row>
    <row r="2864" spans="1:13" x14ac:dyDescent="0.25">
      <c r="A2864" s="1" t="s">
        <v>4855</v>
      </c>
      <c r="B2864" s="1">
        <v>300</v>
      </c>
      <c r="C2864" s="1">
        <v>454255</v>
      </c>
      <c r="D2864" s="1" t="s">
        <v>381</v>
      </c>
      <c r="E2864" s="1" t="s">
        <v>4856</v>
      </c>
      <c r="F2864" s="1" t="s">
        <v>4207</v>
      </c>
      <c r="G2864" s="1" t="s">
        <v>4208</v>
      </c>
      <c r="H2864" s="1">
        <v>400000000</v>
      </c>
      <c r="I2864" s="1">
        <v>2001</v>
      </c>
      <c r="J2864" s="1">
        <v>6.6</v>
      </c>
      <c r="K2864" s="1" t="str">
        <f t="shared" si="133"/>
        <v>Action</v>
      </c>
      <c r="L2864" s="11">
        <f t="shared" si="134"/>
        <v>-399545745</v>
      </c>
      <c r="M2864" s="1">
        <f t="shared" si="135"/>
        <v>9.3887336584344602E-2</v>
      </c>
    </row>
    <row r="2865" spans="1:13" x14ac:dyDescent="0.25">
      <c r="A2865" s="1" t="s">
        <v>4857</v>
      </c>
      <c r="B2865" s="1">
        <v>120</v>
      </c>
      <c r="C2865" s="1">
        <v>349618</v>
      </c>
      <c r="D2865" s="1" t="s">
        <v>2162</v>
      </c>
      <c r="E2865" s="1" t="s">
        <v>4858</v>
      </c>
      <c r="F2865" s="1" t="s">
        <v>13</v>
      </c>
      <c r="G2865" s="1" t="s">
        <v>2374</v>
      </c>
      <c r="H2865" s="1">
        <v>9000000</v>
      </c>
      <c r="I2865" s="1">
        <v>1990</v>
      </c>
      <c r="J2865" s="1">
        <v>6.1</v>
      </c>
      <c r="K2865" s="1" t="str">
        <f t="shared" si="133"/>
        <v>Horror</v>
      </c>
      <c r="L2865" s="11">
        <f t="shared" si="134"/>
        <v>-8650382</v>
      </c>
      <c r="M2865" s="1">
        <f t="shared" si="135"/>
        <v>9.3887336584344602E-2</v>
      </c>
    </row>
    <row r="2866" spans="1:13" x14ac:dyDescent="0.25">
      <c r="A2866" s="1" t="s">
        <v>3650</v>
      </c>
      <c r="B2866" s="1">
        <v>121</v>
      </c>
      <c r="C2866" s="1">
        <v>112935</v>
      </c>
      <c r="D2866" s="1" t="s">
        <v>1175</v>
      </c>
      <c r="E2866" s="1" t="s">
        <v>4859</v>
      </c>
      <c r="F2866" s="1" t="s">
        <v>13</v>
      </c>
      <c r="G2866" s="1" t="s">
        <v>21</v>
      </c>
      <c r="H2866" s="1">
        <v>9000000</v>
      </c>
      <c r="I2866" s="1">
        <v>2002</v>
      </c>
      <c r="J2866" s="1">
        <v>7.6</v>
      </c>
      <c r="K2866" s="1" t="str">
        <f t="shared" si="133"/>
        <v>Drama</v>
      </c>
      <c r="L2866" s="11">
        <f t="shared" si="134"/>
        <v>-8887065</v>
      </c>
      <c r="M2866" s="1">
        <f t="shared" si="135"/>
        <v>9.3887336584344602E-2</v>
      </c>
    </row>
    <row r="2867" spans="1:13" x14ac:dyDescent="0.25">
      <c r="A2867" s="1" t="s">
        <v>4860</v>
      </c>
      <c r="B2867" s="1">
        <v>97</v>
      </c>
      <c r="C2867" s="1">
        <v>883887</v>
      </c>
      <c r="D2867" s="1" t="s">
        <v>1175</v>
      </c>
      <c r="E2867" s="1" t="s">
        <v>4861</v>
      </c>
      <c r="F2867" s="1" t="s">
        <v>13</v>
      </c>
      <c r="G2867" s="1" t="s">
        <v>14</v>
      </c>
      <c r="H2867" s="1">
        <v>9000000</v>
      </c>
      <c r="I2867" s="1">
        <v>2009</v>
      </c>
      <c r="J2867" s="1">
        <v>6.2</v>
      </c>
      <c r="K2867" s="1" t="str">
        <f t="shared" si="133"/>
        <v>Drama</v>
      </c>
      <c r="L2867" s="11">
        <f t="shared" si="134"/>
        <v>-8116113</v>
      </c>
      <c r="M2867" s="1">
        <f t="shared" si="135"/>
        <v>9.3887336584344602E-2</v>
      </c>
    </row>
    <row r="2868" spans="1:13" x14ac:dyDescent="0.25">
      <c r="A2868" s="1" t="s">
        <v>4171</v>
      </c>
      <c r="B2868" s="1">
        <v>86</v>
      </c>
      <c r="C2868" s="1">
        <v>13751</v>
      </c>
      <c r="D2868" s="1" t="s">
        <v>2395</v>
      </c>
      <c r="E2868" s="1" t="s">
        <v>4862</v>
      </c>
      <c r="F2868" s="1" t="s">
        <v>13</v>
      </c>
      <c r="G2868" s="1" t="s">
        <v>130</v>
      </c>
      <c r="H2868" s="1">
        <v>11400000</v>
      </c>
      <c r="I2868" s="1">
        <v>2006</v>
      </c>
      <c r="J2868" s="1">
        <v>6.6</v>
      </c>
      <c r="K2868" s="1" t="str">
        <f t="shared" si="133"/>
        <v>Drama</v>
      </c>
      <c r="L2868" s="11">
        <f t="shared" si="134"/>
        <v>-11386249</v>
      </c>
      <c r="M2868" s="1">
        <f t="shared" si="135"/>
        <v>9.3887336584344602E-2</v>
      </c>
    </row>
    <row r="2869" spans="1:13" x14ac:dyDescent="0.25">
      <c r="A2869" s="1" t="s">
        <v>4863</v>
      </c>
      <c r="B2869" s="1">
        <v>45</v>
      </c>
      <c r="C2869" s="1">
        <v>145109</v>
      </c>
      <c r="D2869" s="1" t="s">
        <v>768</v>
      </c>
      <c r="E2869" s="1" t="s">
        <v>4864</v>
      </c>
      <c r="F2869" s="1" t="s">
        <v>4865</v>
      </c>
      <c r="G2869" s="1" t="s">
        <v>2566</v>
      </c>
      <c r="H2869" s="1">
        <v>45000000</v>
      </c>
      <c r="I2869" s="1">
        <v>2008</v>
      </c>
      <c r="J2869" s="1">
        <v>7.3</v>
      </c>
      <c r="K2869" s="1" t="str">
        <f t="shared" si="133"/>
        <v>Drama</v>
      </c>
      <c r="L2869" s="11">
        <f t="shared" si="134"/>
        <v>-44854891</v>
      </c>
      <c r="M2869" s="1">
        <f t="shared" si="135"/>
        <v>9.3887336584344602E-2</v>
      </c>
    </row>
    <row r="2870" spans="1:13" x14ac:dyDescent="0.25">
      <c r="A2870" s="1" t="s">
        <v>4866</v>
      </c>
      <c r="B2870" s="1">
        <v>97</v>
      </c>
      <c r="C2870" s="1">
        <v>1046166</v>
      </c>
      <c r="D2870" s="1" t="s">
        <v>2205</v>
      </c>
      <c r="E2870" s="1" t="s">
        <v>4867</v>
      </c>
      <c r="F2870" s="1" t="s">
        <v>13</v>
      </c>
      <c r="G2870" s="1" t="s">
        <v>264</v>
      </c>
      <c r="H2870" s="1">
        <v>9000000</v>
      </c>
      <c r="I2870" s="1">
        <v>2005</v>
      </c>
      <c r="J2870" s="1">
        <v>4.2</v>
      </c>
      <c r="K2870" s="1" t="str">
        <f t="shared" si="133"/>
        <v>Comedy</v>
      </c>
      <c r="L2870" s="11">
        <f t="shared" si="134"/>
        <v>-7953834</v>
      </c>
      <c r="M2870" s="1">
        <f t="shared" si="135"/>
        <v>9.3887336584344602E-2</v>
      </c>
    </row>
    <row r="2871" spans="1:13" x14ac:dyDescent="0.25">
      <c r="A2871" s="1" t="s">
        <v>4868</v>
      </c>
      <c r="B2871" s="1">
        <v>93</v>
      </c>
      <c r="C2871" s="1">
        <v>174635000</v>
      </c>
      <c r="D2871" s="1" t="s">
        <v>1444</v>
      </c>
      <c r="E2871" s="1" t="s">
        <v>4869</v>
      </c>
      <c r="F2871" s="1" t="s">
        <v>13</v>
      </c>
      <c r="G2871" s="1" t="s">
        <v>130</v>
      </c>
      <c r="H2871" s="1">
        <v>8800000</v>
      </c>
      <c r="I2871" s="1">
        <v>1986</v>
      </c>
      <c r="J2871" s="1">
        <v>6.5</v>
      </c>
      <c r="K2871" s="1" t="str">
        <f t="shared" si="133"/>
        <v>Adventure</v>
      </c>
      <c r="L2871" s="11">
        <f t="shared" si="134"/>
        <v>165835000</v>
      </c>
      <c r="M2871" s="1">
        <f t="shared" si="135"/>
        <v>9.3887336584344602E-2</v>
      </c>
    </row>
    <row r="2872" spans="1:13" x14ac:dyDescent="0.25">
      <c r="A2872" s="1" t="s">
        <v>4870</v>
      </c>
      <c r="B2872" s="1">
        <v>84</v>
      </c>
      <c r="C2872" s="1">
        <v>14373825</v>
      </c>
      <c r="D2872" s="1" t="s">
        <v>782</v>
      </c>
      <c r="E2872" s="1" t="s">
        <v>4871</v>
      </c>
      <c r="F2872" s="1" t="s">
        <v>13</v>
      </c>
      <c r="G2872" s="1" t="s">
        <v>14</v>
      </c>
      <c r="H2872" s="1">
        <v>8600000</v>
      </c>
      <c r="I2872" s="1">
        <v>2007</v>
      </c>
      <c r="J2872" s="1">
        <v>6.5</v>
      </c>
      <c r="K2872" s="1" t="str">
        <f t="shared" si="133"/>
        <v>Crime</v>
      </c>
      <c r="L2872" s="11">
        <f t="shared" si="134"/>
        <v>5773825</v>
      </c>
      <c r="M2872" s="1">
        <f t="shared" si="135"/>
        <v>9.3887336584344602E-2</v>
      </c>
    </row>
    <row r="2873" spans="1:13" x14ac:dyDescent="0.25">
      <c r="A2873" s="1" t="s">
        <v>4872</v>
      </c>
      <c r="B2873" s="1">
        <v>96</v>
      </c>
      <c r="C2873" s="1">
        <v>162</v>
      </c>
      <c r="D2873" s="1" t="s">
        <v>120</v>
      </c>
      <c r="E2873" s="1" t="s">
        <v>4873</v>
      </c>
      <c r="F2873" s="1" t="s">
        <v>13</v>
      </c>
      <c r="G2873" s="1" t="s">
        <v>4208</v>
      </c>
      <c r="H2873" s="1">
        <v>9000000</v>
      </c>
      <c r="I2873" s="1">
        <v>2014</v>
      </c>
      <c r="J2873" s="1">
        <v>5.7</v>
      </c>
      <c r="K2873" s="1" t="str">
        <f t="shared" si="133"/>
        <v>Action</v>
      </c>
      <c r="L2873" s="11">
        <f t="shared" si="134"/>
        <v>-8999838</v>
      </c>
      <c r="M2873" s="1">
        <f t="shared" si="135"/>
        <v>9.3887336584344602E-2</v>
      </c>
    </row>
    <row r="2874" spans="1:13" x14ac:dyDescent="0.25">
      <c r="A2874" s="1" t="s">
        <v>1662</v>
      </c>
      <c r="B2874" s="1">
        <v>112</v>
      </c>
      <c r="C2874" s="1">
        <v>39462438</v>
      </c>
      <c r="D2874" s="1" t="s">
        <v>2597</v>
      </c>
      <c r="E2874" s="1" t="s">
        <v>4874</v>
      </c>
      <c r="F2874" s="1" t="s">
        <v>13</v>
      </c>
      <c r="G2874" s="1" t="s">
        <v>14</v>
      </c>
      <c r="H2874" s="1">
        <v>7000000</v>
      </c>
      <c r="I2874" s="1">
        <v>2009</v>
      </c>
      <c r="J2874" s="1">
        <v>7.3</v>
      </c>
      <c r="K2874" s="1" t="str">
        <f t="shared" si="133"/>
        <v>Drama</v>
      </c>
      <c r="L2874" s="11">
        <f t="shared" si="134"/>
        <v>32462438</v>
      </c>
      <c r="M2874" s="1">
        <f t="shared" si="135"/>
        <v>9.3887336584344602E-2</v>
      </c>
    </row>
    <row r="2875" spans="1:13" x14ac:dyDescent="0.25">
      <c r="A2875" s="1" t="s">
        <v>4875</v>
      </c>
      <c r="B2875" s="1">
        <v>125</v>
      </c>
      <c r="C2875" s="1">
        <v>29200000</v>
      </c>
      <c r="D2875" s="1" t="s">
        <v>2597</v>
      </c>
      <c r="E2875" s="1" t="s">
        <v>4876</v>
      </c>
      <c r="F2875" s="1" t="s">
        <v>13</v>
      </c>
      <c r="G2875" s="1" t="s">
        <v>14</v>
      </c>
      <c r="H2875" s="1">
        <v>8500000</v>
      </c>
      <c r="I2875" s="1">
        <v>1979</v>
      </c>
      <c r="J2875" s="1">
        <v>6.9</v>
      </c>
      <c r="K2875" s="1" t="str">
        <f t="shared" si="133"/>
        <v>Drama</v>
      </c>
      <c r="L2875" s="11">
        <f t="shared" si="134"/>
        <v>20700000</v>
      </c>
      <c r="M2875" s="1">
        <f t="shared" si="135"/>
        <v>9.3887336584344602E-2</v>
      </c>
    </row>
    <row r="2876" spans="1:13" x14ac:dyDescent="0.25">
      <c r="A2876" s="1" t="s">
        <v>4877</v>
      </c>
      <c r="B2876" s="1">
        <v>96</v>
      </c>
      <c r="C2876" s="1">
        <v>21564616</v>
      </c>
      <c r="D2876" s="1" t="s">
        <v>579</v>
      </c>
      <c r="E2876" s="1" t="s">
        <v>4878</v>
      </c>
      <c r="F2876" s="1" t="s">
        <v>13</v>
      </c>
      <c r="G2876" s="1" t="s">
        <v>14</v>
      </c>
      <c r="H2876" s="1">
        <v>8500000</v>
      </c>
      <c r="I2876" s="1">
        <v>2013</v>
      </c>
      <c r="J2876" s="1">
        <v>5</v>
      </c>
      <c r="K2876" s="1" t="str">
        <f t="shared" si="133"/>
        <v>Comedy</v>
      </c>
      <c r="L2876" s="11">
        <f t="shared" si="134"/>
        <v>13064616</v>
      </c>
      <c r="M2876" s="1">
        <f t="shared" si="135"/>
        <v>9.3887336584344602E-2</v>
      </c>
    </row>
    <row r="2877" spans="1:13" x14ac:dyDescent="0.25">
      <c r="A2877" s="1" t="s">
        <v>2723</v>
      </c>
      <c r="B2877" s="1">
        <v>103</v>
      </c>
      <c r="C2877" s="1">
        <v>14879556</v>
      </c>
      <c r="D2877" s="1" t="s">
        <v>883</v>
      </c>
      <c r="E2877" s="1" t="s">
        <v>4879</v>
      </c>
      <c r="F2877" s="1" t="s">
        <v>13</v>
      </c>
      <c r="G2877" s="1" t="s">
        <v>14</v>
      </c>
      <c r="H2877" s="1">
        <v>8000000</v>
      </c>
      <c r="I2877" s="1">
        <v>1999</v>
      </c>
      <c r="J2877" s="1">
        <v>7.3</v>
      </c>
      <c r="K2877" s="1" t="str">
        <f t="shared" si="133"/>
        <v>Comedy</v>
      </c>
      <c r="L2877" s="11">
        <f t="shared" si="134"/>
        <v>6879556</v>
      </c>
      <c r="M2877" s="1">
        <f t="shared" si="135"/>
        <v>9.3887336584344602E-2</v>
      </c>
    </row>
    <row r="2878" spans="1:13" x14ac:dyDescent="0.25">
      <c r="A2878" s="1" t="s">
        <v>4880</v>
      </c>
      <c r="B2878" s="1">
        <v>101</v>
      </c>
      <c r="C2878" s="1">
        <v>34017854</v>
      </c>
      <c r="D2878" s="1" t="s">
        <v>579</v>
      </c>
      <c r="E2878" s="1" t="s">
        <v>4881</v>
      </c>
      <c r="F2878" s="1" t="s">
        <v>13</v>
      </c>
      <c r="G2878" s="1" t="s">
        <v>14</v>
      </c>
      <c r="H2878" s="1">
        <v>8500000</v>
      </c>
      <c r="I2878" s="1">
        <v>2015</v>
      </c>
      <c r="J2878" s="1">
        <v>6.5</v>
      </c>
      <c r="K2878" s="1" t="str">
        <f t="shared" si="133"/>
        <v>Comedy</v>
      </c>
      <c r="L2878" s="11">
        <f t="shared" si="134"/>
        <v>25517854</v>
      </c>
      <c r="M2878" s="1">
        <f t="shared" si="135"/>
        <v>9.3887336584344602E-2</v>
      </c>
    </row>
    <row r="2879" spans="1:13" x14ac:dyDescent="0.25">
      <c r="A2879" s="1" t="s">
        <v>3859</v>
      </c>
      <c r="B2879" s="1">
        <v>104</v>
      </c>
      <c r="C2879" s="1">
        <v>4273372</v>
      </c>
      <c r="D2879" s="1" t="s">
        <v>2597</v>
      </c>
      <c r="E2879" s="1" t="s">
        <v>4882</v>
      </c>
      <c r="F2879" s="1" t="s">
        <v>13</v>
      </c>
      <c r="G2879" s="1" t="s">
        <v>14</v>
      </c>
      <c r="H2879" s="1">
        <v>22000000</v>
      </c>
      <c r="I2879" s="1">
        <v>2001</v>
      </c>
      <c r="J2879" s="1">
        <v>2.1</v>
      </c>
      <c r="K2879" s="1" t="str">
        <f t="shared" si="133"/>
        <v>Drama</v>
      </c>
      <c r="L2879" s="11">
        <f t="shared" si="134"/>
        <v>-17726628</v>
      </c>
      <c r="M2879" s="1">
        <f t="shared" si="135"/>
        <v>9.3887336584344602E-2</v>
      </c>
    </row>
    <row r="2880" spans="1:13" x14ac:dyDescent="0.25">
      <c r="A2880" s="1" t="s">
        <v>4506</v>
      </c>
      <c r="B2880" s="1">
        <v>119</v>
      </c>
      <c r="C2880" s="1">
        <v>4440055</v>
      </c>
      <c r="D2880" s="1" t="s">
        <v>2139</v>
      </c>
      <c r="E2880" s="1" t="s">
        <v>4883</v>
      </c>
      <c r="F2880" s="1" t="s">
        <v>13</v>
      </c>
      <c r="G2880" s="1" t="s">
        <v>21</v>
      </c>
      <c r="H2880" s="1">
        <v>8500000</v>
      </c>
      <c r="I2880" s="1">
        <v>2009</v>
      </c>
      <c r="J2880" s="1">
        <v>7</v>
      </c>
      <c r="K2880" s="1" t="str">
        <f t="shared" si="133"/>
        <v>Biography</v>
      </c>
      <c r="L2880" s="11">
        <f t="shared" si="134"/>
        <v>-4059945</v>
      </c>
      <c r="M2880" s="1">
        <f t="shared" si="135"/>
        <v>9.3887336584344602E-2</v>
      </c>
    </row>
    <row r="2881" spans="1:13" x14ac:dyDescent="0.25">
      <c r="A2881" s="1" t="s">
        <v>4605</v>
      </c>
      <c r="B2881" s="1">
        <v>128</v>
      </c>
      <c r="C2881" s="1">
        <v>4018695</v>
      </c>
      <c r="D2881" s="1" t="s">
        <v>641</v>
      </c>
      <c r="E2881" s="1" t="s">
        <v>4884</v>
      </c>
      <c r="F2881" s="1" t="s">
        <v>1902</v>
      </c>
      <c r="G2881" s="1" t="s">
        <v>1903</v>
      </c>
      <c r="H2881" s="1">
        <v>12000000</v>
      </c>
      <c r="I2881" s="1">
        <v>2010</v>
      </c>
      <c r="J2881" s="1">
        <v>8</v>
      </c>
      <c r="K2881" s="1" t="str">
        <f t="shared" si="133"/>
        <v>Adventure</v>
      </c>
      <c r="L2881" s="11">
        <f t="shared" si="134"/>
        <v>-7981305</v>
      </c>
      <c r="M2881" s="1">
        <f t="shared" si="135"/>
        <v>9.3887336584344602E-2</v>
      </c>
    </row>
    <row r="2882" spans="1:13" x14ac:dyDescent="0.25">
      <c r="A2882" s="1" t="s">
        <v>4885</v>
      </c>
      <c r="B2882" s="1">
        <v>126</v>
      </c>
      <c r="C2882" s="1">
        <v>1997807</v>
      </c>
      <c r="D2882" s="1" t="s">
        <v>641</v>
      </c>
      <c r="E2882" s="1" t="s">
        <v>4886</v>
      </c>
      <c r="F2882" s="1" t="s">
        <v>13</v>
      </c>
      <c r="G2882" s="1" t="s">
        <v>14</v>
      </c>
      <c r="H2882" s="1">
        <v>8000000</v>
      </c>
      <c r="I2882" s="1">
        <v>1999</v>
      </c>
      <c r="J2882" s="1">
        <v>7.1</v>
      </c>
      <c r="K2882" s="1" t="str">
        <f t="shared" si="133"/>
        <v>Adventure</v>
      </c>
      <c r="L2882" s="11">
        <f t="shared" si="134"/>
        <v>-6002193</v>
      </c>
      <c r="M2882" s="1">
        <f t="shared" si="135"/>
        <v>9.3887336584344602E-2</v>
      </c>
    </row>
    <row r="2883" spans="1:13" x14ac:dyDescent="0.25">
      <c r="A2883" s="1" t="s">
        <v>4620</v>
      </c>
      <c r="B2883" s="1">
        <v>150</v>
      </c>
      <c r="C2883" s="1">
        <v>140244</v>
      </c>
      <c r="D2883" s="1" t="s">
        <v>4887</v>
      </c>
      <c r="E2883" s="1" t="s">
        <v>4888</v>
      </c>
      <c r="F2883" s="1" t="s">
        <v>13</v>
      </c>
      <c r="G2883" s="1" t="s">
        <v>14</v>
      </c>
      <c r="H2883" s="1">
        <v>8500000</v>
      </c>
      <c r="I2883" s="1">
        <v>2008</v>
      </c>
      <c r="J2883" s="1">
        <v>6.7</v>
      </c>
      <c r="K2883" s="1" t="str">
        <f t="shared" ref="K2883:K2946" si="136">IFERROR(LEFT(D2883,SEARCH("|",D2883)-1),D2883)</f>
        <v>Horror</v>
      </c>
      <c r="L2883" s="11">
        <f t="shared" ref="L2883:L2946" si="137">C2883-H2883</f>
        <v>-8359756</v>
      </c>
      <c r="M2883" s="1">
        <f t="shared" ref="M2883:M2946" si="138">CORREL(H$2:H$3657,C$2:C$3657)</f>
        <v>9.3887336584344602E-2</v>
      </c>
    </row>
    <row r="2884" spans="1:13" x14ac:dyDescent="0.25">
      <c r="A2884" s="1" t="s">
        <v>615</v>
      </c>
      <c r="B2884" s="1">
        <v>178</v>
      </c>
      <c r="C2884" s="1">
        <v>107930000</v>
      </c>
      <c r="D2884" s="1" t="s">
        <v>682</v>
      </c>
      <c r="E2884" s="1" t="s">
        <v>4890</v>
      </c>
      <c r="F2884" s="1" t="s">
        <v>13</v>
      </c>
      <c r="G2884" s="1" t="s">
        <v>14</v>
      </c>
      <c r="H2884" s="1">
        <v>8000000</v>
      </c>
      <c r="I2884" s="1">
        <v>1994</v>
      </c>
      <c r="J2884" s="1">
        <v>8.9</v>
      </c>
      <c r="K2884" s="1" t="str">
        <f t="shared" si="136"/>
        <v>Crime</v>
      </c>
      <c r="L2884" s="11">
        <f t="shared" si="137"/>
        <v>99930000</v>
      </c>
      <c r="M2884" s="1">
        <f t="shared" si="138"/>
        <v>9.3887336584344602E-2</v>
      </c>
    </row>
    <row r="2885" spans="1:13" x14ac:dyDescent="0.25">
      <c r="A2885" s="1" t="s">
        <v>4891</v>
      </c>
      <c r="B2885" s="1">
        <v>117</v>
      </c>
      <c r="C2885" s="1">
        <v>32279955</v>
      </c>
      <c r="D2885" s="1" t="s">
        <v>750</v>
      </c>
      <c r="E2885" s="1" t="s">
        <v>4892</v>
      </c>
      <c r="F2885" s="1" t="s">
        <v>13</v>
      </c>
      <c r="G2885" s="1" t="s">
        <v>14</v>
      </c>
      <c r="H2885" s="1">
        <v>8500000</v>
      </c>
      <c r="I2885" s="1">
        <v>2014</v>
      </c>
      <c r="J2885" s="1">
        <v>7.9</v>
      </c>
      <c r="K2885" s="1" t="str">
        <f t="shared" si="136"/>
        <v>Crime</v>
      </c>
      <c r="L2885" s="11">
        <f t="shared" si="137"/>
        <v>23779955</v>
      </c>
      <c r="M2885" s="1">
        <f t="shared" si="138"/>
        <v>9.3887336584344602E-2</v>
      </c>
    </row>
    <row r="2886" spans="1:13" x14ac:dyDescent="0.25">
      <c r="A2886" s="1" t="s">
        <v>1681</v>
      </c>
      <c r="B2886" s="1">
        <v>119</v>
      </c>
      <c r="C2886" s="1">
        <v>4992159</v>
      </c>
      <c r="D2886" s="1" t="s">
        <v>4072</v>
      </c>
      <c r="E2886" s="1" t="s">
        <v>4893</v>
      </c>
      <c r="F2886" s="1" t="s">
        <v>13</v>
      </c>
      <c r="G2886" s="1" t="s">
        <v>14</v>
      </c>
      <c r="H2886" s="1">
        <v>8550000</v>
      </c>
      <c r="I2886" s="1">
        <v>2004</v>
      </c>
      <c r="J2886" s="1">
        <v>5.6</v>
      </c>
      <c r="K2886" s="1" t="str">
        <f t="shared" si="136"/>
        <v>Comedy</v>
      </c>
      <c r="L2886" s="11">
        <f t="shared" si="137"/>
        <v>-3557841</v>
      </c>
      <c r="M2886" s="1">
        <f t="shared" si="138"/>
        <v>9.3887336584344602E-2</v>
      </c>
    </row>
    <row r="2887" spans="1:13" x14ac:dyDescent="0.25">
      <c r="A2887" s="1" t="s">
        <v>2437</v>
      </c>
      <c r="B2887" s="1">
        <v>174</v>
      </c>
      <c r="C2887" s="1">
        <v>163214286</v>
      </c>
      <c r="D2887" s="1" t="s">
        <v>4894</v>
      </c>
      <c r="E2887" s="1" t="s">
        <v>4895</v>
      </c>
      <c r="F2887" s="1" t="s">
        <v>13</v>
      </c>
      <c r="G2887" s="1" t="s">
        <v>14</v>
      </c>
      <c r="H2887" s="1">
        <v>8200000</v>
      </c>
      <c r="I2887" s="1">
        <v>1965</v>
      </c>
      <c r="J2887" s="1">
        <v>8</v>
      </c>
      <c r="K2887" s="1" t="str">
        <f t="shared" si="136"/>
        <v>Biography</v>
      </c>
      <c r="L2887" s="11">
        <f t="shared" si="137"/>
        <v>155014286</v>
      </c>
      <c r="M2887" s="1">
        <f t="shared" si="138"/>
        <v>9.3887336584344602E-2</v>
      </c>
    </row>
    <row r="2888" spans="1:13" x14ac:dyDescent="0.25">
      <c r="A2888" s="1" t="s">
        <v>291</v>
      </c>
      <c r="B2888" s="1">
        <v>111</v>
      </c>
      <c r="C2888" s="1">
        <v>69800000</v>
      </c>
      <c r="D2888" s="1" t="s">
        <v>1251</v>
      </c>
      <c r="E2888" s="1" t="s">
        <v>4896</v>
      </c>
      <c r="F2888" s="1" t="s">
        <v>13</v>
      </c>
      <c r="G2888" s="1" t="s">
        <v>14</v>
      </c>
      <c r="H2888" s="1">
        <v>8000000</v>
      </c>
      <c r="I2888" s="1">
        <v>1984</v>
      </c>
      <c r="J2888" s="1">
        <v>6.2</v>
      </c>
      <c r="K2888" s="1" t="str">
        <f t="shared" si="136"/>
        <v>Comedy</v>
      </c>
      <c r="L2888" s="11">
        <f t="shared" si="137"/>
        <v>61800000</v>
      </c>
      <c r="M2888" s="1">
        <f t="shared" si="138"/>
        <v>9.3887336584344602E-2</v>
      </c>
    </row>
    <row r="2889" spans="1:13" x14ac:dyDescent="0.25">
      <c r="A2889" s="1" t="s">
        <v>4897</v>
      </c>
      <c r="B2889" s="1">
        <v>101</v>
      </c>
      <c r="C2889" s="1">
        <v>59889948</v>
      </c>
      <c r="D2889" s="1" t="s">
        <v>883</v>
      </c>
      <c r="E2889" s="1" t="s">
        <v>4898</v>
      </c>
      <c r="F2889" s="1" t="s">
        <v>13</v>
      </c>
      <c r="G2889" s="1" t="s">
        <v>14</v>
      </c>
      <c r="H2889" s="1">
        <v>8000000</v>
      </c>
      <c r="I2889" s="1">
        <v>2006</v>
      </c>
      <c r="J2889" s="1">
        <v>7.9</v>
      </c>
      <c r="K2889" s="1" t="str">
        <f t="shared" si="136"/>
        <v>Comedy</v>
      </c>
      <c r="L2889" s="11">
        <f t="shared" si="137"/>
        <v>51889948</v>
      </c>
      <c r="M2889" s="1">
        <f t="shared" si="138"/>
        <v>9.3887336584344602E-2</v>
      </c>
    </row>
    <row r="2890" spans="1:13" x14ac:dyDescent="0.25">
      <c r="A2890" s="1" t="s">
        <v>1333</v>
      </c>
      <c r="B2890" s="1">
        <v>89</v>
      </c>
      <c r="C2890" s="1">
        <v>52287414</v>
      </c>
      <c r="D2890" s="1" t="s">
        <v>2360</v>
      </c>
      <c r="E2890" s="1" t="s">
        <v>4899</v>
      </c>
      <c r="F2890" s="1" t="s">
        <v>13</v>
      </c>
      <c r="G2890" s="1" t="s">
        <v>14</v>
      </c>
      <c r="H2890" s="1">
        <v>8000000</v>
      </c>
      <c r="I2890" s="1">
        <v>1986</v>
      </c>
      <c r="J2890" s="1">
        <v>8.1</v>
      </c>
      <c r="K2890" s="1" t="str">
        <f t="shared" si="136"/>
        <v>Adventure</v>
      </c>
      <c r="L2890" s="11">
        <f t="shared" si="137"/>
        <v>44287414</v>
      </c>
      <c r="M2890" s="1">
        <f t="shared" si="138"/>
        <v>9.3887336584344602E-2</v>
      </c>
    </row>
    <row r="2891" spans="1:13" x14ac:dyDescent="0.25">
      <c r="A2891" s="1" t="s">
        <v>1802</v>
      </c>
      <c r="B2891" s="1">
        <v>113</v>
      </c>
      <c r="C2891" s="1">
        <v>45063889</v>
      </c>
      <c r="D2891" s="1" t="s">
        <v>1095</v>
      </c>
      <c r="E2891" s="1" t="s">
        <v>4900</v>
      </c>
      <c r="F2891" s="1" t="s">
        <v>13</v>
      </c>
      <c r="G2891" s="1" t="s">
        <v>21</v>
      </c>
      <c r="H2891" s="1">
        <v>8000000</v>
      </c>
      <c r="I2891" s="1">
        <v>2002</v>
      </c>
      <c r="J2891" s="1">
        <v>7.6</v>
      </c>
      <c r="K2891" s="1" t="str">
        <f t="shared" si="136"/>
        <v>Drama</v>
      </c>
      <c r="L2891" s="11">
        <f t="shared" si="137"/>
        <v>37063889</v>
      </c>
      <c r="M2891" s="1">
        <f t="shared" si="138"/>
        <v>9.3887336584344602E-2</v>
      </c>
    </row>
    <row r="2892" spans="1:13" x14ac:dyDescent="0.25">
      <c r="A2892" s="1" t="s">
        <v>4901</v>
      </c>
      <c r="B2892" s="1">
        <v>95</v>
      </c>
      <c r="C2892" s="1">
        <v>40066497</v>
      </c>
      <c r="D2892" s="1" t="s">
        <v>2097</v>
      </c>
      <c r="E2892" s="1" t="s">
        <v>4902</v>
      </c>
      <c r="F2892" s="1" t="s">
        <v>13</v>
      </c>
      <c r="G2892" s="1" t="s">
        <v>14</v>
      </c>
      <c r="H2892" s="1">
        <v>8000000</v>
      </c>
      <c r="I2892" s="1">
        <v>2004</v>
      </c>
      <c r="J2892" s="1">
        <v>3.5</v>
      </c>
      <c r="K2892" s="1" t="str">
        <f t="shared" si="136"/>
        <v>Drama</v>
      </c>
      <c r="L2892" s="11">
        <f t="shared" si="137"/>
        <v>32066497</v>
      </c>
      <c r="M2892" s="1">
        <f t="shared" si="138"/>
        <v>9.3887336584344602E-2</v>
      </c>
    </row>
    <row r="2893" spans="1:13" x14ac:dyDescent="0.25">
      <c r="A2893" s="1" t="s">
        <v>4903</v>
      </c>
      <c r="B2893" s="1">
        <v>112</v>
      </c>
      <c r="C2893" s="1">
        <v>36500000</v>
      </c>
      <c r="D2893" s="1" t="s">
        <v>599</v>
      </c>
      <c r="E2893" s="1" t="s">
        <v>4904</v>
      </c>
      <c r="F2893" s="1" t="s">
        <v>13</v>
      </c>
      <c r="G2893" s="1" t="s">
        <v>14</v>
      </c>
      <c r="H2893" s="1">
        <v>8000000</v>
      </c>
      <c r="I2893" s="1">
        <v>1979</v>
      </c>
      <c r="J2893" s="1">
        <v>7.6</v>
      </c>
      <c r="K2893" s="1" t="str">
        <f t="shared" si="136"/>
        <v>Biography</v>
      </c>
      <c r="L2893" s="11">
        <f t="shared" si="137"/>
        <v>28500000</v>
      </c>
      <c r="M2893" s="1">
        <f t="shared" si="138"/>
        <v>9.3887336584344602E-2</v>
      </c>
    </row>
    <row r="2894" spans="1:13" x14ac:dyDescent="0.25">
      <c r="A2894" s="1" t="s">
        <v>4253</v>
      </c>
      <c r="B2894" s="1">
        <v>109</v>
      </c>
      <c r="C2894" s="1">
        <v>27362712</v>
      </c>
      <c r="D2894" s="1" t="s">
        <v>1960</v>
      </c>
      <c r="E2894" s="1" t="s">
        <v>4905</v>
      </c>
      <c r="F2894" s="1" t="s">
        <v>13</v>
      </c>
      <c r="G2894" s="1" t="s">
        <v>14</v>
      </c>
      <c r="H2894" s="1">
        <v>8000000</v>
      </c>
      <c r="I2894" s="1">
        <v>2002</v>
      </c>
      <c r="J2894" s="1">
        <v>6.5</v>
      </c>
      <c r="K2894" s="1" t="str">
        <f t="shared" si="136"/>
        <v>Comedy</v>
      </c>
      <c r="L2894" s="11">
        <f t="shared" si="137"/>
        <v>19362712</v>
      </c>
      <c r="M2894" s="1">
        <f t="shared" si="138"/>
        <v>9.3887336584344602E-2</v>
      </c>
    </row>
    <row r="2895" spans="1:13" x14ac:dyDescent="0.25">
      <c r="A2895" s="1" t="s">
        <v>4906</v>
      </c>
      <c r="B2895" s="1">
        <v>108</v>
      </c>
      <c r="C2895" s="1">
        <v>34746109</v>
      </c>
      <c r="D2895" s="1" t="s">
        <v>4907</v>
      </c>
      <c r="E2895" s="1" t="s">
        <v>4908</v>
      </c>
      <c r="F2895" s="1" t="s">
        <v>13</v>
      </c>
      <c r="G2895" s="1" t="s">
        <v>14</v>
      </c>
      <c r="H2895" s="1">
        <v>8000000</v>
      </c>
      <c r="I2895" s="1">
        <v>1996</v>
      </c>
      <c r="J2895" s="1">
        <v>5.6</v>
      </c>
      <c r="K2895" s="1" t="str">
        <f t="shared" si="136"/>
        <v>Comedy</v>
      </c>
      <c r="L2895" s="11">
        <f t="shared" si="137"/>
        <v>26746109</v>
      </c>
      <c r="M2895" s="1">
        <f t="shared" si="138"/>
        <v>9.3887336584344602E-2</v>
      </c>
    </row>
    <row r="2896" spans="1:13" x14ac:dyDescent="0.25">
      <c r="A2896" s="1" t="s">
        <v>2725</v>
      </c>
      <c r="B2896" s="1">
        <v>100</v>
      </c>
      <c r="C2896" s="1">
        <v>34963967</v>
      </c>
      <c r="D2896" s="1" t="s">
        <v>492</v>
      </c>
      <c r="E2896" s="1" t="s">
        <v>4909</v>
      </c>
      <c r="F2896" s="1" t="s">
        <v>13</v>
      </c>
      <c r="G2896" s="1" t="s">
        <v>14</v>
      </c>
      <c r="H2896" s="1">
        <v>8000000</v>
      </c>
      <c r="I2896" s="1">
        <v>2011</v>
      </c>
      <c r="J2896" s="1">
        <v>7.7</v>
      </c>
      <c r="K2896" s="1" t="str">
        <f t="shared" si="136"/>
        <v>Comedy</v>
      </c>
      <c r="L2896" s="11">
        <f t="shared" si="137"/>
        <v>26963967</v>
      </c>
      <c r="M2896" s="1">
        <f t="shared" si="138"/>
        <v>9.3887336584344602E-2</v>
      </c>
    </row>
    <row r="2897" spans="1:13" x14ac:dyDescent="0.25">
      <c r="A2897" s="1" t="s">
        <v>4910</v>
      </c>
      <c r="B2897" s="1">
        <v>90</v>
      </c>
      <c r="C2897" s="1">
        <v>25926543</v>
      </c>
      <c r="D2897" s="1" t="s">
        <v>1043</v>
      </c>
      <c r="E2897" s="1" t="s">
        <v>4911</v>
      </c>
      <c r="F2897" s="1" t="s">
        <v>13</v>
      </c>
      <c r="G2897" s="1" t="s">
        <v>14</v>
      </c>
      <c r="H2897" s="1">
        <v>8000000</v>
      </c>
      <c r="I2897" s="1">
        <v>2008</v>
      </c>
      <c r="J2897" s="1">
        <v>5.2</v>
      </c>
      <c r="K2897" s="1" t="str">
        <f t="shared" si="136"/>
        <v>Horror</v>
      </c>
      <c r="L2897" s="11">
        <f t="shared" si="137"/>
        <v>17926543</v>
      </c>
      <c r="M2897" s="1">
        <f t="shared" si="138"/>
        <v>9.3887336584344602E-2</v>
      </c>
    </row>
    <row r="2898" spans="1:13" x14ac:dyDescent="0.25">
      <c r="A2898" s="1" t="s">
        <v>4912</v>
      </c>
      <c r="B2898" s="1">
        <v>94</v>
      </c>
      <c r="C2898" s="1">
        <v>26049082</v>
      </c>
      <c r="D2898" s="1" t="s">
        <v>584</v>
      </c>
      <c r="E2898" s="1" t="s">
        <v>4913</v>
      </c>
      <c r="F2898" s="1" t="s">
        <v>13</v>
      </c>
      <c r="G2898" s="1" t="s">
        <v>14</v>
      </c>
      <c r="H2898" s="1">
        <v>8000000</v>
      </c>
      <c r="I2898" s="1">
        <v>2014</v>
      </c>
      <c r="J2898" s="1">
        <v>6.1</v>
      </c>
      <c r="K2898" s="1" t="str">
        <f t="shared" si="136"/>
        <v>Comedy</v>
      </c>
      <c r="L2898" s="11">
        <f t="shared" si="137"/>
        <v>18049082</v>
      </c>
      <c r="M2898" s="1">
        <f t="shared" si="138"/>
        <v>9.3887336584344602E-2</v>
      </c>
    </row>
    <row r="2899" spans="1:13" x14ac:dyDescent="0.25">
      <c r="A2899" s="1" t="s">
        <v>294</v>
      </c>
      <c r="B2899" s="1">
        <v>111</v>
      </c>
      <c r="C2899" s="1">
        <v>22551000</v>
      </c>
      <c r="D2899" s="1" t="s">
        <v>492</v>
      </c>
      <c r="E2899" s="1" t="s">
        <v>4914</v>
      </c>
      <c r="F2899" s="1" t="s">
        <v>13</v>
      </c>
      <c r="G2899" s="1" t="s">
        <v>21</v>
      </c>
      <c r="H2899" s="1">
        <v>8000000</v>
      </c>
      <c r="I2899" s="1">
        <v>1993</v>
      </c>
      <c r="J2899" s="1">
        <v>7.4</v>
      </c>
      <c r="K2899" s="1" t="str">
        <f t="shared" si="136"/>
        <v>Comedy</v>
      </c>
      <c r="L2899" s="11">
        <f t="shared" si="137"/>
        <v>14551000</v>
      </c>
      <c r="M2899" s="1">
        <f t="shared" si="138"/>
        <v>9.3887336584344602E-2</v>
      </c>
    </row>
    <row r="2900" spans="1:13" x14ac:dyDescent="0.25">
      <c r="A2900" s="1" t="s">
        <v>4915</v>
      </c>
      <c r="B2900" s="1">
        <v>142</v>
      </c>
      <c r="C2900" s="1">
        <v>22800000</v>
      </c>
      <c r="D2900" s="1" t="s">
        <v>19</v>
      </c>
      <c r="E2900" s="1" t="s">
        <v>4916</v>
      </c>
      <c r="F2900" s="1" t="s">
        <v>13</v>
      </c>
      <c r="G2900" s="1" t="s">
        <v>21</v>
      </c>
      <c r="H2900" s="1">
        <v>7000000</v>
      </c>
      <c r="I2900" s="1">
        <v>1969</v>
      </c>
      <c r="J2900" s="1">
        <v>6.8</v>
      </c>
      <c r="K2900" s="1" t="str">
        <f t="shared" si="136"/>
        <v>Action</v>
      </c>
      <c r="L2900" s="11">
        <f t="shared" si="137"/>
        <v>15800000</v>
      </c>
      <c r="M2900" s="1">
        <f t="shared" si="138"/>
        <v>9.3887336584344602E-2</v>
      </c>
    </row>
    <row r="2901" spans="1:13" x14ac:dyDescent="0.25">
      <c r="A2901" s="1" t="s">
        <v>2131</v>
      </c>
      <c r="B2901" s="1">
        <v>107</v>
      </c>
      <c r="C2901" s="1">
        <v>18090181</v>
      </c>
      <c r="D2901" s="1" t="s">
        <v>927</v>
      </c>
      <c r="E2901" s="1" t="s">
        <v>4917</v>
      </c>
      <c r="F2901" s="1" t="s">
        <v>13</v>
      </c>
      <c r="G2901" s="1" t="s">
        <v>14</v>
      </c>
      <c r="H2901" s="1">
        <v>8000000</v>
      </c>
      <c r="I2901" s="1">
        <v>1994</v>
      </c>
      <c r="J2901" s="1">
        <v>6.4</v>
      </c>
      <c r="K2901" s="1" t="str">
        <f t="shared" si="136"/>
        <v>Fantasy</v>
      </c>
      <c r="L2901" s="11">
        <f t="shared" si="137"/>
        <v>10090181</v>
      </c>
      <c r="M2901" s="1">
        <f t="shared" si="138"/>
        <v>9.3887336584344602E-2</v>
      </c>
    </row>
    <row r="2902" spans="1:13" x14ac:dyDescent="0.25">
      <c r="A2902" s="1" t="s">
        <v>2001</v>
      </c>
      <c r="B2902" s="1">
        <v>91</v>
      </c>
      <c r="C2902" s="1">
        <v>17843379</v>
      </c>
      <c r="D2902" s="1" t="s">
        <v>492</v>
      </c>
      <c r="E2902" s="1" t="s">
        <v>4918</v>
      </c>
      <c r="F2902" s="1" t="s">
        <v>13</v>
      </c>
      <c r="G2902" s="1" t="s">
        <v>14</v>
      </c>
      <c r="H2902" s="1">
        <v>8000000</v>
      </c>
      <c r="I2902" s="1">
        <v>1999</v>
      </c>
      <c r="J2902" s="1">
        <v>5.7</v>
      </c>
      <c r="K2902" s="1" t="str">
        <f t="shared" si="136"/>
        <v>Comedy</v>
      </c>
      <c r="L2902" s="11">
        <f t="shared" si="137"/>
        <v>9843379</v>
      </c>
      <c r="M2902" s="1">
        <f t="shared" si="138"/>
        <v>9.3887336584344602E-2</v>
      </c>
    </row>
    <row r="2903" spans="1:13" x14ac:dyDescent="0.25">
      <c r="A2903" s="1" t="s">
        <v>4448</v>
      </c>
      <c r="B2903" s="1">
        <v>82</v>
      </c>
      <c r="C2903" s="1">
        <v>17278980</v>
      </c>
      <c r="D2903" s="1" t="s">
        <v>348</v>
      </c>
      <c r="E2903" s="1" t="s">
        <v>4919</v>
      </c>
      <c r="F2903" s="1" t="s">
        <v>13</v>
      </c>
      <c r="G2903" s="1" t="s">
        <v>14</v>
      </c>
      <c r="H2903" s="1">
        <v>8000000</v>
      </c>
      <c r="I2903" s="1">
        <v>1998</v>
      </c>
      <c r="J2903" s="1">
        <v>6.7</v>
      </c>
      <c r="K2903" s="1" t="str">
        <f t="shared" si="136"/>
        <v>Comedy</v>
      </c>
      <c r="L2903" s="11">
        <f t="shared" si="137"/>
        <v>9278980</v>
      </c>
      <c r="M2903" s="1">
        <f t="shared" si="138"/>
        <v>9.3887336584344602E-2</v>
      </c>
    </row>
    <row r="2904" spans="1:13" x14ac:dyDescent="0.25">
      <c r="A2904" s="1" t="s">
        <v>4920</v>
      </c>
      <c r="B2904" s="1">
        <v>97</v>
      </c>
      <c r="C2904" s="1">
        <v>16699684</v>
      </c>
      <c r="D2904" s="1" t="s">
        <v>584</v>
      </c>
      <c r="E2904" s="1" t="s">
        <v>4921</v>
      </c>
      <c r="F2904" s="1" t="s">
        <v>13</v>
      </c>
      <c r="G2904" s="1" t="s">
        <v>14</v>
      </c>
      <c r="H2904" s="1">
        <v>8000000</v>
      </c>
      <c r="I2904" s="1">
        <v>2009</v>
      </c>
      <c r="J2904" s="1">
        <v>5.6</v>
      </c>
      <c r="K2904" s="1" t="str">
        <f t="shared" si="136"/>
        <v>Comedy</v>
      </c>
      <c r="L2904" s="11">
        <f t="shared" si="137"/>
        <v>8699684</v>
      </c>
      <c r="M2904" s="1">
        <f t="shared" si="138"/>
        <v>9.3887336584344602E-2</v>
      </c>
    </row>
    <row r="2905" spans="1:13" x14ac:dyDescent="0.25">
      <c r="A2905" s="1" t="s">
        <v>4922</v>
      </c>
      <c r="B2905" s="1">
        <v>102</v>
      </c>
      <c r="C2905" s="1">
        <v>15047419</v>
      </c>
      <c r="D2905" s="1" t="s">
        <v>682</v>
      </c>
      <c r="E2905" s="1" t="s">
        <v>4923</v>
      </c>
      <c r="F2905" s="1" t="s">
        <v>13</v>
      </c>
      <c r="G2905" s="1" t="s">
        <v>14</v>
      </c>
      <c r="H2905" s="1">
        <v>7000000</v>
      </c>
      <c r="I2905" s="1">
        <v>2000</v>
      </c>
      <c r="J2905" s="1">
        <v>7.6</v>
      </c>
      <c r="K2905" s="1" t="str">
        <f t="shared" si="136"/>
        <v>Crime</v>
      </c>
      <c r="L2905" s="11">
        <f t="shared" si="137"/>
        <v>8047419</v>
      </c>
      <c r="M2905" s="1">
        <f t="shared" si="138"/>
        <v>9.3887336584344602E-2</v>
      </c>
    </row>
    <row r="2906" spans="1:13" x14ac:dyDescent="0.25">
      <c r="A2906" s="1" t="s">
        <v>2940</v>
      </c>
      <c r="B2906" s="1">
        <v>93</v>
      </c>
      <c r="C2906" s="1">
        <v>14015786</v>
      </c>
      <c r="D2906" s="1" t="s">
        <v>77</v>
      </c>
      <c r="E2906" s="1" t="s">
        <v>4924</v>
      </c>
      <c r="F2906" s="1" t="s">
        <v>13</v>
      </c>
      <c r="G2906" s="1" t="s">
        <v>14</v>
      </c>
      <c r="H2906" s="1">
        <v>5000000</v>
      </c>
      <c r="I2906" s="1">
        <v>2002</v>
      </c>
      <c r="J2906" s="1">
        <v>6.5</v>
      </c>
      <c r="K2906" s="1" t="str">
        <f t="shared" si="136"/>
        <v>Drama</v>
      </c>
      <c r="L2906" s="11">
        <f t="shared" si="137"/>
        <v>9015786</v>
      </c>
      <c r="M2906" s="1">
        <f t="shared" si="138"/>
        <v>9.3887336584344602E-2</v>
      </c>
    </row>
    <row r="2907" spans="1:13" x14ac:dyDescent="0.25">
      <c r="A2907" s="1" t="s">
        <v>4925</v>
      </c>
      <c r="B2907" s="1">
        <v>138</v>
      </c>
      <c r="C2907" s="1">
        <v>10269307</v>
      </c>
      <c r="D2907" s="1" t="s">
        <v>120</v>
      </c>
      <c r="E2907" s="1" t="s">
        <v>4926</v>
      </c>
      <c r="F2907" s="1" t="s">
        <v>13</v>
      </c>
      <c r="G2907" s="1" t="s">
        <v>14</v>
      </c>
      <c r="H2907" s="1">
        <v>8000000</v>
      </c>
      <c r="I2907" s="1">
        <v>2009</v>
      </c>
      <c r="J2907" s="1">
        <v>6.3</v>
      </c>
      <c r="K2907" s="1" t="str">
        <f t="shared" si="136"/>
        <v>Action</v>
      </c>
      <c r="L2907" s="11">
        <f t="shared" si="137"/>
        <v>2269307</v>
      </c>
      <c r="M2907" s="1">
        <f t="shared" si="138"/>
        <v>9.3887336584344602E-2</v>
      </c>
    </row>
    <row r="2908" spans="1:13" x14ac:dyDescent="0.25">
      <c r="A2908" s="1" t="s">
        <v>4927</v>
      </c>
      <c r="B2908" s="1">
        <v>93</v>
      </c>
      <c r="C2908" s="1">
        <v>17536788</v>
      </c>
      <c r="D2908" s="1" t="s">
        <v>492</v>
      </c>
      <c r="E2908" s="1" t="s">
        <v>4928</v>
      </c>
      <c r="F2908" s="1" t="s">
        <v>13</v>
      </c>
      <c r="G2908" s="1" t="s">
        <v>14</v>
      </c>
      <c r="H2908" s="1">
        <v>8000000</v>
      </c>
      <c r="I2908" s="1">
        <v>2013</v>
      </c>
      <c r="J2908" s="1">
        <v>7.1</v>
      </c>
      <c r="K2908" s="1" t="str">
        <f t="shared" si="136"/>
        <v>Comedy</v>
      </c>
      <c r="L2908" s="11">
        <f t="shared" si="137"/>
        <v>9536788</v>
      </c>
      <c r="M2908" s="1">
        <f t="shared" si="138"/>
        <v>9.3887336584344602E-2</v>
      </c>
    </row>
    <row r="2909" spans="1:13" x14ac:dyDescent="0.25">
      <c r="A2909" s="1" t="s">
        <v>1282</v>
      </c>
      <c r="B2909" s="1">
        <v>92</v>
      </c>
      <c r="C2909" s="1">
        <v>58401464</v>
      </c>
      <c r="D2909" s="1" t="s">
        <v>584</v>
      </c>
      <c r="E2909" s="1" t="s">
        <v>4929</v>
      </c>
      <c r="F2909" s="1" t="s">
        <v>13</v>
      </c>
      <c r="G2909" s="1" t="s">
        <v>14</v>
      </c>
      <c r="H2909" s="1">
        <v>8000000</v>
      </c>
      <c r="I2909" s="1">
        <v>2010</v>
      </c>
      <c r="J2909" s="1">
        <v>7.1</v>
      </c>
      <c r="K2909" s="1" t="str">
        <f t="shared" si="136"/>
        <v>Comedy</v>
      </c>
      <c r="L2909" s="11">
        <f t="shared" si="137"/>
        <v>50401464</v>
      </c>
      <c r="M2909" s="1">
        <f t="shared" si="138"/>
        <v>9.3887336584344602E-2</v>
      </c>
    </row>
    <row r="2910" spans="1:13" x14ac:dyDescent="0.25">
      <c r="A2910" s="1" t="s">
        <v>3000</v>
      </c>
      <c r="B2910" s="1">
        <v>92</v>
      </c>
      <c r="C2910" s="1">
        <v>8279017</v>
      </c>
      <c r="D2910" s="1" t="s">
        <v>3709</v>
      </c>
      <c r="E2910" s="1" t="s">
        <v>4931</v>
      </c>
      <c r="F2910" s="1" t="s">
        <v>13</v>
      </c>
      <c r="G2910" s="1" t="s">
        <v>21</v>
      </c>
      <c r="H2910" s="1">
        <v>8000000</v>
      </c>
      <c r="I2910" s="1">
        <v>2000</v>
      </c>
      <c r="J2910" s="1">
        <v>6.9</v>
      </c>
      <c r="K2910" s="1" t="str">
        <f t="shared" si="136"/>
        <v>Drama</v>
      </c>
      <c r="L2910" s="11">
        <f t="shared" si="137"/>
        <v>279017</v>
      </c>
      <c r="M2910" s="1">
        <f t="shared" si="138"/>
        <v>9.3887336584344602E-2</v>
      </c>
    </row>
    <row r="2911" spans="1:13" x14ac:dyDescent="0.25">
      <c r="A2911" s="1" t="s">
        <v>3927</v>
      </c>
      <c r="B2911" s="1">
        <v>104</v>
      </c>
      <c r="C2911" s="1">
        <v>10106233</v>
      </c>
      <c r="D2911" s="1" t="s">
        <v>883</v>
      </c>
      <c r="E2911" s="1" t="s">
        <v>4932</v>
      </c>
      <c r="F2911" s="1" t="s">
        <v>13</v>
      </c>
      <c r="G2911" s="1" t="s">
        <v>14</v>
      </c>
      <c r="H2911" s="1">
        <v>8000000</v>
      </c>
      <c r="I2911" s="1">
        <v>2011</v>
      </c>
      <c r="J2911" s="1">
        <v>5.4</v>
      </c>
      <c r="K2911" s="1" t="str">
        <f t="shared" si="136"/>
        <v>Comedy</v>
      </c>
      <c r="L2911" s="11">
        <f t="shared" si="137"/>
        <v>2106233</v>
      </c>
      <c r="M2911" s="1">
        <f t="shared" si="138"/>
        <v>9.3887336584344602E-2</v>
      </c>
    </row>
    <row r="2912" spans="1:13" x14ac:dyDescent="0.25">
      <c r="A2912" s="1" t="s">
        <v>3561</v>
      </c>
      <c r="B2912" s="1">
        <v>89</v>
      </c>
      <c r="C2912" s="1">
        <v>4692814</v>
      </c>
      <c r="D2912" s="1" t="s">
        <v>579</v>
      </c>
      <c r="E2912" s="1" t="s">
        <v>4933</v>
      </c>
      <c r="F2912" s="1" t="s">
        <v>13</v>
      </c>
      <c r="G2912" s="1" t="s">
        <v>14</v>
      </c>
      <c r="H2912" s="1">
        <v>8000000</v>
      </c>
      <c r="I2912" s="1">
        <v>1999</v>
      </c>
      <c r="J2912" s="1">
        <v>5.0999999999999996</v>
      </c>
      <c r="K2912" s="1" t="str">
        <f t="shared" si="136"/>
        <v>Comedy</v>
      </c>
      <c r="L2912" s="11">
        <f t="shared" si="137"/>
        <v>-3307186</v>
      </c>
      <c r="M2912" s="1">
        <f t="shared" si="138"/>
        <v>9.3887336584344602E-2</v>
      </c>
    </row>
    <row r="2913" spans="1:13" x14ac:dyDescent="0.25">
      <c r="A2913" s="1" t="s">
        <v>4934</v>
      </c>
      <c r="B2913" s="1">
        <v>92</v>
      </c>
      <c r="C2913" s="1">
        <v>5018450</v>
      </c>
      <c r="D2913" s="1" t="s">
        <v>1251</v>
      </c>
      <c r="E2913" s="1" t="s">
        <v>4935</v>
      </c>
      <c r="F2913" s="1" t="s">
        <v>13</v>
      </c>
      <c r="G2913" s="1" t="s">
        <v>14</v>
      </c>
      <c r="H2913" s="1">
        <v>8000000</v>
      </c>
      <c r="I2913" s="1">
        <v>2000</v>
      </c>
      <c r="J2913" s="1">
        <v>5.3</v>
      </c>
      <c r="K2913" s="1" t="str">
        <f t="shared" si="136"/>
        <v>Comedy</v>
      </c>
      <c r="L2913" s="11">
        <f t="shared" si="137"/>
        <v>-2981550</v>
      </c>
      <c r="M2913" s="1">
        <f t="shared" si="138"/>
        <v>9.3887336584344602E-2</v>
      </c>
    </row>
    <row r="2914" spans="1:13" x14ac:dyDescent="0.25">
      <c r="A2914" s="1" t="s">
        <v>4936</v>
      </c>
      <c r="B2914" s="1">
        <v>90</v>
      </c>
      <c r="C2914" s="1">
        <v>3442820</v>
      </c>
      <c r="D2914" s="1" t="s">
        <v>4937</v>
      </c>
      <c r="E2914" s="1" t="s">
        <v>4938</v>
      </c>
      <c r="F2914" s="1" t="s">
        <v>13</v>
      </c>
      <c r="G2914" s="1" t="s">
        <v>14</v>
      </c>
      <c r="H2914" s="1">
        <v>8000000</v>
      </c>
      <c r="I2914" s="1">
        <v>2015</v>
      </c>
      <c r="J2914" s="1">
        <v>7.3</v>
      </c>
      <c r="K2914" s="1" t="str">
        <f t="shared" si="136"/>
        <v>Animation</v>
      </c>
      <c r="L2914" s="11">
        <f t="shared" si="137"/>
        <v>-4557180</v>
      </c>
      <c r="M2914" s="1">
        <f t="shared" si="138"/>
        <v>9.3887336584344602E-2</v>
      </c>
    </row>
    <row r="2915" spans="1:13" x14ac:dyDescent="0.25">
      <c r="A2915" s="1" t="s">
        <v>3650</v>
      </c>
      <c r="B2915" s="1">
        <v>129</v>
      </c>
      <c r="C2915" s="1">
        <v>3205244</v>
      </c>
      <c r="D2915" s="1" t="s">
        <v>883</v>
      </c>
      <c r="E2915" s="1" t="s">
        <v>4939</v>
      </c>
      <c r="F2915" s="1" t="s">
        <v>13</v>
      </c>
      <c r="G2915" s="1" t="s">
        <v>21</v>
      </c>
      <c r="H2915" s="1">
        <v>10000000</v>
      </c>
      <c r="I2915" s="1">
        <v>2010</v>
      </c>
      <c r="J2915" s="1">
        <v>7.3</v>
      </c>
      <c r="K2915" s="1" t="str">
        <f t="shared" si="136"/>
        <v>Comedy</v>
      </c>
      <c r="L2915" s="11">
        <f t="shared" si="137"/>
        <v>-6794756</v>
      </c>
      <c r="M2915" s="1">
        <f t="shared" si="138"/>
        <v>9.3887336584344602E-2</v>
      </c>
    </row>
    <row r="2916" spans="1:13" x14ac:dyDescent="0.25">
      <c r="A2916" s="1" t="s">
        <v>4940</v>
      </c>
      <c r="B2916" s="1">
        <v>111</v>
      </c>
      <c r="C2916" s="1">
        <v>3076425</v>
      </c>
      <c r="D2916" s="1" t="s">
        <v>4941</v>
      </c>
      <c r="E2916" s="1" t="s">
        <v>4942</v>
      </c>
      <c r="F2916" s="1" t="s">
        <v>507</v>
      </c>
      <c r="G2916" s="1" t="s">
        <v>508</v>
      </c>
      <c r="H2916" s="1">
        <v>8000000</v>
      </c>
      <c r="I2916" s="1">
        <v>2002</v>
      </c>
      <c r="J2916" s="1">
        <v>7.1</v>
      </c>
      <c r="K2916" s="1" t="str">
        <f t="shared" si="136"/>
        <v>Comedy</v>
      </c>
      <c r="L2916" s="11">
        <f t="shared" si="137"/>
        <v>-4923575</v>
      </c>
      <c r="M2916" s="1">
        <f t="shared" si="138"/>
        <v>9.3887336584344602E-2</v>
      </c>
    </row>
    <row r="2917" spans="1:13" x14ac:dyDescent="0.25">
      <c r="A2917" s="1" t="s">
        <v>4122</v>
      </c>
      <c r="B2917" s="1">
        <v>79</v>
      </c>
      <c r="C2917" s="1">
        <v>2275557</v>
      </c>
      <c r="D2917" s="1" t="s">
        <v>145</v>
      </c>
      <c r="E2917" s="1" t="s">
        <v>4943</v>
      </c>
      <c r="F2917" s="1" t="s">
        <v>13</v>
      </c>
      <c r="G2917" s="1" t="s">
        <v>14</v>
      </c>
      <c r="H2917" s="1">
        <v>8000000</v>
      </c>
      <c r="I2917" s="1">
        <v>1991</v>
      </c>
      <c r="J2917" s="1">
        <v>6</v>
      </c>
      <c r="K2917" s="1" t="str">
        <f t="shared" si="136"/>
        <v>Action</v>
      </c>
      <c r="L2917" s="11">
        <f t="shared" si="137"/>
        <v>-5724443</v>
      </c>
      <c r="M2917" s="1">
        <f t="shared" si="138"/>
        <v>9.3887336584344602E-2</v>
      </c>
    </row>
    <row r="2918" spans="1:13" x14ac:dyDescent="0.25">
      <c r="A2918" s="1" t="s">
        <v>1685</v>
      </c>
      <c r="B2918" s="1">
        <v>104</v>
      </c>
      <c r="C2918" s="1">
        <v>1789892</v>
      </c>
      <c r="D2918" s="1" t="s">
        <v>348</v>
      </c>
      <c r="E2918" s="1" t="s">
        <v>4944</v>
      </c>
      <c r="F2918" s="1" t="s">
        <v>13</v>
      </c>
      <c r="G2918" s="1" t="s">
        <v>264</v>
      </c>
      <c r="H2918" s="1">
        <v>8000000</v>
      </c>
      <c r="I2918" s="1">
        <v>1998</v>
      </c>
      <c r="J2918" s="1">
        <v>6.6</v>
      </c>
      <c r="K2918" s="1" t="str">
        <f t="shared" si="136"/>
        <v>Comedy</v>
      </c>
      <c r="L2918" s="11">
        <f t="shared" si="137"/>
        <v>-6210108</v>
      </c>
      <c r="M2918" s="1">
        <f t="shared" si="138"/>
        <v>9.3887336584344602E-2</v>
      </c>
    </row>
    <row r="2919" spans="1:13" x14ac:dyDescent="0.25">
      <c r="A2919" s="1" t="s">
        <v>4945</v>
      </c>
      <c r="B2919" s="1">
        <v>101</v>
      </c>
      <c r="C2919" s="1">
        <v>6350058</v>
      </c>
      <c r="D2919" s="1" t="s">
        <v>492</v>
      </c>
      <c r="E2919" s="1" t="s">
        <v>4946</v>
      </c>
      <c r="F2919" s="1" t="s">
        <v>13</v>
      </c>
      <c r="G2919" s="1" t="s">
        <v>14</v>
      </c>
      <c r="H2919" s="1">
        <v>8000000</v>
      </c>
      <c r="I2919" s="1">
        <v>2010</v>
      </c>
      <c r="J2919" s="1">
        <v>7.2</v>
      </c>
      <c r="K2919" s="1" t="str">
        <f t="shared" si="136"/>
        <v>Comedy</v>
      </c>
      <c r="L2919" s="11">
        <f t="shared" si="137"/>
        <v>-1649942</v>
      </c>
      <c r="M2919" s="1">
        <f t="shared" si="138"/>
        <v>9.3887336584344602E-2</v>
      </c>
    </row>
    <row r="2920" spans="1:13" x14ac:dyDescent="0.25">
      <c r="A2920" s="1" t="s">
        <v>3167</v>
      </c>
      <c r="B2920" s="1">
        <v>113</v>
      </c>
      <c r="C2920" s="1">
        <v>1094798</v>
      </c>
      <c r="D2920" s="1" t="s">
        <v>1055</v>
      </c>
      <c r="E2920" s="1" t="s">
        <v>4947</v>
      </c>
      <c r="F2920" s="1" t="s">
        <v>13</v>
      </c>
      <c r="G2920" s="1" t="s">
        <v>21</v>
      </c>
      <c r="H2920" s="1">
        <v>7200000</v>
      </c>
      <c r="I2920" s="1">
        <v>2010</v>
      </c>
      <c r="J2920" s="1">
        <v>7.2</v>
      </c>
      <c r="K2920" s="1" t="str">
        <f t="shared" si="136"/>
        <v>Biography</v>
      </c>
      <c r="L2920" s="11">
        <f t="shared" si="137"/>
        <v>-6105202</v>
      </c>
      <c r="M2920" s="1">
        <f t="shared" si="138"/>
        <v>9.3887336584344602E-2</v>
      </c>
    </row>
    <row r="2921" spans="1:13" x14ac:dyDescent="0.25">
      <c r="A2921" s="1" t="s">
        <v>3725</v>
      </c>
      <c r="B2921" s="1">
        <v>92</v>
      </c>
      <c r="C2921" s="1">
        <v>1071240</v>
      </c>
      <c r="D2921" s="1" t="s">
        <v>537</v>
      </c>
      <c r="E2921" s="1" t="s">
        <v>4948</v>
      </c>
      <c r="F2921" s="1" t="s">
        <v>13</v>
      </c>
      <c r="G2921" s="1" t="s">
        <v>21</v>
      </c>
      <c r="H2921" s="1">
        <v>8000000</v>
      </c>
      <c r="I2921" s="1">
        <v>2007</v>
      </c>
      <c r="J2921" s="1">
        <v>6.9</v>
      </c>
      <c r="K2921" s="1" t="str">
        <f t="shared" si="136"/>
        <v>Biography</v>
      </c>
      <c r="L2921" s="11">
        <f t="shared" si="137"/>
        <v>-6928760</v>
      </c>
      <c r="M2921" s="1">
        <f t="shared" si="138"/>
        <v>9.3887336584344602E-2</v>
      </c>
    </row>
    <row r="2922" spans="1:13" x14ac:dyDescent="0.25">
      <c r="A2922" s="1" t="s">
        <v>4949</v>
      </c>
      <c r="B2922" s="1">
        <v>106</v>
      </c>
      <c r="C2922" s="1">
        <v>532190</v>
      </c>
      <c r="D2922" s="1" t="s">
        <v>2330</v>
      </c>
      <c r="E2922" s="1" t="s">
        <v>4950</v>
      </c>
      <c r="F2922" s="1" t="s">
        <v>13</v>
      </c>
      <c r="G2922" s="1" t="s">
        <v>14</v>
      </c>
      <c r="H2922" s="1">
        <v>8000000</v>
      </c>
      <c r="I2922" s="1">
        <v>1997</v>
      </c>
      <c r="J2922" s="1">
        <v>6.8</v>
      </c>
      <c r="K2922" s="1" t="str">
        <f t="shared" si="136"/>
        <v>Biography</v>
      </c>
      <c r="L2922" s="11">
        <f t="shared" si="137"/>
        <v>-7467810</v>
      </c>
      <c r="M2922" s="1">
        <f t="shared" si="138"/>
        <v>9.3887336584344602E-2</v>
      </c>
    </row>
    <row r="2923" spans="1:13" x14ac:dyDescent="0.25">
      <c r="A2923" s="1" t="s">
        <v>4951</v>
      </c>
      <c r="B2923" s="1">
        <v>75</v>
      </c>
      <c r="C2923" s="1">
        <v>686383</v>
      </c>
      <c r="D2923" s="1" t="s">
        <v>219</v>
      </c>
      <c r="E2923" s="1" t="s">
        <v>4952</v>
      </c>
      <c r="F2923" s="1" t="s">
        <v>13</v>
      </c>
      <c r="G2923" s="1" t="s">
        <v>508</v>
      </c>
      <c r="H2923" s="1">
        <v>6500000</v>
      </c>
      <c r="I2923" s="1">
        <v>2009</v>
      </c>
      <c r="J2923" s="1">
        <v>7.7</v>
      </c>
      <c r="K2923" s="1" t="str">
        <f t="shared" si="136"/>
        <v>Adventure</v>
      </c>
      <c r="L2923" s="11">
        <f t="shared" si="137"/>
        <v>-5813617</v>
      </c>
      <c r="M2923" s="1">
        <f t="shared" si="138"/>
        <v>9.3887336584344602E-2</v>
      </c>
    </row>
    <row r="2924" spans="1:13" x14ac:dyDescent="0.25">
      <c r="A2924" s="1" t="s">
        <v>4953</v>
      </c>
      <c r="B2924" s="1">
        <v>104</v>
      </c>
      <c r="C2924" s="1">
        <v>16168741</v>
      </c>
      <c r="D2924" s="1" t="s">
        <v>2097</v>
      </c>
      <c r="E2924" s="1" t="s">
        <v>4954</v>
      </c>
      <c r="F2924" s="1" t="s">
        <v>13</v>
      </c>
      <c r="G2924" s="1" t="s">
        <v>14</v>
      </c>
      <c r="H2924" s="1">
        <v>8000000</v>
      </c>
      <c r="I2924" s="1">
        <v>2013</v>
      </c>
      <c r="J2924" s="1">
        <v>7.4</v>
      </c>
      <c r="K2924" s="1" t="str">
        <f t="shared" si="136"/>
        <v>Drama</v>
      </c>
      <c r="L2924" s="11">
        <f t="shared" si="137"/>
        <v>8168741</v>
      </c>
      <c r="M2924" s="1">
        <f t="shared" si="138"/>
        <v>9.3887336584344602E-2</v>
      </c>
    </row>
    <row r="2925" spans="1:13" x14ac:dyDescent="0.25">
      <c r="A2925" s="1" t="s">
        <v>4955</v>
      </c>
      <c r="B2925" s="1">
        <v>108</v>
      </c>
      <c r="C2925" s="1">
        <v>568695</v>
      </c>
      <c r="D2925" s="1" t="s">
        <v>2932</v>
      </c>
      <c r="E2925" s="1" t="s">
        <v>4956</v>
      </c>
      <c r="F2925" s="1" t="s">
        <v>13</v>
      </c>
      <c r="G2925" s="1" t="s">
        <v>14</v>
      </c>
      <c r="H2925" s="1">
        <v>8000000</v>
      </c>
      <c r="I2925" s="1">
        <v>2005</v>
      </c>
      <c r="J2925" s="1">
        <v>6.5</v>
      </c>
      <c r="K2925" s="1" t="str">
        <f t="shared" si="136"/>
        <v>Drama</v>
      </c>
      <c r="L2925" s="11">
        <f t="shared" si="137"/>
        <v>-7431305</v>
      </c>
      <c r="M2925" s="1">
        <f t="shared" si="138"/>
        <v>9.3887336584344602E-2</v>
      </c>
    </row>
    <row r="2926" spans="1:13" x14ac:dyDescent="0.25">
      <c r="A2926" s="1" t="s">
        <v>4957</v>
      </c>
      <c r="B2926" s="1">
        <v>99</v>
      </c>
      <c r="C2926" s="1">
        <v>398420</v>
      </c>
      <c r="D2926" s="1" t="s">
        <v>682</v>
      </c>
      <c r="E2926" s="1" t="s">
        <v>4958</v>
      </c>
      <c r="F2926" s="1" t="s">
        <v>13</v>
      </c>
      <c r="G2926" s="1" t="s">
        <v>14</v>
      </c>
      <c r="H2926" s="1">
        <v>8000000</v>
      </c>
      <c r="I2926" s="1">
        <v>2007</v>
      </c>
      <c r="J2926" s="1">
        <v>6.4</v>
      </c>
      <c r="K2926" s="1" t="str">
        <f t="shared" si="136"/>
        <v>Crime</v>
      </c>
      <c r="L2926" s="11">
        <f t="shared" si="137"/>
        <v>-7601580</v>
      </c>
      <c r="M2926" s="1">
        <f t="shared" si="138"/>
        <v>9.3887336584344602E-2</v>
      </c>
    </row>
    <row r="2927" spans="1:13" x14ac:dyDescent="0.25">
      <c r="A2927" s="1" t="s">
        <v>4959</v>
      </c>
      <c r="B2927" s="1">
        <v>109</v>
      </c>
      <c r="C2927" s="1">
        <v>336456</v>
      </c>
      <c r="D2927" s="1" t="s">
        <v>4960</v>
      </c>
      <c r="E2927" s="1" t="s">
        <v>4961</v>
      </c>
      <c r="F2927" s="1" t="s">
        <v>13</v>
      </c>
      <c r="G2927" s="1" t="s">
        <v>14</v>
      </c>
      <c r="H2927" s="1">
        <v>8000000</v>
      </c>
      <c r="I2927" s="1">
        <v>2003</v>
      </c>
      <c r="J2927" s="1">
        <v>5.6</v>
      </c>
      <c r="K2927" s="1" t="str">
        <f t="shared" si="136"/>
        <v>Comedy</v>
      </c>
      <c r="L2927" s="11">
        <f t="shared" si="137"/>
        <v>-7663544</v>
      </c>
      <c r="M2927" s="1">
        <f t="shared" si="138"/>
        <v>9.3887336584344602E-2</v>
      </c>
    </row>
    <row r="2928" spans="1:13" x14ac:dyDescent="0.25">
      <c r="A2928" s="1" t="s">
        <v>4962</v>
      </c>
      <c r="B2928" s="1">
        <v>93</v>
      </c>
      <c r="C2928" s="1">
        <v>298110</v>
      </c>
      <c r="D2928" s="1" t="s">
        <v>4511</v>
      </c>
      <c r="E2928" s="1" t="s">
        <v>4963</v>
      </c>
      <c r="F2928" s="1" t="s">
        <v>13</v>
      </c>
      <c r="G2928" s="1" t="s">
        <v>97</v>
      </c>
      <c r="H2928" s="1">
        <v>8000000</v>
      </c>
      <c r="I2928" s="1">
        <v>2006</v>
      </c>
      <c r="J2928" s="1">
        <v>6.8</v>
      </c>
      <c r="K2928" s="1" t="str">
        <f t="shared" si="136"/>
        <v>Comedy</v>
      </c>
      <c r="L2928" s="11">
        <f t="shared" si="137"/>
        <v>-7701890</v>
      </c>
      <c r="M2928" s="1">
        <f t="shared" si="138"/>
        <v>9.3887336584344602E-2</v>
      </c>
    </row>
    <row r="2929" spans="1:13" x14ac:dyDescent="0.25">
      <c r="A2929" s="1" t="s">
        <v>1862</v>
      </c>
      <c r="B2929" s="1">
        <v>99</v>
      </c>
      <c r="C2929" s="1">
        <v>127144</v>
      </c>
      <c r="D2929" s="1" t="s">
        <v>492</v>
      </c>
      <c r="E2929" s="1" t="s">
        <v>4964</v>
      </c>
      <c r="F2929" s="1" t="s">
        <v>13</v>
      </c>
      <c r="G2929" s="1" t="s">
        <v>14</v>
      </c>
      <c r="H2929" s="1">
        <v>8000000</v>
      </c>
      <c r="I2929" s="1">
        <v>2005</v>
      </c>
      <c r="J2929" s="1">
        <v>5.5</v>
      </c>
      <c r="K2929" s="1" t="str">
        <f t="shared" si="136"/>
        <v>Comedy</v>
      </c>
      <c r="L2929" s="11">
        <f t="shared" si="137"/>
        <v>-7872856</v>
      </c>
      <c r="M2929" s="1">
        <f t="shared" si="138"/>
        <v>9.3887336584344602E-2</v>
      </c>
    </row>
    <row r="2930" spans="1:13" x14ac:dyDescent="0.25">
      <c r="A2930" s="1" t="s">
        <v>2337</v>
      </c>
      <c r="B2930" s="1">
        <v>98</v>
      </c>
      <c r="C2930" s="1">
        <v>117190</v>
      </c>
      <c r="D2930" s="1" t="s">
        <v>610</v>
      </c>
      <c r="E2930" s="1" t="s">
        <v>4965</v>
      </c>
      <c r="F2930" s="1" t="s">
        <v>13</v>
      </c>
      <c r="G2930" s="1" t="s">
        <v>21</v>
      </c>
      <c r="H2930" s="1">
        <v>8000000</v>
      </c>
      <c r="I2930" s="1">
        <v>2010</v>
      </c>
      <c r="J2930" s="1">
        <v>6.9</v>
      </c>
      <c r="K2930" s="1" t="str">
        <f t="shared" si="136"/>
        <v>Action</v>
      </c>
      <c r="L2930" s="11">
        <f t="shared" si="137"/>
        <v>-7882810</v>
      </c>
      <c r="M2930" s="1">
        <f t="shared" si="138"/>
        <v>9.3887336584344602E-2</v>
      </c>
    </row>
    <row r="2931" spans="1:13" x14ac:dyDescent="0.25">
      <c r="A2931" s="1" t="s">
        <v>4966</v>
      </c>
      <c r="B2931" s="1">
        <v>95</v>
      </c>
      <c r="C2931" s="1">
        <v>108662</v>
      </c>
      <c r="D2931" s="1" t="s">
        <v>2284</v>
      </c>
      <c r="E2931" s="1" t="s">
        <v>4967</v>
      </c>
      <c r="F2931" s="1" t="s">
        <v>13</v>
      </c>
      <c r="G2931" s="1" t="s">
        <v>14</v>
      </c>
      <c r="H2931" s="1">
        <v>8000000</v>
      </c>
      <c r="I2931" s="1">
        <v>2008</v>
      </c>
      <c r="J2931" s="1">
        <v>6</v>
      </c>
      <c r="K2931" s="1" t="str">
        <f t="shared" si="136"/>
        <v>Crime</v>
      </c>
      <c r="L2931" s="11">
        <f t="shared" si="137"/>
        <v>-7891338</v>
      </c>
      <c r="M2931" s="1">
        <f t="shared" si="138"/>
        <v>9.3887336584344602E-2</v>
      </c>
    </row>
    <row r="2932" spans="1:13" x14ac:dyDescent="0.25">
      <c r="A2932" s="1" t="s">
        <v>4968</v>
      </c>
      <c r="B2932" s="1">
        <v>107</v>
      </c>
      <c r="C2932" s="1">
        <v>53481</v>
      </c>
      <c r="D2932" s="1" t="s">
        <v>750</v>
      </c>
      <c r="E2932" s="1" t="s">
        <v>4969</v>
      </c>
      <c r="F2932" s="1" t="s">
        <v>13</v>
      </c>
      <c r="G2932" s="1" t="s">
        <v>14</v>
      </c>
      <c r="H2932" s="1">
        <v>8000000</v>
      </c>
      <c r="I2932" s="1">
        <v>2006</v>
      </c>
      <c r="J2932" s="1">
        <v>6.4</v>
      </c>
      <c r="K2932" s="1" t="str">
        <f t="shared" si="136"/>
        <v>Crime</v>
      </c>
      <c r="L2932" s="11">
        <f t="shared" si="137"/>
        <v>-7946519</v>
      </c>
      <c r="M2932" s="1">
        <f t="shared" si="138"/>
        <v>9.3887336584344602E-2</v>
      </c>
    </row>
    <row r="2933" spans="1:13" x14ac:dyDescent="0.25">
      <c r="A2933" s="1" t="s">
        <v>4970</v>
      </c>
      <c r="B2933" s="1">
        <v>102</v>
      </c>
      <c r="C2933" s="1">
        <v>23106</v>
      </c>
      <c r="D2933" s="1" t="s">
        <v>1076</v>
      </c>
      <c r="E2933" s="1" t="s">
        <v>4971</v>
      </c>
      <c r="F2933" s="1" t="s">
        <v>13</v>
      </c>
      <c r="G2933" s="1" t="s">
        <v>2374</v>
      </c>
      <c r="H2933" s="1">
        <v>50000000</v>
      </c>
      <c r="I2933" s="1">
        <v>2004</v>
      </c>
      <c r="J2933" s="1">
        <v>6.6</v>
      </c>
      <c r="K2933" s="1" t="str">
        <f t="shared" si="136"/>
        <v>Comedy</v>
      </c>
      <c r="L2933" s="11">
        <f t="shared" si="137"/>
        <v>-49976894</v>
      </c>
      <c r="M2933" s="1">
        <f t="shared" si="138"/>
        <v>9.3887336584344602E-2</v>
      </c>
    </row>
    <row r="2934" spans="1:13" x14ac:dyDescent="0.25">
      <c r="A2934" s="1" t="s">
        <v>3688</v>
      </c>
      <c r="B2934" s="1">
        <v>124</v>
      </c>
      <c r="C2934" s="1">
        <v>439162</v>
      </c>
      <c r="D2934" s="1" t="s">
        <v>4972</v>
      </c>
      <c r="E2934" s="1" t="s">
        <v>4973</v>
      </c>
      <c r="F2934" s="1" t="s">
        <v>232</v>
      </c>
      <c r="G2934" s="1" t="s">
        <v>233</v>
      </c>
      <c r="H2934" s="1">
        <v>1100000000</v>
      </c>
      <c r="I2934" s="1">
        <v>1988</v>
      </c>
      <c r="J2934" s="1">
        <v>8.1</v>
      </c>
      <c r="K2934" s="1" t="str">
        <f t="shared" si="136"/>
        <v>Action</v>
      </c>
      <c r="L2934" s="11">
        <f t="shared" si="137"/>
        <v>-1099560838</v>
      </c>
      <c r="M2934" s="1">
        <f t="shared" si="138"/>
        <v>9.3887336584344602E-2</v>
      </c>
    </row>
    <row r="2935" spans="1:13" x14ac:dyDescent="0.25">
      <c r="A2935" s="1" t="s">
        <v>4974</v>
      </c>
      <c r="B2935" s="1">
        <v>90</v>
      </c>
      <c r="C2935" s="1">
        <v>671240</v>
      </c>
      <c r="D2935" s="1" t="s">
        <v>492</v>
      </c>
      <c r="E2935" s="1" t="s">
        <v>4975</v>
      </c>
      <c r="F2935" s="1" t="s">
        <v>13</v>
      </c>
      <c r="G2935" s="1" t="s">
        <v>21</v>
      </c>
      <c r="H2935" s="1">
        <v>7900000</v>
      </c>
      <c r="I2935" s="1">
        <v>2005</v>
      </c>
      <c r="J2935" s="1">
        <v>6.9</v>
      </c>
      <c r="K2935" s="1" t="str">
        <f t="shared" si="136"/>
        <v>Comedy</v>
      </c>
      <c r="L2935" s="11">
        <f t="shared" si="137"/>
        <v>-7228760</v>
      </c>
      <c r="M2935" s="1">
        <f t="shared" si="138"/>
        <v>9.3887336584344602E-2</v>
      </c>
    </row>
    <row r="2936" spans="1:13" x14ac:dyDescent="0.25">
      <c r="A2936" s="1" t="s">
        <v>4976</v>
      </c>
      <c r="B2936" s="1">
        <v>90</v>
      </c>
      <c r="C2936" s="1">
        <v>882290</v>
      </c>
      <c r="D2936" s="1" t="s">
        <v>1202</v>
      </c>
      <c r="E2936" s="1" t="s">
        <v>4977</v>
      </c>
      <c r="F2936" s="1" t="s">
        <v>13</v>
      </c>
      <c r="G2936" s="1" t="s">
        <v>130</v>
      </c>
      <c r="H2936" s="1">
        <v>10000000</v>
      </c>
      <c r="I2936" s="1">
        <v>1989</v>
      </c>
      <c r="J2936" s="1">
        <v>6.5</v>
      </c>
      <c r="K2936" s="1" t="str">
        <f t="shared" si="136"/>
        <v>Action</v>
      </c>
      <c r="L2936" s="11">
        <f t="shared" si="137"/>
        <v>-9117710</v>
      </c>
      <c r="M2936" s="1">
        <f t="shared" si="138"/>
        <v>9.3887336584344602E-2</v>
      </c>
    </row>
    <row r="2937" spans="1:13" x14ac:dyDescent="0.25">
      <c r="A2937" s="1" t="s">
        <v>2112</v>
      </c>
      <c r="B2937" s="1">
        <v>99</v>
      </c>
      <c r="C2937" s="1">
        <v>106593296</v>
      </c>
      <c r="D2937" s="1" t="s">
        <v>1350</v>
      </c>
      <c r="E2937" s="1" t="s">
        <v>4978</v>
      </c>
      <c r="F2937" s="1" t="s">
        <v>13</v>
      </c>
      <c r="G2937" s="1" t="s">
        <v>14</v>
      </c>
      <c r="H2937" s="1">
        <v>7500000</v>
      </c>
      <c r="I2937" s="1">
        <v>1989</v>
      </c>
      <c r="J2937" s="1">
        <v>7.4</v>
      </c>
      <c r="K2937" s="1" t="str">
        <f t="shared" si="136"/>
        <v>Comedy</v>
      </c>
      <c r="L2937" s="11">
        <f t="shared" si="137"/>
        <v>99093296</v>
      </c>
      <c r="M2937" s="1">
        <f t="shared" si="138"/>
        <v>9.3887336584344602E-2</v>
      </c>
    </row>
    <row r="2938" spans="1:13" x14ac:dyDescent="0.25">
      <c r="A2938" s="1" t="s">
        <v>2583</v>
      </c>
      <c r="B2938" s="1">
        <v>115</v>
      </c>
      <c r="C2938" s="1">
        <v>43490057</v>
      </c>
      <c r="D2938" s="1" t="s">
        <v>883</v>
      </c>
      <c r="E2938" s="1" t="s">
        <v>4979</v>
      </c>
      <c r="F2938" s="1" t="s">
        <v>13</v>
      </c>
      <c r="G2938" s="1" t="s">
        <v>14</v>
      </c>
      <c r="H2938" s="1">
        <v>7500000</v>
      </c>
      <c r="I2938" s="1">
        <v>1997</v>
      </c>
      <c r="J2938" s="1">
        <v>6.9</v>
      </c>
      <c r="K2938" s="1" t="str">
        <f t="shared" si="136"/>
        <v>Comedy</v>
      </c>
      <c r="L2938" s="11">
        <f t="shared" si="137"/>
        <v>35990057</v>
      </c>
      <c r="M2938" s="1">
        <f t="shared" si="138"/>
        <v>9.3887336584344602E-2</v>
      </c>
    </row>
    <row r="2939" spans="1:13" x14ac:dyDescent="0.25">
      <c r="A2939" s="1" t="s">
        <v>4980</v>
      </c>
      <c r="B2939" s="1">
        <v>89</v>
      </c>
      <c r="C2939" s="1">
        <v>32333860</v>
      </c>
      <c r="D2939" s="1" t="s">
        <v>755</v>
      </c>
      <c r="E2939" s="1" t="s">
        <v>4981</v>
      </c>
      <c r="F2939" s="1" t="s">
        <v>2426</v>
      </c>
      <c r="G2939" s="1" t="s">
        <v>1322</v>
      </c>
      <c r="H2939" s="1">
        <v>7500000</v>
      </c>
      <c r="I2939" s="1">
        <v>1995</v>
      </c>
      <c r="J2939" s="1">
        <v>6.7</v>
      </c>
      <c r="K2939" s="1" t="str">
        <f t="shared" si="136"/>
        <v>Action</v>
      </c>
      <c r="L2939" s="11">
        <f t="shared" si="137"/>
        <v>24833860</v>
      </c>
      <c r="M2939" s="1">
        <f t="shared" si="138"/>
        <v>9.3887336584344602E-2</v>
      </c>
    </row>
    <row r="2940" spans="1:13" x14ac:dyDescent="0.25">
      <c r="A2940" s="1" t="s">
        <v>2721</v>
      </c>
      <c r="B2940" s="1">
        <v>92</v>
      </c>
      <c r="C2940" s="1">
        <v>24792061</v>
      </c>
      <c r="D2940" s="1" t="s">
        <v>883</v>
      </c>
      <c r="E2940" s="1" t="s">
        <v>4982</v>
      </c>
      <c r="F2940" s="1" t="s">
        <v>13</v>
      </c>
      <c r="G2940" s="1" t="s">
        <v>14</v>
      </c>
      <c r="H2940" s="1">
        <v>6500000</v>
      </c>
      <c r="I2940" s="1">
        <v>2005</v>
      </c>
      <c r="J2940" s="1">
        <v>7.6</v>
      </c>
      <c r="K2940" s="1" t="str">
        <f t="shared" si="136"/>
        <v>Comedy</v>
      </c>
      <c r="L2940" s="11">
        <f t="shared" si="137"/>
        <v>18292061</v>
      </c>
      <c r="M2940" s="1">
        <f t="shared" si="138"/>
        <v>9.3887336584344602E-2</v>
      </c>
    </row>
    <row r="2941" spans="1:13" x14ac:dyDescent="0.25">
      <c r="A2941" s="1" t="s">
        <v>4983</v>
      </c>
      <c r="B2941" s="1">
        <v>94</v>
      </c>
      <c r="C2941" s="1">
        <v>17544812</v>
      </c>
      <c r="D2941" s="1" t="s">
        <v>2162</v>
      </c>
      <c r="E2941" s="1" t="s">
        <v>4984</v>
      </c>
      <c r="F2941" s="1" t="s">
        <v>13</v>
      </c>
      <c r="G2941" s="1" t="s">
        <v>14</v>
      </c>
      <c r="H2941" s="1">
        <v>10000000</v>
      </c>
      <c r="I2941" s="1">
        <v>2007</v>
      </c>
      <c r="J2941" s="1">
        <v>5.4</v>
      </c>
      <c r="K2941" s="1" t="str">
        <f t="shared" si="136"/>
        <v>Horror</v>
      </c>
      <c r="L2941" s="11">
        <f t="shared" si="137"/>
        <v>7544812</v>
      </c>
      <c r="M2941" s="1">
        <f t="shared" si="138"/>
        <v>9.3887336584344602E-2</v>
      </c>
    </row>
    <row r="2942" spans="1:13" x14ac:dyDescent="0.25">
      <c r="A2942" s="1" t="s">
        <v>4135</v>
      </c>
      <c r="B2942" s="1">
        <v>100</v>
      </c>
      <c r="C2942" s="1">
        <v>12574715</v>
      </c>
      <c r="D2942" s="1" t="s">
        <v>1175</v>
      </c>
      <c r="E2942" s="1" t="s">
        <v>4985</v>
      </c>
      <c r="F2942" s="1" t="s">
        <v>13</v>
      </c>
      <c r="G2942" s="1" t="s">
        <v>21</v>
      </c>
      <c r="H2942" s="1">
        <v>4500000</v>
      </c>
      <c r="I2942" s="1">
        <v>2009</v>
      </c>
      <c r="J2942" s="1">
        <v>7.3</v>
      </c>
      <c r="K2942" s="1" t="str">
        <f t="shared" si="136"/>
        <v>Drama</v>
      </c>
      <c r="L2942" s="11">
        <f t="shared" si="137"/>
        <v>8074715</v>
      </c>
      <c r="M2942" s="1">
        <f t="shared" si="138"/>
        <v>9.3887336584344602E-2</v>
      </c>
    </row>
    <row r="2943" spans="1:13" x14ac:dyDescent="0.25">
      <c r="A2943" s="1" t="s">
        <v>4986</v>
      </c>
      <c r="B2943" s="1">
        <v>109</v>
      </c>
      <c r="C2943" s="1">
        <v>5100000</v>
      </c>
      <c r="D2943" s="1" t="s">
        <v>492</v>
      </c>
      <c r="E2943" s="1" t="s">
        <v>4987</v>
      </c>
      <c r="F2943" s="1" t="s">
        <v>13</v>
      </c>
      <c r="G2943" s="1" t="s">
        <v>21</v>
      </c>
      <c r="H2943" s="1">
        <v>7500000</v>
      </c>
      <c r="I2943" s="1">
        <v>1984</v>
      </c>
      <c r="J2943" s="1">
        <v>6</v>
      </c>
      <c r="K2943" s="1" t="str">
        <f t="shared" si="136"/>
        <v>Comedy</v>
      </c>
      <c r="L2943" s="11">
        <f t="shared" si="137"/>
        <v>-2400000</v>
      </c>
      <c r="M2943" s="1">
        <f t="shared" si="138"/>
        <v>9.3887336584344602E-2</v>
      </c>
    </row>
    <row r="2944" spans="1:13" x14ac:dyDescent="0.25">
      <c r="A2944" s="1" t="s">
        <v>3104</v>
      </c>
      <c r="B2944" s="1">
        <v>105</v>
      </c>
      <c r="C2944" s="1">
        <v>10460089</v>
      </c>
      <c r="D2944" s="1" t="s">
        <v>757</v>
      </c>
      <c r="E2944" s="1" t="s">
        <v>4988</v>
      </c>
      <c r="F2944" s="1" t="s">
        <v>13</v>
      </c>
      <c r="G2944" s="1" t="s">
        <v>14</v>
      </c>
      <c r="H2944" s="1">
        <v>7500000</v>
      </c>
      <c r="I2944" s="1">
        <v>2002</v>
      </c>
      <c r="J2944" s="1">
        <v>7.2</v>
      </c>
      <c r="K2944" s="1" t="str">
        <f t="shared" si="136"/>
        <v>Crime</v>
      </c>
      <c r="L2944" s="11">
        <f t="shared" si="137"/>
        <v>2960089</v>
      </c>
      <c r="M2944" s="1">
        <f t="shared" si="138"/>
        <v>9.3887336584344602E-2</v>
      </c>
    </row>
    <row r="2945" spans="1:13" x14ac:dyDescent="0.25">
      <c r="A2945" s="1" t="s">
        <v>2864</v>
      </c>
      <c r="B2945" s="1">
        <v>102</v>
      </c>
      <c r="C2945" s="1">
        <v>4239767</v>
      </c>
      <c r="D2945" s="1" t="s">
        <v>1533</v>
      </c>
      <c r="E2945" s="1" t="s">
        <v>4989</v>
      </c>
      <c r="F2945" s="1" t="s">
        <v>13</v>
      </c>
      <c r="G2945" s="1" t="s">
        <v>97</v>
      </c>
      <c r="H2945" s="1">
        <v>7500000</v>
      </c>
      <c r="I2945" s="1">
        <v>2002</v>
      </c>
      <c r="J2945" s="1">
        <v>6</v>
      </c>
      <c r="K2945" s="1" t="str">
        <f t="shared" si="136"/>
        <v>Comedy</v>
      </c>
      <c r="L2945" s="11">
        <f t="shared" si="137"/>
        <v>-3260233</v>
      </c>
      <c r="M2945" s="1">
        <f t="shared" si="138"/>
        <v>9.3887336584344602E-2</v>
      </c>
    </row>
    <row r="2946" spans="1:13" x14ac:dyDescent="0.25">
      <c r="A2946" s="1" t="s">
        <v>4990</v>
      </c>
      <c r="B2946" s="1">
        <v>97</v>
      </c>
      <c r="C2946" s="1">
        <v>4131640</v>
      </c>
      <c r="D2946" s="1" t="s">
        <v>348</v>
      </c>
      <c r="E2946" s="1" t="s">
        <v>4991</v>
      </c>
      <c r="F2946" s="1" t="s">
        <v>13</v>
      </c>
      <c r="G2946" s="1" t="s">
        <v>14</v>
      </c>
      <c r="H2946" s="1">
        <v>7500000</v>
      </c>
      <c r="I2946" s="1">
        <v>2008</v>
      </c>
      <c r="J2946" s="1">
        <v>3.1</v>
      </c>
      <c r="K2946" s="1" t="str">
        <f t="shared" si="136"/>
        <v>Comedy</v>
      </c>
      <c r="L2946" s="11">
        <f t="shared" si="137"/>
        <v>-3368360</v>
      </c>
      <c r="M2946" s="1">
        <f t="shared" si="138"/>
        <v>9.3887336584344602E-2</v>
      </c>
    </row>
    <row r="2947" spans="1:13" x14ac:dyDescent="0.25">
      <c r="A2947" s="1" t="s">
        <v>4439</v>
      </c>
      <c r="B2947" s="1">
        <v>92</v>
      </c>
      <c r="C2947" s="1">
        <v>10814185</v>
      </c>
      <c r="D2947" s="1" t="s">
        <v>1459</v>
      </c>
      <c r="E2947" s="1" t="s">
        <v>4992</v>
      </c>
      <c r="F2947" s="1" t="s">
        <v>13</v>
      </c>
      <c r="G2947" s="1" t="s">
        <v>14</v>
      </c>
      <c r="H2947" s="1">
        <v>8000000</v>
      </c>
      <c r="I2947" s="1">
        <v>2009</v>
      </c>
      <c r="J2947" s="1">
        <v>6.2</v>
      </c>
      <c r="K2947" s="1" t="str">
        <f t="shared" ref="K2947:K3010" si="139">IFERROR(LEFT(D2947,SEARCH("|",D2947)-1),D2947)</f>
        <v>Comedy</v>
      </c>
      <c r="L2947" s="11">
        <f t="shared" ref="L2947:L3010" si="140">C2947-H2947</f>
        <v>2814185</v>
      </c>
      <c r="M2947" s="1">
        <f t="shared" ref="M2947:M3010" si="141">CORREL(H$2:H$3657,C$2:C$3657)</f>
        <v>9.3887336584344602E-2</v>
      </c>
    </row>
    <row r="2948" spans="1:13" x14ac:dyDescent="0.25">
      <c r="A2948" s="1" t="s">
        <v>3077</v>
      </c>
      <c r="B2948" s="1">
        <v>93</v>
      </c>
      <c r="C2948" s="1">
        <v>197148</v>
      </c>
      <c r="D2948" s="1" t="s">
        <v>4993</v>
      </c>
      <c r="E2948" s="1" t="s">
        <v>4994</v>
      </c>
      <c r="F2948" s="1" t="s">
        <v>13</v>
      </c>
      <c r="G2948" s="1" t="s">
        <v>21</v>
      </c>
      <c r="H2948" s="1">
        <v>7500000</v>
      </c>
      <c r="I2948" s="1">
        <v>2003</v>
      </c>
      <c r="J2948" s="1">
        <v>6.3</v>
      </c>
      <c r="K2948" s="1" t="str">
        <f t="shared" si="139"/>
        <v>Drama</v>
      </c>
      <c r="L2948" s="11">
        <f t="shared" si="140"/>
        <v>-7302852</v>
      </c>
      <c r="M2948" s="1">
        <f t="shared" si="141"/>
        <v>9.3887336584344602E-2</v>
      </c>
    </row>
    <row r="2949" spans="1:13" x14ac:dyDescent="0.25">
      <c r="A2949" s="1" t="s">
        <v>4995</v>
      </c>
      <c r="B2949" s="1">
        <v>113</v>
      </c>
      <c r="C2949" s="1">
        <v>3014541</v>
      </c>
      <c r="D2949" s="1" t="s">
        <v>1175</v>
      </c>
      <c r="E2949" s="1" t="s">
        <v>4996</v>
      </c>
      <c r="F2949" s="1" t="s">
        <v>13</v>
      </c>
      <c r="G2949" s="1" t="s">
        <v>21</v>
      </c>
      <c r="H2949" s="1">
        <v>8000000</v>
      </c>
      <c r="I2949" s="1">
        <v>2011</v>
      </c>
      <c r="J2949" s="1">
        <v>6.7</v>
      </c>
      <c r="K2949" s="1" t="str">
        <f t="shared" si="139"/>
        <v>Drama</v>
      </c>
      <c r="L2949" s="11">
        <f t="shared" si="140"/>
        <v>-4985459</v>
      </c>
      <c r="M2949" s="1">
        <f t="shared" si="141"/>
        <v>9.3887336584344602E-2</v>
      </c>
    </row>
    <row r="2950" spans="1:13" x14ac:dyDescent="0.25">
      <c r="A2950" s="1" t="s">
        <v>4997</v>
      </c>
      <c r="B2950" s="1">
        <v>89</v>
      </c>
      <c r="C2950" s="1">
        <v>4443403</v>
      </c>
      <c r="D2950" s="1" t="s">
        <v>4998</v>
      </c>
      <c r="E2950" s="1" t="s">
        <v>4999</v>
      </c>
      <c r="F2950" s="1" t="s">
        <v>507</v>
      </c>
      <c r="G2950" s="1" t="s">
        <v>508</v>
      </c>
      <c r="H2950" s="1">
        <v>7300000</v>
      </c>
      <c r="I2950" s="1">
        <v>2007</v>
      </c>
      <c r="J2950" s="1">
        <v>8</v>
      </c>
      <c r="K2950" s="1" t="str">
        <f t="shared" si="139"/>
        <v>Animation</v>
      </c>
      <c r="L2950" s="11">
        <f t="shared" si="140"/>
        <v>-2856597</v>
      </c>
      <c r="M2950" s="1">
        <f t="shared" si="141"/>
        <v>9.3887336584344602E-2</v>
      </c>
    </row>
    <row r="2951" spans="1:13" x14ac:dyDescent="0.25">
      <c r="A2951" s="1" t="s">
        <v>4076</v>
      </c>
      <c r="B2951" s="1">
        <v>118</v>
      </c>
      <c r="C2951" s="1">
        <v>1330827</v>
      </c>
      <c r="D2951" s="1" t="s">
        <v>1882</v>
      </c>
      <c r="E2951" s="1" t="s">
        <v>5000</v>
      </c>
      <c r="F2951" s="1" t="s">
        <v>13</v>
      </c>
      <c r="G2951" s="1" t="s">
        <v>508</v>
      </c>
      <c r="H2951" s="1">
        <v>7000000</v>
      </c>
      <c r="I2951" s="1">
        <v>2016</v>
      </c>
      <c r="J2951" s="1">
        <v>7</v>
      </c>
      <c r="K2951" s="1" t="str">
        <f t="shared" si="139"/>
        <v>Horror</v>
      </c>
      <c r="L2951" s="11">
        <f t="shared" si="140"/>
        <v>-5669173</v>
      </c>
      <c r="M2951" s="1">
        <f t="shared" si="141"/>
        <v>9.3887336584344602E-2</v>
      </c>
    </row>
    <row r="2952" spans="1:13" x14ac:dyDescent="0.25">
      <c r="A2952" s="1" t="s">
        <v>5001</v>
      </c>
      <c r="B2952" s="1">
        <v>97</v>
      </c>
      <c r="C2952" s="1">
        <v>1818681</v>
      </c>
      <c r="D2952" s="1" t="s">
        <v>158</v>
      </c>
      <c r="E2952" s="1" t="s">
        <v>5002</v>
      </c>
      <c r="F2952" s="1" t="s">
        <v>13</v>
      </c>
      <c r="G2952" s="1" t="s">
        <v>21</v>
      </c>
      <c r="H2952" s="1">
        <v>7300000</v>
      </c>
      <c r="I2952" s="1">
        <v>2009</v>
      </c>
      <c r="J2952" s="1">
        <v>7.2</v>
      </c>
      <c r="K2952" s="1" t="str">
        <f t="shared" si="139"/>
        <v>Action</v>
      </c>
      <c r="L2952" s="11">
        <f t="shared" si="140"/>
        <v>-5481319</v>
      </c>
      <c r="M2952" s="1">
        <f t="shared" si="141"/>
        <v>9.3887336584344602E-2</v>
      </c>
    </row>
    <row r="2953" spans="1:13" x14ac:dyDescent="0.25">
      <c r="A2953" s="1" t="s">
        <v>5003</v>
      </c>
      <c r="B2953" s="1">
        <v>100</v>
      </c>
      <c r="C2953" s="1">
        <v>12610552</v>
      </c>
      <c r="D2953" s="1" t="s">
        <v>95</v>
      </c>
      <c r="E2953" s="1" t="s">
        <v>5004</v>
      </c>
      <c r="F2953" s="1" t="s">
        <v>13</v>
      </c>
      <c r="G2953" s="1" t="s">
        <v>14</v>
      </c>
      <c r="H2953" s="1">
        <v>7500000</v>
      </c>
      <c r="I2953" s="1">
        <v>1999</v>
      </c>
      <c r="J2953" s="1">
        <v>3.5</v>
      </c>
      <c r="K2953" s="1" t="str">
        <f t="shared" si="139"/>
        <v>Action</v>
      </c>
      <c r="L2953" s="11">
        <f t="shared" si="140"/>
        <v>5110552</v>
      </c>
      <c r="M2953" s="1">
        <f t="shared" si="141"/>
        <v>9.3887336584344602E-2</v>
      </c>
    </row>
    <row r="2954" spans="1:13" x14ac:dyDescent="0.25">
      <c r="A2954" s="1" t="s">
        <v>2721</v>
      </c>
      <c r="B2954" s="1">
        <v>96</v>
      </c>
      <c r="C2954" s="1">
        <v>143492840</v>
      </c>
      <c r="D2954" s="1" t="s">
        <v>492</v>
      </c>
      <c r="E2954" s="1" t="s">
        <v>5005</v>
      </c>
      <c r="F2954" s="1" t="s">
        <v>13</v>
      </c>
      <c r="G2954" s="1" t="s">
        <v>14</v>
      </c>
      <c r="H2954" s="1">
        <v>7500000</v>
      </c>
      <c r="I2954" s="1">
        <v>2007</v>
      </c>
      <c r="J2954" s="1">
        <v>7.5</v>
      </c>
      <c r="K2954" s="1" t="str">
        <f t="shared" si="139"/>
        <v>Comedy</v>
      </c>
      <c r="L2954" s="11">
        <f t="shared" si="140"/>
        <v>135992840</v>
      </c>
      <c r="M2954" s="1">
        <f t="shared" si="141"/>
        <v>9.3887336584344602E-2</v>
      </c>
    </row>
    <row r="2955" spans="1:13" x14ac:dyDescent="0.25">
      <c r="A2955" s="1" t="s">
        <v>5006</v>
      </c>
      <c r="B2955" s="1">
        <v>120</v>
      </c>
      <c r="C2955" s="1">
        <v>43800000</v>
      </c>
      <c r="D2955" s="1" t="s">
        <v>19</v>
      </c>
      <c r="E2955" s="1" t="s">
        <v>5007</v>
      </c>
      <c r="F2955" s="1" t="s">
        <v>13</v>
      </c>
      <c r="G2955" s="1" t="s">
        <v>21</v>
      </c>
      <c r="H2955" s="1">
        <v>7200000</v>
      </c>
      <c r="I2955" s="1">
        <v>1971</v>
      </c>
      <c r="J2955" s="1">
        <v>6.7</v>
      </c>
      <c r="K2955" s="1" t="str">
        <f t="shared" si="139"/>
        <v>Action</v>
      </c>
      <c r="L2955" s="11">
        <f t="shared" si="140"/>
        <v>36600000</v>
      </c>
      <c r="M2955" s="1">
        <f t="shared" si="141"/>
        <v>9.3887336584344602E-2</v>
      </c>
    </row>
    <row r="2956" spans="1:13" x14ac:dyDescent="0.25">
      <c r="A2956" s="1" t="s">
        <v>1649</v>
      </c>
      <c r="B2956" s="1">
        <v>175</v>
      </c>
      <c r="C2956" s="1">
        <v>134821952</v>
      </c>
      <c r="D2956" s="1" t="s">
        <v>682</v>
      </c>
      <c r="E2956" s="1" t="s">
        <v>5008</v>
      </c>
      <c r="F2956" s="1" t="s">
        <v>13</v>
      </c>
      <c r="G2956" s="1" t="s">
        <v>14</v>
      </c>
      <c r="H2956" s="1">
        <v>6000000</v>
      </c>
      <c r="I2956" s="1">
        <v>1972</v>
      </c>
      <c r="J2956" s="1">
        <v>9.1999999999999993</v>
      </c>
      <c r="K2956" s="1" t="str">
        <f t="shared" si="139"/>
        <v>Crime</v>
      </c>
      <c r="L2956" s="11">
        <f t="shared" si="140"/>
        <v>128821952</v>
      </c>
      <c r="M2956" s="1">
        <f t="shared" si="141"/>
        <v>9.3887336584344602E-2</v>
      </c>
    </row>
    <row r="2957" spans="1:13" x14ac:dyDescent="0.25">
      <c r="A2957" s="1" t="s">
        <v>1763</v>
      </c>
      <c r="B2957" s="1">
        <v>95</v>
      </c>
      <c r="C2957" s="1">
        <v>94900000</v>
      </c>
      <c r="D2957" s="1" t="s">
        <v>2597</v>
      </c>
      <c r="E2957" s="1" t="s">
        <v>5009</v>
      </c>
      <c r="F2957" s="1" t="s">
        <v>13</v>
      </c>
      <c r="G2957" s="1" t="s">
        <v>14</v>
      </c>
      <c r="H2957" s="1">
        <v>4000000</v>
      </c>
      <c r="I2957" s="1">
        <v>1983</v>
      </c>
      <c r="J2957" s="1">
        <v>6.1</v>
      </c>
      <c r="K2957" s="1" t="str">
        <f t="shared" si="139"/>
        <v>Drama</v>
      </c>
      <c r="L2957" s="11">
        <f t="shared" si="140"/>
        <v>90900000</v>
      </c>
      <c r="M2957" s="1">
        <f t="shared" si="141"/>
        <v>9.3887336584344602E-2</v>
      </c>
    </row>
    <row r="2958" spans="1:13" x14ac:dyDescent="0.25">
      <c r="A2958" s="1" t="s">
        <v>66</v>
      </c>
      <c r="B2958" s="1">
        <v>95</v>
      </c>
      <c r="C2958" s="1">
        <v>32391374</v>
      </c>
      <c r="D2958" s="1" t="s">
        <v>492</v>
      </c>
      <c r="E2958" s="1" t="s">
        <v>5010</v>
      </c>
      <c r="F2958" s="1" t="s">
        <v>13</v>
      </c>
      <c r="G2958" s="1" t="s">
        <v>14</v>
      </c>
      <c r="H2958" s="1">
        <v>7500000</v>
      </c>
      <c r="I2958" s="1">
        <v>2009</v>
      </c>
      <c r="J2958" s="1">
        <v>7.7</v>
      </c>
      <c r="K2958" s="1" t="str">
        <f t="shared" si="139"/>
        <v>Comedy</v>
      </c>
      <c r="L2958" s="11">
        <f t="shared" si="140"/>
        <v>24891374</v>
      </c>
      <c r="M2958" s="1">
        <f t="shared" si="141"/>
        <v>9.3887336584344602E-2</v>
      </c>
    </row>
    <row r="2959" spans="1:13" x14ac:dyDescent="0.25">
      <c r="A2959" s="1" t="s">
        <v>4506</v>
      </c>
      <c r="B2959" s="1">
        <v>121</v>
      </c>
      <c r="C2959" s="1">
        <v>40158000</v>
      </c>
      <c r="D2959" s="1" t="s">
        <v>2597</v>
      </c>
      <c r="E2959" s="1" t="s">
        <v>5011</v>
      </c>
      <c r="F2959" s="1" t="s">
        <v>13</v>
      </c>
      <c r="G2959" s="1" t="s">
        <v>65</v>
      </c>
      <c r="H2959" s="1">
        <v>7000000</v>
      </c>
      <c r="I2959" s="1">
        <v>1993</v>
      </c>
      <c r="J2959" s="1">
        <v>7.6</v>
      </c>
      <c r="K2959" s="1" t="str">
        <f t="shared" si="139"/>
        <v>Drama</v>
      </c>
      <c r="L2959" s="11">
        <f t="shared" si="140"/>
        <v>33158000</v>
      </c>
      <c r="M2959" s="1">
        <f t="shared" si="141"/>
        <v>9.3887336584344602E-2</v>
      </c>
    </row>
    <row r="2960" spans="1:13" x14ac:dyDescent="0.25">
      <c r="A2960" s="1" t="s">
        <v>531</v>
      </c>
      <c r="B2960" s="1">
        <v>110</v>
      </c>
      <c r="C2960" s="1">
        <v>113709992</v>
      </c>
      <c r="D2960" s="1" t="s">
        <v>883</v>
      </c>
      <c r="E2960" s="1" t="s">
        <v>5012</v>
      </c>
      <c r="F2960" s="1" t="s">
        <v>13</v>
      </c>
      <c r="G2960" s="1" t="s">
        <v>14</v>
      </c>
      <c r="H2960" s="1">
        <v>7000000</v>
      </c>
      <c r="I2960" s="1">
        <v>2012</v>
      </c>
      <c r="J2960" s="1">
        <v>6.1</v>
      </c>
      <c r="K2960" s="1" t="str">
        <f t="shared" si="139"/>
        <v>Comedy</v>
      </c>
      <c r="L2960" s="11">
        <f t="shared" si="140"/>
        <v>106709992</v>
      </c>
      <c r="M2960" s="1">
        <f t="shared" si="141"/>
        <v>9.3887336584344602E-2</v>
      </c>
    </row>
    <row r="2961" spans="1:13" x14ac:dyDescent="0.25">
      <c r="A2961" s="1" t="s">
        <v>302</v>
      </c>
      <c r="B2961" s="1">
        <v>96</v>
      </c>
      <c r="C2961" s="1">
        <v>32131483</v>
      </c>
      <c r="D2961" s="1" t="s">
        <v>1043</v>
      </c>
      <c r="E2961" s="1" t="s">
        <v>5013</v>
      </c>
      <c r="F2961" s="1" t="s">
        <v>13</v>
      </c>
      <c r="G2961" s="1" t="s">
        <v>14</v>
      </c>
      <c r="H2961" s="1">
        <v>11000000</v>
      </c>
      <c r="I2961" s="1">
        <v>2003</v>
      </c>
      <c r="J2961" s="1">
        <v>4.9000000000000004</v>
      </c>
      <c r="K2961" s="1" t="str">
        <f t="shared" si="139"/>
        <v>Horror</v>
      </c>
      <c r="L2961" s="11">
        <f t="shared" si="140"/>
        <v>21131483</v>
      </c>
      <c r="M2961" s="1">
        <f t="shared" si="141"/>
        <v>9.3887336584344602E-2</v>
      </c>
    </row>
    <row r="2962" spans="1:13" x14ac:dyDescent="0.25">
      <c r="A2962" s="1" t="s">
        <v>5006</v>
      </c>
      <c r="B2962" s="1">
        <v>121</v>
      </c>
      <c r="C2962" s="1">
        <v>35400000</v>
      </c>
      <c r="D2962" s="1" t="s">
        <v>19</v>
      </c>
      <c r="E2962" s="1" t="s">
        <v>5014</v>
      </c>
      <c r="F2962" s="1" t="s">
        <v>13</v>
      </c>
      <c r="G2962" s="1" t="s">
        <v>21</v>
      </c>
      <c r="H2962" s="1">
        <v>7000000</v>
      </c>
      <c r="I2962" s="1">
        <v>1973</v>
      </c>
      <c r="J2962" s="1">
        <v>6.8</v>
      </c>
      <c r="K2962" s="1" t="str">
        <f t="shared" si="139"/>
        <v>Action</v>
      </c>
      <c r="L2962" s="11">
        <f t="shared" si="140"/>
        <v>28400000</v>
      </c>
      <c r="M2962" s="1">
        <f t="shared" si="141"/>
        <v>9.3887336584344602E-2</v>
      </c>
    </row>
    <row r="2963" spans="1:13" x14ac:dyDescent="0.25">
      <c r="A2963" s="1" t="s">
        <v>1387</v>
      </c>
      <c r="B2963" s="1">
        <v>95</v>
      </c>
      <c r="C2963" s="1">
        <v>34099640</v>
      </c>
      <c r="D2963" s="1" t="s">
        <v>2641</v>
      </c>
      <c r="E2963" s="1" t="s">
        <v>5015</v>
      </c>
      <c r="F2963" s="1" t="s">
        <v>13</v>
      </c>
      <c r="G2963" s="1" t="s">
        <v>14</v>
      </c>
      <c r="H2963" s="1">
        <v>5000000</v>
      </c>
      <c r="I2963" s="1">
        <v>2000</v>
      </c>
      <c r="J2963" s="1">
        <v>7</v>
      </c>
      <c r="K2963" s="1" t="str">
        <f t="shared" si="139"/>
        <v>Drama</v>
      </c>
      <c r="L2963" s="11">
        <f t="shared" si="140"/>
        <v>29099640</v>
      </c>
      <c r="M2963" s="1">
        <f t="shared" si="141"/>
        <v>9.3887336584344602E-2</v>
      </c>
    </row>
    <row r="2964" spans="1:13" x14ac:dyDescent="0.25">
      <c r="A2964" s="1" t="s">
        <v>4670</v>
      </c>
      <c r="B2964" s="1">
        <v>112</v>
      </c>
      <c r="C2964" s="1">
        <v>37295394</v>
      </c>
      <c r="D2964" s="1" t="s">
        <v>883</v>
      </c>
      <c r="E2964" s="1" t="s">
        <v>5016</v>
      </c>
      <c r="F2964" s="1" t="s">
        <v>13</v>
      </c>
      <c r="G2964" s="1" t="s">
        <v>14</v>
      </c>
      <c r="H2964" s="1">
        <v>6600000</v>
      </c>
      <c r="I2964" s="1">
        <v>2011</v>
      </c>
      <c r="J2964" s="1">
        <v>5.7</v>
      </c>
      <c r="K2964" s="1" t="str">
        <f t="shared" si="139"/>
        <v>Comedy</v>
      </c>
      <c r="L2964" s="11">
        <f t="shared" si="140"/>
        <v>30695394</v>
      </c>
      <c r="M2964" s="1">
        <f t="shared" si="141"/>
        <v>9.3887336584344602E-2</v>
      </c>
    </row>
    <row r="2965" spans="1:13" x14ac:dyDescent="0.25">
      <c r="A2965" s="1" t="s">
        <v>1171</v>
      </c>
      <c r="B2965" s="1">
        <v>93</v>
      </c>
      <c r="C2965" s="1">
        <v>31501218</v>
      </c>
      <c r="D2965" s="1" t="s">
        <v>2013</v>
      </c>
      <c r="E2965" s="1" t="s">
        <v>5017</v>
      </c>
      <c r="F2965" s="1" t="s">
        <v>13</v>
      </c>
      <c r="G2965" s="1" t="s">
        <v>14</v>
      </c>
      <c r="H2965" s="1">
        <v>7500000</v>
      </c>
      <c r="I2965" s="1">
        <v>2005</v>
      </c>
      <c r="J2965" s="1">
        <v>7.5</v>
      </c>
      <c r="K2965" s="1" t="str">
        <f t="shared" si="139"/>
        <v>Biography</v>
      </c>
      <c r="L2965" s="11">
        <f t="shared" si="140"/>
        <v>24001218</v>
      </c>
      <c r="M2965" s="1">
        <f t="shared" si="141"/>
        <v>9.3887336584344602E-2</v>
      </c>
    </row>
    <row r="2966" spans="1:13" x14ac:dyDescent="0.25">
      <c r="A2966" s="1" t="s">
        <v>1743</v>
      </c>
      <c r="B2966" s="1">
        <v>110</v>
      </c>
      <c r="C2966" s="1">
        <v>28747570</v>
      </c>
      <c r="D2966" s="1" t="s">
        <v>599</v>
      </c>
      <c r="E2966" s="1" t="s">
        <v>5018</v>
      </c>
      <c r="F2966" s="1" t="s">
        <v>13</v>
      </c>
      <c r="G2966" s="1" t="s">
        <v>97</v>
      </c>
      <c r="H2966" s="1">
        <v>7000000</v>
      </c>
      <c r="I2966" s="1">
        <v>2005</v>
      </c>
      <c r="J2966" s="1">
        <v>7.4</v>
      </c>
      <c r="K2966" s="1" t="str">
        <f t="shared" si="139"/>
        <v>Biography</v>
      </c>
      <c r="L2966" s="11">
        <f t="shared" si="140"/>
        <v>21747570</v>
      </c>
      <c r="M2966" s="1">
        <f t="shared" si="141"/>
        <v>9.3887336584344602E-2</v>
      </c>
    </row>
    <row r="2967" spans="1:13" x14ac:dyDescent="0.25">
      <c r="A2967" s="1" t="s">
        <v>1666</v>
      </c>
      <c r="B2967" s="1">
        <v>104</v>
      </c>
      <c r="C2967" s="1">
        <v>25625110</v>
      </c>
      <c r="D2967" s="1" t="s">
        <v>120</v>
      </c>
      <c r="E2967" s="1" t="s">
        <v>5019</v>
      </c>
      <c r="F2967" s="1" t="s">
        <v>13</v>
      </c>
      <c r="G2967" s="1" t="s">
        <v>14</v>
      </c>
      <c r="H2967" s="1">
        <v>7000000</v>
      </c>
      <c r="I2967" s="1">
        <v>1995</v>
      </c>
      <c r="J2967" s="1">
        <v>7.2</v>
      </c>
      <c r="K2967" s="1" t="str">
        <f t="shared" si="139"/>
        <v>Action</v>
      </c>
      <c r="L2967" s="11">
        <f t="shared" si="140"/>
        <v>18625110</v>
      </c>
      <c r="M2967" s="1">
        <f t="shared" si="141"/>
        <v>9.3887336584344602E-2</v>
      </c>
    </row>
    <row r="2968" spans="1:13" x14ac:dyDescent="0.25">
      <c r="A2968" s="1" t="s">
        <v>5020</v>
      </c>
      <c r="B2968" s="1">
        <v>119</v>
      </c>
      <c r="C2968" s="1">
        <v>25000000</v>
      </c>
      <c r="D2968" s="1" t="s">
        <v>28</v>
      </c>
      <c r="E2968" s="1" t="s">
        <v>5021</v>
      </c>
      <c r="F2968" s="1" t="s">
        <v>13</v>
      </c>
      <c r="G2968" s="1" t="s">
        <v>14</v>
      </c>
      <c r="H2968" s="1">
        <v>9000000</v>
      </c>
      <c r="I2968" s="1">
        <v>1976</v>
      </c>
      <c r="J2968" s="1">
        <v>6.8</v>
      </c>
      <c r="K2968" s="1" t="str">
        <f t="shared" si="139"/>
        <v>Action</v>
      </c>
      <c r="L2968" s="11">
        <f t="shared" si="140"/>
        <v>16000000</v>
      </c>
      <c r="M2968" s="1">
        <f t="shared" si="141"/>
        <v>9.3887336584344602E-2</v>
      </c>
    </row>
    <row r="2969" spans="1:13" x14ac:dyDescent="0.25">
      <c r="A2969" s="1" t="s">
        <v>5006</v>
      </c>
      <c r="B2969" s="1">
        <v>125</v>
      </c>
      <c r="C2969" s="1">
        <v>21000000</v>
      </c>
      <c r="D2969" s="1" t="s">
        <v>19</v>
      </c>
      <c r="E2969" s="1" t="s">
        <v>5022</v>
      </c>
      <c r="F2969" s="1" t="s">
        <v>13</v>
      </c>
      <c r="G2969" s="1" t="s">
        <v>21</v>
      </c>
      <c r="H2969" s="1">
        <v>13000000</v>
      </c>
      <c r="I2969" s="1">
        <v>1974</v>
      </c>
      <c r="J2969" s="1">
        <v>6.8</v>
      </c>
      <c r="K2969" s="1" t="str">
        <f t="shared" si="139"/>
        <v>Action</v>
      </c>
      <c r="L2969" s="11">
        <f t="shared" si="140"/>
        <v>8000000</v>
      </c>
      <c r="M2969" s="1">
        <f t="shared" si="141"/>
        <v>9.3887336584344602E-2</v>
      </c>
    </row>
    <row r="2970" spans="1:13" x14ac:dyDescent="0.25">
      <c r="A2970" s="1" t="s">
        <v>3236</v>
      </c>
      <c r="B2970" s="1">
        <v>96</v>
      </c>
      <c r="C2970" s="1">
        <v>20257000</v>
      </c>
      <c r="D2970" s="1" t="s">
        <v>145</v>
      </c>
      <c r="E2970" s="1" t="s">
        <v>5023</v>
      </c>
      <c r="F2970" s="1" t="s">
        <v>13</v>
      </c>
      <c r="G2970" s="1" t="s">
        <v>14</v>
      </c>
      <c r="H2970" s="1">
        <v>7000000</v>
      </c>
      <c r="I2970" s="1">
        <v>1988</v>
      </c>
      <c r="J2970" s="1">
        <v>5.2</v>
      </c>
      <c r="K2970" s="1" t="str">
        <f t="shared" si="139"/>
        <v>Action</v>
      </c>
      <c r="L2970" s="11">
        <f t="shared" si="140"/>
        <v>13257000</v>
      </c>
      <c r="M2970" s="1">
        <f t="shared" si="141"/>
        <v>9.3887336584344602E-2</v>
      </c>
    </row>
    <row r="2971" spans="1:13" x14ac:dyDescent="0.25">
      <c r="A2971" s="1" t="s">
        <v>2612</v>
      </c>
      <c r="B2971" s="1">
        <v>100</v>
      </c>
      <c r="C2971" s="1">
        <v>26005908</v>
      </c>
      <c r="D2971" s="1" t="s">
        <v>2842</v>
      </c>
      <c r="E2971" s="1" t="s">
        <v>5024</v>
      </c>
      <c r="F2971" s="1" t="s">
        <v>13</v>
      </c>
      <c r="G2971" s="1" t="s">
        <v>21</v>
      </c>
      <c r="H2971" s="1">
        <v>3500000</v>
      </c>
      <c r="I2971" s="1">
        <v>2005</v>
      </c>
      <c r="J2971" s="1">
        <v>7.2</v>
      </c>
      <c r="K2971" s="1" t="str">
        <f t="shared" si="139"/>
        <v>Adventure</v>
      </c>
      <c r="L2971" s="11">
        <f t="shared" si="140"/>
        <v>22505908</v>
      </c>
      <c r="M2971" s="1">
        <f t="shared" si="141"/>
        <v>9.3887336584344602E-2</v>
      </c>
    </row>
    <row r="2972" spans="1:13" x14ac:dyDescent="0.25">
      <c r="A2972" s="1" t="s">
        <v>5026</v>
      </c>
      <c r="B2972" s="1">
        <v>89</v>
      </c>
      <c r="C2972" s="1">
        <v>15818967</v>
      </c>
      <c r="D2972" s="1" t="s">
        <v>1737</v>
      </c>
      <c r="E2972" s="1" t="s">
        <v>5027</v>
      </c>
      <c r="F2972" s="1" t="s">
        <v>13</v>
      </c>
      <c r="G2972" s="1" t="s">
        <v>14</v>
      </c>
      <c r="H2972" s="1">
        <v>7000000</v>
      </c>
      <c r="I2972" s="1">
        <v>2014</v>
      </c>
      <c r="J2972" s="1">
        <v>4</v>
      </c>
      <c r="K2972" s="1" t="str">
        <f t="shared" si="139"/>
        <v>Horror</v>
      </c>
      <c r="L2972" s="11">
        <f t="shared" si="140"/>
        <v>8818967</v>
      </c>
      <c r="M2972" s="1">
        <f t="shared" si="141"/>
        <v>9.3887336584344602E-2</v>
      </c>
    </row>
    <row r="2973" spans="1:13" x14ac:dyDescent="0.25">
      <c r="A2973" s="1" t="s">
        <v>1424</v>
      </c>
      <c r="B2973" s="1">
        <v>92</v>
      </c>
      <c r="C2973" s="1">
        <v>14891000</v>
      </c>
      <c r="D2973" s="1" t="s">
        <v>579</v>
      </c>
      <c r="E2973" s="1" t="s">
        <v>5028</v>
      </c>
      <c r="F2973" s="1" t="s">
        <v>13</v>
      </c>
      <c r="G2973" s="1" t="s">
        <v>14</v>
      </c>
      <c r="H2973" s="1">
        <v>7000000</v>
      </c>
      <c r="I2973" s="1">
        <v>1996</v>
      </c>
      <c r="J2973" s="1">
        <v>6.8</v>
      </c>
      <c r="K2973" s="1" t="str">
        <f t="shared" si="139"/>
        <v>Comedy</v>
      </c>
      <c r="L2973" s="11">
        <f t="shared" si="140"/>
        <v>7891000</v>
      </c>
      <c r="M2973" s="1">
        <f t="shared" si="141"/>
        <v>9.3887336584344602E-2</v>
      </c>
    </row>
    <row r="2974" spans="1:13" x14ac:dyDescent="0.25">
      <c r="A2974" s="1" t="s">
        <v>4065</v>
      </c>
      <c r="B2974" s="1">
        <v>109</v>
      </c>
      <c r="C2974" s="1">
        <v>16901126</v>
      </c>
      <c r="D2974" s="1" t="s">
        <v>5029</v>
      </c>
      <c r="E2974" s="1" t="s">
        <v>5030</v>
      </c>
      <c r="F2974" s="1" t="s">
        <v>13</v>
      </c>
      <c r="G2974" s="1" t="s">
        <v>14</v>
      </c>
      <c r="H2974" s="1">
        <v>7000000</v>
      </c>
      <c r="I2974" s="1">
        <v>2005</v>
      </c>
      <c r="J2974" s="1">
        <v>6.9</v>
      </c>
      <c r="K2974" s="1" t="str">
        <f t="shared" si="139"/>
        <v>Crime</v>
      </c>
      <c r="L2974" s="11">
        <f t="shared" si="140"/>
        <v>9901126</v>
      </c>
      <c r="M2974" s="1">
        <f t="shared" si="141"/>
        <v>9.3887336584344602E-2</v>
      </c>
    </row>
    <row r="2975" spans="1:13" x14ac:dyDescent="0.25">
      <c r="A2975" s="1" t="s">
        <v>4253</v>
      </c>
      <c r="B2975" s="1">
        <v>103</v>
      </c>
      <c r="C2975" s="1">
        <v>17474107</v>
      </c>
      <c r="D2975" s="1" t="s">
        <v>3008</v>
      </c>
      <c r="E2975" s="1" t="s">
        <v>5031</v>
      </c>
      <c r="F2975" s="1" t="s">
        <v>13</v>
      </c>
      <c r="G2975" s="1" t="s">
        <v>14</v>
      </c>
      <c r="H2975" s="1">
        <v>7000000</v>
      </c>
      <c r="I2975" s="1">
        <v>2015</v>
      </c>
      <c r="J2975" s="1">
        <v>7.3</v>
      </c>
      <c r="K2975" s="1" t="str">
        <f t="shared" si="139"/>
        <v>Comedy</v>
      </c>
      <c r="L2975" s="11">
        <f t="shared" si="140"/>
        <v>10474107</v>
      </c>
      <c r="M2975" s="1">
        <f t="shared" si="141"/>
        <v>9.3887336584344602E-2</v>
      </c>
    </row>
    <row r="2976" spans="1:13" x14ac:dyDescent="0.25">
      <c r="A2976" s="1" t="s">
        <v>2498</v>
      </c>
      <c r="B2976" s="1">
        <v>95</v>
      </c>
      <c r="C2976" s="1">
        <v>14003141</v>
      </c>
      <c r="D2976" s="1" t="s">
        <v>750</v>
      </c>
      <c r="E2976" s="1" t="s">
        <v>5032</v>
      </c>
      <c r="F2976" s="1" t="s">
        <v>13</v>
      </c>
      <c r="G2976" s="1" t="s">
        <v>14</v>
      </c>
      <c r="H2976" s="1">
        <v>7000000</v>
      </c>
      <c r="I2976" s="1">
        <v>1999</v>
      </c>
      <c r="J2976" s="1">
        <v>6.1</v>
      </c>
      <c r="K2976" s="1" t="str">
        <f t="shared" si="139"/>
        <v>Crime</v>
      </c>
      <c r="L2976" s="11">
        <f t="shared" si="140"/>
        <v>7003141</v>
      </c>
      <c r="M2976" s="1">
        <f t="shared" si="141"/>
        <v>9.3887336584344602E-2</v>
      </c>
    </row>
    <row r="2977" spans="1:13" x14ac:dyDescent="0.25">
      <c r="A2977" s="1" t="s">
        <v>4065</v>
      </c>
      <c r="B2977" s="1">
        <v>105</v>
      </c>
      <c r="C2977" s="1">
        <v>12583510</v>
      </c>
      <c r="D2977" s="1" t="s">
        <v>2162</v>
      </c>
      <c r="E2977" s="1" t="s">
        <v>5033</v>
      </c>
      <c r="F2977" s="1" t="s">
        <v>13</v>
      </c>
      <c r="G2977" s="1" t="s">
        <v>14</v>
      </c>
      <c r="H2977" s="1">
        <v>7000000</v>
      </c>
      <c r="I2977" s="1">
        <v>2003</v>
      </c>
      <c r="J2977" s="1">
        <v>6</v>
      </c>
      <c r="K2977" s="1" t="str">
        <f t="shared" si="139"/>
        <v>Horror</v>
      </c>
      <c r="L2977" s="11">
        <f t="shared" si="140"/>
        <v>5583510</v>
      </c>
      <c r="M2977" s="1">
        <f t="shared" si="141"/>
        <v>9.3887336584344602E-2</v>
      </c>
    </row>
    <row r="2978" spans="1:13" x14ac:dyDescent="0.25">
      <c r="A2978" s="1" t="s">
        <v>2383</v>
      </c>
      <c r="B2978" s="1">
        <v>106</v>
      </c>
      <c r="C2978" s="1">
        <v>9190525</v>
      </c>
      <c r="D2978" s="1" t="s">
        <v>883</v>
      </c>
      <c r="E2978" s="1" t="s">
        <v>5034</v>
      </c>
      <c r="F2978" s="1" t="s">
        <v>13</v>
      </c>
      <c r="G2978" s="1" t="s">
        <v>14</v>
      </c>
      <c r="H2978" s="1">
        <v>7000000</v>
      </c>
      <c r="I2978" s="1">
        <v>2009</v>
      </c>
      <c r="J2978" s="1">
        <v>7</v>
      </c>
      <c r="K2978" s="1" t="str">
        <f t="shared" si="139"/>
        <v>Comedy</v>
      </c>
      <c r="L2978" s="11">
        <f t="shared" si="140"/>
        <v>2190525</v>
      </c>
      <c r="M2978" s="1">
        <f t="shared" si="141"/>
        <v>9.3887336584344602E-2</v>
      </c>
    </row>
    <row r="2979" spans="1:13" x14ac:dyDescent="0.25">
      <c r="A2979" s="1" t="s">
        <v>5035</v>
      </c>
      <c r="B2979" s="1">
        <v>100</v>
      </c>
      <c r="C2979" s="1">
        <v>9176553</v>
      </c>
      <c r="D2979" s="1" t="s">
        <v>2676</v>
      </c>
      <c r="E2979" s="1" t="s">
        <v>5036</v>
      </c>
      <c r="F2979" s="1" t="s">
        <v>13</v>
      </c>
      <c r="G2979" s="1" t="s">
        <v>14</v>
      </c>
      <c r="H2979" s="1">
        <v>7500000</v>
      </c>
      <c r="I2979" s="1">
        <v>2009</v>
      </c>
      <c r="J2979" s="1">
        <v>7.1</v>
      </c>
      <c r="K2979" s="1" t="str">
        <f t="shared" si="139"/>
        <v>Drama</v>
      </c>
      <c r="L2979" s="11">
        <f t="shared" si="140"/>
        <v>1676553</v>
      </c>
      <c r="M2979" s="1">
        <f t="shared" si="141"/>
        <v>9.3887336584344602E-2</v>
      </c>
    </row>
    <row r="2980" spans="1:13" x14ac:dyDescent="0.25">
      <c r="A2980" s="1" t="s">
        <v>2367</v>
      </c>
      <c r="B2980" s="1">
        <v>103</v>
      </c>
      <c r="C2980" s="1">
        <v>9094451</v>
      </c>
      <c r="D2980" s="1" t="s">
        <v>2938</v>
      </c>
      <c r="E2980" s="1" t="s">
        <v>5037</v>
      </c>
      <c r="F2980" s="1" t="s">
        <v>13</v>
      </c>
      <c r="G2980" s="1" t="s">
        <v>14</v>
      </c>
      <c r="H2980" s="1">
        <v>7000000</v>
      </c>
      <c r="I2980" s="1">
        <v>1989</v>
      </c>
      <c r="J2980" s="1">
        <v>6.2</v>
      </c>
      <c r="K2980" s="1" t="str">
        <f t="shared" si="139"/>
        <v>Action</v>
      </c>
      <c r="L2980" s="11">
        <f t="shared" si="140"/>
        <v>2094451</v>
      </c>
      <c r="M2980" s="1">
        <f t="shared" si="141"/>
        <v>9.3887336584344602E-2</v>
      </c>
    </row>
    <row r="2981" spans="1:13" x14ac:dyDescent="0.25">
      <c r="A2981" s="1" t="s">
        <v>5038</v>
      </c>
      <c r="B2981" s="1">
        <v>99</v>
      </c>
      <c r="C2981" s="1">
        <v>9166863</v>
      </c>
      <c r="D2981" s="1" t="s">
        <v>77</v>
      </c>
      <c r="E2981" s="1" t="s">
        <v>5039</v>
      </c>
      <c r="F2981" s="1" t="s">
        <v>13</v>
      </c>
      <c r="G2981" s="1" t="s">
        <v>14</v>
      </c>
      <c r="H2981" s="1">
        <v>7000000</v>
      </c>
      <c r="I2981" s="1">
        <v>2009</v>
      </c>
      <c r="J2981" s="1">
        <v>7.6</v>
      </c>
      <c r="K2981" s="1" t="str">
        <f t="shared" si="139"/>
        <v>Drama</v>
      </c>
      <c r="L2981" s="11">
        <f t="shared" si="140"/>
        <v>2166863</v>
      </c>
      <c r="M2981" s="1">
        <f t="shared" si="141"/>
        <v>9.3887336584344602E-2</v>
      </c>
    </row>
    <row r="2982" spans="1:13" x14ac:dyDescent="0.25">
      <c r="A2982" s="1" t="s">
        <v>167</v>
      </c>
      <c r="B2982" s="1">
        <v>164</v>
      </c>
      <c r="C2982" s="1">
        <v>8373585</v>
      </c>
      <c r="D2982" s="1" t="s">
        <v>1175</v>
      </c>
      <c r="E2982" s="1" t="s">
        <v>5040</v>
      </c>
      <c r="F2982" s="1" t="s">
        <v>13</v>
      </c>
      <c r="G2982" s="1" t="s">
        <v>14</v>
      </c>
      <c r="H2982" s="1">
        <v>7000000</v>
      </c>
      <c r="I2982" s="1">
        <v>1988</v>
      </c>
      <c r="J2982" s="1">
        <v>7.6</v>
      </c>
      <c r="K2982" s="1" t="str">
        <f t="shared" si="139"/>
        <v>Drama</v>
      </c>
      <c r="L2982" s="11">
        <f t="shared" si="140"/>
        <v>1373585</v>
      </c>
      <c r="M2982" s="1">
        <f t="shared" si="141"/>
        <v>9.3887336584344602E-2</v>
      </c>
    </row>
    <row r="2983" spans="1:13" x14ac:dyDescent="0.25">
      <c r="A2983" s="1" t="s">
        <v>4957</v>
      </c>
      <c r="B2983" s="1">
        <v>96</v>
      </c>
      <c r="C2983" s="1">
        <v>7292175</v>
      </c>
      <c r="D2983" s="1" t="s">
        <v>492</v>
      </c>
      <c r="E2983" s="1" t="s">
        <v>5041</v>
      </c>
      <c r="F2983" s="1" t="s">
        <v>13</v>
      </c>
      <c r="G2983" s="1" t="s">
        <v>14</v>
      </c>
      <c r="H2983" s="1">
        <v>7000000</v>
      </c>
      <c r="I2983" s="1">
        <v>1999</v>
      </c>
      <c r="J2983" s="1">
        <v>6.4</v>
      </c>
      <c r="K2983" s="1" t="str">
        <f t="shared" si="139"/>
        <v>Comedy</v>
      </c>
      <c r="L2983" s="11">
        <f t="shared" si="140"/>
        <v>292175</v>
      </c>
      <c r="M2983" s="1">
        <f t="shared" si="141"/>
        <v>9.3887336584344602E-2</v>
      </c>
    </row>
    <row r="2984" spans="1:13" x14ac:dyDescent="0.25">
      <c r="A2984" s="1" t="s">
        <v>4811</v>
      </c>
      <c r="B2984" s="1">
        <v>122</v>
      </c>
      <c r="C2984" s="1">
        <v>6601079</v>
      </c>
      <c r="D2984" s="1" t="s">
        <v>1196</v>
      </c>
      <c r="E2984" s="1" t="s">
        <v>5042</v>
      </c>
      <c r="F2984" s="1" t="s">
        <v>13</v>
      </c>
      <c r="G2984" s="1" t="s">
        <v>21</v>
      </c>
      <c r="H2984" s="1">
        <v>7000000</v>
      </c>
      <c r="I2984" s="1">
        <v>2004</v>
      </c>
      <c r="J2984" s="1">
        <v>6.2</v>
      </c>
      <c r="K2984" s="1" t="str">
        <f t="shared" si="139"/>
        <v>Comedy</v>
      </c>
      <c r="L2984" s="11">
        <f t="shared" si="140"/>
        <v>-398921</v>
      </c>
      <c r="M2984" s="1">
        <f t="shared" si="141"/>
        <v>9.3887336584344602E-2</v>
      </c>
    </row>
    <row r="2985" spans="1:13" x14ac:dyDescent="0.25">
      <c r="A2985" s="1" t="s">
        <v>415</v>
      </c>
      <c r="B2985" s="1">
        <v>94</v>
      </c>
      <c r="C2985" s="1">
        <v>6165429</v>
      </c>
      <c r="D2985" s="1" t="s">
        <v>5043</v>
      </c>
      <c r="E2985" s="1" t="s">
        <v>5044</v>
      </c>
      <c r="F2985" s="1" t="s">
        <v>784</v>
      </c>
      <c r="G2985" s="1" t="s">
        <v>130</v>
      </c>
      <c r="H2985" s="1">
        <v>6000000</v>
      </c>
      <c r="I2985" s="1">
        <v>2002</v>
      </c>
      <c r="J2985" s="1">
        <v>7.5</v>
      </c>
      <c r="K2985" s="1" t="str">
        <f t="shared" si="139"/>
        <v>Adventure</v>
      </c>
      <c r="L2985" s="11">
        <f t="shared" si="140"/>
        <v>165429</v>
      </c>
      <c r="M2985" s="1">
        <f t="shared" si="141"/>
        <v>9.3887336584344602E-2</v>
      </c>
    </row>
    <row r="2986" spans="1:13" x14ac:dyDescent="0.25">
      <c r="A2986" s="1" t="s">
        <v>3185</v>
      </c>
      <c r="B2986" s="1">
        <v>93</v>
      </c>
      <c r="C2986" s="1">
        <v>5694308</v>
      </c>
      <c r="D2986" s="1" t="s">
        <v>1343</v>
      </c>
      <c r="E2986" s="1" t="s">
        <v>5045</v>
      </c>
      <c r="F2986" s="1" t="s">
        <v>13</v>
      </c>
      <c r="G2986" s="1" t="s">
        <v>14</v>
      </c>
      <c r="H2986" s="1">
        <v>7000000</v>
      </c>
      <c r="I2986" s="1">
        <v>2007</v>
      </c>
      <c r="J2986" s="1">
        <v>2</v>
      </c>
      <c r="K2986" s="1" t="str">
        <f t="shared" si="139"/>
        <v>Comedy</v>
      </c>
      <c r="L2986" s="11">
        <f t="shared" si="140"/>
        <v>-1305692</v>
      </c>
      <c r="M2986" s="1">
        <f t="shared" si="141"/>
        <v>9.3887336584344602E-2</v>
      </c>
    </row>
    <row r="2987" spans="1:13" x14ac:dyDescent="0.25">
      <c r="A2987" s="1" t="s">
        <v>5046</v>
      </c>
      <c r="B2987" s="1">
        <v>96</v>
      </c>
      <c r="C2987" s="1">
        <v>5430822</v>
      </c>
      <c r="D2987" s="1" t="s">
        <v>5047</v>
      </c>
      <c r="E2987" s="1" t="s">
        <v>5048</v>
      </c>
      <c r="F2987" s="1" t="s">
        <v>13</v>
      </c>
      <c r="G2987" s="1" t="s">
        <v>21</v>
      </c>
      <c r="H2987" s="1">
        <v>7000000</v>
      </c>
      <c r="I2987" s="1">
        <v>1992</v>
      </c>
      <c r="J2987" s="1">
        <v>6.2</v>
      </c>
      <c r="K2987" s="1" t="str">
        <f t="shared" si="139"/>
        <v>Action</v>
      </c>
      <c r="L2987" s="11">
        <f t="shared" si="140"/>
        <v>-1569178</v>
      </c>
      <c r="M2987" s="1">
        <f t="shared" si="141"/>
        <v>9.3887336584344602E-2</v>
      </c>
    </row>
    <row r="2988" spans="1:13" x14ac:dyDescent="0.25">
      <c r="A2988" s="1" t="s">
        <v>5049</v>
      </c>
      <c r="B2988" s="1">
        <v>113</v>
      </c>
      <c r="C2988" s="1">
        <v>4720371</v>
      </c>
      <c r="D2988" s="1" t="s">
        <v>3567</v>
      </c>
      <c r="E2988" s="1" t="s">
        <v>5050</v>
      </c>
      <c r="F2988" s="1" t="s">
        <v>13</v>
      </c>
      <c r="G2988" s="1" t="s">
        <v>14</v>
      </c>
      <c r="H2988" s="1">
        <v>7000000</v>
      </c>
      <c r="I2988" s="1">
        <v>2001</v>
      </c>
      <c r="J2988" s="1">
        <v>6.5</v>
      </c>
      <c r="K2988" s="1" t="str">
        <f t="shared" si="139"/>
        <v>Adventure</v>
      </c>
      <c r="L2988" s="11">
        <f t="shared" si="140"/>
        <v>-2279629</v>
      </c>
      <c r="M2988" s="1">
        <f t="shared" si="141"/>
        <v>9.3887336584344602E-2</v>
      </c>
    </row>
    <row r="2989" spans="1:13" x14ac:dyDescent="0.25">
      <c r="A2989" s="1" t="s">
        <v>677</v>
      </c>
      <c r="B2989" s="1">
        <v>99</v>
      </c>
      <c r="C2989" s="1">
        <v>2344847</v>
      </c>
      <c r="D2989" s="1" t="s">
        <v>1299</v>
      </c>
      <c r="E2989" s="1" t="s">
        <v>5051</v>
      </c>
      <c r="F2989" s="1" t="s">
        <v>13</v>
      </c>
      <c r="G2989" s="1" t="s">
        <v>14</v>
      </c>
      <c r="H2989" s="1">
        <v>7000000</v>
      </c>
      <c r="I2989" s="1">
        <v>2008</v>
      </c>
      <c r="J2989" s="1">
        <v>6.8</v>
      </c>
      <c r="K2989" s="1" t="str">
        <f t="shared" si="139"/>
        <v>Drama</v>
      </c>
      <c r="L2989" s="11">
        <f t="shared" si="140"/>
        <v>-4655153</v>
      </c>
      <c r="M2989" s="1">
        <f t="shared" si="141"/>
        <v>9.3887336584344602E-2</v>
      </c>
    </row>
    <row r="2990" spans="1:13" x14ac:dyDescent="0.25">
      <c r="A2990" s="1" t="s">
        <v>4744</v>
      </c>
      <c r="B2990" s="1">
        <v>91</v>
      </c>
      <c r="C2990" s="1">
        <v>7455447</v>
      </c>
      <c r="D2990" s="1" t="s">
        <v>492</v>
      </c>
      <c r="E2990" s="1" t="s">
        <v>5052</v>
      </c>
      <c r="F2990" s="1" t="s">
        <v>13</v>
      </c>
      <c r="G2990" s="1" t="s">
        <v>14</v>
      </c>
      <c r="H2990" s="1">
        <v>7000000</v>
      </c>
      <c r="I2990" s="1">
        <v>2010</v>
      </c>
      <c r="J2990" s="1">
        <v>6.3</v>
      </c>
      <c r="K2990" s="1" t="str">
        <f t="shared" si="139"/>
        <v>Comedy</v>
      </c>
      <c r="L2990" s="11">
        <f t="shared" si="140"/>
        <v>455447</v>
      </c>
      <c r="M2990" s="1">
        <f t="shared" si="141"/>
        <v>9.3887336584344602E-2</v>
      </c>
    </row>
    <row r="2991" spans="1:13" x14ac:dyDescent="0.25">
      <c r="A2991" s="1" t="s">
        <v>5053</v>
      </c>
      <c r="B2991" s="1">
        <v>100</v>
      </c>
      <c r="C2991" s="1">
        <v>2148212</v>
      </c>
      <c r="D2991" s="1" t="s">
        <v>2395</v>
      </c>
      <c r="E2991" s="1" t="s">
        <v>5054</v>
      </c>
      <c r="F2991" s="1" t="s">
        <v>13</v>
      </c>
      <c r="G2991" s="1" t="s">
        <v>14</v>
      </c>
      <c r="H2991" s="1">
        <v>7000000</v>
      </c>
      <c r="I2991" s="1">
        <v>1999</v>
      </c>
      <c r="J2991" s="1">
        <v>6.3</v>
      </c>
      <c r="K2991" s="1" t="str">
        <f t="shared" si="139"/>
        <v>Drama</v>
      </c>
      <c r="L2991" s="11">
        <f t="shared" si="140"/>
        <v>-4851788</v>
      </c>
      <c r="M2991" s="1">
        <f t="shared" si="141"/>
        <v>9.3887336584344602E-2</v>
      </c>
    </row>
    <row r="2992" spans="1:13" x14ac:dyDescent="0.25">
      <c r="A2992" s="1" t="s">
        <v>4397</v>
      </c>
      <c r="B2992" s="1">
        <v>105</v>
      </c>
      <c r="C2992" s="1">
        <v>2062066</v>
      </c>
      <c r="D2992" s="1" t="s">
        <v>599</v>
      </c>
      <c r="E2992" s="1" t="s">
        <v>5055</v>
      </c>
      <c r="F2992" s="1" t="s">
        <v>13</v>
      </c>
      <c r="G2992" s="1" t="s">
        <v>14</v>
      </c>
      <c r="H2992" s="1">
        <v>7000000</v>
      </c>
      <c r="I2992" s="1">
        <v>2002</v>
      </c>
      <c r="J2992" s="1">
        <v>6.6</v>
      </c>
      <c r="K2992" s="1" t="str">
        <f t="shared" si="139"/>
        <v>Biography</v>
      </c>
      <c r="L2992" s="11">
        <f t="shared" si="140"/>
        <v>-4937934</v>
      </c>
      <c r="M2992" s="1">
        <f t="shared" si="141"/>
        <v>9.3887336584344602E-2</v>
      </c>
    </row>
    <row r="2993" spans="1:13" x14ac:dyDescent="0.25">
      <c r="A2993" s="1" t="s">
        <v>4412</v>
      </c>
      <c r="B2993" s="1">
        <v>99</v>
      </c>
      <c r="C2993" s="1">
        <v>1654367</v>
      </c>
      <c r="D2993" s="1" t="s">
        <v>537</v>
      </c>
      <c r="E2993" s="1" t="s">
        <v>5056</v>
      </c>
      <c r="F2993" s="1" t="s">
        <v>13</v>
      </c>
      <c r="G2993" s="1" t="s">
        <v>14</v>
      </c>
      <c r="H2993" s="1">
        <v>7000000</v>
      </c>
      <c r="I2993" s="1">
        <v>2006</v>
      </c>
      <c r="J2993" s="1">
        <v>6.4</v>
      </c>
      <c r="K2993" s="1" t="str">
        <f t="shared" si="139"/>
        <v>Biography</v>
      </c>
      <c r="L2993" s="11">
        <f t="shared" si="140"/>
        <v>-5345633</v>
      </c>
      <c r="M2993" s="1">
        <f t="shared" si="141"/>
        <v>9.3887336584344602E-2</v>
      </c>
    </row>
    <row r="2994" spans="1:13" x14ac:dyDescent="0.25">
      <c r="A2994" s="1" t="s">
        <v>5057</v>
      </c>
      <c r="B2994" s="1">
        <v>112</v>
      </c>
      <c r="C2994" s="1">
        <v>1738692</v>
      </c>
      <c r="D2994" s="1" t="s">
        <v>1394</v>
      </c>
      <c r="E2994" s="1" t="s">
        <v>5058</v>
      </c>
      <c r="F2994" s="1" t="s">
        <v>13</v>
      </c>
      <c r="G2994" s="1" t="s">
        <v>21</v>
      </c>
      <c r="H2994" s="1">
        <v>7000000</v>
      </c>
      <c r="I2994" s="1">
        <v>2011</v>
      </c>
      <c r="J2994" s="1">
        <v>7.5</v>
      </c>
      <c r="K2994" s="1" t="str">
        <f t="shared" si="139"/>
        <v>Drama</v>
      </c>
      <c r="L2994" s="11">
        <f t="shared" si="140"/>
        <v>-5261308</v>
      </c>
      <c r="M2994" s="1">
        <f t="shared" si="141"/>
        <v>9.3887336584344602E-2</v>
      </c>
    </row>
    <row r="2995" spans="1:13" x14ac:dyDescent="0.25">
      <c r="A2995" s="1" t="s">
        <v>5059</v>
      </c>
      <c r="B2995" s="1">
        <v>99</v>
      </c>
      <c r="C2995" s="1">
        <v>1889522</v>
      </c>
      <c r="D2995" s="1" t="s">
        <v>1299</v>
      </c>
      <c r="E2995" s="1" t="s">
        <v>5060</v>
      </c>
      <c r="F2995" s="1" t="s">
        <v>13</v>
      </c>
      <c r="G2995" s="1" t="s">
        <v>14</v>
      </c>
      <c r="H2995" s="1">
        <v>7000000</v>
      </c>
      <c r="I2995" s="1">
        <v>2009</v>
      </c>
      <c r="J2995" s="1">
        <v>6.5</v>
      </c>
      <c r="K2995" s="1" t="str">
        <f t="shared" si="139"/>
        <v>Drama</v>
      </c>
      <c r="L2995" s="11">
        <f t="shared" si="140"/>
        <v>-5110478</v>
      </c>
      <c r="M2995" s="1">
        <f t="shared" si="141"/>
        <v>9.3887336584344602E-2</v>
      </c>
    </row>
    <row r="2996" spans="1:13" x14ac:dyDescent="0.25">
      <c r="A2996" s="1" t="s">
        <v>4995</v>
      </c>
      <c r="B2996" s="1">
        <v>125</v>
      </c>
      <c r="C2996" s="1">
        <v>1110286</v>
      </c>
      <c r="D2996" s="1" t="s">
        <v>77</v>
      </c>
      <c r="E2996" s="1" t="s">
        <v>5061</v>
      </c>
      <c r="F2996" s="1" t="s">
        <v>13</v>
      </c>
      <c r="G2996" s="1" t="s">
        <v>14</v>
      </c>
      <c r="H2996" s="1">
        <v>4825000</v>
      </c>
      <c r="I2996" s="1">
        <v>2009</v>
      </c>
      <c r="J2996" s="1">
        <v>7.2</v>
      </c>
      <c r="K2996" s="1" t="str">
        <f t="shared" si="139"/>
        <v>Drama</v>
      </c>
      <c r="L2996" s="11">
        <f t="shared" si="140"/>
        <v>-3714714</v>
      </c>
      <c r="M2996" s="1">
        <f t="shared" si="141"/>
        <v>9.3887336584344602E-2</v>
      </c>
    </row>
    <row r="2997" spans="1:13" x14ac:dyDescent="0.25">
      <c r="A2997" s="1" t="s">
        <v>5062</v>
      </c>
      <c r="B2997" s="1">
        <v>107</v>
      </c>
      <c r="C2997" s="1">
        <v>1000000</v>
      </c>
      <c r="D2997" s="1" t="s">
        <v>424</v>
      </c>
      <c r="E2997" s="1" t="s">
        <v>5063</v>
      </c>
      <c r="F2997" s="1" t="s">
        <v>13</v>
      </c>
      <c r="G2997" s="1" t="s">
        <v>21</v>
      </c>
      <c r="H2997" s="1">
        <v>9000000</v>
      </c>
      <c r="I2997" s="1">
        <v>1977</v>
      </c>
      <c r="J2997" s="1">
        <v>6.3</v>
      </c>
      <c r="K2997" s="1" t="str">
        <f t="shared" si="139"/>
        <v>Adventure</v>
      </c>
      <c r="L2997" s="11">
        <f t="shared" si="140"/>
        <v>-8000000</v>
      </c>
      <c r="M2997" s="1">
        <f t="shared" si="141"/>
        <v>9.3887336584344602E-2</v>
      </c>
    </row>
    <row r="2998" spans="1:13" x14ac:dyDescent="0.25">
      <c r="A2998" s="1" t="s">
        <v>2298</v>
      </c>
      <c r="B2998" s="1">
        <v>107</v>
      </c>
      <c r="C2998" s="1">
        <v>700000</v>
      </c>
      <c r="D2998" s="1" t="s">
        <v>2299</v>
      </c>
      <c r="E2998" s="1" t="s">
        <v>5064</v>
      </c>
      <c r="F2998" s="1" t="s">
        <v>507</v>
      </c>
      <c r="G2998" s="1" t="s">
        <v>508</v>
      </c>
      <c r="H2998" s="1">
        <v>50000000</v>
      </c>
      <c r="I2998" s="1">
        <v>1993</v>
      </c>
      <c r="J2998" s="1">
        <v>7</v>
      </c>
      <c r="K2998" s="1" t="str">
        <f t="shared" si="139"/>
        <v>Comedy</v>
      </c>
      <c r="L2998" s="11">
        <f t="shared" si="140"/>
        <v>-49300000</v>
      </c>
      <c r="M2998" s="1">
        <f t="shared" si="141"/>
        <v>9.3887336584344602E-2</v>
      </c>
    </row>
    <row r="2999" spans="1:13" x14ac:dyDescent="0.25">
      <c r="A2999" s="1" t="s">
        <v>2258</v>
      </c>
      <c r="B2999" s="1">
        <v>97</v>
      </c>
      <c r="C2999" s="1">
        <v>1768416</v>
      </c>
      <c r="D2999" s="1" t="s">
        <v>883</v>
      </c>
      <c r="E2999" s="1" t="s">
        <v>5065</v>
      </c>
      <c r="F2999" s="1" t="s">
        <v>13</v>
      </c>
      <c r="G2999" s="1" t="s">
        <v>14</v>
      </c>
      <c r="H2999" s="1">
        <v>7000000</v>
      </c>
      <c r="I2999" s="1">
        <v>2010</v>
      </c>
      <c r="J2999" s="1">
        <v>6.3</v>
      </c>
      <c r="K2999" s="1" t="str">
        <f t="shared" si="139"/>
        <v>Comedy</v>
      </c>
      <c r="L2999" s="11">
        <f t="shared" si="140"/>
        <v>-5231584</v>
      </c>
      <c r="M2999" s="1">
        <f t="shared" si="141"/>
        <v>9.3887336584344602E-2</v>
      </c>
    </row>
    <row r="3000" spans="1:13" x14ac:dyDescent="0.25">
      <c r="A3000" s="1" t="s">
        <v>5066</v>
      </c>
      <c r="B3000" s="1">
        <v>95</v>
      </c>
      <c r="C3000" s="1">
        <v>306715</v>
      </c>
      <c r="D3000" s="1" t="s">
        <v>579</v>
      </c>
      <c r="E3000" s="1" t="s">
        <v>5067</v>
      </c>
      <c r="F3000" s="1" t="s">
        <v>13</v>
      </c>
      <c r="G3000" s="1" t="s">
        <v>14</v>
      </c>
      <c r="H3000" s="1">
        <v>10000000</v>
      </c>
      <c r="I3000" s="1">
        <v>1998</v>
      </c>
      <c r="J3000" s="1">
        <v>2.2999999999999998</v>
      </c>
      <c r="K3000" s="1" t="str">
        <f t="shared" si="139"/>
        <v>Comedy</v>
      </c>
      <c r="L3000" s="11">
        <f t="shared" si="140"/>
        <v>-9693285</v>
      </c>
      <c r="M3000" s="1">
        <f t="shared" si="141"/>
        <v>9.3887336584344602E-2</v>
      </c>
    </row>
    <row r="3001" spans="1:13" x14ac:dyDescent="0.25">
      <c r="A3001" s="1" t="s">
        <v>5068</v>
      </c>
      <c r="B3001" s="1">
        <v>106</v>
      </c>
      <c r="C3001" s="1">
        <v>382946</v>
      </c>
      <c r="D3001" s="1" t="s">
        <v>1175</v>
      </c>
      <c r="E3001" s="1" t="s">
        <v>5069</v>
      </c>
      <c r="F3001" s="1" t="s">
        <v>13</v>
      </c>
      <c r="G3001" s="1" t="s">
        <v>14</v>
      </c>
      <c r="H3001" s="1">
        <v>7000000</v>
      </c>
      <c r="I3001" s="1">
        <v>2010</v>
      </c>
      <c r="J3001" s="1">
        <v>7.1</v>
      </c>
      <c r="K3001" s="1" t="str">
        <f t="shared" si="139"/>
        <v>Drama</v>
      </c>
      <c r="L3001" s="11">
        <f t="shared" si="140"/>
        <v>-6617054</v>
      </c>
      <c r="M3001" s="1">
        <f t="shared" si="141"/>
        <v>9.3887336584344602E-2</v>
      </c>
    </row>
    <row r="3002" spans="1:13" x14ac:dyDescent="0.25">
      <c r="A3002" s="1" t="s">
        <v>5070</v>
      </c>
      <c r="B3002" s="1">
        <v>96</v>
      </c>
      <c r="C3002" s="1">
        <v>196067</v>
      </c>
      <c r="D3002" s="1" t="s">
        <v>77</v>
      </c>
      <c r="E3002" s="1" t="s">
        <v>5071</v>
      </c>
      <c r="F3002" s="1" t="s">
        <v>13</v>
      </c>
      <c r="G3002" s="1" t="s">
        <v>21</v>
      </c>
      <c r="H3002" s="1">
        <v>7000000</v>
      </c>
      <c r="I3002" s="1">
        <v>2002</v>
      </c>
      <c r="J3002" s="1">
        <v>6.7</v>
      </c>
      <c r="K3002" s="1" t="str">
        <f t="shared" si="139"/>
        <v>Drama</v>
      </c>
      <c r="L3002" s="11">
        <f t="shared" si="140"/>
        <v>-6803933</v>
      </c>
      <c r="M3002" s="1">
        <f t="shared" si="141"/>
        <v>9.3887336584344602E-2</v>
      </c>
    </row>
    <row r="3003" spans="1:13" x14ac:dyDescent="0.25">
      <c r="A3003" s="1" t="s">
        <v>4654</v>
      </c>
      <c r="B3003" s="1">
        <v>103</v>
      </c>
      <c r="C3003" s="1">
        <v>532988</v>
      </c>
      <c r="D3003" s="1" t="s">
        <v>2139</v>
      </c>
      <c r="E3003" s="1" t="s">
        <v>5072</v>
      </c>
      <c r="F3003" s="1" t="s">
        <v>13</v>
      </c>
      <c r="G3003" s="1" t="s">
        <v>14</v>
      </c>
      <c r="H3003" s="1">
        <v>7000000</v>
      </c>
      <c r="I3003" s="1">
        <v>2015</v>
      </c>
      <c r="J3003" s="1">
        <v>6.5</v>
      </c>
      <c r="K3003" s="1" t="str">
        <f t="shared" si="139"/>
        <v>Biography</v>
      </c>
      <c r="L3003" s="11">
        <f t="shared" si="140"/>
        <v>-6467012</v>
      </c>
      <c r="M3003" s="1">
        <f t="shared" si="141"/>
        <v>9.3887336584344602E-2</v>
      </c>
    </row>
    <row r="3004" spans="1:13" x14ac:dyDescent="0.25">
      <c r="A3004" s="1" t="s">
        <v>5073</v>
      </c>
      <c r="B3004" s="1">
        <v>108</v>
      </c>
      <c r="C3004" s="1">
        <v>453079</v>
      </c>
      <c r="D3004" s="1" t="s">
        <v>579</v>
      </c>
      <c r="E3004" s="1" t="s">
        <v>5074</v>
      </c>
      <c r="F3004" s="1" t="s">
        <v>13</v>
      </c>
      <c r="G3004" s="1" t="s">
        <v>14</v>
      </c>
      <c r="H3004" s="1">
        <v>7000000</v>
      </c>
      <c r="I3004" s="1">
        <v>2010</v>
      </c>
      <c r="J3004" s="1">
        <v>5.9</v>
      </c>
      <c r="K3004" s="1" t="str">
        <f t="shared" si="139"/>
        <v>Comedy</v>
      </c>
      <c r="L3004" s="11">
        <f t="shared" si="140"/>
        <v>-6546921</v>
      </c>
      <c r="M3004" s="1">
        <f t="shared" si="141"/>
        <v>9.3887336584344602E-2</v>
      </c>
    </row>
    <row r="3005" spans="1:13" x14ac:dyDescent="0.25">
      <c r="A3005" s="1" t="s">
        <v>5075</v>
      </c>
      <c r="B3005" s="1">
        <v>118</v>
      </c>
      <c r="C3005" s="1">
        <v>46451</v>
      </c>
      <c r="D3005" s="1" t="s">
        <v>2022</v>
      </c>
      <c r="E3005" s="1" t="s">
        <v>5076</v>
      </c>
      <c r="F3005" s="1" t="s">
        <v>13</v>
      </c>
      <c r="G3005" s="1" t="s">
        <v>14</v>
      </c>
      <c r="H3005" s="1">
        <v>7000000</v>
      </c>
      <c r="I3005" s="1">
        <v>2010</v>
      </c>
      <c r="J3005" s="1">
        <v>6</v>
      </c>
      <c r="K3005" s="1" t="str">
        <f t="shared" si="139"/>
        <v>Comedy</v>
      </c>
      <c r="L3005" s="11">
        <f t="shared" si="140"/>
        <v>-6953549</v>
      </c>
      <c r="M3005" s="1">
        <f t="shared" si="141"/>
        <v>9.3887336584344602E-2</v>
      </c>
    </row>
    <row r="3006" spans="1:13" x14ac:dyDescent="0.25">
      <c r="A3006" s="1" t="s">
        <v>809</v>
      </c>
      <c r="B3006" s="1">
        <v>97</v>
      </c>
      <c r="C3006" s="1">
        <v>233103</v>
      </c>
      <c r="D3006" s="1" t="s">
        <v>1175</v>
      </c>
      <c r="E3006" s="1" t="s">
        <v>5077</v>
      </c>
      <c r="F3006" s="1" t="s">
        <v>13</v>
      </c>
      <c r="G3006" s="1" t="s">
        <v>21</v>
      </c>
      <c r="H3006" s="1">
        <v>7000000</v>
      </c>
      <c r="I3006" s="1">
        <v>2005</v>
      </c>
      <c r="J3006" s="1">
        <v>6.9</v>
      </c>
      <c r="K3006" s="1" t="str">
        <f t="shared" si="139"/>
        <v>Drama</v>
      </c>
      <c r="L3006" s="11">
        <f t="shared" si="140"/>
        <v>-6766897</v>
      </c>
      <c r="M3006" s="1">
        <f t="shared" si="141"/>
        <v>9.3887336584344602E-2</v>
      </c>
    </row>
    <row r="3007" spans="1:13" x14ac:dyDescent="0.25">
      <c r="A3007" s="1" t="s">
        <v>1271</v>
      </c>
      <c r="B3007" s="1">
        <v>115</v>
      </c>
      <c r="C3007" s="1">
        <v>41400000</v>
      </c>
      <c r="D3007" s="1" t="s">
        <v>4690</v>
      </c>
      <c r="E3007" s="1" t="s">
        <v>5078</v>
      </c>
      <c r="F3007" s="1" t="s">
        <v>13</v>
      </c>
      <c r="G3007" s="1" t="s">
        <v>14</v>
      </c>
      <c r="H3007" s="1">
        <v>6900000</v>
      </c>
      <c r="I3007" s="1">
        <v>1985</v>
      </c>
      <c r="J3007" s="1">
        <v>7.3</v>
      </c>
      <c r="K3007" s="1" t="str">
        <f t="shared" si="139"/>
        <v>Western</v>
      </c>
      <c r="L3007" s="11">
        <f t="shared" si="140"/>
        <v>34500000</v>
      </c>
      <c r="M3007" s="1">
        <f t="shared" si="141"/>
        <v>9.3887336584344602E-2</v>
      </c>
    </row>
    <row r="3008" spans="1:13" x14ac:dyDescent="0.25">
      <c r="A3008" s="1" t="s">
        <v>2996</v>
      </c>
      <c r="B3008" s="1">
        <v>102</v>
      </c>
      <c r="C3008" s="1">
        <v>7993039</v>
      </c>
      <c r="D3008" s="1" t="s">
        <v>579</v>
      </c>
      <c r="E3008" s="1" t="s">
        <v>5079</v>
      </c>
      <c r="F3008" s="1" t="s">
        <v>13</v>
      </c>
      <c r="G3008" s="1" t="s">
        <v>14</v>
      </c>
      <c r="H3008" s="1">
        <v>6900000</v>
      </c>
      <c r="I3008" s="1">
        <v>1993</v>
      </c>
      <c r="J3008" s="1">
        <v>7.7</v>
      </c>
      <c r="K3008" s="1" t="str">
        <f t="shared" si="139"/>
        <v>Comedy</v>
      </c>
      <c r="L3008" s="11">
        <f t="shared" si="140"/>
        <v>1093039</v>
      </c>
      <c r="M3008" s="1">
        <f t="shared" si="141"/>
        <v>9.3887336584344602E-2</v>
      </c>
    </row>
    <row r="3009" spans="1:13" x14ac:dyDescent="0.25">
      <c r="A3009" s="1" t="s">
        <v>5080</v>
      </c>
      <c r="B3009" s="1">
        <v>108</v>
      </c>
      <c r="C3009" s="1">
        <v>49526</v>
      </c>
      <c r="D3009" s="1" t="s">
        <v>883</v>
      </c>
      <c r="E3009" s="1" t="s">
        <v>5081</v>
      </c>
      <c r="F3009" s="1" t="s">
        <v>13</v>
      </c>
      <c r="G3009" s="1" t="s">
        <v>14</v>
      </c>
      <c r="H3009" s="1">
        <v>6800000</v>
      </c>
      <c r="I3009" s="1">
        <v>2005</v>
      </c>
      <c r="J3009" s="1">
        <v>7</v>
      </c>
      <c r="K3009" s="1" t="str">
        <f t="shared" si="139"/>
        <v>Comedy</v>
      </c>
      <c r="L3009" s="11">
        <f t="shared" si="140"/>
        <v>-6750474</v>
      </c>
      <c r="M3009" s="1">
        <f t="shared" si="141"/>
        <v>9.3887336584344602E-2</v>
      </c>
    </row>
    <row r="3010" spans="1:13" x14ac:dyDescent="0.25">
      <c r="A3010" s="1" t="s">
        <v>5082</v>
      </c>
      <c r="B3010" s="1">
        <v>101</v>
      </c>
      <c r="C3010" s="1">
        <v>10696</v>
      </c>
      <c r="D3010" s="1" t="s">
        <v>532</v>
      </c>
      <c r="E3010" s="1" t="s">
        <v>5083</v>
      </c>
      <c r="F3010" s="1" t="s">
        <v>13</v>
      </c>
      <c r="G3010" s="1" t="s">
        <v>14</v>
      </c>
      <c r="H3010" s="1">
        <v>6800000</v>
      </c>
      <c r="I3010" s="1">
        <v>2003</v>
      </c>
      <c r="J3010" s="1">
        <v>6.4</v>
      </c>
      <c r="K3010" s="1" t="str">
        <f t="shared" si="139"/>
        <v>Crime</v>
      </c>
      <c r="L3010" s="11">
        <f t="shared" si="140"/>
        <v>-6789304</v>
      </c>
      <c r="M3010" s="1">
        <f t="shared" si="141"/>
        <v>9.3887336584344602E-2</v>
      </c>
    </row>
    <row r="3011" spans="1:13" x14ac:dyDescent="0.25">
      <c r="A3011" s="1" t="s">
        <v>5084</v>
      </c>
      <c r="B3011" s="1">
        <v>101</v>
      </c>
      <c r="C3011" s="1">
        <v>31607598</v>
      </c>
      <c r="D3011" s="1" t="s">
        <v>1503</v>
      </c>
      <c r="E3011" s="1" t="s">
        <v>5085</v>
      </c>
      <c r="F3011" s="1" t="s">
        <v>13</v>
      </c>
      <c r="G3011" s="1" t="s">
        <v>97</v>
      </c>
      <c r="H3011" s="1">
        <v>6900000</v>
      </c>
      <c r="I3011" s="1">
        <v>2012</v>
      </c>
      <c r="J3011" s="1">
        <v>5.6</v>
      </c>
      <c r="K3011" s="1" t="str">
        <f t="shared" ref="K3011:K3074" si="142">IFERROR(LEFT(D3011,SEARCH("|",D3011)-1),D3011)</f>
        <v>Drama</v>
      </c>
      <c r="L3011" s="11">
        <f t="shared" ref="L3011:L3074" si="143">C3011-H3011</f>
        <v>24707598</v>
      </c>
      <c r="M3011" s="1">
        <f t="shared" ref="M3011:M3074" si="144">CORREL(H$2:H$3657,C$2:C$3657)</f>
        <v>9.3887336584344602E-2</v>
      </c>
    </row>
    <row r="3012" spans="1:13" x14ac:dyDescent="0.25">
      <c r="A3012" s="1" t="s">
        <v>1944</v>
      </c>
      <c r="B3012" s="1">
        <v>139</v>
      </c>
      <c r="C3012" s="1">
        <v>6857096</v>
      </c>
      <c r="D3012" s="1" t="s">
        <v>5086</v>
      </c>
      <c r="E3012" s="1" t="s">
        <v>5087</v>
      </c>
      <c r="F3012" s="1" t="s">
        <v>507</v>
      </c>
      <c r="G3012" s="1" t="s">
        <v>97</v>
      </c>
      <c r="H3012" s="1">
        <v>6800000</v>
      </c>
      <c r="I3012" s="1">
        <v>2010</v>
      </c>
      <c r="J3012" s="1">
        <v>8.1999999999999993</v>
      </c>
      <c r="K3012" s="1" t="str">
        <f t="shared" si="142"/>
        <v>Drama</v>
      </c>
      <c r="L3012" s="11">
        <f t="shared" si="143"/>
        <v>57096</v>
      </c>
      <c r="M3012" s="1">
        <f t="shared" si="144"/>
        <v>9.3887336584344602E-2</v>
      </c>
    </row>
    <row r="3013" spans="1:13" x14ac:dyDescent="0.25">
      <c r="A3013" s="1" t="s">
        <v>1579</v>
      </c>
      <c r="B3013" s="1">
        <v>125</v>
      </c>
      <c r="C3013" s="1">
        <v>223878</v>
      </c>
      <c r="D3013" s="1" t="s">
        <v>492</v>
      </c>
      <c r="E3013" s="1" t="s">
        <v>5088</v>
      </c>
      <c r="F3013" s="1" t="s">
        <v>3194</v>
      </c>
      <c r="G3013" s="1" t="s">
        <v>2374</v>
      </c>
      <c r="H3013" s="1">
        <v>5000000</v>
      </c>
      <c r="I3013" s="1">
        <v>2003</v>
      </c>
      <c r="J3013" s="1">
        <v>6.5</v>
      </c>
      <c r="K3013" s="1" t="str">
        <f t="shared" si="142"/>
        <v>Comedy</v>
      </c>
      <c r="L3013" s="11">
        <f t="shared" si="143"/>
        <v>-4776122</v>
      </c>
      <c r="M3013" s="1">
        <f t="shared" si="144"/>
        <v>9.3887336584344602E-2</v>
      </c>
    </row>
    <row r="3014" spans="1:13" x14ac:dyDescent="0.25">
      <c r="A3014" s="1" t="s">
        <v>486</v>
      </c>
      <c r="B3014" s="1">
        <v>115</v>
      </c>
      <c r="C3014" s="1">
        <v>8060</v>
      </c>
      <c r="D3014" s="1" t="s">
        <v>158</v>
      </c>
      <c r="E3014" s="1" t="s">
        <v>5089</v>
      </c>
      <c r="F3014" s="1" t="s">
        <v>4554</v>
      </c>
      <c r="G3014" s="1" t="s">
        <v>5090</v>
      </c>
      <c r="H3014" s="1">
        <v>4000000</v>
      </c>
      <c r="I3014" s="1">
        <v>2007</v>
      </c>
      <c r="J3014" s="1">
        <v>8.1</v>
      </c>
      <c r="K3014" s="1" t="str">
        <f t="shared" si="142"/>
        <v>Action</v>
      </c>
      <c r="L3014" s="11">
        <f t="shared" si="143"/>
        <v>-3991940</v>
      </c>
      <c r="M3014" s="1">
        <f t="shared" si="144"/>
        <v>9.3887336584344602E-2</v>
      </c>
    </row>
    <row r="3015" spans="1:13" x14ac:dyDescent="0.25">
      <c r="A3015" s="1" t="s">
        <v>2784</v>
      </c>
      <c r="B3015" s="1">
        <v>99</v>
      </c>
      <c r="C3015" s="1">
        <v>84263837</v>
      </c>
      <c r="D3015" s="1" t="s">
        <v>1737</v>
      </c>
      <c r="E3015" s="1" t="s">
        <v>5091</v>
      </c>
      <c r="F3015" s="1" t="s">
        <v>13</v>
      </c>
      <c r="G3015" s="1" t="s">
        <v>14</v>
      </c>
      <c r="H3015" s="1">
        <v>6500000</v>
      </c>
      <c r="I3015" s="1">
        <v>2014</v>
      </c>
      <c r="J3015" s="1">
        <v>5.4</v>
      </c>
      <c r="K3015" s="1" t="str">
        <f t="shared" si="142"/>
        <v>Horror</v>
      </c>
      <c r="L3015" s="11">
        <f t="shared" si="143"/>
        <v>77763837</v>
      </c>
      <c r="M3015" s="1">
        <f t="shared" si="144"/>
        <v>9.3887336584344602E-2</v>
      </c>
    </row>
    <row r="3016" spans="1:13" x14ac:dyDescent="0.25">
      <c r="A3016" s="1" t="s">
        <v>5092</v>
      </c>
      <c r="B3016" s="1">
        <v>88</v>
      </c>
      <c r="C3016" s="1">
        <v>110029</v>
      </c>
      <c r="D3016" s="1" t="s">
        <v>5093</v>
      </c>
      <c r="E3016" s="1" t="s">
        <v>5094</v>
      </c>
      <c r="F3016" s="1" t="s">
        <v>13</v>
      </c>
      <c r="G3016" s="1" t="s">
        <v>130</v>
      </c>
      <c r="H3016" s="1">
        <v>6500000</v>
      </c>
      <c r="I3016" s="1">
        <v>2009</v>
      </c>
      <c r="J3016" s="1">
        <v>6.3</v>
      </c>
      <c r="K3016" s="1" t="str">
        <f t="shared" si="142"/>
        <v>Comedy</v>
      </c>
      <c r="L3016" s="11">
        <f t="shared" si="143"/>
        <v>-6389971</v>
      </c>
      <c r="M3016" s="1">
        <f t="shared" si="144"/>
        <v>9.3887336584344602E-2</v>
      </c>
    </row>
    <row r="3017" spans="1:13" x14ac:dyDescent="0.25">
      <c r="A3017" s="1" t="s">
        <v>1014</v>
      </c>
      <c r="B3017" s="1">
        <v>112</v>
      </c>
      <c r="C3017" s="1">
        <v>57504069</v>
      </c>
      <c r="D3017" s="1" t="s">
        <v>682</v>
      </c>
      <c r="E3017" s="1" t="s">
        <v>5095</v>
      </c>
      <c r="F3017" s="1" t="s">
        <v>13</v>
      </c>
      <c r="G3017" s="1" t="s">
        <v>14</v>
      </c>
      <c r="H3017" s="1">
        <v>6000000</v>
      </c>
      <c r="I3017" s="1">
        <v>1991</v>
      </c>
      <c r="J3017" s="1">
        <v>7.8</v>
      </c>
      <c r="K3017" s="1" t="str">
        <f t="shared" si="142"/>
        <v>Crime</v>
      </c>
      <c r="L3017" s="11">
        <f t="shared" si="143"/>
        <v>51504069</v>
      </c>
      <c r="M3017" s="1">
        <f t="shared" si="144"/>
        <v>9.3887336584344602E-2</v>
      </c>
    </row>
    <row r="3018" spans="1:13" x14ac:dyDescent="0.25">
      <c r="A3018" s="1" t="s">
        <v>5096</v>
      </c>
      <c r="B3018" s="1">
        <v>108</v>
      </c>
      <c r="C3018" s="1">
        <v>54215416</v>
      </c>
      <c r="D3018" s="1" t="s">
        <v>1468</v>
      </c>
      <c r="E3018" s="1" t="s">
        <v>5097</v>
      </c>
      <c r="F3018" s="1" t="s">
        <v>13</v>
      </c>
      <c r="G3018" s="1" t="s">
        <v>14</v>
      </c>
      <c r="H3018" s="1">
        <v>6500000</v>
      </c>
      <c r="I3018" s="1">
        <v>1987</v>
      </c>
      <c r="J3018" s="1">
        <v>6.8</v>
      </c>
      <c r="K3018" s="1" t="str">
        <f t="shared" si="142"/>
        <v>Biography</v>
      </c>
      <c r="L3018" s="11">
        <f t="shared" si="143"/>
        <v>47715416</v>
      </c>
      <c r="M3018" s="1">
        <f t="shared" si="144"/>
        <v>9.3887336584344602E-2</v>
      </c>
    </row>
    <row r="3019" spans="1:13" x14ac:dyDescent="0.25">
      <c r="A3019" s="1" t="s">
        <v>792</v>
      </c>
      <c r="B3019" s="1">
        <v>104</v>
      </c>
      <c r="C3019" s="1">
        <v>31899000</v>
      </c>
      <c r="D3019" s="1" t="s">
        <v>5098</v>
      </c>
      <c r="E3019" s="1" t="s">
        <v>5099</v>
      </c>
      <c r="F3019" s="1" t="s">
        <v>13</v>
      </c>
      <c r="G3019" s="1" t="s">
        <v>14</v>
      </c>
      <c r="H3019" s="1">
        <v>6500000</v>
      </c>
      <c r="I3019" s="1">
        <v>1980</v>
      </c>
      <c r="J3019" s="1">
        <v>7.1</v>
      </c>
      <c r="K3019" s="1" t="str">
        <f t="shared" si="142"/>
        <v>Mystery</v>
      </c>
      <c r="L3019" s="11">
        <f t="shared" si="143"/>
        <v>25399000</v>
      </c>
      <c r="M3019" s="1">
        <f t="shared" si="144"/>
        <v>9.3887336584344602E-2</v>
      </c>
    </row>
    <row r="3020" spans="1:13" x14ac:dyDescent="0.25">
      <c r="A3020" s="1" t="s">
        <v>185</v>
      </c>
      <c r="B3020" s="1">
        <v>108</v>
      </c>
      <c r="C3020" s="1">
        <v>24103594</v>
      </c>
      <c r="D3020" s="1" t="s">
        <v>5100</v>
      </c>
      <c r="E3020" s="1" t="s">
        <v>5101</v>
      </c>
      <c r="F3020" s="1" t="s">
        <v>13</v>
      </c>
      <c r="G3020" s="1" t="s">
        <v>14</v>
      </c>
      <c r="H3020" s="1">
        <v>6500000</v>
      </c>
      <c r="I3020" s="1">
        <v>1993</v>
      </c>
      <c r="J3020" s="1">
        <v>6.2</v>
      </c>
      <c r="K3020" s="1" t="str">
        <f t="shared" si="142"/>
        <v>Adventure</v>
      </c>
      <c r="L3020" s="11">
        <f t="shared" si="143"/>
        <v>17603594</v>
      </c>
      <c r="M3020" s="1">
        <f t="shared" si="144"/>
        <v>9.3887336584344602E-2</v>
      </c>
    </row>
    <row r="3021" spans="1:13" x14ac:dyDescent="0.25">
      <c r="A3021" s="1" t="s">
        <v>181</v>
      </c>
      <c r="B3021" s="1">
        <v>102</v>
      </c>
      <c r="C3021" s="1">
        <v>16842303</v>
      </c>
      <c r="D3021" s="1" t="s">
        <v>348</v>
      </c>
      <c r="E3021" s="1" t="s">
        <v>5102</v>
      </c>
      <c r="F3021" s="1" t="s">
        <v>13</v>
      </c>
      <c r="G3021" s="1" t="s">
        <v>14</v>
      </c>
      <c r="H3021" s="1">
        <v>6500000</v>
      </c>
      <c r="I3021" s="1">
        <v>1999</v>
      </c>
      <c r="J3021" s="1">
        <v>7.3</v>
      </c>
      <c r="K3021" s="1" t="str">
        <f t="shared" si="142"/>
        <v>Comedy</v>
      </c>
      <c r="L3021" s="11">
        <f t="shared" si="143"/>
        <v>10342303</v>
      </c>
      <c r="M3021" s="1">
        <f t="shared" si="144"/>
        <v>9.3887336584344602E-2</v>
      </c>
    </row>
    <row r="3022" spans="1:13" x14ac:dyDescent="0.25">
      <c r="A3022" s="1" t="s">
        <v>4927</v>
      </c>
      <c r="B3022" s="1">
        <v>88</v>
      </c>
      <c r="C3022" s="1">
        <v>13367101</v>
      </c>
      <c r="D3022" s="1" t="s">
        <v>492</v>
      </c>
      <c r="E3022" s="1" t="s">
        <v>5103</v>
      </c>
      <c r="F3022" s="1" t="s">
        <v>13</v>
      </c>
      <c r="G3022" s="1" t="s">
        <v>14</v>
      </c>
      <c r="H3022" s="1">
        <v>6500000</v>
      </c>
      <c r="I3022" s="1">
        <v>2006</v>
      </c>
      <c r="J3022" s="1">
        <v>5.9</v>
      </c>
      <c r="K3022" s="1" t="str">
        <f t="shared" si="142"/>
        <v>Comedy</v>
      </c>
      <c r="L3022" s="11">
        <f t="shared" si="143"/>
        <v>6867101</v>
      </c>
      <c r="M3022" s="1">
        <f t="shared" si="144"/>
        <v>9.3887336584344602E-2</v>
      </c>
    </row>
    <row r="3023" spans="1:13" x14ac:dyDescent="0.25">
      <c r="A3023" s="1" t="s">
        <v>5104</v>
      </c>
      <c r="B3023" s="1">
        <v>91</v>
      </c>
      <c r="C3023" s="1">
        <v>10149779</v>
      </c>
      <c r="D3023" s="1" t="s">
        <v>1482</v>
      </c>
      <c r="E3023" s="1" t="s">
        <v>5105</v>
      </c>
      <c r="F3023" s="1" t="s">
        <v>13</v>
      </c>
      <c r="G3023" s="1" t="s">
        <v>14</v>
      </c>
      <c r="H3023" s="1">
        <v>6500000</v>
      </c>
      <c r="I3023" s="1">
        <v>1999</v>
      </c>
      <c r="J3023" s="1">
        <v>3.6</v>
      </c>
      <c r="K3023" s="1" t="str">
        <f t="shared" si="142"/>
        <v>Horror</v>
      </c>
      <c r="L3023" s="11">
        <f t="shared" si="143"/>
        <v>3649779</v>
      </c>
      <c r="M3023" s="1">
        <f t="shared" si="144"/>
        <v>9.3887336584344602E-2</v>
      </c>
    </row>
    <row r="3024" spans="1:13" x14ac:dyDescent="0.25">
      <c r="A3024" s="1" t="s">
        <v>5106</v>
      </c>
      <c r="B3024" s="1">
        <v>141</v>
      </c>
      <c r="C3024" s="1">
        <v>6173485</v>
      </c>
      <c r="D3024" s="1" t="s">
        <v>537</v>
      </c>
      <c r="E3024" s="1" t="s">
        <v>5107</v>
      </c>
      <c r="F3024" s="1" t="s">
        <v>13</v>
      </c>
      <c r="G3024" s="1" t="s">
        <v>264</v>
      </c>
      <c r="H3024" s="1">
        <v>7000000</v>
      </c>
      <c r="I3024" s="1">
        <v>2001</v>
      </c>
      <c r="J3024" s="1">
        <v>7.7</v>
      </c>
      <c r="K3024" s="1" t="str">
        <f t="shared" si="142"/>
        <v>Biography</v>
      </c>
      <c r="L3024" s="11">
        <f t="shared" si="143"/>
        <v>-826515</v>
      </c>
      <c r="M3024" s="1">
        <f t="shared" si="144"/>
        <v>9.3887336584344602E-2</v>
      </c>
    </row>
    <row r="3025" spans="1:13" x14ac:dyDescent="0.25">
      <c r="A3025" s="1" t="s">
        <v>3463</v>
      </c>
      <c r="B3025" s="1">
        <v>101</v>
      </c>
      <c r="C3025" s="1">
        <v>4000304</v>
      </c>
      <c r="D3025" s="1" t="s">
        <v>1175</v>
      </c>
      <c r="E3025" s="1" t="s">
        <v>5108</v>
      </c>
      <c r="F3025" s="1" t="s">
        <v>13</v>
      </c>
      <c r="G3025" s="1" t="s">
        <v>21</v>
      </c>
      <c r="H3025" s="1">
        <v>6500000</v>
      </c>
      <c r="I3025" s="1">
        <v>2011</v>
      </c>
      <c r="J3025" s="1">
        <v>7.3</v>
      </c>
      <c r="K3025" s="1" t="str">
        <f t="shared" si="142"/>
        <v>Drama</v>
      </c>
      <c r="L3025" s="11">
        <f t="shared" si="143"/>
        <v>-2499696</v>
      </c>
      <c r="M3025" s="1">
        <f t="shared" si="144"/>
        <v>9.3887336584344602E-2</v>
      </c>
    </row>
    <row r="3026" spans="1:13" x14ac:dyDescent="0.25">
      <c r="A3026" s="1" t="s">
        <v>238</v>
      </c>
      <c r="B3026" s="1">
        <v>105</v>
      </c>
      <c r="C3026" s="1">
        <v>2338695</v>
      </c>
      <c r="D3026" s="1" t="s">
        <v>750</v>
      </c>
      <c r="E3026" s="1" t="s">
        <v>5109</v>
      </c>
      <c r="F3026" s="1" t="s">
        <v>13</v>
      </c>
      <c r="G3026" s="1" t="s">
        <v>21</v>
      </c>
      <c r="H3026" s="1">
        <v>4000000</v>
      </c>
      <c r="I3026" s="1">
        <v>2004</v>
      </c>
      <c r="J3026" s="1">
        <v>7.4</v>
      </c>
      <c r="K3026" s="1" t="str">
        <f t="shared" si="142"/>
        <v>Crime</v>
      </c>
      <c r="L3026" s="11">
        <f t="shared" si="143"/>
        <v>-1661305</v>
      </c>
      <c r="M3026" s="1">
        <f t="shared" si="144"/>
        <v>9.3887336584344602E-2</v>
      </c>
    </row>
    <row r="3027" spans="1:13" x14ac:dyDescent="0.25">
      <c r="A3027" s="1" t="s">
        <v>5110</v>
      </c>
      <c r="B3027" s="1">
        <v>100</v>
      </c>
      <c r="C3027" s="1">
        <v>2024854</v>
      </c>
      <c r="D3027" s="1" t="s">
        <v>616</v>
      </c>
      <c r="E3027" s="1" t="s">
        <v>5111</v>
      </c>
      <c r="F3027" s="1" t="s">
        <v>13</v>
      </c>
      <c r="G3027" s="1" t="s">
        <v>14</v>
      </c>
      <c r="H3027" s="1">
        <v>6500000</v>
      </c>
      <c r="I3027" s="1">
        <v>2005</v>
      </c>
      <c r="J3027" s="1">
        <v>6.6</v>
      </c>
      <c r="K3027" s="1" t="str">
        <f t="shared" si="142"/>
        <v>Drama</v>
      </c>
      <c r="L3027" s="11">
        <f t="shared" si="143"/>
        <v>-4475146</v>
      </c>
      <c r="M3027" s="1">
        <f t="shared" si="144"/>
        <v>9.3887336584344602E-2</v>
      </c>
    </row>
    <row r="3028" spans="1:13" x14ac:dyDescent="0.25">
      <c r="A3028" s="1" t="s">
        <v>5112</v>
      </c>
      <c r="B3028" s="1">
        <v>116</v>
      </c>
      <c r="C3028" s="1">
        <v>2268296</v>
      </c>
      <c r="D3028" s="1" t="s">
        <v>1394</v>
      </c>
      <c r="E3028" s="1" t="s">
        <v>5113</v>
      </c>
      <c r="F3028" s="1" t="s">
        <v>13</v>
      </c>
      <c r="G3028" s="1" t="s">
        <v>21</v>
      </c>
      <c r="H3028" s="1">
        <v>6500000</v>
      </c>
      <c r="I3028" s="1">
        <v>2013</v>
      </c>
      <c r="J3028" s="1">
        <v>6.9</v>
      </c>
      <c r="K3028" s="1" t="str">
        <f t="shared" si="142"/>
        <v>Drama</v>
      </c>
      <c r="L3028" s="11">
        <f t="shared" si="143"/>
        <v>-4231704</v>
      </c>
      <c r="M3028" s="1">
        <f t="shared" si="144"/>
        <v>9.3887336584344602E-2</v>
      </c>
    </row>
    <row r="3029" spans="1:13" x14ac:dyDescent="0.25">
      <c r="A3029" s="1" t="s">
        <v>4101</v>
      </c>
      <c r="B3029" s="1">
        <v>97</v>
      </c>
      <c r="C3029" s="1">
        <v>1029017</v>
      </c>
      <c r="D3029" s="1" t="s">
        <v>77</v>
      </c>
      <c r="E3029" s="1" t="s">
        <v>5114</v>
      </c>
      <c r="F3029" s="1" t="s">
        <v>13</v>
      </c>
      <c r="G3029" s="1" t="s">
        <v>14</v>
      </c>
      <c r="H3029" s="1">
        <v>6500000</v>
      </c>
      <c r="I3029" s="1">
        <v>2004</v>
      </c>
      <c r="J3029" s="1">
        <v>6.8</v>
      </c>
      <c r="K3029" s="1" t="str">
        <f t="shared" si="142"/>
        <v>Drama</v>
      </c>
      <c r="L3029" s="11">
        <f t="shared" si="143"/>
        <v>-5470983</v>
      </c>
      <c r="M3029" s="1">
        <f t="shared" si="144"/>
        <v>9.3887336584344602E-2</v>
      </c>
    </row>
    <row r="3030" spans="1:13" x14ac:dyDescent="0.25">
      <c r="A3030" s="1" t="s">
        <v>5115</v>
      </c>
      <c r="B3030" s="1">
        <v>105</v>
      </c>
      <c r="C3030" s="1">
        <v>66637</v>
      </c>
      <c r="D3030" s="1" t="s">
        <v>1901</v>
      </c>
      <c r="E3030" s="1" t="s">
        <v>5116</v>
      </c>
      <c r="F3030" s="1" t="s">
        <v>13</v>
      </c>
      <c r="G3030" s="1" t="s">
        <v>14</v>
      </c>
      <c r="H3030" s="1">
        <v>6500000</v>
      </c>
      <c r="I3030" s="1">
        <v>2009</v>
      </c>
      <c r="J3030" s="1">
        <v>7.2</v>
      </c>
      <c r="K3030" s="1" t="str">
        <f t="shared" si="142"/>
        <v>Drama</v>
      </c>
      <c r="L3030" s="11">
        <f t="shared" si="143"/>
        <v>-6433363</v>
      </c>
      <c r="M3030" s="1">
        <f t="shared" si="144"/>
        <v>9.3887336584344602E-2</v>
      </c>
    </row>
    <row r="3031" spans="1:13" x14ac:dyDescent="0.25">
      <c r="A3031" s="1" t="s">
        <v>3499</v>
      </c>
      <c r="B3031" s="1">
        <v>122</v>
      </c>
      <c r="C3031" s="1">
        <v>871577</v>
      </c>
      <c r="D3031" s="1" t="s">
        <v>1468</v>
      </c>
      <c r="E3031" s="1" t="s">
        <v>5117</v>
      </c>
      <c r="F3031" s="1" t="s">
        <v>13</v>
      </c>
      <c r="G3031" s="1" t="s">
        <v>21</v>
      </c>
      <c r="H3031" s="1">
        <v>4500000</v>
      </c>
      <c r="I3031" s="1">
        <v>2007</v>
      </c>
      <c r="J3031" s="1">
        <v>7.7</v>
      </c>
      <c r="K3031" s="1" t="str">
        <f t="shared" si="142"/>
        <v>Biography</v>
      </c>
      <c r="L3031" s="11">
        <f t="shared" si="143"/>
        <v>-3628423</v>
      </c>
      <c r="M3031" s="1">
        <f t="shared" si="144"/>
        <v>9.3887336584344602E-2</v>
      </c>
    </row>
    <row r="3032" spans="1:13" x14ac:dyDescent="0.25">
      <c r="A3032" s="1" t="s">
        <v>10</v>
      </c>
      <c r="B3032" s="1">
        <v>107</v>
      </c>
      <c r="C3032" s="1">
        <v>38400000</v>
      </c>
      <c r="D3032" s="1" t="s">
        <v>225</v>
      </c>
      <c r="E3032" s="1" t="s">
        <v>5118</v>
      </c>
      <c r="F3032" s="1" t="s">
        <v>13</v>
      </c>
      <c r="G3032" s="1" t="s">
        <v>21</v>
      </c>
      <c r="H3032" s="1">
        <v>6500000</v>
      </c>
      <c r="I3032" s="1">
        <v>1984</v>
      </c>
      <c r="J3032" s="1">
        <v>8.1</v>
      </c>
      <c r="K3032" s="1" t="str">
        <f t="shared" si="142"/>
        <v>Action</v>
      </c>
      <c r="L3032" s="11">
        <f t="shared" si="143"/>
        <v>31900000</v>
      </c>
      <c r="M3032" s="1">
        <f t="shared" si="144"/>
        <v>9.3887336584344602E-2</v>
      </c>
    </row>
    <row r="3033" spans="1:13" x14ac:dyDescent="0.25">
      <c r="A3033" s="1" t="s">
        <v>5119</v>
      </c>
      <c r="B3033" s="1">
        <v>121</v>
      </c>
      <c r="C3033" s="1">
        <v>4063859</v>
      </c>
      <c r="D3033" s="1" t="s">
        <v>77</v>
      </c>
      <c r="E3033" s="1" t="s">
        <v>5120</v>
      </c>
      <c r="F3033" s="1" t="s">
        <v>2889</v>
      </c>
      <c r="G3033" s="1" t="s">
        <v>264</v>
      </c>
      <c r="H3033" s="1">
        <v>4800000</v>
      </c>
      <c r="I3033" s="1">
        <v>2003</v>
      </c>
      <c r="J3033" s="1">
        <v>7.7</v>
      </c>
      <c r="K3033" s="1" t="str">
        <f t="shared" si="142"/>
        <v>Drama</v>
      </c>
      <c r="L3033" s="11">
        <f t="shared" si="143"/>
        <v>-736141</v>
      </c>
      <c r="M3033" s="1">
        <f t="shared" si="144"/>
        <v>9.3887336584344602E-2</v>
      </c>
    </row>
    <row r="3034" spans="1:13" x14ac:dyDescent="0.25">
      <c r="A3034" s="1" t="s">
        <v>1261</v>
      </c>
      <c r="B3034" s="1">
        <v>98</v>
      </c>
      <c r="C3034" s="1">
        <v>449558</v>
      </c>
      <c r="D3034" s="1" t="s">
        <v>567</v>
      </c>
      <c r="E3034" s="1" t="s">
        <v>5121</v>
      </c>
      <c r="F3034" s="1" t="s">
        <v>13</v>
      </c>
      <c r="G3034" s="1" t="s">
        <v>21</v>
      </c>
      <c r="H3034" s="1">
        <v>10000000</v>
      </c>
      <c r="I3034" s="1">
        <v>2009</v>
      </c>
      <c r="J3034" s="1">
        <v>7.6</v>
      </c>
      <c r="K3034" s="1" t="str">
        <f t="shared" si="142"/>
        <v>Biography</v>
      </c>
      <c r="L3034" s="11">
        <f t="shared" si="143"/>
        <v>-9550442</v>
      </c>
      <c r="M3034" s="1">
        <f t="shared" si="144"/>
        <v>9.3887336584344602E-2</v>
      </c>
    </row>
    <row r="3035" spans="1:13" x14ac:dyDescent="0.25">
      <c r="A3035" s="1" t="s">
        <v>2390</v>
      </c>
      <c r="B3035" s="1">
        <v>123</v>
      </c>
      <c r="C3035" s="1">
        <v>2122561</v>
      </c>
      <c r="D3035" s="1" t="s">
        <v>584</v>
      </c>
      <c r="E3035" s="1" t="s">
        <v>5122</v>
      </c>
      <c r="F3035" s="1" t="s">
        <v>13</v>
      </c>
      <c r="G3035" s="1" t="s">
        <v>14</v>
      </c>
      <c r="H3035" s="1">
        <v>6000000</v>
      </c>
      <c r="I3035" s="1">
        <v>1995</v>
      </c>
      <c r="J3035" s="1">
        <v>7.2</v>
      </c>
      <c r="K3035" s="1" t="str">
        <f t="shared" si="142"/>
        <v>Comedy</v>
      </c>
      <c r="L3035" s="11">
        <f t="shared" si="143"/>
        <v>-3877439</v>
      </c>
      <c r="M3035" s="1">
        <f t="shared" si="144"/>
        <v>9.3887336584344602E-2</v>
      </c>
    </row>
    <row r="3036" spans="1:13" x14ac:dyDescent="0.25">
      <c r="A3036" s="1" t="s">
        <v>4241</v>
      </c>
      <c r="B3036" s="1">
        <v>110</v>
      </c>
      <c r="C3036" s="1">
        <v>181360000</v>
      </c>
      <c r="D3036" s="1" t="s">
        <v>5123</v>
      </c>
      <c r="E3036" s="1" t="s">
        <v>5124</v>
      </c>
      <c r="F3036" s="1" t="s">
        <v>13</v>
      </c>
      <c r="G3036" s="1" t="s">
        <v>14</v>
      </c>
      <c r="H3036" s="1">
        <v>6000000</v>
      </c>
      <c r="I3036" s="1">
        <v>1978</v>
      </c>
      <c r="J3036" s="1">
        <v>7.2</v>
      </c>
      <c r="K3036" s="1" t="str">
        <f t="shared" si="142"/>
        <v>Musical</v>
      </c>
      <c r="L3036" s="11">
        <f t="shared" si="143"/>
        <v>175360000</v>
      </c>
      <c r="M3036" s="1">
        <f t="shared" si="144"/>
        <v>9.3887336584344602E-2</v>
      </c>
    </row>
    <row r="3037" spans="1:13" x14ac:dyDescent="0.25">
      <c r="A3037" s="1" t="s">
        <v>261</v>
      </c>
      <c r="B3037" s="1">
        <v>120</v>
      </c>
      <c r="C3037" s="1">
        <v>137963328</v>
      </c>
      <c r="D3037" s="1" t="s">
        <v>1169</v>
      </c>
      <c r="E3037" s="1" t="s">
        <v>5125</v>
      </c>
      <c r="F3037" s="1" t="s">
        <v>13</v>
      </c>
      <c r="G3037" s="1" t="s">
        <v>21</v>
      </c>
      <c r="H3037" s="1">
        <v>6000000</v>
      </c>
      <c r="I3037" s="1">
        <v>1986</v>
      </c>
      <c r="J3037" s="1">
        <v>8.1</v>
      </c>
      <c r="K3037" s="1" t="str">
        <f t="shared" si="142"/>
        <v>Drama</v>
      </c>
      <c r="L3037" s="11">
        <f t="shared" si="143"/>
        <v>131963328</v>
      </c>
      <c r="M3037" s="1">
        <f t="shared" si="144"/>
        <v>9.3887336584344602E-2</v>
      </c>
    </row>
    <row r="3038" spans="1:13" x14ac:dyDescent="0.25">
      <c r="A3038" s="1" t="s">
        <v>1303</v>
      </c>
      <c r="B3038" s="1">
        <v>122</v>
      </c>
      <c r="C3038" s="1">
        <v>119078393</v>
      </c>
      <c r="D3038" s="1" t="s">
        <v>5126</v>
      </c>
      <c r="E3038" s="1" t="s">
        <v>5127</v>
      </c>
      <c r="F3038" s="1" t="s">
        <v>13</v>
      </c>
      <c r="G3038" s="1" t="s">
        <v>14</v>
      </c>
      <c r="H3038" s="1">
        <v>6000000</v>
      </c>
      <c r="I3038" s="1">
        <v>2004</v>
      </c>
      <c r="J3038" s="1">
        <v>7.5</v>
      </c>
      <c r="K3038" s="1" t="str">
        <f t="shared" si="142"/>
        <v>Documentary</v>
      </c>
      <c r="L3038" s="11">
        <f t="shared" si="143"/>
        <v>113078393</v>
      </c>
      <c r="M3038" s="1">
        <f t="shared" si="144"/>
        <v>9.3887336584344602E-2</v>
      </c>
    </row>
    <row r="3039" spans="1:13" x14ac:dyDescent="0.25">
      <c r="A3039" s="1" t="s">
        <v>5128</v>
      </c>
      <c r="B3039" s="1">
        <v>110</v>
      </c>
      <c r="C3039" s="1">
        <v>102308900</v>
      </c>
      <c r="D3039" s="1" t="s">
        <v>5129</v>
      </c>
      <c r="E3039" s="1" t="s">
        <v>5130</v>
      </c>
      <c r="F3039" s="1" t="s">
        <v>13</v>
      </c>
      <c r="G3039" s="1" t="s">
        <v>14</v>
      </c>
      <c r="H3039" s="1">
        <v>6000000</v>
      </c>
      <c r="I3039" s="1">
        <v>1969</v>
      </c>
      <c r="J3039" s="1">
        <v>8.1</v>
      </c>
      <c r="K3039" s="1" t="str">
        <f t="shared" si="142"/>
        <v>Biography</v>
      </c>
      <c r="L3039" s="11">
        <f t="shared" si="143"/>
        <v>96308900</v>
      </c>
      <c r="M3039" s="1">
        <f t="shared" si="144"/>
        <v>9.3887336584344602E-2</v>
      </c>
    </row>
    <row r="3040" spans="1:13" x14ac:dyDescent="0.25">
      <c r="A3040" s="1" t="s">
        <v>5131</v>
      </c>
      <c r="B3040" s="1">
        <v>139</v>
      </c>
      <c r="C3040" s="1">
        <v>102300000</v>
      </c>
      <c r="D3040" s="1" t="s">
        <v>5132</v>
      </c>
      <c r="E3040" s="1" t="s">
        <v>5133</v>
      </c>
      <c r="F3040" s="1" t="s">
        <v>13</v>
      </c>
      <c r="G3040" s="1" t="s">
        <v>14</v>
      </c>
      <c r="H3040" s="1">
        <v>6000000</v>
      </c>
      <c r="I3040" s="1">
        <v>1964</v>
      </c>
      <c r="J3040" s="1">
        <v>7.8</v>
      </c>
      <c r="K3040" s="1" t="str">
        <f t="shared" si="142"/>
        <v>Comedy</v>
      </c>
      <c r="L3040" s="11">
        <f t="shared" si="143"/>
        <v>96300000</v>
      </c>
      <c r="M3040" s="1">
        <f t="shared" si="144"/>
        <v>9.3887336584344602E-2</v>
      </c>
    </row>
    <row r="3041" spans="1:13" x14ac:dyDescent="0.25">
      <c r="A3041" s="1" t="s">
        <v>1382</v>
      </c>
      <c r="B3041" s="1">
        <v>124</v>
      </c>
      <c r="C3041" s="1">
        <v>54800000</v>
      </c>
      <c r="D3041" s="1" t="s">
        <v>1175</v>
      </c>
      <c r="E3041" s="1" t="s">
        <v>5134</v>
      </c>
      <c r="F3041" s="1" t="s">
        <v>13</v>
      </c>
      <c r="G3041" s="1" t="s">
        <v>14</v>
      </c>
      <c r="H3041" s="1">
        <v>6000000</v>
      </c>
      <c r="I3041" s="1">
        <v>1980</v>
      </c>
      <c r="J3041" s="1">
        <v>7.8</v>
      </c>
      <c r="K3041" s="1" t="str">
        <f t="shared" si="142"/>
        <v>Drama</v>
      </c>
      <c r="L3041" s="11">
        <f t="shared" si="143"/>
        <v>48800000</v>
      </c>
      <c r="M3041" s="1">
        <f t="shared" si="144"/>
        <v>9.3887336584344602E-2</v>
      </c>
    </row>
    <row r="3042" spans="1:13" x14ac:dyDescent="0.25">
      <c r="A3042" s="1" t="s">
        <v>5135</v>
      </c>
      <c r="B3042" s="1">
        <v>152</v>
      </c>
      <c r="C3042" s="1">
        <v>43650000</v>
      </c>
      <c r="D3042" s="1" t="s">
        <v>5136</v>
      </c>
      <c r="E3042" s="1" t="s">
        <v>5137</v>
      </c>
      <c r="F3042" s="1" t="s">
        <v>13</v>
      </c>
      <c r="G3042" s="1" t="s">
        <v>14</v>
      </c>
      <c r="H3042" s="1">
        <v>6000000</v>
      </c>
      <c r="I3042" s="1">
        <v>1961</v>
      </c>
      <c r="J3042" s="1">
        <v>7.6</v>
      </c>
      <c r="K3042" s="1" t="str">
        <f t="shared" si="142"/>
        <v>Crime</v>
      </c>
      <c r="L3042" s="11">
        <f t="shared" si="143"/>
        <v>37650000</v>
      </c>
      <c r="M3042" s="1">
        <f t="shared" si="144"/>
        <v>9.3887336584344602E-2</v>
      </c>
    </row>
    <row r="3043" spans="1:13" x14ac:dyDescent="0.25">
      <c r="A3043" s="1" t="s">
        <v>1443</v>
      </c>
      <c r="B3043" s="1">
        <v>98</v>
      </c>
      <c r="C3043" s="1">
        <v>39800000</v>
      </c>
      <c r="D3043" s="1" t="s">
        <v>1343</v>
      </c>
      <c r="E3043" s="1" t="s">
        <v>5138</v>
      </c>
      <c r="F3043" s="1" t="s">
        <v>13</v>
      </c>
      <c r="G3043" s="1" t="s">
        <v>14</v>
      </c>
      <c r="H3043" s="1">
        <v>6000000</v>
      </c>
      <c r="I3043" s="1">
        <v>1980</v>
      </c>
      <c r="J3043" s="1">
        <v>7.4</v>
      </c>
      <c r="K3043" s="1" t="str">
        <f t="shared" si="142"/>
        <v>Comedy</v>
      </c>
      <c r="L3043" s="11">
        <f t="shared" si="143"/>
        <v>33800000</v>
      </c>
      <c r="M3043" s="1">
        <f t="shared" si="144"/>
        <v>9.3887336584344602E-2</v>
      </c>
    </row>
    <row r="3044" spans="1:13" x14ac:dyDescent="0.25">
      <c r="A3044" s="1" t="s">
        <v>5139</v>
      </c>
      <c r="B3044" s="1">
        <v>106</v>
      </c>
      <c r="C3044" s="1">
        <v>27457409</v>
      </c>
      <c r="D3044" s="1" t="s">
        <v>883</v>
      </c>
      <c r="E3044" s="1" t="s">
        <v>5140</v>
      </c>
      <c r="F3044" s="1" t="s">
        <v>13</v>
      </c>
      <c r="G3044" s="1" t="s">
        <v>14</v>
      </c>
      <c r="H3044" s="1">
        <v>6000000</v>
      </c>
      <c r="I3044" s="1">
        <v>2001</v>
      </c>
      <c r="J3044" s="1">
        <v>6.3</v>
      </c>
      <c r="K3044" s="1" t="str">
        <f t="shared" si="142"/>
        <v>Comedy</v>
      </c>
      <c r="L3044" s="11">
        <f t="shared" si="143"/>
        <v>21457409</v>
      </c>
      <c r="M3044" s="1">
        <f t="shared" si="144"/>
        <v>9.3887336584344602E-2</v>
      </c>
    </row>
    <row r="3045" spans="1:13" x14ac:dyDescent="0.25">
      <c r="A3045" s="1" t="s">
        <v>4253</v>
      </c>
      <c r="B3045" s="1">
        <v>106</v>
      </c>
      <c r="C3045" s="1">
        <v>25047631</v>
      </c>
      <c r="D3045" s="1" t="s">
        <v>492</v>
      </c>
      <c r="E3045" s="1" t="s">
        <v>5141</v>
      </c>
      <c r="F3045" s="1" t="s">
        <v>13</v>
      </c>
      <c r="G3045" s="1" t="s">
        <v>14</v>
      </c>
      <c r="H3045" s="1">
        <v>6000000</v>
      </c>
      <c r="I3045" s="1">
        <v>1999</v>
      </c>
      <c r="J3045" s="1">
        <v>6.9</v>
      </c>
      <c r="K3045" s="1" t="str">
        <f t="shared" si="142"/>
        <v>Comedy</v>
      </c>
      <c r="L3045" s="11">
        <f t="shared" si="143"/>
        <v>19047631</v>
      </c>
      <c r="M3045" s="1">
        <f t="shared" si="144"/>
        <v>9.3887336584344602E-2</v>
      </c>
    </row>
    <row r="3046" spans="1:13" x14ac:dyDescent="0.25">
      <c r="A3046" s="1" t="s">
        <v>43</v>
      </c>
      <c r="B3046" s="1">
        <v>106</v>
      </c>
      <c r="C3046" s="1">
        <v>23272306</v>
      </c>
      <c r="D3046" s="1" t="s">
        <v>757</v>
      </c>
      <c r="E3046" s="1" t="s">
        <v>5142</v>
      </c>
      <c r="F3046" s="1" t="s">
        <v>13</v>
      </c>
      <c r="G3046" s="1" t="s">
        <v>14</v>
      </c>
      <c r="H3046" s="1">
        <v>6000000</v>
      </c>
      <c r="I3046" s="1">
        <v>1995</v>
      </c>
      <c r="J3046" s="1">
        <v>8.6</v>
      </c>
      <c r="K3046" s="1" t="str">
        <f t="shared" si="142"/>
        <v>Crime</v>
      </c>
      <c r="L3046" s="11">
        <f t="shared" si="143"/>
        <v>17272306</v>
      </c>
      <c r="M3046" s="1">
        <f t="shared" si="144"/>
        <v>9.3887336584344602E-2</v>
      </c>
    </row>
    <row r="3047" spans="1:13" x14ac:dyDescent="0.25">
      <c r="A3047" s="1" t="s">
        <v>950</v>
      </c>
      <c r="B3047" s="1">
        <v>89</v>
      </c>
      <c r="C3047" s="1">
        <v>22168359</v>
      </c>
      <c r="D3047" s="1" t="s">
        <v>5143</v>
      </c>
      <c r="E3047" s="1" t="s">
        <v>5144</v>
      </c>
      <c r="F3047" s="1" t="s">
        <v>13</v>
      </c>
      <c r="G3047" s="1" t="s">
        <v>14</v>
      </c>
      <c r="H3047" s="1">
        <v>8000000</v>
      </c>
      <c r="I3047" s="1">
        <v>1989</v>
      </c>
      <c r="J3047" s="1">
        <v>5.0999999999999996</v>
      </c>
      <c r="K3047" s="1" t="str">
        <f t="shared" si="142"/>
        <v>Fantasy</v>
      </c>
      <c r="L3047" s="11">
        <f t="shared" si="143"/>
        <v>14168359</v>
      </c>
      <c r="M3047" s="1">
        <f t="shared" si="144"/>
        <v>9.3887336584344602E-2</v>
      </c>
    </row>
    <row r="3048" spans="1:13" x14ac:dyDescent="0.25">
      <c r="A3048" s="1" t="s">
        <v>765</v>
      </c>
      <c r="B3048" s="1">
        <v>94</v>
      </c>
      <c r="C3048" s="1">
        <v>21005329</v>
      </c>
      <c r="D3048" s="1" t="s">
        <v>584</v>
      </c>
      <c r="E3048" s="1" t="s">
        <v>5145</v>
      </c>
      <c r="F3048" s="1" t="s">
        <v>13</v>
      </c>
      <c r="G3048" s="1" t="s">
        <v>264</v>
      </c>
      <c r="H3048" s="1">
        <v>6000000</v>
      </c>
      <c r="I3048" s="1">
        <v>2002</v>
      </c>
      <c r="J3048" s="1">
        <v>6.4</v>
      </c>
      <c r="K3048" s="1" t="str">
        <f t="shared" si="142"/>
        <v>Comedy</v>
      </c>
      <c r="L3048" s="11">
        <f t="shared" si="143"/>
        <v>15005329</v>
      </c>
      <c r="M3048" s="1">
        <f t="shared" si="144"/>
        <v>9.3887336584344602E-2</v>
      </c>
    </row>
    <row r="3049" spans="1:13" x14ac:dyDescent="0.25">
      <c r="A3049" s="1" t="s">
        <v>418</v>
      </c>
      <c r="B3049" s="1">
        <v>109</v>
      </c>
      <c r="C3049" s="1">
        <v>26236603</v>
      </c>
      <c r="D3049" s="1" t="s">
        <v>1299</v>
      </c>
      <c r="E3049" s="1" t="s">
        <v>5146</v>
      </c>
      <c r="F3049" s="1" t="s">
        <v>13</v>
      </c>
      <c r="G3049" s="1" t="s">
        <v>14</v>
      </c>
      <c r="H3049" s="1">
        <v>6000000</v>
      </c>
      <c r="I3049" s="1">
        <v>2008</v>
      </c>
      <c r="J3049" s="1">
        <v>7.9</v>
      </c>
      <c r="K3049" s="1" t="str">
        <f t="shared" si="142"/>
        <v>Drama</v>
      </c>
      <c r="L3049" s="11">
        <f t="shared" si="143"/>
        <v>20236603</v>
      </c>
      <c r="M3049" s="1">
        <f t="shared" si="144"/>
        <v>9.3887336584344602E-2</v>
      </c>
    </row>
    <row r="3050" spans="1:13" x14ac:dyDescent="0.25">
      <c r="A3050" s="1" t="s">
        <v>5147</v>
      </c>
      <c r="B3050" s="1">
        <v>144</v>
      </c>
      <c r="C3050" s="1">
        <v>20400000</v>
      </c>
      <c r="D3050" s="1" t="s">
        <v>1383</v>
      </c>
      <c r="E3050" s="1" t="s">
        <v>5148</v>
      </c>
      <c r="F3050" s="1" t="s">
        <v>13</v>
      </c>
      <c r="G3050" s="1" t="s">
        <v>14</v>
      </c>
      <c r="H3050" s="1">
        <v>8000000</v>
      </c>
      <c r="I3050" s="1">
        <v>1946</v>
      </c>
      <c r="J3050" s="1">
        <v>6.9</v>
      </c>
      <c r="K3050" s="1" t="str">
        <f t="shared" si="142"/>
        <v>Drama</v>
      </c>
      <c r="L3050" s="11">
        <f t="shared" si="143"/>
        <v>12400000</v>
      </c>
      <c r="M3050" s="1">
        <f t="shared" si="144"/>
        <v>9.3887336584344602E-2</v>
      </c>
    </row>
    <row r="3051" spans="1:13" x14ac:dyDescent="0.25">
      <c r="A3051" s="1" t="s">
        <v>3621</v>
      </c>
      <c r="B3051" s="1">
        <v>90</v>
      </c>
      <c r="C3051" s="1">
        <v>18621249</v>
      </c>
      <c r="D3051" s="1" t="s">
        <v>579</v>
      </c>
      <c r="E3051" s="1" t="s">
        <v>5149</v>
      </c>
      <c r="F3051" s="1" t="s">
        <v>13</v>
      </c>
      <c r="G3051" s="1" t="s">
        <v>14</v>
      </c>
      <c r="H3051" s="1">
        <v>6000000</v>
      </c>
      <c r="I3051" s="1">
        <v>2000</v>
      </c>
      <c r="J3051" s="1">
        <v>7.5</v>
      </c>
      <c r="K3051" s="1" t="str">
        <f t="shared" si="142"/>
        <v>Comedy</v>
      </c>
      <c r="L3051" s="11">
        <f t="shared" si="143"/>
        <v>12621249</v>
      </c>
      <c r="M3051" s="1">
        <f t="shared" si="144"/>
        <v>9.3887336584344602E-2</v>
      </c>
    </row>
    <row r="3052" spans="1:13" x14ac:dyDescent="0.25">
      <c r="A3052" s="1" t="s">
        <v>1824</v>
      </c>
      <c r="B3052" s="1">
        <v>106</v>
      </c>
      <c r="C3052" s="1">
        <v>25244700</v>
      </c>
      <c r="D3052" s="1" t="s">
        <v>225</v>
      </c>
      <c r="E3052" s="1" t="s">
        <v>5150</v>
      </c>
      <c r="F3052" s="1" t="s">
        <v>13</v>
      </c>
      <c r="G3052" s="1" t="s">
        <v>21</v>
      </c>
      <c r="H3052" s="1">
        <v>6000000</v>
      </c>
      <c r="I3052" s="1">
        <v>1981</v>
      </c>
      <c r="J3052" s="1">
        <v>7.2</v>
      </c>
      <c r="K3052" s="1" t="str">
        <f t="shared" si="142"/>
        <v>Action</v>
      </c>
      <c r="L3052" s="11">
        <f t="shared" si="143"/>
        <v>19244700</v>
      </c>
      <c r="M3052" s="1">
        <f t="shared" si="144"/>
        <v>9.3887336584344602E-2</v>
      </c>
    </row>
    <row r="3053" spans="1:13" x14ac:dyDescent="0.25">
      <c r="A3053" s="1" t="s">
        <v>1728</v>
      </c>
      <c r="B3053" s="1">
        <v>121</v>
      </c>
      <c r="C3053" s="1">
        <v>14545844</v>
      </c>
      <c r="D3053" s="1" t="s">
        <v>5093</v>
      </c>
      <c r="E3053" s="1" t="s">
        <v>5151</v>
      </c>
      <c r="F3053" s="1" t="s">
        <v>13</v>
      </c>
      <c r="G3053" s="1" t="s">
        <v>14</v>
      </c>
      <c r="H3053" s="1">
        <v>6500000</v>
      </c>
      <c r="I3053" s="1">
        <v>1988</v>
      </c>
      <c r="J3053" s="1">
        <v>5.8</v>
      </c>
      <c r="K3053" s="1" t="str">
        <f t="shared" si="142"/>
        <v>Comedy</v>
      </c>
      <c r="L3053" s="11">
        <f t="shared" si="143"/>
        <v>8045844</v>
      </c>
      <c r="M3053" s="1">
        <f t="shared" si="144"/>
        <v>9.3887336584344602E-2</v>
      </c>
    </row>
    <row r="3054" spans="1:13" x14ac:dyDescent="0.25">
      <c r="A3054" s="1" t="s">
        <v>5152</v>
      </c>
      <c r="B3054" s="1">
        <v>89</v>
      </c>
      <c r="C3054" s="1">
        <v>13235267</v>
      </c>
      <c r="D3054" s="1" t="s">
        <v>1051</v>
      </c>
      <c r="E3054" s="1" t="s">
        <v>5153</v>
      </c>
      <c r="F3054" s="1" t="s">
        <v>13</v>
      </c>
      <c r="G3054" s="1" t="s">
        <v>14</v>
      </c>
      <c r="H3054" s="1">
        <v>6000000</v>
      </c>
      <c r="I3054" s="1">
        <v>2007</v>
      </c>
      <c r="J3054" s="1">
        <v>2.9</v>
      </c>
      <c r="K3054" s="1" t="str">
        <f t="shared" si="142"/>
        <v>Comedy</v>
      </c>
      <c r="L3054" s="11">
        <f t="shared" si="143"/>
        <v>7235267</v>
      </c>
      <c r="M3054" s="1">
        <f t="shared" si="144"/>
        <v>9.3887336584344602E-2</v>
      </c>
    </row>
    <row r="3055" spans="1:13" x14ac:dyDescent="0.25">
      <c r="A3055" s="1" t="s">
        <v>1451</v>
      </c>
      <c r="B3055" s="1">
        <v>104</v>
      </c>
      <c r="C3055" s="1">
        <v>12793213</v>
      </c>
      <c r="D3055" s="1" t="s">
        <v>492</v>
      </c>
      <c r="E3055" s="1" t="s">
        <v>5154</v>
      </c>
      <c r="F3055" s="1" t="s">
        <v>13</v>
      </c>
      <c r="G3055" s="1" t="s">
        <v>14</v>
      </c>
      <c r="H3055" s="1">
        <v>6000000</v>
      </c>
      <c r="I3055" s="1">
        <v>1988</v>
      </c>
      <c r="J3055" s="1">
        <v>6.2</v>
      </c>
      <c r="K3055" s="1" t="str">
        <f t="shared" si="142"/>
        <v>Comedy</v>
      </c>
      <c r="L3055" s="11">
        <f t="shared" si="143"/>
        <v>6793213</v>
      </c>
      <c r="M3055" s="1">
        <f t="shared" si="144"/>
        <v>9.3887336584344602E-2</v>
      </c>
    </row>
    <row r="3056" spans="1:13" x14ac:dyDescent="0.25">
      <c r="A3056" s="1" t="s">
        <v>1985</v>
      </c>
      <c r="B3056" s="1">
        <v>99</v>
      </c>
      <c r="C3056" s="1">
        <v>11883495</v>
      </c>
      <c r="D3056" s="1" t="s">
        <v>871</v>
      </c>
      <c r="E3056" s="1" t="s">
        <v>5155</v>
      </c>
      <c r="F3056" s="1" t="s">
        <v>13</v>
      </c>
      <c r="G3056" s="1" t="s">
        <v>21</v>
      </c>
      <c r="H3056" s="1">
        <v>9000000</v>
      </c>
      <c r="I3056" s="1">
        <v>1998</v>
      </c>
      <c r="J3056" s="1">
        <v>6.8</v>
      </c>
      <c r="K3056" s="1" t="str">
        <f t="shared" si="142"/>
        <v>Comedy</v>
      </c>
      <c r="L3056" s="11">
        <f t="shared" si="143"/>
        <v>2883495</v>
      </c>
      <c r="M3056" s="1">
        <f t="shared" si="144"/>
        <v>9.3887336584344602E-2</v>
      </c>
    </row>
    <row r="3057" spans="1:13" x14ac:dyDescent="0.25">
      <c r="A3057" s="1" t="s">
        <v>5156</v>
      </c>
      <c r="B3057" s="1">
        <v>98</v>
      </c>
      <c r="C3057" s="1">
        <v>11797927</v>
      </c>
      <c r="D3057" s="1" t="s">
        <v>4072</v>
      </c>
      <c r="E3057" s="1" t="s">
        <v>5157</v>
      </c>
      <c r="F3057" s="1" t="s">
        <v>13</v>
      </c>
      <c r="G3057" s="1" t="s">
        <v>14</v>
      </c>
      <c r="H3057" s="1">
        <v>6000000</v>
      </c>
      <c r="I3057" s="1">
        <v>1995</v>
      </c>
      <c r="J3057" s="1">
        <v>6.1</v>
      </c>
      <c r="K3057" s="1" t="str">
        <f t="shared" si="142"/>
        <v>Comedy</v>
      </c>
      <c r="L3057" s="11">
        <f t="shared" si="143"/>
        <v>5797927</v>
      </c>
      <c r="M3057" s="1">
        <f t="shared" si="144"/>
        <v>9.3887336584344602E-2</v>
      </c>
    </row>
    <row r="3058" spans="1:13" x14ac:dyDescent="0.25">
      <c r="A3058" s="1" t="s">
        <v>1448</v>
      </c>
      <c r="B3058" s="1">
        <v>121</v>
      </c>
      <c r="C3058" s="1">
        <v>17605861</v>
      </c>
      <c r="D3058" s="1" t="s">
        <v>2031</v>
      </c>
      <c r="E3058" s="1" t="s">
        <v>5158</v>
      </c>
      <c r="F3058" s="1" t="s">
        <v>13</v>
      </c>
      <c r="G3058" s="1" t="s">
        <v>21</v>
      </c>
      <c r="H3058" s="1">
        <v>6000000</v>
      </c>
      <c r="I3058" s="1">
        <v>2006</v>
      </c>
      <c r="J3058" s="1">
        <v>7.7</v>
      </c>
      <c r="K3058" s="1" t="str">
        <f t="shared" si="142"/>
        <v>Biography</v>
      </c>
      <c r="L3058" s="11">
        <f t="shared" si="143"/>
        <v>11605861</v>
      </c>
      <c r="M3058" s="1">
        <f t="shared" si="144"/>
        <v>9.3887336584344602E-2</v>
      </c>
    </row>
    <row r="3059" spans="1:13" x14ac:dyDescent="0.25">
      <c r="A3059" s="1" t="s">
        <v>5159</v>
      </c>
      <c r="B3059" s="1">
        <v>96</v>
      </c>
      <c r="C3059" s="1">
        <v>11642254</v>
      </c>
      <c r="D3059" s="1" t="s">
        <v>1882</v>
      </c>
      <c r="E3059" s="1" t="s">
        <v>5160</v>
      </c>
      <c r="F3059" s="1" t="s">
        <v>13</v>
      </c>
      <c r="G3059" s="1" t="s">
        <v>14</v>
      </c>
      <c r="H3059" s="1">
        <v>3000000</v>
      </c>
      <c r="I3059" s="1">
        <v>1989</v>
      </c>
      <c r="J3059" s="1">
        <v>5.2</v>
      </c>
      <c r="K3059" s="1" t="str">
        <f t="shared" si="142"/>
        <v>Horror</v>
      </c>
      <c r="L3059" s="11">
        <f t="shared" si="143"/>
        <v>8642254</v>
      </c>
      <c r="M3059" s="1">
        <f t="shared" si="144"/>
        <v>9.3887336584344602E-2</v>
      </c>
    </row>
    <row r="3060" spans="1:13" x14ac:dyDescent="0.25">
      <c r="A3060" s="1" t="s">
        <v>2996</v>
      </c>
      <c r="B3060" s="1">
        <v>99</v>
      </c>
      <c r="C3060" s="1">
        <v>9203192</v>
      </c>
      <c r="D3060" s="1" t="s">
        <v>3008</v>
      </c>
      <c r="E3060" s="1" t="s">
        <v>5161</v>
      </c>
      <c r="F3060" s="1" t="s">
        <v>13</v>
      </c>
      <c r="G3060" s="1" t="s">
        <v>14</v>
      </c>
      <c r="H3060" s="1">
        <v>5000000</v>
      </c>
      <c r="I3060" s="1">
        <v>2011</v>
      </c>
      <c r="J3060" s="1">
        <v>6.8</v>
      </c>
      <c r="K3060" s="1" t="str">
        <f t="shared" si="142"/>
        <v>Comedy</v>
      </c>
      <c r="L3060" s="11">
        <f t="shared" si="143"/>
        <v>4203192</v>
      </c>
      <c r="M3060" s="1">
        <f t="shared" si="144"/>
        <v>9.3887336584344602E-2</v>
      </c>
    </row>
    <row r="3061" spans="1:13" x14ac:dyDescent="0.25">
      <c r="A3061" s="1" t="s">
        <v>3552</v>
      </c>
      <c r="B3061" s="1">
        <v>122</v>
      </c>
      <c r="C3061" s="1">
        <v>8596914</v>
      </c>
      <c r="D3061" s="1" t="s">
        <v>537</v>
      </c>
      <c r="E3061" s="1" t="s">
        <v>5162</v>
      </c>
      <c r="F3061" s="1" t="s">
        <v>13</v>
      </c>
      <c r="G3061" s="1" t="s">
        <v>14</v>
      </c>
      <c r="H3061" s="1">
        <v>6000000</v>
      </c>
      <c r="I3061" s="1">
        <v>2000</v>
      </c>
      <c r="J3061" s="1">
        <v>7</v>
      </c>
      <c r="K3061" s="1" t="str">
        <f t="shared" si="142"/>
        <v>Biography</v>
      </c>
      <c r="L3061" s="11">
        <f t="shared" si="143"/>
        <v>2596914</v>
      </c>
      <c r="M3061" s="1">
        <f t="shared" si="144"/>
        <v>9.3887336584344602E-2</v>
      </c>
    </row>
    <row r="3062" spans="1:13" x14ac:dyDescent="0.25">
      <c r="A3062" s="1" t="s">
        <v>5163</v>
      </c>
      <c r="B3062" s="1">
        <v>101</v>
      </c>
      <c r="C3062" s="1">
        <v>6851636</v>
      </c>
      <c r="D3062" s="1" t="s">
        <v>492</v>
      </c>
      <c r="E3062" s="1" t="s">
        <v>5164</v>
      </c>
      <c r="F3062" s="1" t="s">
        <v>13</v>
      </c>
      <c r="G3062" s="1" t="s">
        <v>14</v>
      </c>
      <c r="H3062" s="1">
        <v>6000000</v>
      </c>
      <c r="I3062" s="1">
        <v>1999</v>
      </c>
      <c r="J3062" s="1">
        <v>5.9</v>
      </c>
      <c r="K3062" s="1" t="str">
        <f t="shared" si="142"/>
        <v>Comedy</v>
      </c>
      <c r="L3062" s="11">
        <f t="shared" si="143"/>
        <v>851636</v>
      </c>
      <c r="M3062" s="1">
        <f t="shared" si="144"/>
        <v>9.3887336584344602E-2</v>
      </c>
    </row>
    <row r="3063" spans="1:13" x14ac:dyDescent="0.25">
      <c r="A3063" s="1" t="s">
        <v>5165</v>
      </c>
      <c r="B3063" s="1">
        <v>102</v>
      </c>
      <c r="C3063" s="1">
        <v>11434867</v>
      </c>
      <c r="D3063" s="1" t="s">
        <v>1131</v>
      </c>
      <c r="E3063" s="1" t="s">
        <v>5166</v>
      </c>
      <c r="F3063" s="1" t="s">
        <v>13</v>
      </c>
      <c r="G3063" s="1" t="s">
        <v>14</v>
      </c>
      <c r="H3063" s="1">
        <v>6000000</v>
      </c>
      <c r="I3063" s="1">
        <v>2012</v>
      </c>
      <c r="J3063" s="1">
        <v>7.1</v>
      </c>
      <c r="K3063" s="1" t="str">
        <f t="shared" si="142"/>
        <v>Drama</v>
      </c>
      <c r="L3063" s="11">
        <f t="shared" si="143"/>
        <v>5434867</v>
      </c>
      <c r="M3063" s="1">
        <f t="shared" si="144"/>
        <v>9.3887336584344602E-2</v>
      </c>
    </row>
    <row r="3064" spans="1:13" x14ac:dyDescent="0.25">
      <c r="A3064" s="1" t="s">
        <v>5167</v>
      </c>
      <c r="B3064" s="1">
        <v>84</v>
      </c>
      <c r="C3064" s="1">
        <v>5895238</v>
      </c>
      <c r="D3064" s="1" t="s">
        <v>1535</v>
      </c>
      <c r="E3064" s="1" t="s">
        <v>5168</v>
      </c>
      <c r="F3064" s="1" t="s">
        <v>964</v>
      </c>
      <c r="G3064" s="1" t="s">
        <v>14</v>
      </c>
      <c r="H3064" s="1">
        <v>6000000</v>
      </c>
      <c r="I3064" s="1">
        <v>2012</v>
      </c>
      <c r="J3064" s="1">
        <v>5.5</v>
      </c>
      <c r="K3064" s="1" t="str">
        <f t="shared" si="142"/>
        <v>Comedy</v>
      </c>
      <c r="L3064" s="11">
        <f t="shared" si="143"/>
        <v>-104762</v>
      </c>
      <c r="M3064" s="1">
        <f t="shared" si="144"/>
        <v>9.3887336584344602E-2</v>
      </c>
    </row>
    <row r="3065" spans="1:13" x14ac:dyDescent="0.25">
      <c r="A3065" s="1" t="s">
        <v>5169</v>
      </c>
      <c r="B3065" s="1">
        <v>104</v>
      </c>
      <c r="C3065" s="1">
        <v>6670712</v>
      </c>
      <c r="D3065" s="1" t="s">
        <v>883</v>
      </c>
      <c r="E3065" s="1" t="s">
        <v>5170</v>
      </c>
      <c r="F3065" s="1" t="s">
        <v>13</v>
      </c>
      <c r="G3065" s="1" t="s">
        <v>14</v>
      </c>
      <c r="H3065" s="1">
        <v>6000000</v>
      </c>
      <c r="I3065" s="1">
        <v>2009</v>
      </c>
      <c r="J3065" s="1">
        <v>7.4</v>
      </c>
      <c r="K3065" s="1" t="str">
        <f t="shared" si="142"/>
        <v>Comedy</v>
      </c>
      <c r="L3065" s="11">
        <f t="shared" si="143"/>
        <v>670712</v>
      </c>
      <c r="M3065" s="1">
        <f t="shared" si="144"/>
        <v>9.3887336584344602E-2</v>
      </c>
    </row>
    <row r="3066" spans="1:13" x14ac:dyDescent="0.25">
      <c r="A3066" s="1" t="s">
        <v>5171</v>
      </c>
      <c r="B3066" s="1">
        <v>96</v>
      </c>
      <c r="C3066" s="1">
        <v>5359774</v>
      </c>
      <c r="D3066" s="1" t="s">
        <v>2022</v>
      </c>
      <c r="E3066" s="1" t="s">
        <v>5172</v>
      </c>
      <c r="F3066" s="1" t="s">
        <v>13</v>
      </c>
      <c r="G3066" s="1" t="s">
        <v>2648</v>
      </c>
      <c r="H3066" s="1">
        <v>6000000</v>
      </c>
      <c r="I3066" s="1">
        <v>2011</v>
      </c>
      <c r="J3066" s="1">
        <v>7.3</v>
      </c>
      <c r="K3066" s="1" t="str">
        <f t="shared" si="142"/>
        <v>Comedy</v>
      </c>
      <c r="L3066" s="11">
        <f t="shared" si="143"/>
        <v>-640226</v>
      </c>
      <c r="M3066" s="1">
        <f t="shared" si="144"/>
        <v>9.3887336584344602E-2</v>
      </c>
    </row>
    <row r="3067" spans="1:13" x14ac:dyDescent="0.25">
      <c r="A3067" s="1" t="s">
        <v>5173</v>
      </c>
      <c r="B3067" s="1">
        <v>94</v>
      </c>
      <c r="C3067" s="1">
        <v>4693919</v>
      </c>
      <c r="D3067" s="1" t="s">
        <v>579</v>
      </c>
      <c r="E3067" s="1" t="s">
        <v>5174</v>
      </c>
      <c r="F3067" s="1" t="s">
        <v>13</v>
      </c>
      <c r="G3067" s="1" t="s">
        <v>14</v>
      </c>
      <c r="H3067" s="1">
        <v>6500000</v>
      </c>
      <c r="I3067" s="1">
        <v>2008</v>
      </c>
      <c r="J3067" s="1">
        <v>4.5999999999999996</v>
      </c>
      <c r="K3067" s="1" t="str">
        <f t="shared" si="142"/>
        <v>Comedy</v>
      </c>
      <c r="L3067" s="11">
        <f t="shared" si="143"/>
        <v>-1806081</v>
      </c>
      <c r="M3067" s="1">
        <f t="shared" si="144"/>
        <v>9.3887336584344602E-2</v>
      </c>
    </row>
    <row r="3068" spans="1:13" x14ac:dyDescent="0.25">
      <c r="A3068" s="1" t="s">
        <v>2258</v>
      </c>
      <c r="B3068" s="1">
        <v>90</v>
      </c>
      <c r="C3068" s="1">
        <v>4859475</v>
      </c>
      <c r="D3068" s="1" t="s">
        <v>77</v>
      </c>
      <c r="E3068" s="1" t="s">
        <v>5175</v>
      </c>
      <c r="F3068" s="1" t="s">
        <v>13</v>
      </c>
      <c r="G3068" s="1" t="s">
        <v>14</v>
      </c>
      <c r="H3068" s="1">
        <v>6000000</v>
      </c>
      <c r="I3068" s="1">
        <v>1999</v>
      </c>
      <c r="J3068" s="1">
        <v>7.2</v>
      </c>
      <c r="K3068" s="1" t="str">
        <f t="shared" si="142"/>
        <v>Drama</v>
      </c>
      <c r="L3068" s="11">
        <f t="shared" si="143"/>
        <v>-1140525</v>
      </c>
      <c r="M3068" s="1">
        <f t="shared" si="144"/>
        <v>9.3887336584344602E-2</v>
      </c>
    </row>
    <row r="3069" spans="1:13" x14ac:dyDescent="0.25">
      <c r="A3069" s="1" t="s">
        <v>5176</v>
      </c>
      <c r="B3069" s="1">
        <v>90</v>
      </c>
      <c r="C3069" s="1">
        <v>4542775</v>
      </c>
      <c r="D3069" s="1" t="s">
        <v>584</v>
      </c>
      <c r="E3069" s="1" t="s">
        <v>5177</v>
      </c>
      <c r="F3069" s="1" t="s">
        <v>13</v>
      </c>
      <c r="G3069" s="1" t="s">
        <v>14</v>
      </c>
      <c r="H3069" s="1">
        <v>6000000</v>
      </c>
      <c r="I3069" s="1">
        <v>2009</v>
      </c>
      <c r="J3069" s="1">
        <v>5.0999999999999996</v>
      </c>
      <c r="K3069" s="1" t="str">
        <f t="shared" si="142"/>
        <v>Comedy</v>
      </c>
      <c r="L3069" s="11">
        <f t="shared" si="143"/>
        <v>-1457225</v>
      </c>
      <c r="M3069" s="1">
        <f t="shared" si="144"/>
        <v>9.3887336584344602E-2</v>
      </c>
    </row>
    <row r="3070" spans="1:13" x14ac:dyDescent="0.25">
      <c r="A3070" s="1" t="s">
        <v>5178</v>
      </c>
      <c r="B3070" s="1">
        <v>106</v>
      </c>
      <c r="C3070" s="1">
        <v>3588432</v>
      </c>
      <c r="D3070" s="1" t="s">
        <v>883</v>
      </c>
      <c r="E3070" s="1" t="s">
        <v>5179</v>
      </c>
      <c r="F3070" s="1" t="s">
        <v>13</v>
      </c>
      <c r="G3070" s="1" t="s">
        <v>14</v>
      </c>
      <c r="H3070" s="1">
        <v>6000000</v>
      </c>
      <c r="I3070" s="1">
        <v>2014</v>
      </c>
      <c r="J3070" s="1">
        <v>6.7</v>
      </c>
      <c r="K3070" s="1" t="str">
        <f t="shared" si="142"/>
        <v>Comedy</v>
      </c>
      <c r="L3070" s="11">
        <f t="shared" si="143"/>
        <v>-2411568</v>
      </c>
      <c r="M3070" s="1">
        <f t="shared" si="144"/>
        <v>9.3887336584344602E-2</v>
      </c>
    </row>
    <row r="3071" spans="1:13" x14ac:dyDescent="0.25">
      <c r="A3071" s="1" t="s">
        <v>5180</v>
      </c>
      <c r="B3071" s="1">
        <v>96</v>
      </c>
      <c r="C3071" s="1">
        <v>4394936</v>
      </c>
      <c r="D3071" s="1" t="s">
        <v>871</v>
      </c>
      <c r="E3071" s="1" t="s">
        <v>5181</v>
      </c>
      <c r="F3071" s="1" t="s">
        <v>13</v>
      </c>
      <c r="G3071" s="1" t="s">
        <v>264</v>
      </c>
      <c r="H3071" s="1">
        <v>6000000</v>
      </c>
      <c r="I3071" s="1">
        <v>1999</v>
      </c>
      <c r="J3071" s="1">
        <v>5.3</v>
      </c>
      <c r="K3071" s="1" t="str">
        <f t="shared" si="142"/>
        <v>Comedy</v>
      </c>
      <c r="L3071" s="11">
        <f t="shared" si="143"/>
        <v>-1605064</v>
      </c>
      <c r="M3071" s="1">
        <f t="shared" si="144"/>
        <v>9.3887336584344602E-2</v>
      </c>
    </row>
    <row r="3072" spans="1:13" x14ac:dyDescent="0.25">
      <c r="A3072" s="1" t="s">
        <v>5182</v>
      </c>
      <c r="B3072" s="1">
        <v>95</v>
      </c>
      <c r="C3072" s="1">
        <v>3029081</v>
      </c>
      <c r="D3072" s="1" t="s">
        <v>855</v>
      </c>
      <c r="E3072" s="1" t="s">
        <v>5183</v>
      </c>
      <c r="F3072" s="1" t="s">
        <v>13</v>
      </c>
      <c r="G3072" s="1" t="s">
        <v>14</v>
      </c>
      <c r="H3072" s="1">
        <v>6000000</v>
      </c>
      <c r="I3072" s="1">
        <v>2001</v>
      </c>
      <c r="J3072" s="1">
        <v>7.8</v>
      </c>
      <c r="K3072" s="1" t="str">
        <f t="shared" si="142"/>
        <v>Comedy</v>
      </c>
      <c r="L3072" s="11">
        <f t="shared" si="143"/>
        <v>-2970919</v>
      </c>
      <c r="M3072" s="1">
        <f t="shared" si="144"/>
        <v>9.3887336584344602E-2</v>
      </c>
    </row>
    <row r="3073" spans="1:13" x14ac:dyDescent="0.25">
      <c r="A3073" s="1" t="s">
        <v>3955</v>
      </c>
      <c r="B3073" s="1">
        <v>99</v>
      </c>
      <c r="C3073" s="1">
        <v>3273588</v>
      </c>
      <c r="D3073" s="1" t="s">
        <v>267</v>
      </c>
      <c r="E3073" s="1" t="s">
        <v>5184</v>
      </c>
      <c r="F3073" s="1" t="s">
        <v>13</v>
      </c>
      <c r="G3073" s="1" t="s">
        <v>14</v>
      </c>
      <c r="H3073" s="1">
        <v>6000000</v>
      </c>
      <c r="I3073" s="1">
        <v>1993</v>
      </c>
      <c r="J3073" s="1">
        <v>6.7</v>
      </c>
      <c r="K3073" s="1" t="str">
        <f t="shared" si="142"/>
        <v>Action</v>
      </c>
      <c r="L3073" s="11">
        <f t="shared" si="143"/>
        <v>-2726412</v>
      </c>
      <c r="M3073" s="1">
        <f t="shared" si="144"/>
        <v>9.3887336584344602E-2</v>
      </c>
    </row>
    <row r="3074" spans="1:13" x14ac:dyDescent="0.25">
      <c r="A3074" s="1" t="s">
        <v>3596</v>
      </c>
      <c r="B3074" s="1">
        <v>99</v>
      </c>
      <c r="C3074" s="1">
        <v>2207975</v>
      </c>
      <c r="D3074" s="1" t="s">
        <v>2198</v>
      </c>
      <c r="E3074" s="1" t="s">
        <v>5185</v>
      </c>
      <c r="F3074" s="1" t="s">
        <v>13</v>
      </c>
      <c r="G3074" s="1" t="s">
        <v>14</v>
      </c>
      <c r="H3074" s="1">
        <v>6000000</v>
      </c>
      <c r="I3074" s="1">
        <v>2003</v>
      </c>
      <c r="J3074" s="1">
        <v>7.2</v>
      </c>
      <c r="K3074" s="1" t="str">
        <f t="shared" si="142"/>
        <v>Drama</v>
      </c>
      <c r="L3074" s="11">
        <f t="shared" si="143"/>
        <v>-3792025</v>
      </c>
      <c r="M3074" s="1">
        <f t="shared" si="144"/>
        <v>9.3887336584344602E-2</v>
      </c>
    </row>
    <row r="3075" spans="1:13" x14ac:dyDescent="0.25">
      <c r="A3075" s="1" t="s">
        <v>5186</v>
      </c>
      <c r="B3075" s="1">
        <v>95</v>
      </c>
      <c r="C3075" s="1">
        <v>2025238</v>
      </c>
      <c r="D3075" s="1" t="s">
        <v>1808</v>
      </c>
      <c r="E3075" s="1" t="s">
        <v>5187</v>
      </c>
      <c r="F3075" s="1" t="s">
        <v>13</v>
      </c>
      <c r="G3075" s="1" t="s">
        <v>14</v>
      </c>
      <c r="H3075" s="1">
        <v>6000000</v>
      </c>
      <c r="I3075" s="1">
        <v>2001</v>
      </c>
      <c r="J3075" s="1">
        <v>5.8</v>
      </c>
      <c r="K3075" s="1" t="str">
        <f t="shared" ref="K3075:K3138" si="145">IFERROR(LEFT(D3075,SEARCH("|",D3075)-1),D3075)</f>
        <v>Comedy</v>
      </c>
      <c r="L3075" s="11">
        <f t="shared" ref="L3075:L3138" si="146">C3075-H3075</f>
        <v>-3974762</v>
      </c>
      <c r="M3075" s="1">
        <f t="shared" ref="M3075:M3138" si="147">CORREL(H$2:H$3657,C$2:C$3657)</f>
        <v>9.3887336584344602E-2</v>
      </c>
    </row>
    <row r="3076" spans="1:13" x14ac:dyDescent="0.25">
      <c r="A3076" s="1" t="s">
        <v>2725</v>
      </c>
      <c r="B3076" s="1">
        <v>99</v>
      </c>
      <c r="C3076" s="1">
        <v>2077046</v>
      </c>
      <c r="D3076" s="1" t="s">
        <v>492</v>
      </c>
      <c r="E3076" s="1" t="s">
        <v>5190</v>
      </c>
      <c r="F3076" s="1" t="s">
        <v>13</v>
      </c>
      <c r="G3076" s="1" t="s">
        <v>14</v>
      </c>
      <c r="H3076" s="1">
        <v>6000000</v>
      </c>
      <c r="I3076" s="1">
        <v>2008</v>
      </c>
      <c r="J3076" s="1">
        <v>7</v>
      </c>
      <c r="K3076" s="1" t="str">
        <f t="shared" si="145"/>
        <v>Comedy</v>
      </c>
      <c r="L3076" s="11">
        <f t="shared" si="146"/>
        <v>-3922954</v>
      </c>
      <c r="M3076" s="1">
        <f t="shared" si="147"/>
        <v>9.3887336584344602E-2</v>
      </c>
    </row>
    <row r="3077" spans="1:13" x14ac:dyDescent="0.25">
      <c r="A3077" s="1" t="s">
        <v>5191</v>
      </c>
      <c r="B3077" s="1">
        <v>107</v>
      </c>
      <c r="C3077" s="1">
        <v>869325</v>
      </c>
      <c r="D3077" s="1" t="s">
        <v>11</v>
      </c>
      <c r="E3077" s="1" t="s">
        <v>5192</v>
      </c>
      <c r="F3077" s="1" t="s">
        <v>13</v>
      </c>
      <c r="G3077" s="1" t="s">
        <v>14</v>
      </c>
      <c r="H3077" s="1">
        <v>6000000</v>
      </c>
      <c r="I3077" s="1">
        <v>1991</v>
      </c>
      <c r="J3077" s="1">
        <v>3.8</v>
      </c>
      <c r="K3077" s="1" t="str">
        <f t="shared" si="145"/>
        <v>Action</v>
      </c>
      <c r="L3077" s="11">
        <f t="shared" si="146"/>
        <v>-5130675</v>
      </c>
      <c r="M3077" s="1">
        <f t="shared" si="147"/>
        <v>9.3887336584344602E-2</v>
      </c>
    </row>
    <row r="3078" spans="1:13" x14ac:dyDescent="0.25">
      <c r="A3078" s="1" t="s">
        <v>5193</v>
      </c>
      <c r="B3078" s="1">
        <v>90</v>
      </c>
      <c r="C3078" s="1">
        <v>399611</v>
      </c>
      <c r="D3078" s="1" t="s">
        <v>567</v>
      </c>
      <c r="E3078" s="1" t="s">
        <v>5194</v>
      </c>
      <c r="F3078" s="1" t="s">
        <v>13</v>
      </c>
      <c r="G3078" s="1" t="s">
        <v>14</v>
      </c>
      <c r="H3078" s="1">
        <v>6000000</v>
      </c>
      <c r="I3078" s="1">
        <v>2010</v>
      </c>
      <c r="J3078" s="1">
        <v>5.7</v>
      </c>
      <c r="K3078" s="1" t="str">
        <f t="shared" si="145"/>
        <v>Biography</v>
      </c>
      <c r="L3078" s="11">
        <f t="shared" si="146"/>
        <v>-5600389</v>
      </c>
      <c r="M3078" s="1">
        <f t="shared" si="147"/>
        <v>9.3887336584344602E-2</v>
      </c>
    </row>
    <row r="3079" spans="1:13" x14ac:dyDescent="0.25">
      <c r="A3079" s="1" t="s">
        <v>3558</v>
      </c>
      <c r="B3079" s="1">
        <v>96</v>
      </c>
      <c r="C3079" s="1">
        <v>115862</v>
      </c>
      <c r="D3079" s="1" t="s">
        <v>77</v>
      </c>
      <c r="E3079" s="1" t="s">
        <v>5195</v>
      </c>
      <c r="F3079" s="1" t="s">
        <v>13</v>
      </c>
      <c r="G3079" s="1" t="s">
        <v>14</v>
      </c>
      <c r="H3079" s="1">
        <v>6000000</v>
      </c>
      <c r="I3079" s="1">
        <v>2009</v>
      </c>
      <c r="J3079" s="1">
        <v>6.7</v>
      </c>
      <c r="K3079" s="1" t="str">
        <f t="shared" si="145"/>
        <v>Drama</v>
      </c>
      <c r="L3079" s="11">
        <f t="shared" si="146"/>
        <v>-5884138</v>
      </c>
      <c r="M3079" s="1">
        <f t="shared" si="147"/>
        <v>9.3887336584344602E-2</v>
      </c>
    </row>
    <row r="3080" spans="1:13" x14ac:dyDescent="0.25">
      <c r="A3080" s="1" t="s">
        <v>2688</v>
      </c>
      <c r="B3080" s="1">
        <v>97</v>
      </c>
      <c r="C3080" s="1">
        <v>117560</v>
      </c>
      <c r="D3080" s="1" t="s">
        <v>77</v>
      </c>
      <c r="E3080" s="1" t="s">
        <v>5196</v>
      </c>
      <c r="F3080" s="1" t="s">
        <v>13</v>
      </c>
      <c r="G3080" s="1" t="s">
        <v>14</v>
      </c>
      <c r="H3080" s="1">
        <v>6000000</v>
      </c>
      <c r="I3080" s="1">
        <v>2006</v>
      </c>
      <c r="J3080" s="1">
        <v>6.2</v>
      </c>
      <c r="K3080" s="1" t="str">
        <f t="shared" si="145"/>
        <v>Drama</v>
      </c>
      <c r="L3080" s="11">
        <f t="shared" si="146"/>
        <v>-5882440</v>
      </c>
      <c r="M3080" s="1">
        <f t="shared" si="147"/>
        <v>9.3887336584344602E-2</v>
      </c>
    </row>
    <row r="3081" spans="1:13" x14ac:dyDescent="0.25">
      <c r="A3081" s="1" t="s">
        <v>4171</v>
      </c>
      <c r="B3081" s="1">
        <v>107</v>
      </c>
      <c r="C3081" s="1">
        <v>54606</v>
      </c>
      <c r="D3081" s="1" t="s">
        <v>1459</v>
      </c>
      <c r="E3081" s="1" t="s">
        <v>5197</v>
      </c>
      <c r="F3081" s="1" t="s">
        <v>13</v>
      </c>
      <c r="G3081" s="1" t="s">
        <v>21</v>
      </c>
      <c r="H3081" s="1">
        <v>6000000</v>
      </c>
      <c r="I3081" s="1">
        <v>2001</v>
      </c>
      <c r="J3081" s="1">
        <v>6.2</v>
      </c>
      <c r="K3081" s="1" t="str">
        <f t="shared" si="145"/>
        <v>Comedy</v>
      </c>
      <c r="L3081" s="11">
        <f t="shared" si="146"/>
        <v>-5945394</v>
      </c>
      <c r="M3081" s="1">
        <f t="shared" si="147"/>
        <v>9.3887336584344602E-2</v>
      </c>
    </row>
    <row r="3082" spans="1:13" x14ac:dyDescent="0.25">
      <c r="A3082" s="1" t="s">
        <v>5198</v>
      </c>
      <c r="B3082" s="1">
        <v>85</v>
      </c>
      <c r="C3082" s="1">
        <v>36497</v>
      </c>
      <c r="D3082" s="1" t="s">
        <v>579</v>
      </c>
      <c r="E3082" s="1" t="s">
        <v>5199</v>
      </c>
      <c r="F3082" s="1" t="s">
        <v>13</v>
      </c>
      <c r="G3082" s="1" t="s">
        <v>14</v>
      </c>
      <c r="H3082" s="1">
        <v>6000000</v>
      </c>
      <c r="I3082" s="1">
        <v>2008</v>
      </c>
      <c r="J3082" s="1">
        <v>4.7</v>
      </c>
      <c r="K3082" s="1" t="str">
        <f t="shared" si="145"/>
        <v>Comedy</v>
      </c>
      <c r="L3082" s="11">
        <f t="shared" si="146"/>
        <v>-5963503</v>
      </c>
      <c r="M3082" s="1">
        <f t="shared" si="147"/>
        <v>9.3887336584344602E-2</v>
      </c>
    </row>
    <row r="3083" spans="1:13" x14ac:dyDescent="0.25">
      <c r="A3083" s="1" t="s">
        <v>4213</v>
      </c>
      <c r="B3083" s="1">
        <v>95</v>
      </c>
      <c r="C3083" s="1">
        <v>65804</v>
      </c>
      <c r="D3083" s="1" t="s">
        <v>750</v>
      </c>
      <c r="E3083" s="1" t="s">
        <v>5200</v>
      </c>
      <c r="F3083" s="1" t="s">
        <v>13</v>
      </c>
      <c r="G3083" s="1" t="s">
        <v>14</v>
      </c>
      <c r="H3083" s="1">
        <v>12000000</v>
      </c>
      <c r="I3083" s="1">
        <v>2012</v>
      </c>
      <c r="J3083" s="1">
        <v>6.3</v>
      </c>
      <c r="K3083" s="1" t="str">
        <f t="shared" si="145"/>
        <v>Crime</v>
      </c>
      <c r="L3083" s="11">
        <f t="shared" si="146"/>
        <v>-11934196</v>
      </c>
      <c r="M3083" s="1">
        <f t="shared" si="147"/>
        <v>9.3887336584344602E-2</v>
      </c>
    </row>
    <row r="3084" spans="1:13" x14ac:dyDescent="0.25">
      <c r="A3084" s="1" t="s">
        <v>5201</v>
      </c>
      <c r="B3084" s="1">
        <v>111</v>
      </c>
      <c r="C3084" s="1">
        <v>3895664</v>
      </c>
      <c r="D3084" s="1" t="s">
        <v>883</v>
      </c>
      <c r="E3084" s="1" t="s">
        <v>5202</v>
      </c>
      <c r="F3084" s="1" t="s">
        <v>507</v>
      </c>
      <c r="G3084" s="1" t="s">
        <v>508</v>
      </c>
      <c r="H3084" s="1">
        <v>5300000</v>
      </c>
      <c r="I3084" s="1">
        <v>2002</v>
      </c>
      <c r="J3084" s="1">
        <v>7.3</v>
      </c>
      <c r="K3084" s="1" t="str">
        <f t="shared" si="145"/>
        <v>Comedy</v>
      </c>
      <c r="L3084" s="11">
        <f t="shared" si="146"/>
        <v>-1404336</v>
      </c>
      <c r="M3084" s="1">
        <f t="shared" si="147"/>
        <v>9.3887336584344602E-2</v>
      </c>
    </row>
    <row r="3085" spans="1:13" x14ac:dyDescent="0.25">
      <c r="A3085" s="1" t="s">
        <v>5203</v>
      </c>
      <c r="B3085" s="1">
        <v>103</v>
      </c>
      <c r="C3085" s="1">
        <v>542860</v>
      </c>
      <c r="D3085" s="1" t="s">
        <v>694</v>
      </c>
      <c r="E3085" s="1" t="s">
        <v>5204</v>
      </c>
      <c r="F3085" s="1" t="s">
        <v>3389</v>
      </c>
      <c r="G3085" s="1" t="s">
        <v>3390</v>
      </c>
      <c r="H3085" s="1">
        <v>4000000</v>
      </c>
      <c r="I3085" s="1">
        <v>2008</v>
      </c>
      <c r="J3085" s="1">
        <v>7.1</v>
      </c>
      <c r="K3085" s="1" t="str">
        <f t="shared" si="145"/>
        <v>Drama</v>
      </c>
      <c r="L3085" s="11">
        <f t="shared" si="146"/>
        <v>-3457140</v>
      </c>
      <c r="M3085" s="1">
        <f t="shared" si="147"/>
        <v>9.3887336584344602E-2</v>
      </c>
    </row>
    <row r="3086" spans="1:13" x14ac:dyDescent="0.25">
      <c r="A3086" s="1" t="s">
        <v>5205</v>
      </c>
      <c r="B3086" s="1">
        <v>111</v>
      </c>
      <c r="C3086" s="1">
        <v>11905519</v>
      </c>
      <c r="D3086" s="1" t="s">
        <v>158</v>
      </c>
      <c r="E3086" s="1" t="s">
        <v>5206</v>
      </c>
      <c r="F3086" s="1" t="s">
        <v>4207</v>
      </c>
      <c r="G3086" s="1" t="s">
        <v>4208</v>
      </c>
      <c r="H3086" s="1">
        <v>200000000</v>
      </c>
      <c r="I3086" s="1">
        <v>2005</v>
      </c>
      <c r="J3086" s="1">
        <v>7.1</v>
      </c>
      <c r="K3086" s="1" t="str">
        <f t="shared" si="145"/>
        <v>Action</v>
      </c>
      <c r="L3086" s="11">
        <f t="shared" si="146"/>
        <v>-188094481</v>
      </c>
      <c r="M3086" s="1">
        <f t="shared" si="147"/>
        <v>9.3887336584344602E-2</v>
      </c>
    </row>
    <row r="3087" spans="1:13" x14ac:dyDescent="0.25">
      <c r="A3087" s="1" t="s">
        <v>4811</v>
      </c>
      <c r="B3087" s="1">
        <v>112</v>
      </c>
      <c r="C3087" s="1">
        <v>32541719</v>
      </c>
      <c r="D3087" s="1" t="s">
        <v>1533</v>
      </c>
      <c r="E3087" s="1" t="s">
        <v>5207</v>
      </c>
      <c r="F3087" s="1" t="s">
        <v>13</v>
      </c>
      <c r="G3087" s="1" t="s">
        <v>21</v>
      </c>
      <c r="H3087" s="1">
        <v>3500159</v>
      </c>
      <c r="I3087" s="1">
        <v>2002</v>
      </c>
      <c r="J3087" s="1">
        <v>6.7</v>
      </c>
      <c r="K3087" s="1" t="str">
        <f t="shared" si="145"/>
        <v>Comedy</v>
      </c>
      <c r="L3087" s="11">
        <f t="shared" si="146"/>
        <v>29041560</v>
      </c>
      <c r="M3087" s="1">
        <f t="shared" si="147"/>
        <v>9.3887336584344602E-2</v>
      </c>
    </row>
    <row r="3088" spans="1:13" x14ac:dyDescent="0.25">
      <c r="A3088" s="1" t="s">
        <v>4885</v>
      </c>
      <c r="B3088" s="1">
        <v>141</v>
      </c>
      <c r="C3088" s="1">
        <v>3064356</v>
      </c>
      <c r="D3088" s="1" t="s">
        <v>77</v>
      </c>
      <c r="E3088" s="1" t="s">
        <v>5208</v>
      </c>
      <c r="F3088" s="1" t="s">
        <v>13</v>
      </c>
      <c r="G3088" s="1" t="s">
        <v>14</v>
      </c>
      <c r="H3088" s="1">
        <v>5600000</v>
      </c>
      <c r="I3088" s="1">
        <v>2002</v>
      </c>
      <c r="J3088" s="1">
        <v>6.9</v>
      </c>
      <c r="K3088" s="1" t="str">
        <f t="shared" si="145"/>
        <v>Drama</v>
      </c>
      <c r="L3088" s="11">
        <f t="shared" si="146"/>
        <v>-2535644</v>
      </c>
      <c r="M3088" s="1">
        <f t="shared" si="147"/>
        <v>9.3887336584344602E-2</v>
      </c>
    </row>
    <row r="3089" spans="1:13" x14ac:dyDescent="0.25">
      <c r="A3089" s="1" t="s">
        <v>4324</v>
      </c>
      <c r="B3089" s="1">
        <v>95</v>
      </c>
      <c r="C3089" s="1">
        <v>7009668</v>
      </c>
      <c r="D3089" s="1" t="s">
        <v>5209</v>
      </c>
      <c r="E3089" s="1" t="s">
        <v>5210</v>
      </c>
      <c r="F3089" s="1" t="s">
        <v>13</v>
      </c>
      <c r="G3089" s="1" t="s">
        <v>14</v>
      </c>
      <c r="H3089" s="1">
        <v>5600000</v>
      </c>
      <c r="I3089" s="1">
        <v>2006</v>
      </c>
      <c r="J3089" s="1">
        <v>2.1</v>
      </c>
      <c r="K3089" s="1" t="str">
        <f t="shared" si="145"/>
        <v>Action</v>
      </c>
      <c r="L3089" s="11">
        <f t="shared" si="146"/>
        <v>1409668</v>
      </c>
      <c r="M3089" s="1">
        <f t="shared" si="147"/>
        <v>9.3887336584344602E-2</v>
      </c>
    </row>
    <row r="3090" spans="1:13" x14ac:dyDescent="0.25">
      <c r="A3090" s="1" t="s">
        <v>4610</v>
      </c>
      <c r="B3090" s="1">
        <v>85</v>
      </c>
      <c r="C3090" s="1">
        <v>27024</v>
      </c>
      <c r="D3090" s="1" t="s">
        <v>2162</v>
      </c>
      <c r="E3090" s="1" t="s">
        <v>5211</v>
      </c>
      <c r="F3090" s="1" t="s">
        <v>964</v>
      </c>
      <c r="G3090" s="1" t="s">
        <v>1233</v>
      </c>
      <c r="H3090" s="1">
        <v>5600000</v>
      </c>
      <c r="I3090" s="1">
        <v>2009</v>
      </c>
      <c r="J3090" s="1">
        <v>6.6</v>
      </c>
      <c r="K3090" s="1" t="str">
        <f t="shared" si="145"/>
        <v>Horror</v>
      </c>
      <c r="L3090" s="11">
        <f t="shared" si="146"/>
        <v>-5572976</v>
      </c>
      <c r="M3090" s="1">
        <f t="shared" si="147"/>
        <v>9.3887336584344602E-2</v>
      </c>
    </row>
    <row r="3091" spans="1:13" x14ac:dyDescent="0.25">
      <c r="A3091" s="1" t="s">
        <v>5128</v>
      </c>
      <c r="B3091" s="1">
        <v>129</v>
      </c>
      <c r="C3091" s="1">
        <v>159600000</v>
      </c>
      <c r="D3091" s="1" t="s">
        <v>3008</v>
      </c>
      <c r="E3091" s="1" t="s">
        <v>5213</v>
      </c>
      <c r="F3091" s="1" t="s">
        <v>13</v>
      </c>
      <c r="G3091" s="1" t="s">
        <v>14</v>
      </c>
      <c r="H3091" s="1">
        <v>5500000</v>
      </c>
      <c r="I3091" s="1">
        <v>1973</v>
      </c>
      <c r="J3091" s="1">
        <v>8.3000000000000007</v>
      </c>
      <c r="K3091" s="1" t="str">
        <f t="shared" si="145"/>
        <v>Comedy</v>
      </c>
      <c r="L3091" s="11">
        <f t="shared" si="146"/>
        <v>154100000</v>
      </c>
      <c r="M3091" s="1">
        <f t="shared" si="147"/>
        <v>9.3887336584344602E-2</v>
      </c>
    </row>
    <row r="3092" spans="1:13" x14ac:dyDescent="0.25">
      <c r="A3092" s="1" t="s">
        <v>2587</v>
      </c>
      <c r="B3092" s="1">
        <v>125</v>
      </c>
      <c r="C3092" s="1">
        <v>58800000</v>
      </c>
      <c r="D3092" s="1" t="s">
        <v>567</v>
      </c>
      <c r="E3092" s="1" t="s">
        <v>5214</v>
      </c>
      <c r="F3092" s="1" t="s">
        <v>13</v>
      </c>
      <c r="G3092" s="1" t="s">
        <v>21</v>
      </c>
      <c r="H3092" s="1">
        <v>5500000</v>
      </c>
      <c r="I3092" s="1">
        <v>1981</v>
      </c>
      <c r="J3092" s="1">
        <v>7.2</v>
      </c>
      <c r="K3092" s="1" t="str">
        <f t="shared" si="145"/>
        <v>Biography</v>
      </c>
      <c r="L3092" s="11">
        <f t="shared" si="146"/>
        <v>53300000</v>
      </c>
      <c r="M3092" s="1">
        <f t="shared" si="147"/>
        <v>9.3887336584344602E-2</v>
      </c>
    </row>
    <row r="3093" spans="1:13" x14ac:dyDescent="0.25">
      <c r="A3093" s="1" t="s">
        <v>5215</v>
      </c>
      <c r="B3093" s="1">
        <v>116</v>
      </c>
      <c r="C3093" s="1">
        <v>50382128</v>
      </c>
      <c r="D3093" s="1" t="s">
        <v>492</v>
      </c>
      <c r="E3093" s="1" t="s">
        <v>5216</v>
      </c>
      <c r="F3093" s="1" t="s">
        <v>13</v>
      </c>
      <c r="G3093" s="1" t="s">
        <v>14</v>
      </c>
      <c r="H3093" s="1">
        <v>5500000</v>
      </c>
      <c r="I3093" s="1">
        <v>2005</v>
      </c>
      <c r="J3093" s="1">
        <v>5.6</v>
      </c>
      <c r="K3093" s="1" t="str">
        <f t="shared" si="145"/>
        <v>Comedy</v>
      </c>
      <c r="L3093" s="11">
        <f t="shared" si="146"/>
        <v>44882128</v>
      </c>
      <c r="M3093" s="1">
        <f t="shared" si="147"/>
        <v>9.3887336584344602E-2</v>
      </c>
    </row>
    <row r="3094" spans="1:13" x14ac:dyDescent="0.25">
      <c r="A3094" s="1" t="s">
        <v>2413</v>
      </c>
      <c r="B3094" s="1">
        <v>105</v>
      </c>
      <c r="C3094" s="1">
        <v>35811509</v>
      </c>
      <c r="D3094" s="1" t="s">
        <v>2893</v>
      </c>
      <c r="E3094" s="1" t="s">
        <v>5217</v>
      </c>
      <c r="F3094" s="1" t="s">
        <v>13</v>
      </c>
      <c r="G3094" s="1" t="s">
        <v>130</v>
      </c>
      <c r="H3094" s="1">
        <v>5500000</v>
      </c>
      <c r="I3094" s="1">
        <v>1996</v>
      </c>
      <c r="J3094" s="1">
        <v>7.7</v>
      </c>
      <c r="K3094" s="1" t="str">
        <f t="shared" si="145"/>
        <v>Biography</v>
      </c>
      <c r="L3094" s="11">
        <f t="shared" si="146"/>
        <v>30311509</v>
      </c>
      <c r="M3094" s="1">
        <f t="shared" si="147"/>
        <v>9.3887336584344602E-2</v>
      </c>
    </row>
    <row r="3095" spans="1:13" x14ac:dyDescent="0.25">
      <c r="A3095" s="1" t="s">
        <v>25</v>
      </c>
      <c r="B3095" s="1">
        <v>90</v>
      </c>
      <c r="C3095" s="1">
        <v>24475193</v>
      </c>
      <c r="D3095" s="1" t="s">
        <v>492</v>
      </c>
      <c r="E3095" s="1" t="s">
        <v>5218</v>
      </c>
      <c r="F3095" s="1" t="s">
        <v>13</v>
      </c>
      <c r="G3095" s="1" t="s">
        <v>14</v>
      </c>
      <c r="H3095" s="1">
        <v>3000000</v>
      </c>
      <c r="I3095" s="1">
        <v>2013</v>
      </c>
      <c r="J3095" s="1">
        <v>6.6</v>
      </c>
      <c r="K3095" s="1" t="str">
        <f t="shared" si="145"/>
        <v>Comedy</v>
      </c>
      <c r="L3095" s="11">
        <f t="shared" si="146"/>
        <v>21475193</v>
      </c>
      <c r="M3095" s="1">
        <f t="shared" si="147"/>
        <v>9.3887336584344602E-2</v>
      </c>
    </row>
    <row r="3096" spans="1:13" x14ac:dyDescent="0.25">
      <c r="A3096" s="1" t="s">
        <v>3757</v>
      </c>
      <c r="B3096" s="1">
        <v>111</v>
      </c>
      <c r="C3096" s="1">
        <v>6200756</v>
      </c>
      <c r="D3096" s="1" t="s">
        <v>883</v>
      </c>
      <c r="E3096" s="1" t="s">
        <v>5219</v>
      </c>
      <c r="F3096" s="1" t="s">
        <v>13</v>
      </c>
      <c r="G3096" s="1" t="s">
        <v>14</v>
      </c>
      <c r="H3096" s="1">
        <v>7000000</v>
      </c>
      <c r="I3096" s="1">
        <v>2001</v>
      </c>
      <c r="J3096" s="1">
        <v>7.4</v>
      </c>
      <c r="K3096" s="1" t="str">
        <f t="shared" si="145"/>
        <v>Comedy</v>
      </c>
      <c r="L3096" s="11">
        <f t="shared" si="146"/>
        <v>-799244</v>
      </c>
      <c r="M3096" s="1">
        <f t="shared" si="147"/>
        <v>9.3887336584344602E-2</v>
      </c>
    </row>
    <row r="3097" spans="1:13" x14ac:dyDescent="0.25">
      <c r="A3097" s="1" t="s">
        <v>2973</v>
      </c>
      <c r="B3097" s="1">
        <v>91</v>
      </c>
      <c r="C3097" s="1">
        <v>1292119</v>
      </c>
      <c r="D3097" s="1" t="s">
        <v>2139</v>
      </c>
      <c r="E3097" s="1" t="s">
        <v>5220</v>
      </c>
      <c r="F3097" s="1" t="s">
        <v>13</v>
      </c>
      <c r="G3097" s="1" t="s">
        <v>21</v>
      </c>
      <c r="H3097" s="1">
        <v>5500000</v>
      </c>
      <c r="I3097" s="1">
        <v>2001</v>
      </c>
      <c r="J3097" s="1">
        <v>7.1</v>
      </c>
      <c r="K3097" s="1" t="str">
        <f t="shared" si="145"/>
        <v>Biography</v>
      </c>
      <c r="L3097" s="11">
        <f t="shared" si="146"/>
        <v>-4207881</v>
      </c>
      <c r="M3097" s="1">
        <f t="shared" si="147"/>
        <v>9.3887336584344602E-2</v>
      </c>
    </row>
    <row r="3098" spans="1:13" x14ac:dyDescent="0.25">
      <c r="A3098" s="1" t="s">
        <v>5221</v>
      </c>
      <c r="B3098" s="1">
        <v>97</v>
      </c>
      <c r="C3098" s="1">
        <v>3629758</v>
      </c>
      <c r="D3098" s="1" t="s">
        <v>2097</v>
      </c>
      <c r="E3098" s="1" t="s">
        <v>5222</v>
      </c>
      <c r="F3098" s="1" t="s">
        <v>507</v>
      </c>
      <c r="G3098" s="1" t="s">
        <v>508</v>
      </c>
      <c r="H3098" s="1">
        <v>5500000</v>
      </c>
      <c r="I3098" s="1">
        <v>2004</v>
      </c>
      <c r="J3098" s="1">
        <v>7.9</v>
      </c>
      <c r="K3098" s="1" t="str">
        <f t="shared" si="145"/>
        <v>Drama</v>
      </c>
      <c r="L3098" s="11">
        <f t="shared" si="146"/>
        <v>-1870242</v>
      </c>
      <c r="M3098" s="1">
        <f t="shared" si="147"/>
        <v>9.3887336584344602E-2</v>
      </c>
    </row>
    <row r="3099" spans="1:13" x14ac:dyDescent="0.25">
      <c r="A3099" s="1" t="s">
        <v>5223</v>
      </c>
      <c r="B3099" s="1">
        <v>92</v>
      </c>
      <c r="C3099" s="1">
        <v>6239558</v>
      </c>
      <c r="D3099" s="1" t="s">
        <v>883</v>
      </c>
      <c r="E3099" s="1" t="s">
        <v>5224</v>
      </c>
      <c r="F3099" s="1" t="s">
        <v>13</v>
      </c>
      <c r="G3099" s="1" t="s">
        <v>97</v>
      </c>
      <c r="H3099" s="1">
        <v>5000000</v>
      </c>
      <c r="I3099" s="1">
        <v>2003</v>
      </c>
      <c r="J3099" s="1">
        <v>6.7</v>
      </c>
      <c r="K3099" s="1" t="str">
        <f t="shared" si="145"/>
        <v>Comedy</v>
      </c>
      <c r="L3099" s="11">
        <f t="shared" si="146"/>
        <v>1239558</v>
      </c>
      <c r="M3099" s="1">
        <f t="shared" si="147"/>
        <v>9.3887336584344602E-2</v>
      </c>
    </row>
    <row r="3100" spans="1:13" x14ac:dyDescent="0.25">
      <c r="A3100" s="1" t="s">
        <v>5225</v>
      </c>
      <c r="B3100" s="1">
        <v>104</v>
      </c>
      <c r="C3100" s="1">
        <v>1056102</v>
      </c>
      <c r="D3100" s="1" t="s">
        <v>757</v>
      </c>
      <c r="E3100" s="1" t="s">
        <v>5226</v>
      </c>
      <c r="F3100" s="1" t="s">
        <v>13</v>
      </c>
      <c r="G3100" s="1" t="s">
        <v>14</v>
      </c>
      <c r="H3100" s="1">
        <v>5000000</v>
      </c>
      <c r="I3100" s="1">
        <v>2003</v>
      </c>
      <c r="J3100" s="1">
        <v>6.6</v>
      </c>
      <c r="K3100" s="1" t="str">
        <f t="shared" si="145"/>
        <v>Crime</v>
      </c>
      <c r="L3100" s="11">
        <f t="shared" si="146"/>
        <v>-3943898</v>
      </c>
      <c r="M3100" s="1">
        <f t="shared" si="147"/>
        <v>9.3887336584344602E-2</v>
      </c>
    </row>
    <row r="3101" spans="1:13" x14ac:dyDescent="0.25">
      <c r="A3101" s="1" t="s">
        <v>1728</v>
      </c>
      <c r="B3101" s="1">
        <v>120</v>
      </c>
      <c r="C3101" s="1">
        <v>27545445</v>
      </c>
      <c r="D3101" s="1" t="s">
        <v>1175</v>
      </c>
      <c r="E3101" s="1" t="s">
        <v>5227</v>
      </c>
      <c r="F3101" s="1" t="s">
        <v>13</v>
      </c>
      <c r="G3101" s="1" t="s">
        <v>14</v>
      </c>
      <c r="H3101" s="1">
        <v>6500000</v>
      </c>
      <c r="I3101" s="1">
        <v>1989</v>
      </c>
      <c r="J3101" s="1">
        <v>7.9</v>
      </c>
      <c r="K3101" s="1" t="str">
        <f t="shared" si="145"/>
        <v>Drama</v>
      </c>
      <c r="L3101" s="11">
        <f t="shared" si="146"/>
        <v>21045445</v>
      </c>
      <c r="M3101" s="1">
        <f t="shared" si="147"/>
        <v>9.3887336584344602E-2</v>
      </c>
    </row>
    <row r="3102" spans="1:13" x14ac:dyDescent="0.25">
      <c r="A3102" s="1" t="s">
        <v>5228</v>
      </c>
      <c r="B3102" s="1">
        <v>99</v>
      </c>
      <c r="C3102" s="1">
        <v>56007</v>
      </c>
      <c r="D3102" s="1" t="s">
        <v>4907</v>
      </c>
      <c r="E3102" s="1" t="s">
        <v>5229</v>
      </c>
      <c r="F3102" s="1" t="s">
        <v>13</v>
      </c>
      <c r="G3102" s="1" t="s">
        <v>14</v>
      </c>
      <c r="H3102" s="1">
        <v>5500000</v>
      </c>
      <c r="I3102" s="1">
        <v>2001</v>
      </c>
      <c r="J3102" s="1">
        <v>4.9000000000000004</v>
      </c>
      <c r="K3102" s="1" t="str">
        <f t="shared" si="145"/>
        <v>Comedy</v>
      </c>
      <c r="L3102" s="11">
        <f t="shared" si="146"/>
        <v>-5443993</v>
      </c>
      <c r="M3102" s="1">
        <f t="shared" si="147"/>
        <v>9.3887336584344602E-2</v>
      </c>
    </row>
    <row r="3103" spans="1:13" x14ac:dyDescent="0.25">
      <c r="A3103" s="1" t="s">
        <v>5230</v>
      </c>
      <c r="B3103" s="1">
        <v>93</v>
      </c>
      <c r="C3103" s="1">
        <v>611709</v>
      </c>
      <c r="D3103" s="1" t="s">
        <v>883</v>
      </c>
      <c r="E3103" s="1" t="s">
        <v>5231</v>
      </c>
      <c r="F3103" s="1" t="s">
        <v>507</v>
      </c>
      <c r="G3103" s="1" t="s">
        <v>5232</v>
      </c>
      <c r="H3103" s="1">
        <v>3850000</v>
      </c>
      <c r="I3103" s="1">
        <v>2011</v>
      </c>
      <c r="J3103" s="1">
        <v>7.2</v>
      </c>
      <c r="K3103" s="1" t="str">
        <f t="shared" si="145"/>
        <v>Comedy</v>
      </c>
      <c r="L3103" s="11">
        <f t="shared" si="146"/>
        <v>-3238291</v>
      </c>
      <c r="M3103" s="1">
        <f t="shared" si="147"/>
        <v>9.3887336584344602E-2</v>
      </c>
    </row>
    <row r="3104" spans="1:13" x14ac:dyDescent="0.25">
      <c r="A3104" s="1" t="s">
        <v>5233</v>
      </c>
      <c r="B3104" s="1">
        <v>99</v>
      </c>
      <c r="C3104" s="1">
        <v>22770</v>
      </c>
      <c r="D3104" s="1" t="s">
        <v>883</v>
      </c>
      <c r="E3104" s="1" t="s">
        <v>5234</v>
      </c>
      <c r="F3104" s="1" t="s">
        <v>232</v>
      </c>
      <c r="G3104" s="1" t="s">
        <v>233</v>
      </c>
      <c r="H3104" s="1">
        <v>5500000</v>
      </c>
      <c r="I3104" s="1">
        <v>2013</v>
      </c>
      <c r="J3104" s="1">
        <v>6.1</v>
      </c>
      <c r="K3104" s="1" t="str">
        <f t="shared" si="145"/>
        <v>Comedy</v>
      </c>
      <c r="L3104" s="11">
        <f t="shared" si="146"/>
        <v>-5477230</v>
      </c>
      <c r="M3104" s="1">
        <f t="shared" si="147"/>
        <v>9.3887336584344602E-2</v>
      </c>
    </row>
    <row r="3105" spans="1:13" x14ac:dyDescent="0.25">
      <c r="A3105" s="1" t="s">
        <v>5235</v>
      </c>
      <c r="B3105" s="1">
        <v>96</v>
      </c>
      <c r="C3105" s="1">
        <v>27445</v>
      </c>
      <c r="D3105" s="1" t="s">
        <v>4025</v>
      </c>
      <c r="E3105" s="1" t="s">
        <v>5236</v>
      </c>
      <c r="F3105" s="1" t="s">
        <v>13</v>
      </c>
      <c r="G3105" s="1" t="s">
        <v>14</v>
      </c>
      <c r="H3105" s="1">
        <v>9000000</v>
      </c>
      <c r="I3105" s="1">
        <v>2011</v>
      </c>
      <c r="J3105" s="1">
        <v>5.3</v>
      </c>
      <c r="K3105" s="1" t="str">
        <f t="shared" si="145"/>
        <v>Action</v>
      </c>
      <c r="L3105" s="11">
        <f t="shared" si="146"/>
        <v>-8972555</v>
      </c>
      <c r="M3105" s="1">
        <f t="shared" si="147"/>
        <v>9.3887336584344602E-2</v>
      </c>
    </row>
    <row r="3106" spans="1:13" x14ac:dyDescent="0.25">
      <c r="A3106" s="1" t="s">
        <v>2615</v>
      </c>
      <c r="B3106" s="1">
        <v>96</v>
      </c>
      <c r="C3106" s="1">
        <v>766487</v>
      </c>
      <c r="D3106" s="1" t="s">
        <v>584</v>
      </c>
      <c r="E3106" s="1" t="s">
        <v>5237</v>
      </c>
      <c r="F3106" s="1" t="s">
        <v>13</v>
      </c>
      <c r="G3106" s="1" t="s">
        <v>14</v>
      </c>
      <c r="H3106" s="1">
        <v>5250000</v>
      </c>
      <c r="I3106" s="1">
        <v>2007</v>
      </c>
      <c r="J3106" s="1">
        <v>5</v>
      </c>
      <c r="K3106" s="1" t="str">
        <f t="shared" si="145"/>
        <v>Comedy</v>
      </c>
      <c r="L3106" s="11">
        <f t="shared" si="146"/>
        <v>-4483513</v>
      </c>
      <c r="M3106" s="1">
        <f t="shared" si="147"/>
        <v>9.3887336584344602E-2</v>
      </c>
    </row>
    <row r="3107" spans="1:13" x14ac:dyDescent="0.25">
      <c r="A3107" s="1" t="s">
        <v>4027</v>
      </c>
      <c r="B3107" s="1">
        <v>100</v>
      </c>
      <c r="C3107" s="1">
        <v>1196752</v>
      </c>
      <c r="D3107" s="1" t="s">
        <v>750</v>
      </c>
      <c r="E3107" s="1" t="s">
        <v>5239</v>
      </c>
      <c r="F3107" s="1" t="s">
        <v>5240</v>
      </c>
      <c r="G3107" s="1" t="s">
        <v>4005</v>
      </c>
      <c r="H3107" s="1">
        <v>30300000</v>
      </c>
      <c r="I3107" s="1">
        <v>2011</v>
      </c>
      <c r="J3107" s="1">
        <v>7.6</v>
      </c>
      <c r="K3107" s="1" t="str">
        <f t="shared" si="145"/>
        <v>Crime</v>
      </c>
      <c r="L3107" s="11">
        <f t="shared" si="146"/>
        <v>-29103248</v>
      </c>
      <c r="M3107" s="1">
        <f t="shared" si="147"/>
        <v>9.3887336584344602E-2</v>
      </c>
    </row>
    <row r="3108" spans="1:13" x14ac:dyDescent="0.25">
      <c r="A3108" s="1" t="s">
        <v>5241</v>
      </c>
      <c r="B3108" s="1">
        <v>98</v>
      </c>
      <c r="C3108" s="1">
        <v>795126</v>
      </c>
      <c r="D3108" s="1" t="s">
        <v>2124</v>
      </c>
      <c r="E3108" s="1" t="s">
        <v>5242</v>
      </c>
      <c r="F3108" s="1" t="s">
        <v>13</v>
      </c>
      <c r="G3108" s="1" t="s">
        <v>97</v>
      </c>
      <c r="H3108" s="1">
        <v>6000000</v>
      </c>
      <c r="I3108" s="1">
        <v>2004</v>
      </c>
      <c r="J3108" s="1">
        <v>7.6</v>
      </c>
      <c r="K3108" s="1" t="str">
        <f t="shared" si="145"/>
        <v>Comedy</v>
      </c>
      <c r="L3108" s="11">
        <f t="shared" si="146"/>
        <v>-5204874</v>
      </c>
      <c r="M3108" s="1">
        <f t="shared" si="147"/>
        <v>9.3887336584344602E-2</v>
      </c>
    </row>
    <row r="3109" spans="1:13" x14ac:dyDescent="0.25">
      <c r="A3109" s="1" t="s">
        <v>119</v>
      </c>
      <c r="B3109" s="1">
        <v>106</v>
      </c>
      <c r="C3109" s="1">
        <v>83574831</v>
      </c>
      <c r="D3109" s="1" t="s">
        <v>3177</v>
      </c>
      <c r="E3109" s="1" t="s">
        <v>5243</v>
      </c>
      <c r="F3109" s="1" t="s">
        <v>13</v>
      </c>
      <c r="G3109" s="1" t="s">
        <v>14</v>
      </c>
      <c r="H3109" s="1">
        <v>5000000</v>
      </c>
      <c r="I3109" s="1">
        <v>2013</v>
      </c>
      <c r="J3109" s="1">
        <v>6.6</v>
      </c>
      <c r="K3109" s="1" t="str">
        <f t="shared" si="145"/>
        <v>Fantasy</v>
      </c>
      <c r="L3109" s="11">
        <f t="shared" si="146"/>
        <v>78574831</v>
      </c>
      <c r="M3109" s="1">
        <f t="shared" si="147"/>
        <v>9.3887336584344602E-2</v>
      </c>
    </row>
    <row r="3110" spans="1:13" x14ac:dyDescent="0.25">
      <c r="A3110" s="1" t="s">
        <v>4620</v>
      </c>
      <c r="B3110" s="1">
        <v>95</v>
      </c>
      <c r="C3110" s="1">
        <v>87025093</v>
      </c>
      <c r="D3110" s="1" t="s">
        <v>1737</v>
      </c>
      <c r="E3110" s="1" t="s">
        <v>5244</v>
      </c>
      <c r="F3110" s="1" t="s">
        <v>13</v>
      </c>
      <c r="G3110" s="1" t="s">
        <v>14</v>
      </c>
      <c r="H3110" s="1">
        <v>4000000</v>
      </c>
      <c r="I3110" s="1">
        <v>2005</v>
      </c>
      <c r="J3110" s="1">
        <v>6.6</v>
      </c>
      <c r="K3110" s="1" t="str">
        <f t="shared" si="145"/>
        <v>Horror</v>
      </c>
      <c r="L3110" s="11">
        <f t="shared" si="146"/>
        <v>83025093</v>
      </c>
      <c r="M3110" s="1">
        <f t="shared" si="147"/>
        <v>9.3887336584344602E-2</v>
      </c>
    </row>
    <row r="3111" spans="1:13" x14ac:dyDescent="0.25">
      <c r="A3111" s="1" t="s">
        <v>5245</v>
      </c>
      <c r="B3111" s="1">
        <v>104</v>
      </c>
      <c r="C3111" s="1">
        <v>71897215</v>
      </c>
      <c r="D3111" s="1" t="s">
        <v>5246</v>
      </c>
      <c r="E3111" s="1" t="s">
        <v>5247</v>
      </c>
      <c r="F3111" s="1" t="s">
        <v>13</v>
      </c>
      <c r="G3111" s="1" t="s">
        <v>14</v>
      </c>
      <c r="H3111" s="1">
        <v>15000000</v>
      </c>
      <c r="I3111" s="1">
        <v>2016</v>
      </c>
      <c r="J3111" s="1">
        <v>7.3</v>
      </c>
      <c r="K3111" s="1" t="str">
        <f t="shared" si="145"/>
        <v>Drama</v>
      </c>
      <c r="L3111" s="11">
        <f t="shared" si="146"/>
        <v>56897215</v>
      </c>
      <c r="M3111" s="1">
        <f t="shared" si="147"/>
        <v>9.3887336584344602E-2</v>
      </c>
    </row>
    <row r="3112" spans="1:13" x14ac:dyDescent="0.25">
      <c r="A3112" s="1" t="s">
        <v>3445</v>
      </c>
      <c r="B3112" s="1">
        <v>87</v>
      </c>
      <c r="C3112" s="1">
        <v>64267897</v>
      </c>
      <c r="D3112" s="1" t="s">
        <v>5248</v>
      </c>
      <c r="E3112" s="1" t="s">
        <v>5249</v>
      </c>
      <c r="F3112" s="1" t="s">
        <v>13</v>
      </c>
      <c r="G3112" s="1" t="s">
        <v>14</v>
      </c>
      <c r="H3112" s="1">
        <v>5000000</v>
      </c>
      <c r="I3112" s="1">
        <v>2002</v>
      </c>
      <c r="J3112" s="1">
        <v>6.6</v>
      </c>
      <c r="K3112" s="1" t="str">
        <f t="shared" si="145"/>
        <v>Comedy</v>
      </c>
      <c r="L3112" s="11">
        <f t="shared" si="146"/>
        <v>59267897</v>
      </c>
      <c r="M3112" s="1">
        <f t="shared" si="147"/>
        <v>9.3887336584344602E-2</v>
      </c>
    </row>
    <row r="3113" spans="1:13" x14ac:dyDescent="0.25">
      <c r="A3113" s="1" t="s">
        <v>5250</v>
      </c>
      <c r="B3113" s="1">
        <v>81</v>
      </c>
      <c r="C3113" s="1">
        <v>56536016</v>
      </c>
      <c r="D3113" s="1" t="s">
        <v>2162</v>
      </c>
      <c r="E3113" s="1" t="s">
        <v>5251</v>
      </c>
      <c r="F3113" s="1" t="s">
        <v>13</v>
      </c>
      <c r="G3113" s="1" t="s">
        <v>14</v>
      </c>
      <c r="H3113" s="1">
        <v>4900000</v>
      </c>
      <c r="I3113" s="1">
        <v>2016</v>
      </c>
      <c r="J3113" s="1">
        <v>6.9</v>
      </c>
      <c r="K3113" s="1" t="str">
        <f t="shared" si="145"/>
        <v>Horror</v>
      </c>
      <c r="L3113" s="11">
        <f t="shared" si="146"/>
        <v>51636016</v>
      </c>
      <c r="M3113" s="1">
        <f t="shared" si="147"/>
        <v>9.3887336584344602E-2</v>
      </c>
    </row>
    <row r="3114" spans="1:13" x14ac:dyDescent="0.25">
      <c r="A3114" s="1" t="s">
        <v>3551</v>
      </c>
      <c r="B3114" s="1">
        <v>94</v>
      </c>
      <c r="C3114" s="1">
        <v>104007828</v>
      </c>
      <c r="D3114" s="1" t="s">
        <v>2162</v>
      </c>
      <c r="E3114" s="1" t="s">
        <v>5252</v>
      </c>
      <c r="F3114" s="1" t="s">
        <v>13</v>
      </c>
      <c r="G3114" s="1" t="s">
        <v>14</v>
      </c>
      <c r="H3114" s="1">
        <v>5000000</v>
      </c>
      <c r="I3114" s="1">
        <v>2011</v>
      </c>
      <c r="J3114" s="1">
        <v>5.8</v>
      </c>
      <c r="K3114" s="1" t="str">
        <f t="shared" si="145"/>
        <v>Horror</v>
      </c>
      <c r="L3114" s="11">
        <f t="shared" si="146"/>
        <v>99007828</v>
      </c>
      <c r="M3114" s="1">
        <f t="shared" si="147"/>
        <v>9.3887336584344602E-2</v>
      </c>
    </row>
    <row r="3115" spans="1:13" x14ac:dyDescent="0.25">
      <c r="A3115" s="1" t="s">
        <v>5253</v>
      </c>
      <c r="B3115" s="1">
        <v>89</v>
      </c>
      <c r="C3115" s="1">
        <v>50820940</v>
      </c>
      <c r="D3115" s="1" t="s">
        <v>2476</v>
      </c>
      <c r="E3115" s="1" t="s">
        <v>5254</v>
      </c>
      <c r="F3115" s="1" t="s">
        <v>13</v>
      </c>
      <c r="G3115" s="1" t="s">
        <v>14</v>
      </c>
      <c r="H3115" s="1">
        <v>5000000</v>
      </c>
      <c r="I3115" s="1">
        <v>2014</v>
      </c>
      <c r="J3115" s="1">
        <v>4.4000000000000004</v>
      </c>
      <c r="K3115" s="1" t="str">
        <f t="shared" si="145"/>
        <v>Fantasy</v>
      </c>
      <c r="L3115" s="11">
        <f t="shared" si="146"/>
        <v>45820940</v>
      </c>
      <c r="M3115" s="1">
        <f t="shared" si="147"/>
        <v>9.3887336584344602E-2</v>
      </c>
    </row>
    <row r="3116" spans="1:13" x14ac:dyDescent="0.25">
      <c r="A3116" s="1" t="s">
        <v>612</v>
      </c>
      <c r="B3116" s="1">
        <v>88</v>
      </c>
      <c r="C3116" s="1">
        <v>44793200</v>
      </c>
      <c r="D3116" s="1" t="s">
        <v>2938</v>
      </c>
      <c r="E3116" s="1" t="s">
        <v>5255</v>
      </c>
      <c r="F3116" s="1" t="s">
        <v>13</v>
      </c>
      <c r="G3116" s="1" t="s">
        <v>14</v>
      </c>
      <c r="H3116" s="1">
        <v>4500000</v>
      </c>
      <c r="I3116" s="1">
        <v>1987</v>
      </c>
      <c r="J3116" s="1">
        <v>6.6</v>
      </c>
      <c r="K3116" s="1" t="str">
        <f t="shared" si="145"/>
        <v>Action</v>
      </c>
      <c r="L3116" s="11">
        <f t="shared" si="146"/>
        <v>40293200</v>
      </c>
      <c r="M3116" s="1">
        <f t="shared" si="147"/>
        <v>9.3887336584344602E-2</v>
      </c>
    </row>
    <row r="3117" spans="1:13" x14ac:dyDescent="0.25">
      <c r="A3117" s="1" t="s">
        <v>5256</v>
      </c>
      <c r="B3117" s="1">
        <v>115</v>
      </c>
      <c r="C3117" s="1">
        <v>44456509</v>
      </c>
      <c r="D3117" s="1" t="s">
        <v>883</v>
      </c>
      <c r="E3117" s="1" t="s">
        <v>5257</v>
      </c>
      <c r="F3117" s="1" t="s">
        <v>964</v>
      </c>
      <c r="G3117" s="1" t="s">
        <v>1003</v>
      </c>
      <c r="H3117" s="1">
        <v>5000000</v>
      </c>
      <c r="I3117" s="1">
        <v>2013</v>
      </c>
      <c r="J3117" s="1">
        <v>7.6</v>
      </c>
      <c r="K3117" s="1" t="str">
        <f t="shared" si="145"/>
        <v>Comedy</v>
      </c>
      <c r="L3117" s="11">
        <f t="shared" si="146"/>
        <v>39456509</v>
      </c>
      <c r="M3117" s="1">
        <f t="shared" si="147"/>
        <v>9.3887336584344602E-2</v>
      </c>
    </row>
    <row r="3118" spans="1:13" x14ac:dyDescent="0.25">
      <c r="A3118" s="1" t="s">
        <v>3551</v>
      </c>
      <c r="B3118" s="1">
        <v>96</v>
      </c>
      <c r="C3118" s="1">
        <v>53884821</v>
      </c>
      <c r="D3118" s="1" t="s">
        <v>2162</v>
      </c>
      <c r="E3118" s="1" t="s">
        <v>5258</v>
      </c>
      <c r="F3118" s="1" t="s">
        <v>13</v>
      </c>
      <c r="G3118" s="1" t="s">
        <v>14</v>
      </c>
      <c r="H3118" s="1">
        <v>5000000</v>
      </c>
      <c r="I3118" s="1">
        <v>2012</v>
      </c>
      <c r="J3118" s="1">
        <v>4.5999999999999996</v>
      </c>
      <c r="K3118" s="1" t="str">
        <f t="shared" si="145"/>
        <v>Horror</v>
      </c>
      <c r="L3118" s="11">
        <f t="shared" si="146"/>
        <v>48884821</v>
      </c>
      <c r="M3118" s="1">
        <f t="shared" si="147"/>
        <v>9.3887336584344602E-2</v>
      </c>
    </row>
    <row r="3119" spans="1:13" x14ac:dyDescent="0.25">
      <c r="A3119" s="1" t="s">
        <v>5259</v>
      </c>
      <c r="B3119" s="1">
        <v>135</v>
      </c>
      <c r="C3119" s="1">
        <v>36000000</v>
      </c>
      <c r="D3119" s="1" t="s">
        <v>2198</v>
      </c>
      <c r="E3119" s="1" t="s">
        <v>5260</v>
      </c>
      <c r="F3119" s="1" t="s">
        <v>13</v>
      </c>
      <c r="G3119" s="1" t="s">
        <v>14</v>
      </c>
      <c r="H3119" s="1">
        <v>5000000</v>
      </c>
      <c r="I3119" s="1">
        <v>1953</v>
      </c>
      <c r="J3119" s="1">
        <v>6.8</v>
      </c>
      <c r="K3119" s="1" t="str">
        <f t="shared" si="145"/>
        <v>Drama</v>
      </c>
      <c r="L3119" s="11">
        <f t="shared" si="146"/>
        <v>31000000</v>
      </c>
      <c r="M3119" s="1">
        <f t="shared" si="147"/>
        <v>9.3887336584344602E-2</v>
      </c>
    </row>
    <row r="3120" spans="1:13" x14ac:dyDescent="0.25">
      <c r="A3120" s="1" t="s">
        <v>3244</v>
      </c>
      <c r="B3120" s="1">
        <v>93</v>
      </c>
      <c r="C3120" s="1">
        <v>34872293</v>
      </c>
      <c r="D3120" s="1" t="s">
        <v>2678</v>
      </c>
      <c r="E3120" s="1" t="s">
        <v>5261</v>
      </c>
      <c r="F3120" s="1" t="s">
        <v>13</v>
      </c>
      <c r="G3120" s="1" t="s">
        <v>14</v>
      </c>
      <c r="H3120" s="1">
        <v>8500000</v>
      </c>
      <c r="I3120" s="1">
        <v>1991</v>
      </c>
      <c r="J3120" s="1">
        <v>4.9000000000000004</v>
      </c>
      <c r="K3120" s="1" t="str">
        <f t="shared" si="145"/>
        <v>Comedy</v>
      </c>
      <c r="L3120" s="11">
        <f t="shared" si="146"/>
        <v>26372293</v>
      </c>
      <c r="M3120" s="1">
        <f t="shared" si="147"/>
        <v>9.3887336584344602E-2</v>
      </c>
    </row>
    <row r="3121" spans="1:13" x14ac:dyDescent="0.25">
      <c r="A3121" s="1" t="s">
        <v>5262</v>
      </c>
      <c r="B3121" s="1">
        <v>109</v>
      </c>
      <c r="C3121" s="1">
        <v>34468224</v>
      </c>
      <c r="D3121" s="1" t="s">
        <v>1927</v>
      </c>
      <c r="E3121" s="1" t="s">
        <v>5263</v>
      </c>
      <c r="F3121" s="1" t="s">
        <v>13</v>
      </c>
      <c r="G3121" s="1" t="s">
        <v>14</v>
      </c>
      <c r="H3121" s="1">
        <v>4500000</v>
      </c>
      <c r="I3121" s="1">
        <v>2003</v>
      </c>
      <c r="J3121" s="1">
        <v>7.3</v>
      </c>
      <c r="K3121" s="1" t="str">
        <f t="shared" si="145"/>
        <v>Biography</v>
      </c>
      <c r="L3121" s="11">
        <f t="shared" si="146"/>
        <v>29968224</v>
      </c>
      <c r="M3121" s="1">
        <f t="shared" si="147"/>
        <v>9.3887336584344602E-2</v>
      </c>
    </row>
    <row r="3122" spans="1:13" x14ac:dyDescent="0.25">
      <c r="A3122" s="1" t="s">
        <v>5264</v>
      </c>
      <c r="B3122" s="1">
        <v>101</v>
      </c>
      <c r="C3122" s="1">
        <v>32453345</v>
      </c>
      <c r="D3122" s="1" t="s">
        <v>3177</v>
      </c>
      <c r="E3122" s="1" t="s">
        <v>5265</v>
      </c>
      <c r="F3122" s="1" t="s">
        <v>13</v>
      </c>
      <c r="G3122" s="1" t="s">
        <v>14</v>
      </c>
      <c r="H3122" s="1">
        <v>5000000</v>
      </c>
      <c r="I3122" s="1">
        <v>2014</v>
      </c>
      <c r="J3122" s="1">
        <v>5</v>
      </c>
      <c r="K3122" s="1" t="str">
        <f t="shared" si="145"/>
        <v>Fantasy</v>
      </c>
      <c r="L3122" s="11">
        <f t="shared" si="146"/>
        <v>27453345</v>
      </c>
      <c r="M3122" s="1">
        <f t="shared" si="147"/>
        <v>9.3887336584344602E-2</v>
      </c>
    </row>
    <row r="3123" spans="1:13" x14ac:dyDescent="0.25">
      <c r="A3123" s="1" t="s">
        <v>2544</v>
      </c>
      <c r="B3123" s="1">
        <v>117</v>
      </c>
      <c r="C3123" s="1">
        <v>27296514</v>
      </c>
      <c r="D3123" s="1" t="s">
        <v>537</v>
      </c>
      <c r="E3123" s="1" t="s">
        <v>5266</v>
      </c>
      <c r="F3123" s="1" t="s">
        <v>13</v>
      </c>
      <c r="G3123" s="1" t="s">
        <v>14</v>
      </c>
      <c r="H3123" s="1">
        <v>5000000</v>
      </c>
      <c r="I3123" s="1">
        <v>2013</v>
      </c>
      <c r="J3123" s="1">
        <v>8</v>
      </c>
      <c r="K3123" s="1" t="str">
        <f t="shared" si="145"/>
        <v>Biography</v>
      </c>
      <c r="L3123" s="11">
        <f t="shared" si="146"/>
        <v>22296514</v>
      </c>
      <c r="M3123" s="1">
        <f t="shared" si="147"/>
        <v>9.3887336584344602E-2</v>
      </c>
    </row>
    <row r="3124" spans="1:13" x14ac:dyDescent="0.25">
      <c r="A3124" s="1" t="s">
        <v>5267</v>
      </c>
      <c r="B3124" s="1">
        <v>83</v>
      </c>
      <c r="C3124" s="1">
        <v>25799043</v>
      </c>
      <c r="D3124" s="1" t="s">
        <v>1482</v>
      </c>
      <c r="E3124" s="1" t="s">
        <v>5268</v>
      </c>
      <c r="F3124" s="1" t="s">
        <v>13</v>
      </c>
      <c r="G3124" s="1" t="s">
        <v>14</v>
      </c>
      <c r="H3124" s="1">
        <v>3300000</v>
      </c>
      <c r="I3124" s="1">
        <v>2015</v>
      </c>
      <c r="J3124" s="1">
        <v>5.2</v>
      </c>
      <c r="K3124" s="1" t="str">
        <f t="shared" si="145"/>
        <v>Horror</v>
      </c>
      <c r="L3124" s="11">
        <f t="shared" si="146"/>
        <v>22499043</v>
      </c>
      <c r="M3124" s="1">
        <f t="shared" si="147"/>
        <v>9.3887336584344602E-2</v>
      </c>
    </row>
    <row r="3125" spans="1:13" x14ac:dyDescent="0.25">
      <c r="A3125" s="1" t="s">
        <v>22</v>
      </c>
      <c r="B3125" s="1">
        <v>113</v>
      </c>
      <c r="C3125" s="1">
        <v>25530884</v>
      </c>
      <c r="D3125" s="1" t="s">
        <v>292</v>
      </c>
      <c r="E3125" s="1" t="s">
        <v>5269</v>
      </c>
      <c r="F3125" s="1" t="s">
        <v>13</v>
      </c>
      <c r="G3125" s="1" t="s">
        <v>14</v>
      </c>
      <c r="H3125" s="1">
        <v>9000000</v>
      </c>
      <c r="I3125" s="1">
        <v>2000</v>
      </c>
      <c r="J3125" s="1">
        <v>8.5</v>
      </c>
      <c r="K3125" s="1" t="str">
        <f t="shared" si="145"/>
        <v>Mystery</v>
      </c>
      <c r="L3125" s="11">
        <f t="shared" si="146"/>
        <v>16530884</v>
      </c>
      <c r="M3125" s="1">
        <f t="shared" si="147"/>
        <v>9.3887336584344602E-2</v>
      </c>
    </row>
    <row r="3126" spans="1:13" x14ac:dyDescent="0.25">
      <c r="A3126" s="1" t="s">
        <v>5270</v>
      </c>
      <c r="B3126" s="1">
        <v>104</v>
      </c>
      <c r="C3126" s="1">
        <v>27689474</v>
      </c>
      <c r="D3126" s="1" t="s">
        <v>1737</v>
      </c>
      <c r="E3126" s="1" t="s">
        <v>5271</v>
      </c>
      <c r="F3126" s="1" t="s">
        <v>13</v>
      </c>
      <c r="G3126" s="1" t="s">
        <v>14</v>
      </c>
      <c r="H3126" s="1">
        <v>5000000</v>
      </c>
      <c r="I3126" s="1">
        <v>2013</v>
      </c>
      <c r="J3126" s="1">
        <v>6.5</v>
      </c>
      <c r="K3126" s="1" t="str">
        <f t="shared" si="145"/>
        <v>Horror</v>
      </c>
      <c r="L3126" s="11">
        <f t="shared" si="146"/>
        <v>22689474</v>
      </c>
      <c r="M3126" s="1">
        <f t="shared" si="147"/>
        <v>9.3887336584344602E-2</v>
      </c>
    </row>
    <row r="3127" spans="1:13" x14ac:dyDescent="0.25">
      <c r="A3127" s="1" t="s">
        <v>2390</v>
      </c>
      <c r="B3127" s="1">
        <v>97</v>
      </c>
      <c r="C3127" s="1">
        <v>24138847</v>
      </c>
      <c r="D3127" s="1" t="s">
        <v>579</v>
      </c>
      <c r="E3127" s="1" t="s">
        <v>5272</v>
      </c>
      <c r="F3127" s="1" t="s">
        <v>13</v>
      </c>
      <c r="G3127" s="1" t="s">
        <v>14</v>
      </c>
      <c r="H3127" s="1">
        <v>5000000</v>
      </c>
      <c r="I3127" s="1">
        <v>2006</v>
      </c>
      <c r="J3127" s="1">
        <v>7.4</v>
      </c>
      <c r="K3127" s="1" t="str">
        <f t="shared" si="145"/>
        <v>Comedy</v>
      </c>
      <c r="L3127" s="11">
        <f t="shared" si="146"/>
        <v>19138847</v>
      </c>
      <c r="M3127" s="1">
        <f t="shared" si="147"/>
        <v>9.3887336584344602E-2</v>
      </c>
    </row>
    <row r="3128" spans="1:13" x14ac:dyDescent="0.25">
      <c r="A3128" s="1" t="s">
        <v>2226</v>
      </c>
      <c r="B3128" s="1">
        <v>110</v>
      </c>
      <c r="C3128" s="1">
        <v>21994911</v>
      </c>
      <c r="D3128" s="1" t="s">
        <v>2097</v>
      </c>
      <c r="E3128" s="1" t="s">
        <v>5273</v>
      </c>
      <c r="F3128" s="1" t="s">
        <v>13</v>
      </c>
      <c r="G3128" s="1" t="s">
        <v>21</v>
      </c>
      <c r="H3128" s="1">
        <v>5000000</v>
      </c>
      <c r="I3128" s="1">
        <v>2000</v>
      </c>
      <c r="J3128" s="1">
        <v>7.7</v>
      </c>
      <c r="K3128" s="1" t="str">
        <f t="shared" si="145"/>
        <v>Drama</v>
      </c>
      <c r="L3128" s="11">
        <f t="shared" si="146"/>
        <v>16994911</v>
      </c>
      <c r="M3128" s="1">
        <f t="shared" si="147"/>
        <v>9.3887336584344602E-2</v>
      </c>
    </row>
    <row r="3129" spans="1:13" x14ac:dyDescent="0.25">
      <c r="A3129" s="1" t="s">
        <v>2214</v>
      </c>
      <c r="B3129" s="1">
        <v>103</v>
      </c>
      <c r="C3129" s="1">
        <v>21501098</v>
      </c>
      <c r="D3129" s="1" t="s">
        <v>883</v>
      </c>
      <c r="E3129" s="1" t="s">
        <v>5274</v>
      </c>
      <c r="F3129" s="1" t="s">
        <v>13</v>
      </c>
      <c r="G3129" s="1" t="s">
        <v>14</v>
      </c>
      <c r="H3129" s="1">
        <v>5000000</v>
      </c>
      <c r="I3129" s="1">
        <v>2013</v>
      </c>
      <c r="J3129" s="1">
        <v>7.4</v>
      </c>
      <c r="K3129" s="1" t="str">
        <f t="shared" si="145"/>
        <v>Comedy</v>
      </c>
      <c r="L3129" s="11">
        <f t="shared" si="146"/>
        <v>16501098</v>
      </c>
      <c r="M3129" s="1">
        <f t="shared" si="147"/>
        <v>9.3887336584344602E-2</v>
      </c>
    </row>
    <row r="3130" spans="1:13" x14ac:dyDescent="0.25">
      <c r="A3130" s="1" t="s">
        <v>5275</v>
      </c>
      <c r="B3130" s="1">
        <v>94</v>
      </c>
      <c r="C3130" s="1">
        <v>19281235</v>
      </c>
      <c r="D3130" s="1" t="s">
        <v>1960</v>
      </c>
      <c r="E3130" s="1" t="s">
        <v>5276</v>
      </c>
      <c r="F3130" s="1" t="s">
        <v>13</v>
      </c>
      <c r="G3130" s="1" t="s">
        <v>14</v>
      </c>
      <c r="H3130" s="1">
        <v>5000000</v>
      </c>
      <c r="I3130" s="1">
        <v>1991</v>
      </c>
      <c r="J3130" s="1">
        <v>5.0999999999999996</v>
      </c>
      <c r="K3130" s="1" t="str">
        <f t="shared" si="145"/>
        <v>Comedy</v>
      </c>
      <c r="L3130" s="11">
        <f t="shared" si="146"/>
        <v>14281235</v>
      </c>
      <c r="M3130" s="1">
        <f t="shared" si="147"/>
        <v>9.3887336584344602E-2</v>
      </c>
    </row>
    <row r="3131" spans="1:13" x14ac:dyDescent="0.25">
      <c r="A3131" s="1" t="s">
        <v>5277</v>
      </c>
      <c r="B3131" s="1">
        <v>77</v>
      </c>
      <c r="C3131" s="1">
        <v>19421271</v>
      </c>
      <c r="D3131" s="1" t="s">
        <v>1024</v>
      </c>
      <c r="E3131" s="1" t="s">
        <v>5278</v>
      </c>
      <c r="F3131" s="1" t="s">
        <v>13</v>
      </c>
      <c r="G3131" s="1" t="s">
        <v>14</v>
      </c>
      <c r="H3131" s="1">
        <v>5000000</v>
      </c>
      <c r="I3131" s="1">
        <v>1999</v>
      </c>
      <c r="J3131" s="1">
        <v>5</v>
      </c>
      <c r="K3131" s="1" t="str">
        <f t="shared" si="145"/>
        <v>Animation</v>
      </c>
      <c r="L3131" s="11">
        <f t="shared" si="146"/>
        <v>14421271</v>
      </c>
      <c r="M3131" s="1">
        <f t="shared" si="147"/>
        <v>9.3887336584344602E-2</v>
      </c>
    </row>
    <row r="3132" spans="1:13" x14ac:dyDescent="0.25">
      <c r="A3132" s="1" t="s">
        <v>589</v>
      </c>
      <c r="B3132" s="1">
        <v>134</v>
      </c>
      <c r="C3132" s="1">
        <v>20733485</v>
      </c>
      <c r="D3132" s="1" t="s">
        <v>1175</v>
      </c>
      <c r="E3132" s="1" t="s">
        <v>5279</v>
      </c>
      <c r="F3132" s="1" t="s">
        <v>13</v>
      </c>
      <c r="G3132" s="1" t="s">
        <v>14</v>
      </c>
      <c r="H3132" s="1">
        <v>5000000</v>
      </c>
      <c r="I3132" s="1">
        <v>1997</v>
      </c>
      <c r="J3132" s="1">
        <v>7.2</v>
      </c>
      <c r="K3132" s="1" t="str">
        <f t="shared" si="145"/>
        <v>Drama</v>
      </c>
      <c r="L3132" s="11">
        <f t="shared" si="146"/>
        <v>15733485</v>
      </c>
      <c r="M3132" s="1">
        <f t="shared" si="147"/>
        <v>9.3887336584344602E-2</v>
      </c>
    </row>
    <row r="3133" spans="1:13" x14ac:dyDescent="0.25">
      <c r="A3133" s="1" t="s">
        <v>5280</v>
      </c>
      <c r="B3133" s="1">
        <v>90</v>
      </c>
      <c r="C3133" s="1">
        <v>24809547</v>
      </c>
      <c r="D3133" s="1" t="s">
        <v>883</v>
      </c>
      <c r="E3133" s="1" t="s">
        <v>5281</v>
      </c>
      <c r="F3133" s="1" t="s">
        <v>13</v>
      </c>
      <c r="G3133" s="1" t="s">
        <v>14</v>
      </c>
      <c r="H3133" s="1">
        <v>5000000</v>
      </c>
      <c r="I3133" s="1">
        <v>2011</v>
      </c>
      <c r="J3133" s="1">
        <v>6.4</v>
      </c>
      <c r="K3133" s="1" t="str">
        <f t="shared" si="145"/>
        <v>Comedy</v>
      </c>
      <c r="L3133" s="11">
        <f t="shared" si="146"/>
        <v>19809547</v>
      </c>
      <c r="M3133" s="1">
        <f t="shared" si="147"/>
        <v>9.3887336584344602E-2</v>
      </c>
    </row>
    <row r="3134" spans="1:13" x14ac:dyDescent="0.25">
      <c r="A3134" s="1" t="s">
        <v>5282</v>
      </c>
      <c r="B3134" s="1">
        <v>104</v>
      </c>
      <c r="C3134" s="1">
        <v>23031390</v>
      </c>
      <c r="D3134" s="1" t="s">
        <v>883</v>
      </c>
      <c r="E3134" s="1" t="s">
        <v>5283</v>
      </c>
      <c r="F3134" s="1" t="s">
        <v>13</v>
      </c>
      <c r="G3134" s="1" t="s">
        <v>14</v>
      </c>
      <c r="H3134" s="1">
        <v>4500000</v>
      </c>
      <c r="I3134" s="1">
        <v>1998</v>
      </c>
      <c r="J3134" s="1">
        <v>5.6</v>
      </c>
      <c r="K3134" s="1" t="str">
        <f t="shared" si="145"/>
        <v>Comedy</v>
      </c>
      <c r="L3134" s="11">
        <f t="shared" si="146"/>
        <v>18531390</v>
      </c>
      <c r="M3134" s="1">
        <f t="shared" si="147"/>
        <v>9.3887336584344602E-2</v>
      </c>
    </row>
    <row r="3135" spans="1:13" x14ac:dyDescent="0.25">
      <c r="A3135" s="1" t="s">
        <v>4454</v>
      </c>
      <c r="B3135" s="1">
        <v>93</v>
      </c>
      <c r="C3135" s="1">
        <v>21197315</v>
      </c>
      <c r="D3135" s="1" t="s">
        <v>1043</v>
      </c>
      <c r="E3135" s="1" t="s">
        <v>5284</v>
      </c>
      <c r="F3135" s="1" t="s">
        <v>13</v>
      </c>
      <c r="G3135" s="1" t="s">
        <v>14</v>
      </c>
      <c r="H3135" s="1">
        <v>5000000</v>
      </c>
      <c r="I3135" s="1">
        <v>2014</v>
      </c>
      <c r="J3135" s="1">
        <v>6.1</v>
      </c>
      <c r="K3135" s="1" t="str">
        <f t="shared" si="145"/>
        <v>Horror</v>
      </c>
      <c r="L3135" s="11">
        <f t="shared" si="146"/>
        <v>16197315</v>
      </c>
      <c r="M3135" s="1">
        <f t="shared" si="147"/>
        <v>9.3887336584344602E-2</v>
      </c>
    </row>
    <row r="3136" spans="1:13" x14ac:dyDescent="0.25">
      <c r="A3136" s="1" t="s">
        <v>3130</v>
      </c>
      <c r="B3136" s="1">
        <v>106</v>
      </c>
      <c r="C3136" s="1">
        <v>17382982</v>
      </c>
      <c r="D3136" s="1" t="s">
        <v>1394</v>
      </c>
      <c r="E3136" s="1" t="s">
        <v>5285</v>
      </c>
      <c r="F3136" s="1" t="s">
        <v>964</v>
      </c>
      <c r="G3136" s="1" t="s">
        <v>14</v>
      </c>
      <c r="H3136" s="1">
        <v>5000000</v>
      </c>
      <c r="I3136" s="1">
        <v>2014</v>
      </c>
      <c r="J3136" s="1">
        <v>5.2</v>
      </c>
      <c r="K3136" s="1" t="str">
        <f t="shared" si="145"/>
        <v>Drama</v>
      </c>
      <c r="L3136" s="11">
        <f t="shared" si="146"/>
        <v>12382982</v>
      </c>
      <c r="M3136" s="1">
        <f t="shared" si="147"/>
        <v>9.3887336584344602E-2</v>
      </c>
    </row>
    <row r="3137" spans="1:13" x14ac:dyDescent="0.25">
      <c r="A3137" s="1" t="s">
        <v>3856</v>
      </c>
      <c r="B3137" s="1">
        <v>109</v>
      </c>
      <c r="C3137" s="1">
        <v>14821531</v>
      </c>
      <c r="D3137" s="1" t="s">
        <v>1175</v>
      </c>
      <c r="E3137" s="1" t="s">
        <v>5286</v>
      </c>
      <c r="F3137" s="1" t="s">
        <v>13</v>
      </c>
      <c r="G3137" s="1" t="s">
        <v>14</v>
      </c>
      <c r="H3137" s="1">
        <v>6000000</v>
      </c>
      <c r="I3137" s="1">
        <v>1997</v>
      </c>
      <c r="J3137" s="1">
        <v>7.3</v>
      </c>
      <c r="K3137" s="1" t="str">
        <f t="shared" si="145"/>
        <v>Drama</v>
      </c>
      <c r="L3137" s="11">
        <f t="shared" si="146"/>
        <v>8821531</v>
      </c>
      <c r="M3137" s="1">
        <f t="shared" si="147"/>
        <v>9.3887336584344602E-2</v>
      </c>
    </row>
    <row r="3138" spans="1:13" x14ac:dyDescent="0.25">
      <c r="A3138" s="1" t="s">
        <v>5287</v>
      </c>
      <c r="B3138" s="1">
        <v>101</v>
      </c>
      <c r="C3138" s="1">
        <v>18656400</v>
      </c>
      <c r="D3138" s="1" t="s">
        <v>1175</v>
      </c>
      <c r="E3138" s="1" t="s">
        <v>5288</v>
      </c>
      <c r="F3138" s="1" t="s">
        <v>13</v>
      </c>
      <c r="G3138" s="1" t="s">
        <v>14</v>
      </c>
      <c r="H3138" s="1">
        <v>5000000</v>
      </c>
      <c r="I3138" s="1">
        <v>2014</v>
      </c>
      <c r="J3138" s="1">
        <v>7.5</v>
      </c>
      <c r="K3138" s="1" t="str">
        <f t="shared" si="145"/>
        <v>Drama</v>
      </c>
      <c r="L3138" s="11">
        <f t="shared" si="146"/>
        <v>13656400</v>
      </c>
      <c r="M3138" s="1">
        <f t="shared" si="147"/>
        <v>9.3887336584344602E-2</v>
      </c>
    </row>
    <row r="3139" spans="1:13" x14ac:dyDescent="0.25">
      <c r="A3139" s="1" t="s">
        <v>5289</v>
      </c>
      <c r="B3139" s="1">
        <v>100</v>
      </c>
      <c r="C3139" s="1">
        <v>14343976</v>
      </c>
      <c r="D3139" s="1" t="s">
        <v>5290</v>
      </c>
      <c r="E3139" s="1" t="s">
        <v>5291</v>
      </c>
      <c r="F3139" s="1" t="s">
        <v>13</v>
      </c>
      <c r="G3139" s="1" t="s">
        <v>14</v>
      </c>
      <c r="H3139" s="1">
        <v>5000000</v>
      </c>
      <c r="I3139" s="1">
        <v>1989</v>
      </c>
      <c r="J3139" s="1">
        <v>4.5</v>
      </c>
      <c r="K3139" s="1" t="str">
        <f t="shared" ref="K3139:K3202" si="148">IFERROR(LEFT(D3139,SEARCH("|",D3139)-1),D3139)</f>
        <v>Adventure</v>
      </c>
      <c r="L3139" s="11">
        <f t="shared" ref="L3139:L3202" si="149">C3139-H3139</f>
        <v>9343976</v>
      </c>
      <c r="M3139" s="1">
        <f t="shared" ref="M3139:M3202" si="150">CORREL(H$2:H$3657,C$2:C$3657)</f>
        <v>9.3887336584344602E-2</v>
      </c>
    </row>
    <row r="3140" spans="1:13" x14ac:dyDescent="0.25">
      <c r="A3140" s="1" t="s">
        <v>1973</v>
      </c>
      <c r="B3140" s="1">
        <v>95</v>
      </c>
      <c r="C3140" s="1">
        <v>241437427</v>
      </c>
      <c r="D3140" s="1" t="s">
        <v>948</v>
      </c>
      <c r="E3140" s="1" t="s">
        <v>5292</v>
      </c>
      <c r="F3140" s="1" t="s">
        <v>13</v>
      </c>
      <c r="G3140" s="1" t="s">
        <v>14</v>
      </c>
      <c r="H3140" s="1">
        <v>5000000</v>
      </c>
      <c r="I3140" s="1">
        <v>2002</v>
      </c>
      <c r="J3140" s="1">
        <v>6.6</v>
      </c>
      <c r="K3140" s="1" t="str">
        <f t="shared" si="148"/>
        <v>Comedy</v>
      </c>
      <c r="L3140" s="11">
        <f t="shared" si="149"/>
        <v>236437427</v>
      </c>
      <c r="M3140" s="1">
        <f t="shared" si="150"/>
        <v>9.3887336584344602E-2</v>
      </c>
    </row>
    <row r="3141" spans="1:13" x14ac:dyDescent="0.25">
      <c r="A3141" s="1" t="s">
        <v>4522</v>
      </c>
      <c r="B3141" s="1">
        <v>94</v>
      </c>
      <c r="C3141" s="1">
        <v>14123773</v>
      </c>
      <c r="D3141" s="1" t="s">
        <v>682</v>
      </c>
      <c r="E3141" s="1" t="s">
        <v>5293</v>
      </c>
      <c r="F3141" s="1" t="s">
        <v>13</v>
      </c>
      <c r="G3141" s="1" t="s">
        <v>14</v>
      </c>
      <c r="H3141" s="1">
        <v>5000000</v>
      </c>
      <c r="I3141" s="1">
        <v>2012</v>
      </c>
      <c r="J3141" s="1">
        <v>5.3</v>
      </c>
      <c r="K3141" s="1" t="str">
        <f t="shared" si="148"/>
        <v>Crime</v>
      </c>
      <c r="L3141" s="11">
        <f t="shared" si="149"/>
        <v>9123773</v>
      </c>
      <c r="M3141" s="1">
        <f t="shared" si="150"/>
        <v>9.3887336584344602E-2</v>
      </c>
    </row>
    <row r="3142" spans="1:13" x14ac:dyDescent="0.25">
      <c r="A3142" s="1" t="s">
        <v>5294</v>
      </c>
      <c r="B3142" s="1">
        <v>93</v>
      </c>
      <c r="C3142" s="1">
        <v>15126948</v>
      </c>
      <c r="D3142" s="1" t="s">
        <v>1882</v>
      </c>
      <c r="E3142" s="1" t="s">
        <v>5295</v>
      </c>
      <c r="F3142" s="1" t="s">
        <v>13</v>
      </c>
      <c r="G3142" s="1" t="s">
        <v>14</v>
      </c>
      <c r="H3142" s="1">
        <v>5000000</v>
      </c>
      <c r="I3142" s="1">
        <v>1995</v>
      </c>
      <c r="J3142" s="1">
        <v>4.9000000000000004</v>
      </c>
      <c r="K3142" s="1" t="str">
        <f t="shared" si="148"/>
        <v>Horror</v>
      </c>
      <c r="L3142" s="11">
        <f t="shared" si="149"/>
        <v>10126948</v>
      </c>
      <c r="M3142" s="1">
        <f t="shared" si="150"/>
        <v>9.3887336584344602E-2</v>
      </c>
    </row>
    <row r="3143" spans="1:13" x14ac:dyDescent="0.25">
      <c r="A3143" s="1" t="s">
        <v>422</v>
      </c>
      <c r="B3143" s="1">
        <v>106</v>
      </c>
      <c r="C3143" s="1">
        <v>13622333</v>
      </c>
      <c r="D3143" s="1" t="s">
        <v>3670</v>
      </c>
      <c r="E3143" s="1" t="s">
        <v>5296</v>
      </c>
      <c r="F3143" s="1" t="s">
        <v>964</v>
      </c>
      <c r="G3143" s="1" t="s">
        <v>1003</v>
      </c>
      <c r="H3143" s="1">
        <v>2000000</v>
      </c>
      <c r="I3143" s="1">
        <v>2001</v>
      </c>
      <c r="J3143" s="1">
        <v>7.7</v>
      </c>
      <c r="K3143" s="1" t="str">
        <f t="shared" si="148"/>
        <v>Adventure</v>
      </c>
      <c r="L3143" s="11">
        <f t="shared" si="149"/>
        <v>11622333</v>
      </c>
      <c r="M3143" s="1">
        <f t="shared" si="150"/>
        <v>9.3887336584344602E-2</v>
      </c>
    </row>
    <row r="3144" spans="1:13" x14ac:dyDescent="0.25">
      <c r="A3144" s="1" t="s">
        <v>859</v>
      </c>
      <c r="B3144" s="1">
        <v>99</v>
      </c>
      <c r="C3144" s="1">
        <v>13464388</v>
      </c>
      <c r="D3144" s="1" t="s">
        <v>2528</v>
      </c>
      <c r="E3144" s="1" t="s">
        <v>5297</v>
      </c>
      <c r="F3144" s="1" t="s">
        <v>13</v>
      </c>
      <c r="G3144" s="1" t="s">
        <v>21</v>
      </c>
      <c r="H3144" s="1">
        <v>4000000</v>
      </c>
      <c r="I3144" s="1">
        <v>2004</v>
      </c>
      <c r="J3144" s="1">
        <v>8</v>
      </c>
      <c r="K3144" s="1" t="str">
        <f t="shared" si="148"/>
        <v>Comedy</v>
      </c>
      <c r="L3144" s="11">
        <f t="shared" si="149"/>
        <v>9464388</v>
      </c>
      <c r="M3144" s="1">
        <f t="shared" si="150"/>
        <v>9.3887336584344602E-2</v>
      </c>
    </row>
    <row r="3145" spans="1:13" x14ac:dyDescent="0.25">
      <c r="A3145" s="1" t="s">
        <v>5298</v>
      </c>
      <c r="B3145" s="1">
        <v>82</v>
      </c>
      <c r="C3145" s="1">
        <v>13350177</v>
      </c>
      <c r="D3145" s="1" t="s">
        <v>1503</v>
      </c>
      <c r="E3145" s="1" t="s">
        <v>5299</v>
      </c>
      <c r="F3145" s="1" t="s">
        <v>13</v>
      </c>
      <c r="G3145" s="1" t="s">
        <v>14</v>
      </c>
      <c r="H3145" s="1">
        <v>5000000</v>
      </c>
      <c r="I3145" s="1">
        <v>2008</v>
      </c>
      <c r="J3145" s="1">
        <v>3.8</v>
      </c>
      <c r="K3145" s="1" t="str">
        <f t="shared" si="148"/>
        <v>Drama</v>
      </c>
      <c r="L3145" s="11">
        <f t="shared" si="149"/>
        <v>8350177</v>
      </c>
      <c r="M3145" s="1">
        <f t="shared" si="150"/>
        <v>9.3887336584344602E-2</v>
      </c>
    </row>
    <row r="3146" spans="1:13" x14ac:dyDescent="0.25">
      <c r="A3146" s="1" t="s">
        <v>4885</v>
      </c>
      <c r="B3146" s="1">
        <v>135</v>
      </c>
      <c r="C3146" s="1">
        <v>13269963</v>
      </c>
      <c r="D3146" s="1" t="s">
        <v>2676</v>
      </c>
      <c r="E3146" s="1" t="s">
        <v>5300</v>
      </c>
      <c r="F3146" s="1" t="s">
        <v>13</v>
      </c>
      <c r="G3146" s="1" t="s">
        <v>14</v>
      </c>
      <c r="H3146" s="1">
        <v>5000000</v>
      </c>
      <c r="I3146" s="1">
        <v>1996</v>
      </c>
      <c r="J3146" s="1">
        <v>7.6</v>
      </c>
      <c r="K3146" s="1" t="str">
        <f t="shared" si="148"/>
        <v>Drama</v>
      </c>
      <c r="L3146" s="11">
        <f t="shared" si="149"/>
        <v>8269963</v>
      </c>
      <c r="M3146" s="1">
        <f t="shared" si="150"/>
        <v>9.3887336584344602E-2</v>
      </c>
    </row>
    <row r="3147" spans="1:13" x14ac:dyDescent="0.25">
      <c r="A3147" s="1" t="s">
        <v>3143</v>
      </c>
      <c r="B3147" s="1">
        <v>88</v>
      </c>
      <c r="C3147" s="1">
        <v>17768000</v>
      </c>
      <c r="D3147" s="1" t="s">
        <v>1882</v>
      </c>
      <c r="E3147" s="1" t="s">
        <v>5301</v>
      </c>
      <c r="F3147" s="1" t="s">
        <v>13</v>
      </c>
      <c r="G3147" s="1" t="s">
        <v>14</v>
      </c>
      <c r="H3147" s="1">
        <v>5000000</v>
      </c>
      <c r="I3147" s="1">
        <v>1988</v>
      </c>
      <c r="J3147" s="1">
        <v>5.9</v>
      </c>
      <c r="K3147" s="1" t="str">
        <f t="shared" si="148"/>
        <v>Horror</v>
      </c>
      <c r="L3147" s="11">
        <f t="shared" si="149"/>
        <v>12768000</v>
      </c>
      <c r="M3147" s="1">
        <f t="shared" si="150"/>
        <v>9.3887336584344602E-2</v>
      </c>
    </row>
    <row r="3148" spans="1:13" x14ac:dyDescent="0.25">
      <c r="A3148" s="1" t="s">
        <v>5302</v>
      </c>
      <c r="B3148" s="1">
        <v>89</v>
      </c>
      <c r="C3148" s="1">
        <v>12947763</v>
      </c>
      <c r="D3148" s="1" t="s">
        <v>1737</v>
      </c>
      <c r="E3148" s="1" t="s">
        <v>5303</v>
      </c>
      <c r="F3148" s="1" t="s">
        <v>13</v>
      </c>
      <c r="G3148" s="1" t="s">
        <v>14</v>
      </c>
      <c r="H3148" s="1">
        <v>5000000</v>
      </c>
      <c r="I3148" s="1">
        <v>1986</v>
      </c>
      <c r="J3148" s="1">
        <v>6.2</v>
      </c>
      <c r="K3148" s="1" t="str">
        <f t="shared" si="148"/>
        <v>Horror</v>
      </c>
      <c r="L3148" s="11">
        <f t="shared" si="149"/>
        <v>7947763</v>
      </c>
      <c r="M3148" s="1">
        <f t="shared" si="150"/>
        <v>9.3887336584344602E-2</v>
      </c>
    </row>
    <row r="3149" spans="1:13" x14ac:dyDescent="0.25">
      <c r="A3149" s="1" t="s">
        <v>1075</v>
      </c>
      <c r="B3149" s="1">
        <v>110</v>
      </c>
      <c r="C3149" s="1">
        <v>14100000</v>
      </c>
      <c r="D3149" s="1" t="s">
        <v>883</v>
      </c>
      <c r="E3149" s="1" t="s">
        <v>5304</v>
      </c>
      <c r="F3149" s="1" t="s">
        <v>13</v>
      </c>
      <c r="G3149" s="1" t="s">
        <v>14</v>
      </c>
      <c r="H3149" s="1">
        <v>5000000</v>
      </c>
      <c r="I3149" s="1">
        <v>1982</v>
      </c>
      <c r="J3149" s="1">
        <v>7.2</v>
      </c>
      <c r="K3149" s="1" t="str">
        <f t="shared" si="148"/>
        <v>Comedy</v>
      </c>
      <c r="L3149" s="11">
        <f t="shared" si="149"/>
        <v>9100000</v>
      </c>
      <c r="M3149" s="1">
        <f t="shared" si="150"/>
        <v>9.3887336584344602E-2</v>
      </c>
    </row>
    <row r="3150" spans="1:13" x14ac:dyDescent="0.25">
      <c r="A3150" s="1" t="s">
        <v>5305</v>
      </c>
      <c r="B3150" s="1">
        <v>107</v>
      </c>
      <c r="C3150" s="1">
        <v>12200000</v>
      </c>
      <c r="D3150" s="1" t="s">
        <v>3331</v>
      </c>
      <c r="E3150" s="1" t="s">
        <v>5306</v>
      </c>
      <c r="F3150" s="1" t="s">
        <v>13</v>
      </c>
      <c r="G3150" s="1" t="s">
        <v>14</v>
      </c>
      <c r="H3150" s="1">
        <v>5000000</v>
      </c>
      <c r="I3150" s="1">
        <v>1983</v>
      </c>
      <c r="J3150" s="1">
        <v>6.3</v>
      </c>
      <c r="K3150" s="1" t="str">
        <f t="shared" si="148"/>
        <v>Action</v>
      </c>
      <c r="L3150" s="11">
        <f t="shared" si="149"/>
        <v>7200000</v>
      </c>
      <c r="M3150" s="1">
        <f t="shared" si="150"/>
        <v>9.3887336584344602E-2</v>
      </c>
    </row>
    <row r="3151" spans="1:13" x14ac:dyDescent="0.25">
      <c r="A3151" s="1" t="s">
        <v>5307</v>
      </c>
      <c r="B3151" s="1">
        <v>86</v>
      </c>
      <c r="C3151" s="1">
        <v>17683670</v>
      </c>
      <c r="D3151" s="1" t="s">
        <v>1462</v>
      </c>
      <c r="E3151" s="1" t="s">
        <v>5308</v>
      </c>
      <c r="F3151" s="1" t="s">
        <v>13</v>
      </c>
      <c r="G3151" s="1" t="s">
        <v>14</v>
      </c>
      <c r="H3151" s="1">
        <v>5000000</v>
      </c>
      <c r="I3151" s="1">
        <v>2011</v>
      </c>
      <c r="J3151" s="1">
        <v>5.2</v>
      </c>
      <c r="K3151" s="1" t="str">
        <f t="shared" si="148"/>
        <v>Horror</v>
      </c>
      <c r="L3151" s="11">
        <f t="shared" si="149"/>
        <v>12683670</v>
      </c>
      <c r="M3151" s="1">
        <f t="shared" si="150"/>
        <v>9.3887336584344602E-2</v>
      </c>
    </row>
    <row r="3152" spans="1:13" x14ac:dyDescent="0.25">
      <c r="A3152" s="1" t="s">
        <v>5309</v>
      </c>
      <c r="B3152" s="1">
        <v>91</v>
      </c>
      <c r="C3152" s="1">
        <v>12055108</v>
      </c>
      <c r="D3152" s="1" t="s">
        <v>883</v>
      </c>
      <c r="E3152" s="1" t="s">
        <v>5310</v>
      </c>
      <c r="F3152" s="1" t="s">
        <v>13</v>
      </c>
      <c r="G3152" s="1" t="s">
        <v>14</v>
      </c>
      <c r="H3152" s="1">
        <v>8000000</v>
      </c>
      <c r="I3152" s="1">
        <v>2008</v>
      </c>
      <c r="J3152" s="1">
        <v>6.9</v>
      </c>
      <c r="K3152" s="1" t="str">
        <f t="shared" si="148"/>
        <v>Comedy</v>
      </c>
      <c r="L3152" s="11">
        <f t="shared" si="149"/>
        <v>4055108</v>
      </c>
      <c r="M3152" s="1">
        <f t="shared" si="150"/>
        <v>9.3887336584344602E-2</v>
      </c>
    </row>
    <row r="3153" spans="1:13" x14ac:dyDescent="0.25">
      <c r="A3153" s="1" t="s">
        <v>4454</v>
      </c>
      <c r="B3153" s="1">
        <v>103</v>
      </c>
      <c r="C3153" s="1">
        <v>27285953</v>
      </c>
      <c r="D3153" s="1" t="s">
        <v>23</v>
      </c>
      <c r="E3153" s="1" t="s">
        <v>5311</v>
      </c>
      <c r="F3153" s="1" t="s">
        <v>13</v>
      </c>
      <c r="G3153" s="1" t="s">
        <v>14</v>
      </c>
      <c r="H3153" s="1">
        <v>5000000</v>
      </c>
      <c r="I3153" s="1">
        <v>2015</v>
      </c>
      <c r="J3153" s="1">
        <v>6.8</v>
      </c>
      <c r="K3153" s="1" t="str">
        <f t="shared" si="148"/>
        <v>Action</v>
      </c>
      <c r="L3153" s="11">
        <f t="shared" si="149"/>
        <v>22285953</v>
      </c>
      <c r="M3153" s="1">
        <f t="shared" si="150"/>
        <v>9.3887336584344602E-2</v>
      </c>
    </row>
    <row r="3154" spans="1:13" x14ac:dyDescent="0.25">
      <c r="A3154" s="1" t="s">
        <v>1731</v>
      </c>
      <c r="B3154" s="1">
        <v>99</v>
      </c>
      <c r="C3154" s="1">
        <v>10572742</v>
      </c>
      <c r="D3154" s="1" t="s">
        <v>77</v>
      </c>
      <c r="E3154" s="1" t="s">
        <v>5314</v>
      </c>
      <c r="F3154" s="1" t="s">
        <v>13</v>
      </c>
      <c r="G3154" s="1" t="s">
        <v>14</v>
      </c>
      <c r="H3154" s="1">
        <v>8000000</v>
      </c>
      <c r="I3154" s="1">
        <v>2009</v>
      </c>
      <c r="J3154" s="1">
        <v>6.1</v>
      </c>
      <c r="K3154" s="1" t="str">
        <f t="shared" si="148"/>
        <v>Drama</v>
      </c>
      <c r="L3154" s="11">
        <f t="shared" si="149"/>
        <v>2572742</v>
      </c>
      <c r="M3154" s="1">
        <f t="shared" si="150"/>
        <v>9.3887336584344602E-2</v>
      </c>
    </row>
    <row r="3155" spans="1:13" x14ac:dyDescent="0.25">
      <c r="A3155" s="1" t="s">
        <v>5315</v>
      </c>
      <c r="B3155" s="1">
        <v>82</v>
      </c>
      <c r="C3155" s="1">
        <v>9628751</v>
      </c>
      <c r="D3155" s="1" t="s">
        <v>1089</v>
      </c>
      <c r="E3155" s="1" t="s">
        <v>5316</v>
      </c>
      <c r="F3155" s="1" t="s">
        <v>13</v>
      </c>
      <c r="G3155" s="1" t="s">
        <v>14</v>
      </c>
      <c r="H3155" s="1">
        <v>5000000</v>
      </c>
      <c r="I3155" s="1">
        <v>2000</v>
      </c>
      <c r="J3155" s="1">
        <v>5.9</v>
      </c>
      <c r="K3155" s="1" t="str">
        <f t="shared" si="148"/>
        <v>Action</v>
      </c>
      <c r="L3155" s="11">
        <f t="shared" si="149"/>
        <v>4628751</v>
      </c>
      <c r="M3155" s="1">
        <f t="shared" si="150"/>
        <v>9.3887336584344602E-2</v>
      </c>
    </row>
    <row r="3156" spans="1:13" x14ac:dyDescent="0.25">
      <c r="A3156" s="1" t="s">
        <v>5317</v>
      </c>
      <c r="B3156" s="1">
        <v>92</v>
      </c>
      <c r="C3156" s="1">
        <v>8786715</v>
      </c>
      <c r="D3156" s="1" t="s">
        <v>883</v>
      </c>
      <c r="E3156" s="1" t="s">
        <v>5318</v>
      </c>
      <c r="F3156" s="1" t="s">
        <v>13</v>
      </c>
      <c r="G3156" s="1" t="s">
        <v>14</v>
      </c>
      <c r="H3156" s="1">
        <v>5000000</v>
      </c>
      <c r="I3156" s="1">
        <v>2004</v>
      </c>
      <c r="J3156" s="1">
        <v>6.9</v>
      </c>
      <c r="K3156" s="1" t="str">
        <f t="shared" si="148"/>
        <v>Comedy</v>
      </c>
      <c r="L3156" s="11">
        <f t="shared" si="149"/>
        <v>3786715</v>
      </c>
      <c r="M3156" s="1">
        <f t="shared" si="150"/>
        <v>9.3887336584344602E-2</v>
      </c>
    </row>
    <row r="3157" spans="1:13" x14ac:dyDescent="0.25">
      <c r="A3157" s="1" t="s">
        <v>5319</v>
      </c>
      <c r="B3157" s="1">
        <v>112</v>
      </c>
      <c r="C3157" s="1">
        <v>3432342</v>
      </c>
      <c r="D3157" s="1" t="s">
        <v>3639</v>
      </c>
      <c r="E3157" s="1" t="s">
        <v>5320</v>
      </c>
      <c r="F3157" s="1" t="s">
        <v>507</v>
      </c>
      <c r="G3157" s="1" t="s">
        <v>97</v>
      </c>
      <c r="H3157" s="1">
        <v>6000000</v>
      </c>
      <c r="I3157" s="1">
        <v>2003</v>
      </c>
      <c r="J3157" s="1">
        <v>7.7</v>
      </c>
      <c r="K3157" s="1" t="str">
        <f t="shared" si="148"/>
        <v>Comedy</v>
      </c>
      <c r="L3157" s="11">
        <f t="shared" si="149"/>
        <v>-2567658</v>
      </c>
      <c r="M3157" s="1">
        <f t="shared" si="150"/>
        <v>9.3887336584344602E-2</v>
      </c>
    </row>
    <row r="3158" spans="1:13" x14ac:dyDescent="0.25">
      <c r="A3158" s="1" t="s">
        <v>5321</v>
      </c>
      <c r="B3158" s="1">
        <v>90</v>
      </c>
      <c r="C3158" s="1">
        <v>6755271</v>
      </c>
      <c r="D3158" s="1" t="s">
        <v>1882</v>
      </c>
      <c r="E3158" s="1" t="s">
        <v>5322</v>
      </c>
      <c r="F3158" s="1" t="s">
        <v>13</v>
      </c>
      <c r="G3158" s="1" t="s">
        <v>14</v>
      </c>
      <c r="H3158" s="1">
        <v>5000000</v>
      </c>
      <c r="I3158" s="1">
        <v>2001</v>
      </c>
      <c r="J3158" s="1">
        <v>5.3</v>
      </c>
      <c r="K3158" s="1" t="str">
        <f t="shared" si="148"/>
        <v>Horror</v>
      </c>
      <c r="L3158" s="11">
        <f t="shared" si="149"/>
        <v>1755271</v>
      </c>
      <c r="M3158" s="1">
        <f t="shared" si="150"/>
        <v>9.3887336584344602E-2</v>
      </c>
    </row>
    <row r="3159" spans="1:13" x14ac:dyDescent="0.25">
      <c r="A3159" s="1" t="s">
        <v>5323</v>
      </c>
      <c r="B3159" s="1">
        <v>150</v>
      </c>
      <c r="C3159" s="1">
        <v>6157157</v>
      </c>
      <c r="D3159" s="1" t="s">
        <v>883</v>
      </c>
      <c r="E3159" s="1" t="s">
        <v>5324</v>
      </c>
      <c r="F3159" s="1" t="s">
        <v>13</v>
      </c>
      <c r="G3159" s="1" t="s">
        <v>14</v>
      </c>
      <c r="H3159" s="1">
        <v>5000000</v>
      </c>
      <c r="I3159" s="1">
        <v>1989</v>
      </c>
      <c r="J3159" s="1">
        <v>7</v>
      </c>
      <c r="K3159" s="1" t="str">
        <f t="shared" si="148"/>
        <v>Comedy</v>
      </c>
      <c r="L3159" s="11">
        <f t="shared" si="149"/>
        <v>1157157</v>
      </c>
      <c r="M3159" s="1">
        <f t="shared" si="150"/>
        <v>9.3887336584344602E-2</v>
      </c>
    </row>
    <row r="3160" spans="1:13" x14ac:dyDescent="0.25">
      <c r="A3160" s="1" t="s">
        <v>4846</v>
      </c>
      <c r="B3160" s="1">
        <v>91</v>
      </c>
      <c r="C3160" s="1">
        <v>5480318</v>
      </c>
      <c r="D3160" s="1" t="s">
        <v>883</v>
      </c>
      <c r="E3160" s="1" t="s">
        <v>5325</v>
      </c>
      <c r="F3160" s="1" t="s">
        <v>13</v>
      </c>
      <c r="G3160" s="1" t="s">
        <v>14</v>
      </c>
      <c r="H3160" s="1">
        <v>5000000</v>
      </c>
      <c r="I3160" s="1">
        <v>1998</v>
      </c>
      <c r="J3160" s="1">
        <v>6.6</v>
      </c>
      <c r="K3160" s="1" t="str">
        <f t="shared" si="148"/>
        <v>Comedy</v>
      </c>
      <c r="L3160" s="11">
        <f t="shared" si="149"/>
        <v>480318</v>
      </c>
      <c r="M3160" s="1">
        <f t="shared" si="150"/>
        <v>9.3887336584344602E-2</v>
      </c>
    </row>
    <row r="3161" spans="1:13" x14ac:dyDescent="0.25">
      <c r="A3161" s="1" t="s">
        <v>90</v>
      </c>
      <c r="B3161" s="1">
        <v>95</v>
      </c>
      <c r="C3161" s="1">
        <v>5308707</v>
      </c>
      <c r="D3161" s="1" t="s">
        <v>1808</v>
      </c>
      <c r="E3161" s="1" t="s">
        <v>5326</v>
      </c>
      <c r="F3161" s="1" t="s">
        <v>13</v>
      </c>
      <c r="G3161" s="1" t="s">
        <v>14</v>
      </c>
      <c r="H3161" s="1">
        <v>5000000</v>
      </c>
      <c r="I3161" s="1">
        <v>2001</v>
      </c>
      <c r="J3161" s="1">
        <v>6.4</v>
      </c>
      <c r="K3161" s="1" t="str">
        <f t="shared" si="148"/>
        <v>Comedy</v>
      </c>
      <c r="L3161" s="11">
        <f t="shared" si="149"/>
        <v>308707</v>
      </c>
      <c r="M3161" s="1">
        <f t="shared" si="150"/>
        <v>9.3887336584344602E-2</v>
      </c>
    </row>
    <row r="3162" spans="1:13" x14ac:dyDescent="0.25">
      <c r="A3162" s="1" t="s">
        <v>252</v>
      </c>
      <c r="B3162" s="1">
        <v>97</v>
      </c>
      <c r="C3162" s="1">
        <v>5009677</v>
      </c>
      <c r="D3162" s="1" t="s">
        <v>1888</v>
      </c>
      <c r="E3162" s="1" t="s">
        <v>5327</v>
      </c>
      <c r="F3162" s="1" t="s">
        <v>13</v>
      </c>
      <c r="G3162" s="1" t="s">
        <v>21</v>
      </c>
      <c r="H3162" s="1">
        <v>5000000</v>
      </c>
      <c r="I3162" s="1">
        <v>2009</v>
      </c>
      <c r="J3162" s="1">
        <v>7.9</v>
      </c>
      <c r="K3162" s="1" t="str">
        <f t="shared" si="148"/>
        <v>Drama</v>
      </c>
      <c r="L3162" s="11">
        <f t="shared" si="149"/>
        <v>9677</v>
      </c>
      <c r="M3162" s="1">
        <f t="shared" si="150"/>
        <v>9.3887336584344602E-2</v>
      </c>
    </row>
    <row r="3163" spans="1:13" x14ac:dyDescent="0.25">
      <c r="A3163" s="1" t="s">
        <v>2863</v>
      </c>
      <c r="B3163" s="1">
        <v>112</v>
      </c>
      <c r="C3163" s="1">
        <v>4306697</v>
      </c>
      <c r="D3163" s="1" t="s">
        <v>1175</v>
      </c>
      <c r="E3163" s="1" t="s">
        <v>5328</v>
      </c>
      <c r="F3163" s="1" t="s">
        <v>13</v>
      </c>
      <c r="G3163" s="1" t="s">
        <v>97</v>
      </c>
      <c r="H3163" s="1">
        <v>5000000</v>
      </c>
      <c r="I3163" s="1">
        <v>1997</v>
      </c>
      <c r="J3163" s="1">
        <v>7.7</v>
      </c>
      <c r="K3163" s="1" t="str">
        <f t="shared" si="148"/>
        <v>Drama</v>
      </c>
      <c r="L3163" s="11">
        <f t="shared" si="149"/>
        <v>-693303</v>
      </c>
      <c r="M3163" s="1">
        <f t="shared" si="150"/>
        <v>9.3887336584344602E-2</v>
      </c>
    </row>
    <row r="3164" spans="1:13" x14ac:dyDescent="0.25">
      <c r="A3164" s="1" t="s">
        <v>5329</v>
      </c>
      <c r="B3164" s="1">
        <v>122</v>
      </c>
      <c r="C3164" s="1">
        <v>3950029</v>
      </c>
      <c r="D3164" s="1" t="s">
        <v>1175</v>
      </c>
      <c r="E3164" s="1" t="s">
        <v>5330</v>
      </c>
      <c r="F3164" s="1" t="s">
        <v>507</v>
      </c>
      <c r="G3164" s="1" t="s">
        <v>508</v>
      </c>
      <c r="H3164" s="1">
        <v>4000000</v>
      </c>
      <c r="I3164" s="1">
        <v>2010</v>
      </c>
      <c r="J3164" s="1">
        <v>7.2</v>
      </c>
      <c r="K3164" s="1" t="str">
        <f t="shared" si="148"/>
        <v>Drama</v>
      </c>
      <c r="L3164" s="11">
        <f t="shared" si="149"/>
        <v>-49971</v>
      </c>
      <c r="M3164" s="1">
        <f t="shared" si="150"/>
        <v>9.3887336584344602E-2</v>
      </c>
    </row>
    <row r="3165" spans="1:13" x14ac:dyDescent="0.25">
      <c r="A3165" s="1" t="s">
        <v>5331</v>
      </c>
      <c r="B3165" s="1">
        <v>110</v>
      </c>
      <c r="C3165" s="1">
        <v>4040588</v>
      </c>
      <c r="D3165" s="1" t="s">
        <v>883</v>
      </c>
      <c r="E3165" s="1" t="s">
        <v>5332</v>
      </c>
      <c r="F3165" s="1" t="s">
        <v>13</v>
      </c>
      <c r="G3165" s="1" t="s">
        <v>14</v>
      </c>
      <c r="H3165" s="1">
        <v>5000000</v>
      </c>
      <c r="I3165" s="1">
        <v>2008</v>
      </c>
      <c r="J3165" s="1">
        <v>6.8</v>
      </c>
      <c r="K3165" s="1" t="str">
        <f t="shared" si="148"/>
        <v>Comedy</v>
      </c>
      <c r="L3165" s="11">
        <f t="shared" si="149"/>
        <v>-959412</v>
      </c>
      <c r="M3165" s="1">
        <f t="shared" si="150"/>
        <v>9.3887336584344602E-2</v>
      </c>
    </row>
    <row r="3166" spans="1:13" x14ac:dyDescent="0.25">
      <c r="A3166" s="1" t="s">
        <v>62</v>
      </c>
      <c r="B3166" s="1">
        <v>108</v>
      </c>
      <c r="C3166" s="1">
        <v>3049135</v>
      </c>
      <c r="D3166" s="1" t="s">
        <v>5333</v>
      </c>
      <c r="E3166" s="1" t="s">
        <v>5334</v>
      </c>
      <c r="F3166" s="1" t="s">
        <v>13</v>
      </c>
      <c r="G3166" s="1" t="s">
        <v>65</v>
      </c>
      <c r="H3166" s="1">
        <v>5000000</v>
      </c>
      <c r="I3166" s="1">
        <v>1994</v>
      </c>
      <c r="J3166" s="1">
        <v>7.4</v>
      </c>
      <c r="K3166" s="1" t="str">
        <f t="shared" si="148"/>
        <v>Biography</v>
      </c>
      <c r="L3166" s="11">
        <f t="shared" si="149"/>
        <v>-1950865</v>
      </c>
      <c r="M3166" s="1">
        <f t="shared" si="150"/>
        <v>9.3887336584344602E-2</v>
      </c>
    </row>
    <row r="3167" spans="1:13" x14ac:dyDescent="0.25">
      <c r="A3167" s="1" t="s">
        <v>4346</v>
      </c>
      <c r="B3167" s="1">
        <v>121</v>
      </c>
      <c r="C3167" s="1">
        <v>4700361</v>
      </c>
      <c r="D3167" s="1" t="s">
        <v>1175</v>
      </c>
      <c r="E3167" s="1" t="s">
        <v>5335</v>
      </c>
      <c r="F3167" s="1" t="s">
        <v>13</v>
      </c>
      <c r="G3167" s="1" t="s">
        <v>14</v>
      </c>
      <c r="H3167" s="1">
        <v>5000000</v>
      </c>
      <c r="I3167" s="1">
        <v>2015</v>
      </c>
      <c r="J3167" s="1">
        <v>4.5999999999999996</v>
      </c>
      <c r="K3167" s="1" t="str">
        <f t="shared" si="148"/>
        <v>Drama</v>
      </c>
      <c r="L3167" s="11">
        <f t="shared" si="149"/>
        <v>-299639</v>
      </c>
      <c r="M3167" s="1">
        <f t="shared" si="150"/>
        <v>9.3887336584344602E-2</v>
      </c>
    </row>
    <row r="3168" spans="1:13" x14ac:dyDescent="0.25">
      <c r="A3168" s="1" t="s">
        <v>5336</v>
      </c>
      <c r="B3168" s="1">
        <v>97</v>
      </c>
      <c r="C3168" s="1">
        <v>2711210</v>
      </c>
      <c r="D3168" s="1" t="s">
        <v>883</v>
      </c>
      <c r="E3168" s="1" t="s">
        <v>5337</v>
      </c>
      <c r="F3168" s="1" t="s">
        <v>13</v>
      </c>
      <c r="G3168" s="1" t="s">
        <v>14</v>
      </c>
      <c r="H3168" s="1">
        <v>5000000</v>
      </c>
      <c r="I3168" s="1">
        <v>2010</v>
      </c>
      <c r="J3168" s="1">
        <v>6.4</v>
      </c>
      <c r="K3168" s="1" t="str">
        <f t="shared" si="148"/>
        <v>Comedy</v>
      </c>
      <c r="L3168" s="11">
        <f t="shared" si="149"/>
        <v>-2288790</v>
      </c>
      <c r="M3168" s="1">
        <f t="shared" si="150"/>
        <v>9.3887336584344602E-2</v>
      </c>
    </row>
    <row r="3169" spans="1:13" x14ac:dyDescent="0.25">
      <c r="A3169" s="1" t="s">
        <v>2212</v>
      </c>
      <c r="B3169" s="1">
        <v>116</v>
      </c>
      <c r="C3169" s="1">
        <v>1980338</v>
      </c>
      <c r="D3169" s="1" t="s">
        <v>5338</v>
      </c>
      <c r="E3169" s="1" t="s">
        <v>5339</v>
      </c>
      <c r="F3169" s="1" t="s">
        <v>13</v>
      </c>
      <c r="G3169" s="1" t="s">
        <v>14</v>
      </c>
      <c r="H3169" s="1">
        <v>5000000</v>
      </c>
      <c r="I3169" s="1">
        <v>1998</v>
      </c>
      <c r="J3169" s="1">
        <v>7</v>
      </c>
      <c r="K3169" s="1" t="str">
        <f t="shared" si="148"/>
        <v>Comedy</v>
      </c>
      <c r="L3169" s="11">
        <f t="shared" si="149"/>
        <v>-3019662</v>
      </c>
      <c r="M3169" s="1">
        <f t="shared" si="150"/>
        <v>9.3887336584344602E-2</v>
      </c>
    </row>
    <row r="3170" spans="1:13" x14ac:dyDescent="0.25">
      <c r="A3170" s="1" t="s">
        <v>4190</v>
      </c>
      <c r="B3170" s="1">
        <v>94</v>
      </c>
      <c r="C3170" s="1">
        <v>1082044</v>
      </c>
      <c r="D3170" s="1" t="s">
        <v>1394</v>
      </c>
      <c r="E3170" s="1" t="s">
        <v>5340</v>
      </c>
      <c r="F3170" s="1" t="s">
        <v>13</v>
      </c>
      <c r="G3170" s="1" t="s">
        <v>1233</v>
      </c>
      <c r="H3170" s="1">
        <v>5000000</v>
      </c>
      <c r="I3170" s="1">
        <v>2004</v>
      </c>
      <c r="J3170" s="1">
        <v>7.7</v>
      </c>
      <c r="K3170" s="1" t="str">
        <f t="shared" si="148"/>
        <v>Drama</v>
      </c>
      <c r="L3170" s="11">
        <f t="shared" si="149"/>
        <v>-3917956</v>
      </c>
      <c r="M3170" s="1">
        <f t="shared" si="150"/>
        <v>9.3887336584344602E-2</v>
      </c>
    </row>
    <row r="3171" spans="1:13" x14ac:dyDescent="0.25">
      <c r="A3171" s="1" t="s">
        <v>4397</v>
      </c>
      <c r="B3171" s="1">
        <v>103</v>
      </c>
      <c r="C3171" s="1">
        <v>1100000</v>
      </c>
      <c r="D3171" s="1" t="s">
        <v>682</v>
      </c>
      <c r="E3171" s="1" t="s">
        <v>5341</v>
      </c>
      <c r="F3171" s="1" t="s">
        <v>13</v>
      </c>
      <c r="G3171" s="1" t="s">
        <v>14</v>
      </c>
      <c r="H3171" s="1">
        <v>5000000</v>
      </c>
      <c r="I3171" s="1">
        <v>1992</v>
      </c>
      <c r="J3171" s="1">
        <v>6.8</v>
      </c>
      <c r="K3171" s="1" t="str">
        <f t="shared" si="148"/>
        <v>Crime</v>
      </c>
      <c r="L3171" s="11">
        <f t="shared" si="149"/>
        <v>-3900000</v>
      </c>
      <c r="M3171" s="1">
        <f t="shared" si="150"/>
        <v>9.3887336584344602E-2</v>
      </c>
    </row>
    <row r="3172" spans="1:13" x14ac:dyDescent="0.25">
      <c r="A3172" s="1" t="s">
        <v>5342</v>
      </c>
      <c r="B3172" s="1">
        <v>112</v>
      </c>
      <c r="C3172" s="1">
        <v>2445646</v>
      </c>
      <c r="D3172" s="1" t="s">
        <v>5343</v>
      </c>
      <c r="E3172" s="1" t="s">
        <v>5344</v>
      </c>
      <c r="F3172" s="1" t="s">
        <v>13</v>
      </c>
      <c r="G3172" s="1" t="s">
        <v>14</v>
      </c>
      <c r="H3172" s="1">
        <v>5000000</v>
      </c>
      <c r="I3172" s="1">
        <v>2014</v>
      </c>
      <c r="J3172" s="1">
        <v>7</v>
      </c>
      <c r="K3172" s="1" t="str">
        <f t="shared" si="148"/>
        <v>Biography</v>
      </c>
      <c r="L3172" s="11">
        <f t="shared" si="149"/>
        <v>-2554354</v>
      </c>
      <c r="M3172" s="1">
        <f t="shared" si="150"/>
        <v>9.3887336584344602E-2</v>
      </c>
    </row>
    <row r="3173" spans="1:13" x14ac:dyDescent="0.25">
      <c r="A3173" s="1" t="s">
        <v>5182</v>
      </c>
      <c r="B3173" s="1">
        <v>91</v>
      </c>
      <c r="C3173" s="1">
        <v>2221809</v>
      </c>
      <c r="D3173" s="1" t="s">
        <v>1175</v>
      </c>
      <c r="E3173" s="1" t="s">
        <v>5345</v>
      </c>
      <c r="F3173" s="1" t="s">
        <v>13</v>
      </c>
      <c r="G3173" s="1" t="s">
        <v>14</v>
      </c>
      <c r="H3173" s="1">
        <v>5000000</v>
      </c>
      <c r="I3173" s="1">
        <v>2010</v>
      </c>
      <c r="J3173" s="1">
        <v>7</v>
      </c>
      <c r="K3173" s="1" t="str">
        <f t="shared" si="148"/>
        <v>Drama</v>
      </c>
      <c r="L3173" s="11">
        <f t="shared" si="149"/>
        <v>-2778191</v>
      </c>
      <c r="M3173" s="1">
        <f t="shared" si="150"/>
        <v>9.3887336584344602E-2</v>
      </c>
    </row>
    <row r="3174" spans="1:13" x14ac:dyDescent="0.25">
      <c r="A3174" s="1" t="s">
        <v>5346</v>
      </c>
      <c r="B3174" s="1">
        <v>98</v>
      </c>
      <c r="C3174" s="1">
        <v>296665</v>
      </c>
      <c r="D3174" s="1" t="s">
        <v>1927</v>
      </c>
      <c r="E3174" s="1" t="s">
        <v>5347</v>
      </c>
      <c r="F3174" s="1" t="s">
        <v>13</v>
      </c>
      <c r="G3174" s="1" t="s">
        <v>14</v>
      </c>
      <c r="H3174" s="1">
        <v>5000000</v>
      </c>
      <c r="I3174" s="1">
        <v>2003</v>
      </c>
      <c r="J3174" s="1">
        <v>6.3</v>
      </c>
      <c r="K3174" s="1" t="str">
        <f t="shared" si="148"/>
        <v>Biography</v>
      </c>
      <c r="L3174" s="11">
        <f t="shared" si="149"/>
        <v>-4703335</v>
      </c>
      <c r="M3174" s="1">
        <f t="shared" si="150"/>
        <v>9.3887336584344602E-2</v>
      </c>
    </row>
    <row r="3175" spans="1:13" x14ac:dyDescent="0.25">
      <c r="A3175" s="1" t="s">
        <v>5348</v>
      </c>
      <c r="B3175" s="1">
        <v>95</v>
      </c>
      <c r="C3175" s="1">
        <v>3219029</v>
      </c>
      <c r="D3175" s="1" t="s">
        <v>5349</v>
      </c>
      <c r="E3175" s="1" t="s">
        <v>5350</v>
      </c>
      <c r="F3175" s="1" t="s">
        <v>13</v>
      </c>
      <c r="G3175" s="1" t="s">
        <v>14</v>
      </c>
      <c r="H3175" s="1">
        <v>5000000</v>
      </c>
      <c r="I3175" s="1">
        <v>2015</v>
      </c>
      <c r="J3175" s="1">
        <v>7.1</v>
      </c>
      <c r="K3175" s="1" t="str">
        <f t="shared" si="148"/>
        <v>Crime</v>
      </c>
      <c r="L3175" s="11">
        <f t="shared" si="149"/>
        <v>-1780971</v>
      </c>
      <c r="M3175" s="1">
        <f t="shared" si="150"/>
        <v>9.3887336584344602E-2</v>
      </c>
    </row>
    <row r="3176" spans="1:13" x14ac:dyDescent="0.25">
      <c r="A3176" s="1" t="s">
        <v>1827</v>
      </c>
      <c r="B3176" s="1">
        <v>91</v>
      </c>
      <c r="C3176" s="1">
        <v>1040879</v>
      </c>
      <c r="D3176" s="1" t="s">
        <v>3008</v>
      </c>
      <c r="E3176" s="1" t="s">
        <v>5351</v>
      </c>
      <c r="F3176" s="1" t="s">
        <v>13</v>
      </c>
      <c r="G3176" s="1" t="s">
        <v>14</v>
      </c>
      <c r="H3176" s="1">
        <v>7000000</v>
      </c>
      <c r="I3176" s="1">
        <v>1996</v>
      </c>
      <c r="J3176" s="1">
        <v>7.1</v>
      </c>
      <c r="K3176" s="1" t="str">
        <f t="shared" si="148"/>
        <v>Comedy</v>
      </c>
      <c r="L3176" s="11">
        <f t="shared" si="149"/>
        <v>-5959121</v>
      </c>
      <c r="M3176" s="1">
        <f t="shared" si="150"/>
        <v>9.3887336584344602E-2</v>
      </c>
    </row>
    <row r="3177" spans="1:13" x14ac:dyDescent="0.25">
      <c r="A3177" s="1" t="s">
        <v>44</v>
      </c>
      <c r="B3177" s="1">
        <v>97</v>
      </c>
      <c r="C3177" s="1">
        <v>326308</v>
      </c>
      <c r="D3177" s="1" t="s">
        <v>750</v>
      </c>
      <c r="E3177" s="1" t="s">
        <v>5352</v>
      </c>
      <c r="F3177" s="1" t="s">
        <v>13</v>
      </c>
      <c r="G3177" s="1" t="s">
        <v>14</v>
      </c>
      <c r="H3177" s="1">
        <v>5000000</v>
      </c>
      <c r="I3177" s="1">
        <v>1996</v>
      </c>
      <c r="J3177" s="1">
        <v>6.1</v>
      </c>
      <c r="K3177" s="1" t="str">
        <f t="shared" si="148"/>
        <v>Crime</v>
      </c>
      <c r="L3177" s="11">
        <f t="shared" si="149"/>
        <v>-4673692</v>
      </c>
      <c r="M3177" s="1">
        <f t="shared" si="150"/>
        <v>9.3887336584344602E-2</v>
      </c>
    </row>
    <row r="3178" spans="1:13" x14ac:dyDescent="0.25">
      <c r="A3178" s="1" t="s">
        <v>5354</v>
      </c>
      <c r="B3178" s="1">
        <v>90</v>
      </c>
      <c r="C3178" s="1">
        <v>124720</v>
      </c>
      <c r="D3178" s="1" t="s">
        <v>77</v>
      </c>
      <c r="E3178" s="1" t="s">
        <v>5355</v>
      </c>
      <c r="F3178" s="1" t="s">
        <v>13</v>
      </c>
      <c r="G3178" s="1" t="s">
        <v>14</v>
      </c>
      <c r="H3178" s="1">
        <v>5000000</v>
      </c>
      <c r="I3178" s="1">
        <v>2008</v>
      </c>
      <c r="J3178" s="1">
        <v>7.3</v>
      </c>
      <c r="K3178" s="1" t="str">
        <f t="shared" si="148"/>
        <v>Drama</v>
      </c>
      <c r="L3178" s="11">
        <f t="shared" si="149"/>
        <v>-4875280</v>
      </c>
      <c r="M3178" s="1">
        <f t="shared" si="150"/>
        <v>9.3887336584344602E-2</v>
      </c>
    </row>
    <row r="3179" spans="1:13" x14ac:dyDescent="0.25">
      <c r="A3179" s="1" t="s">
        <v>5356</v>
      </c>
      <c r="B3179" s="1">
        <v>90</v>
      </c>
      <c r="C3179" s="1">
        <v>99147</v>
      </c>
      <c r="D3179" s="1" t="s">
        <v>1175</v>
      </c>
      <c r="E3179" s="1" t="s">
        <v>5357</v>
      </c>
      <c r="F3179" s="1" t="s">
        <v>13</v>
      </c>
      <c r="G3179" s="1" t="s">
        <v>14</v>
      </c>
      <c r="H3179" s="1">
        <v>2000000</v>
      </c>
      <c r="I3179" s="1">
        <v>1998</v>
      </c>
      <c r="J3179" s="1">
        <v>6.2</v>
      </c>
      <c r="K3179" s="1" t="str">
        <f t="shared" si="148"/>
        <v>Drama</v>
      </c>
      <c r="L3179" s="11">
        <f t="shared" si="149"/>
        <v>-1900853</v>
      </c>
      <c r="M3179" s="1">
        <f t="shared" si="150"/>
        <v>9.3887336584344602E-2</v>
      </c>
    </row>
    <row r="3180" spans="1:13" x14ac:dyDescent="0.25">
      <c r="A3180" s="1" t="s">
        <v>792</v>
      </c>
      <c r="B3180" s="1">
        <v>90</v>
      </c>
      <c r="C3180" s="1">
        <v>65087</v>
      </c>
      <c r="D3180" s="1" t="s">
        <v>5358</v>
      </c>
      <c r="E3180" s="1" t="s">
        <v>5359</v>
      </c>
      <c r="F3180" s="1" t="s">
        <v>13</v>
      </c>
      <c r="G3180" s="1" t="s">
        <v>14</v>
      </c>
      <c r="H3180" s="1">
        <v>5000000</v>
      </c>
      <c r="I3180" s="1">
        <v>2007</v>
      </c>
      <c r="J3180" s="1">
        <v>6.2</v>
      </c>
      <c r="K3180" s="1" t="str">
        <f t="shared" si="148"/>
        <v>Crime</v>
      </c>
      <c r="L3180" s="11">
        <f t="shared" si="149"/>
        <v>-4934913</v>
      </c>
      <c r="M3180" s="1">
        <f t="shared" si="150"/>
        <v>9.3887336584344602E-2</v>
      </c>
    </row>
    <row r="3181" spans="1:13" x14ac:dyDescent="0.25">
      <c r="A3181" s="1" t="s">
        <v>5360</v>
      </c>
      <c r="B3181" s="1">
        <v>103</v>
      </c>
      <c r="C3181" s="1">
        <v>16066</v>
      </c>
      <c r="D3181" s="1" t="s">
        <v>5098</v>
      </c>
      <c r="E3181" s="1" t="s">
        <v>5361</v>
      </c>
      <c r="F3181" s="1" t="s">
        <v>13</v>
      </c>
      <c r="G3181" s="1" t="s">
        <v>264</v>
      </c>
      <c r="H3181" s="1">
        <v>5000000</v>
      </c>
      <c r="I3181" s="1">
        <v>2004</v>
      </c>
      <c r="J3181" s="1">
        <v>3.3</v>
      </c>
      <c r="K3181" s="1" t="str">
        <f t="shared" si="148"/>
        <v>Mystery</v>
      </c>
      <c r="L3181" s="11">
        <f t="shared" si="149"/>
        <v>-4983934</v>
      </c>
      <c r="M3181" s="1">
        <f t="shared" si="150"/>
        <v>9.3887336584344602E-2</v>
      </c>
    </row>
    <row r="3182" spans="1:13" x14ac:dyDescent="0.25">
      <c r="A3182" s="1" t="s">
        <v>5364</v>
      </c>
      <c r="B3182" s="1">
        <v>113</v>
      </c>
      <c r="C3182" s="1">
        <v>617228</v>
      </c>
      <c r="D3182" s="1" t="s">
        <v>5365</v>
      </c>
      <c r="E3182" s="1" t="s">
        <v>5366</v>
      </c>
      <c r="F3182" s="1" t="s">
        <v>5367</v>
      </c>
      <c r="G3182" s="1" t="s">
        <v>1886</v>
      </c>
      <c r="H3182" s="1">
        <v>84450000</v>
      </c>
      <c r="I3182" s="1">
        <v>2006</v>
      </c>
      <c r="J3182" s="1">
        <v>7.4</v>
      </c>
      <c r="K3182" s="1" t="str">
        <f t="shared" si="148"/>
        <v>Comedy</v>
      </c>
      <c r="L3182" s="11">
        <f t="shared" si="149"/>
        <v>-83832772</v>
      </c>
      <c r="M3182" s="1">
        <f t="shared" si="150"/>
        <v>9.3887336584344602E-2</v>
      </c>
    </row>
    <row r="3183" spans="1:13" x14ac:dyDescent="0.25">
      <c r="A3183" s="1" t="s">
        <v>2011</v>
      </c>
      <c r="B3183" s="1">
        <v>148</v>
      </c>
      <c r="C3183" s="1">
        <v>24475416</v>
      </c>
      <c r="D3183" s="1" t="s">
        <v>1175</v>
      </c>
      <c r="E3183" s="1" t="s">
        <v>5368</v>
      </c>
      <c r="F3183" s="1" t="s">
        <v>13</v>
      </c>
      <c r="G3183" s="1" t="s">
        <v>14</v>
      </c>
      <c r="H3183" s="1">
        <v>890000</v>
      </c>
      <c r="I3183" s="1">
        <v>1996</v>
      </c>
      <c r="J3183" s="1">
        <v>8</v>
      </c>
      <c r="K3183" s="1" t="str">
        <f t="shared" si="148"/>
        <v>Drama</v>
      </c>
      <c r="L3183" s="11">
        <f t="shared" si="149"/>
        <v>23585416</v>
      </c>
      <c r="M3183" s="1">
        <f t="shared" si="150"/>
        <v>9.3887336584344602E-2</v>
      </c>
    </row>
    <row r="3184" spans="1:13" x14ac:dyDescent="0.25">
      <c r="A3184" s="1" t="s">
        <v>4983</v>
      </c>
      <c r="B3184" s="1">
        <v>93</v>
      </c>
      <c r="C3184" s="1">
        <v>47277326</v>
      </c>
      <c r="D3184" s="1" t="s">
        <v>2162</v>
      </c>
      <c r="E3184" s="1" t="s">
        <v>5369</v>
      </c>
      <c r="F3184" s="1" t="s">
        <v>13</v>
      </c>
      <c r="G3184" s="1" t="s">
        <v>14</v>
      </c>
      <c r="H3184" s="1">
        <v>4800000</v>
      </c>
      <c r="I3184" s="1">
        <v>2005</v>
      </c>
      <c r="J3184" s="1">
        <v>5.9</v>
      </c>
      <c r="K3184" s="1" t="str">
        <f t="shared" si="148"/>
        <v>Horror</v>
      </c>
      <c r="L3184" s="11">
        <f t="shared" si="149"/>
        <v>42477326</v>
      </c>
      <c r="M3184" s="1">
        <f t="shared" si="150"/>
        <v>9.3887336584344602E-2</v>
      </c>
    </row>
    <row r="3185" spans="1:13" x14ac:dyDescent="0.25">
      <c r="A3185" s="1" t="s">
        <v>3077</v>
      </c>
      <c r="B3185" s="1">
        <v>94</v>
      </c>
      <c r="C3185" s="1">
        <v>1247453</v>
      </c>
      <c r="D3185" s="1" t="s">
        <v>883</v>
      </c>
      <c r="E3185" s="1" t="s">
        <v>5370</v>
      </c>
      <c r="F3185" s="1" t="s">
        <v>13</v>
      </c>
      <c r="G3185" s="1" t="s">
        <v>21</v>
      </c>
      <c r="H3185" s="1">
        <v>2800000</v>
      </c>
      <c r="I3185" s="1">
        <v>2005</v>
      </c>
      <c r="J3185" s="1">
        <v>6.8</v>
      </c>
      <c r="K3185" s="1" t="str">
        <f t="shared" si="148"/>
        <v>Comedy</v>
      </c>
      <c r="L3185" s="11">
        <f t="shared" si="149"/>
        <v>-1552547</v>
      </c>
      <c r="M3185" s="1">
        <f t="shared" si="150"/>
        <v>9.3887336584344602E-2</v>
      </c>
    </row>
    <row r="3186" spans="1:13" x14ac:dyDescent="0.25">
      <c r="A3186" s="1" t="s">
        <v>3826</v>
      </c>
      <c r="B3186" s="1">
        <v>121</v>
      </c>
      <c r="C3186" s="1">
        <v>1729969</v>
      </c>
      <c r="D3186" s="1" t="s">
        <v>1394</v>
      </c>
      <c r="E3186" s="1" t="s">
        <v>5371</v>
      </c>
      <c r="F3186" s="1" t="s">
        <v>13</v>
      </c>
      <c r="G3186" s="1" t="s">
        <v>14</v>
      </c>
      <c r="H3186" s="1">
        <v>5000000</v>
      </c>
      <c r="I3186" s="1">
        <v>2011</v>
      </c>
      <c r="J3186" s="1">
        <v>7.4</v>
      </c>
      <c r="K3186" s="1" t="str">
        <f t="shared" si="148"/>
        <v>Drama</v>
      </c>
      <c r="L3186" s="11">
        <f t="shared" si="149"/>
        <v>-3270031</v>
      </c>
      <c r="M3186" s="1">
        <f t="shared" si="150"/>
        <v>9.3887336584344602E-2</v>
      </c>
    </row>
    <row r="3187" spans="1:13" x14ac:dyDescent="0.25">
      <c r="A3187" s="1" t="s">
        <v>5372</v>
      </c>
      <c r="B3187" s="1">
        <v>118</v>
      </c>
      <c r="C3187" s="1">
        <v>1705139</v>
      </c>
      <c r="D3187" s="1" t="s">
        <v>927</v>
      </c>
      <c r="E3187" s="1" t="s">
        <v>5373</v>
      </c>
      <c r="F3187" s="1" t="s">
        <v>13</v>
      </c>
      <c r="G3187" s="1" t="s">
        <v>14</v>
      </c>
      <c r="H3187" s="1">
        <v>4700000</v>
      </c>
      <c r="I3187" s="1">
        <v>1988</v>
      </c>
      <c r="J3187" s="1">
        <v>6.7</v>
      </c>
      <c r="K3187" s="1" t="str">
        <f t="shared" si="148"/>
        <v>Fantasy</v>
      </c>
      <c r="L3187" s="11">
        <f t="shared" si="149"/>
        <v>-2994861</v>
      </c>
      <c r="M3187" s="1">
        <f t="shared" si="150"/>
        <v>9.3887336584344602E-2</v>
      </c>
    </row>
    <row r="3188" spans="1:13" x14ac:dyDescent="0.25">
      <c r="A3188" s="1" t="s">
        <v>2475</v>
      </c>
      <c r="B3188" s="1">
        <v>101</v>
      </c>
      <c r="C3188" s="1">
        <v>8025872</v>
      </c>
      <c r="D3188" s="1" t="s">
        <v>2528</v>
      </c>
      <c r="E3188" s="1" t="s">
        <v>5374</v>
      </c>
      <c r="F3188" s="1" t="s">
        <v>13</v>
      </c>
      <c r="G3188" s="1" t="s">
        <v>14</v>
      </c>
      <c r="H3188" s="1">
        <v>4700000</v>
      </c>
      <c r="I3188" s="1">
        <v>1986</v>
      </c>
      <c r="J3188" s="1">
        <v>5.5</v>
      </c>
      <c r="K3188" s="1" t="str">
        <f t="shared" si="148"/>
        <v>Comedy</v>
      </c>
      <c r="L3188" s="11">
        <f t="shared" si="149"/>
        <v>3325872</v>
      </c>
      <c r="M3188" s="1">
        <f t="shared" si="150"/>
        <v>9.3887336584344602E-2</v>
      </c>
    </row>
    <row r="3189" spans="1:13" x14ac:dyDescent="0.25">
      <c r="A3189" s="1" t="s">
        <v>4076</v>
      </c>
      <c r="B3189" s="1">
        <v>90</v>
      </c>
      <c r="C3189" s="1">
        <v>778565</v>
      </c>
      <c r="D3189" s="1" t="s">
        <v>682</v>
      </c>
      <c r="E3189" s="1" t="s">
        <v>5375</v>
      </c>
      <c r="F3189" s="1" t="s">
        <v>13</v>
      </c>
      <c r="G3189" s="1" t="s">
        <v>2566</v>
      </c>
      <c r="H3189" s="1">
        <v>4800000</v>
      </c>
      <c r="I3189" s="1">
        <v>2013</v>
      </c>
      <c r="J3189" s="1">
        <v>5.7</v>
      </c>
      <c r="K3189" s="1" t="str">
        <f t="shared" si="148"/>
        <v>Crime</v>
      </c>
      <c r="L3189" s="11">
        <f t="shared" si="149"/>
        <v>-4021435</v>
      </c>
      <c r="M3189" s="1">
        <f t="shared" si="150"/>
        <v>9.3887336584344602E-2</v>
      </c>
    </row>
    <row r="3190" spans="1:13" x14ac:dyDescent="0.25">
      <c r="A3190" s="1" t="s">
        <v>5376</v>
      </c>
      <c r="B3190" s="1">
        <v>100</v>
      </c>
      <c r="C3190" s="1">
        <v>513836</v>
      </c>
      <c r="D3190" s="1" t="s">
        <v>492</v>
      </c>
      <c r="E3190" s="1" t="s">
        <v>5377</v>
      </c>
      <c r="F3190" s="1" t="s">
        <v>507</v>
      </c>
      <c r="G3190" s="1" t="s">
        <v>508</v>
      </c>
      <c r="H3190" s="1">
        <v>4600000</v>
      </c>
      <c r="I3190" s="1">
        <v>2010</v>
      </c>
      <c r="J3190" s="1">
        <v>7.2</v>
      </c>
      <c r="K3190" s="1" t="str">
        <f t="shared" si="148"/>
        <v>Comedy</v>
      </c>
      <c r="L3190" s="11">
        <f t="shared" si="149"/>
        <v>-4086164</v>
      </c>
      <c r="M3190" s="1">
        <f t="shared" si="150"/>
        <v>9.3887336584344602E-2</v>
      </c>
    </row>
    <row r="3191" spans="1:13" x14ac:dyDescent="0.25">
      <c r="A3191" s="1" t="s">
        <v>5378</v>
      </c>
      <c r="B3191" s="1">
        <v>97</v>
      </c>
      <c r="C3191" s="1">
        <v>434417</v>
      </c>
      <c r="D3191" s="1" t="s">
        <v>1175</v>
      </c>
      <c r="E3191" s="1" t="s">
        <v>5379</v>
      </c>
      <c r="F3191" s="1" t="s">
        <v>13</v>
      </c>
      <c r="G3191" s="1" t="s">
        <v>1233</v>
      </c>
      <c r="H3191" s="1">
        <v>4600000</v>
      </c>
      <c r="I3191" s="1">
        <v>2007</v>
      </c>
      <c r="J3191" s="1">
        <v>5.9</v>
      </c>
      <c r="K3191" s="1" t="str">
        <f t="shared" si="148"/>
        <v>Drama</v>
      </c>
      <c r="L3191" s="11">
        <f t="shared" si="149"/>
        <v>-4165583</v>
      </c>
      <c r="M3191" s="1">
        <f t="shared" si="150"/>
        <v>9.3887336584344602E-2</v>
      </c>
    </row>
    <row r="3192" spans="1:13" x14ac:dyDescent="0.25">
      <c r="A3192" s="1" t="s">
        <v>2502</v>
      </c>
      <c r="B3192" s="1">
        <v>96</v>
      </c>
      <c r="C3192" s="1">
        <v>81200000</v>
      </c>
      <c r="D3192" s="1" t="s">
        <v>579</v>
      </c>
      <c r="E3192" s="1" t="s">
        <v>5380</v>
      </c>
      <c r="F3192" s="1" t="s">
        <v>13</v>
      </c>
      <c r="G3192" s="1" t="s">
        <v>14</v>
      </c>
      <c r="H3192" s="1">
        <v>4500000</v>
      </c>
      <c r="I3192" s="1">
        <v>1984</v>
      </c>
      <c r="J3192" s="1">
        <v>6.7</v>
      </c>
      <c r="K3192" s="1" t="str">
        <f t="shared" si="148"/>
        <v>Comedy</v>
      </c>
      <c r="L3192" s="11">
        <f t="shared" si="149"/>
        <v>76700000</v>
      </c>
      <c r="M3192" s="1">
        <f t="shared" si="150"/>
        <v>9.3887336584344602E-2</v>
      </c>
    </row>
    <row r="3193" spans="1:13" x14ac:dyDescent="0.25">
      <c r="A3193" s="1" t="s">
        <v>131</v>
      </c>
      <c r="B3193" s="1">
        <v>117</v>
      </c>
      <c r="C3193" s="1">
        <v>52700832</v>
      </c>
      <c r="D3193" s="1" t="s">
        <v>492</v>
      </c>
      <c r="E3193" s="1" t="s">
        <v>5381</v>
      </c>
      <c r="F3193" s="1" t="s">
        <v>13</v>
      </c>
      <c r="G3193" s="1" t="s">
        <v>21</v>
      </c>
      <c r="H3193" s="1">
        <v>4500000</v>
      </c>
      <c r="I3193" s="1">
        <v>1994</v>
      </c>
      <c r="J3193" s="1">
        <v>7.1</v>
      </c>
      <c r="K3193" s="1" t="str">
        <f t="shared" si="148"/>
        <v>Comedy</v>
      </c>
      <c r="L3193" s="11">
        <f t="shared" si="149"/>
        <v>48200832</v>
      </c>
      <c r="M3193" s="1">
        <f t="shared" si="150"/>
        <v>9.3887336584344602E-2</v>
      </c>
    </row>
    <row r="3194" spans="1:13" x14ac:dyDescent="0.25">
      <c r="A3194" s="1" t="s">
        <v>1728</v>
      </c>
      <c r="B3194" s="1">
        <v>108</v>
      </c>
      <c r="C3194" s="1">
        <v>13060843</v>
      </c>
      <c r="D3194" s="1" t="s">
        <v>1175</v>
      </c>
      <c r="E3194" s="1" t="s">
        <v>5382</v>
      </c>
      <c r="F3194" s="1" t="s">
        <v>13</v>
      </c>
      <c r="G3194" s="1" t="s">
        <v>14</v>
      </c>
      <c r="H3194" s="1">
        <v>15000000</v>
      </c>
      <c r="I3194" s="1">
        <v>2002</v>
      </c>
      <c r="J3194" s="1">
        <v>7.7</v>
      </c>
      <c r="K3194" s="1" t="str">
        <f t="shared" si="148"/>
        <v>Drama</v>
      </c>
      <c r="L3194" s="11">
        <f t="shared" si="149"/>
        <v>-1939157</v>
      </c>
      <c r="M3194" s="1">
        <f t="shared" si="150"/>
        <v>9.3887336584344602E-2</v>
      </c>
    </row>
    <row r="3195" spans="1:13" x14ac:dyDescent="0.25">
      <c r="A3195" s="1" t="s">
        <v>153</v>
      </c>
      <c r="B3195" s="1">
        <v>109</v>
      </c>
      <c r="C3195" s="1">
        <v>3798532</v>
      </c>
      <c r="D3195" s="1" t="s">
        <v>1796</v>
      </c>
      <c r="E3195" s="1" t="s">
        <v>5383</v>
      </c>
      <c r="F3195" s="1" t="s">
        <v>13</v>
      </c>
      <c r="G3195" s="1" t="s">
        <v>14</v>
      </c>
      <c r="H3195" s="1">
        <v>4500000</v>
      </c>
      <c r="I3195" s="1">
        <v>1996</v>
      </c>
      <c r="J3195" s="1">
        <v>7.4</v>
      </c>
      <c r="K3195" s="1" t="str">
        <f t="shared" si="148"/>
        <v>Crime</v>
      </c>
      <c r="L3195" s="11">
        <f t="shared" si="149"/>
        <v>-701468</v>
      </c>
      <c r="M3195" s="1">
        <f t="shared" si="150"/>
        <v>9.3887336584344602E-2</v>
      </c>
    </row>
    <row r="3196" spans="1:13" x14ac:dyDescent="0.25">
      <c r="A3196" s="1" t="s">
        <v>418</v>
      </c>
      <c r="B3196" s="1">
        <v>102</v>
      </c>
      <c r="C3196" s="1">
        <v>3609278</v>
      </c>
      <c r="D3196" s="1" t="s">
        <v>1175</v>
      </c>
      <c r="E3196" s="1" t="s">
        <v>5384</v>
      </c>
      <c r="F3196" s="1" t="s">
        <v>13</v>
      </c>
      <c r="G3196" s="1" t="s">
        <v>14</v>
      </c>
      <c r="H3196" s="1">
        <v>4500000</v>
      </c>
      <c r="I3196" s="1">
        <v>2000</v>
      </c>
      <c r="J3196" s="1">
        <v>8.4</v>
      </c>
      <c r="K3196" s="1" t="str">
        <f t="shared" si="148"/>
        <v>Drama</v>
      </c>
      <c r="L3196" s="11">
        <f t="shared" si="149"/>
        <v>-890722</v>
      </c>
      <c r="M3196" s="1">
        <f t="shared" si="150"/>
        <v>9.3887336584344602E-2</v>
      </c>
    </row>
    <row r="3197" spans="1:13" x14ac:dyDescent="0.25">
      <c r="A3197" s="1" t="s">
        <v>5385</v>
      </c>
      <c r="B3197" s="1">
        <v>115</v>
      </c>
      <c r="C3197" s="1">
        <v>1687311</v>
      </c>
      <c r="D3197" s="1" t="s">
        <v>5386</v>
      </c>
      <c r="E3197" s="1" t="s">
        <v>5387</v>
      </c>
      <c r="F3197" s="1" t="s">
        <v>964</v>
      </c>
      <c r="G3197" s="1" t="s">
        <v>1233</v>
      </c>
      <c r="H3197" s="1">
        <v>700000000</v>
      </c>
      <c r="I3197" s="1">
        <v>1998</v>
      </c>
      <c r="J3197" s="1">
        <v>7.2</v>
      </c>
      <c r="K3197" s="1" t="str">
        <f t="shared" si="148"/>
        <v>Drama</v>
      </c>
      <c r="L3197" s="11">
        <f t="shared" si="149"/>
        <v>-698312689</v>
      </c>
      <c r="M3197" s="1">
        <f t="shared" si="150"/>
        <v>9.3887336584344602E-2</v>
      </c>
    </row>
    <row r="3198" spans="1:13" x14ac:dyDescent="0.25">
      <c r="A3198" s="1" t="s">
        <v>3196</v>
      </c>
      <c r="B3198" s="1">
        <v>133</v>
      </c>
      <c r="C3198" s="1">
        <v>727883</v>
      </c>
      <c r="D3198" s="1" t="s">
        <v>935</v>
      </c>
      <c r="E3198" s="1" t="s">
        <v>5389</v>
      </c>
      <c r="F3198" s="1" t="s">
        <v>13</v>
      </c>
      <c r="G3198" s="1" t="s">
        <v>14</v>
      </c>
      <c r="H3198" s="1">
        <v>4500000</v>
      </c>
      <c r="I3198" s="1">
        <v>2001</v>
      </c>
      <c r="J3198" s="1">
        <v>8.1</v>
      </c>
      <c r="K3198" s="1" t="str">
        <f t="shared" si="148"/>
        <v>Drama</v>
      </c>
      <c r="L3198" s="11">
        <f t="shared" si="149"/>
        <v>-3772117</v>
      </c>
      <c r="M3198" s="1">
        <f t="shared" si="150"/>
        <v>9.3887336584344602E-2</v>
      </c>
    </row>
    <row r="3199" spans="1:13" x14ac:dyDescent="0.25">
      <c r="A3199" s="1" t="s">
        <v>5390</v>
      </c>
      <c r="B3199" s="1">
        <v>122</v>
      </c>
      <c r="C3199" s="1">
        <v>713413</v>
      </c>
      <c r="D3199" s="1" t="s">
        <v>1060</v>
      </c>
      <c r="E3199" s="1" t="s">
        <v>5391</v>
      </c>
      <c r="F3199" s="1" t="s">
        <v>3389</v>
      </c>
      <c r="G3199" s="1" t="s">
        <v>3390</v>
      </c>
      <c r="H3199" s="1">
        <v>4500000</v>
      </c>
      <c r="I3199" s="1">
        <v>1997</v>
      </c>
      <c r="J3199" s="1">
        <v>7.8</v>
      </c>
      <c r="K3199" s="1" t="str">
        <f t="shared" si="148"/>
        <v>Crime</v>
      </c>
      <c r="L3199" s="11">
        <f t="shared" si="149"/>
        <v>-3786587</v>
      </c>
      <c r="M3199" s="1">
        <f t="shared" si="150"/>
        <v>9.3887336584344602E-2</v>
      </c>
    </row>
    <row r="3200" spans="1:13" x14ac:dyDescent="0.25">
      <c r="A3200" s="1" t="s">
        <v>5392</v>
      </c>
      <c r="B3200" s="1">
        <v>106</v>
      </c>
      <c r="C3200" s="1">
        <v>410241</v>
      </c>
      <c r="D3200" s="1" t="s">
        <v>3008</v>
      </c>
      <c r="E3200" s="1" t="s">
        <v>5393</v>
      </c>
      <c r="F3200" s="1" t="s">
        <v>13</v>
      </c>
      <c r="G3200" s="1" t="s">
        <v>14</v>
      </c>
      <c r="H3200" s="1">
        <v>2000000</v>
      </c>
      <c r="I3200" s="1">
        <v>2002</v>
      </c>
      <c r="J3200" s="1">
        <v>6.8</v>
      </c>
      <c r="K3200" s="1" t="str">
        <f t="shared" si="148"/>
        <v>Comedy</v>
      </c>
      <c r="L3200" s="11">
        <f t="shared" si="149"/>
        <v>-1589759</v>
      </c>
      <c r="M3200" s="1">
        <f t="shared" si="150"/>
        <v>9.3887336584344602E-2</v>
      </c>
    </row>
    <row r="3201" spans="1:13" x14ac:dyDescent="0.25">
      <c r="A3201" s="1" t="s">
        <v>4520</v>
      </c>
      <c r="B3201" s="1">
        <v>112</v>
      </c>
      <c r="C3201" s="1">
        <v>211667</v>
      </c>
      <c r="D3201" s="1" t="s">
        <v>682</v>
      </c>
      <c r="E3201" s="1" t="s">
        <v>5395</v>
      </c>
      <c r="F3201" s="1" t="s">
        <v>4026</v>
      </c>
      <c r="G3201" s="1" t="s">
        <v>1929</v>
      </c>
      <c r="H3201" s="1">
        <v>4200000000</v>
      </c>
      <c r="I3201" s="1">
        <v>2005</v>
      </c>
      <c r="J3201" s="1">
        <v>7.7</v>
      </c>
      <c r="K3201" s="1" t="str">
        <f t="shared" si="148"/>
        <v>Crime</v>
      </c>
      <c r="L3201" s="11">
        <f t="shared" si="149"/>
        <v>-4199788333</v>
      </c>
      <c r="M3201" s="1">
        <f t="shared" si="150"/>
        <v>9.3887336584344602E-2</v>
      </c>
    </row>
    <row r="3202" spans="1:13" x14ac:dyDescent="0.25">
      <c r="A3202" s="1" t="s">
        <v>5396</v>
      </c>
      <c r="B3202" s="1">
        <v>99</v>
      </c>
      <c r="C3202" s="1">
        <v>92191</v>
      </c>
      <c r="D3202" s="1" t="s">
        <v>2124</v>
      </c>
      <c r="E3202" s="1" t="s">
        <v>5397</v>
      </c>
      <c r="F3202" s="1" t="s">
        <v>13</v>
      </c>
      <c r="G3202" s="1" t="s">
        <v>21</v>
      </c>
      <c r="H3202" s="1">
        <v>2500000</v>
      </c>
      <c r="I3202" s="1">
        <v>2001</v>
      </c>
      <c r="J3202" s="1">
        <v>6.5</v>
      </c>
      <c r="K3202" s="1" t="str">
        <f t="shared" si="148"/>
        <v>Comedy</v>
      </c>
      <c r="L3202" s="11">
        <f t="shared" si="149"/>
        <v>-2407809</v>
      </c>
      <c r="M3202" s="1">
        <f t="shared" si="150"/>
        <v>9.3887336584344602E-2</v>
      </c>
    </row>
    <row r="3203" spans="1:13" x14ac:dyDescent="0.25">
      <c r="A3203" s="1" t="s">
        <v>5398</v>
      </c>
      <c r="B3203" s="1">
        <v>110</v>
      </c>
      <c r="C3203" s="1">
        <v>49413</v>
      </c>
      <c r="D3203" s="1" t="s">
        <v>120</v>
      </c>
      <c r="E3203" s="1" t="s">
        <v>5399</v>
      </c>
      <c r="F3203" s="1" t="s">
        <v>2426</v>
      </c>
      <c r="G3203" s="1" t="s">
        <v>1322</v>
      </c>
      <c r="H3203" s="1">
        <v>35000000</v>
      </c>
      <c r="I3203" s="1">
        <v>2006</v>
      </c>
      <c r="J3203" s="1">
        <v>7.3</v>
      </c>
      <c r="K3203" s="1" t="str">
        <f t="shared" ref="K3203:K3266" si="151">IFERROR(LEFT(D3203,SEARCH("|",D3203)-1),D3203)</f>
        <v>Action</v>
      </c>
      <c r="L3203" s="11">
        <f t="shared" ref="L3203:L3266" si="152">C3203-H3203</f>
        <v>-34950587</v>
      </c>
      <c r="M3203" s="1">
        <f t="shared" ref="M3203:M3266" si="153">CORREL(H$2:H$3657,C$2:C$3657)</f>
        <v>9.3887336584344602E-2</v>
      </c>
    </row>
    <row r="3204" spans="1:13" x14ac:dyDescent="0.25">
      <c r="A3204" s="1" t="s">
        <v>5400</v>
      </c>
      <c r="B3204" s="1">
        <v>104</v>
      </c>
      <c r="C3204" s="1">
        <v>108229</v>
      </c>
      <c r="D3204" s="1" t="s">
        <v>2075</v>
      </c>
      <c r="E3204" s="1" t="s">
        <v>5401</v>
      </c>
      <c r="F3204" s="1" t="s">
        <v>13</v>
      </c>
      <c r="G3204" s="1" t="s">
        <v>14</v>
      </c>
      <c r="H3204" s="1">
        <v>4500000</v>
      </c>
      <c r="I3204" s="1">
        <v>2009</v>
      </c>
      <c r="J3204" s="1">
        <v>5.9</v>
      </c>
      <c r="K3204" s="1" t="str">
        <f t="shared" si="151"/>
        <v>Drama</v>
      </c>
      <c r="L3204" s="11">
        <f t="shared" si="152"/>
        <v>-4391771</v>
      </c>
      <c r="M3204" s="1">
        <f t="shared" si="153"/>
        <v>9.3887336584344602E-2</v>
      </c>
    </row>
    <row r="3205" spans="1:13" x14ac:dyDescent="0.25">
      <c r="A3205" s="1" t="s">
        <v>1687</v>
      </c>
      <c r="B3205" s="1">
        <v>133</v>
      </c>
      <c r="C3205" s="1">
        <v>112000000</v>
      </c>
      <c r="D3205" s="1" t="s">
        <v>1175</v>
      </c>
      <c r="E3205" s="1" t="s">
        <v>5402</v>
      </c>
      <c r="F3205" s="1" t="s">
        <v>13</v>
      </c>
      <c r="G3205" s="1" t="s">
        <v>14</v>
      </c>
      <c r="H3205" s="1">
        <v>4400000</v>
      </c>
      <c r="I3205" s="1">
        <v>1975</v>
      </c>
      <c r="J3205" s="1">
        <v>8.6999999999999993</v>
      </c>
      <c r="K3205" s="1" t="str">
        <f t="shared" si="151"/>
        <v>Drama</v>
      </c>
      <c r="L3205" s="11">
        <f t="shared" si="152"/>
        <v>107600000</v>
      </c>
      <c r="M3205" s="1">
        <f t="shared" si="153"/>
        <v>9.3887336584344602E-2</v>
      </c>
    </row>
    <row r="3206" spans="1:13" x14ac:dyDescent="0.25">
      <c r="A3206" s="1" t="s">
        <v>5403</v>
      </c>
      <c r="B3206" s="1">
        <v>112</v>
      </c>
      <c r="C3206" s="1">
        <v>26345</v>
      </c>
      <c r="D3206" s="1" t="s">
        <v>4734</v>
      </c>
      <c r="E3206" s="1" t="s">
        <v>5404</v>
      </c>
      <c r="F3206" s="1" t="s">
        <v>13</v>
      </c>
      <c r="G3206" s="1" t="s">
        <v>21</v>
      </c>
      <c r="H3206" s="1">
        <v>3000000</v>
      </c>
      <c r="I3206" s="1">
        <v>2012</v>
      </c>
      <c r="J3206" s="1">
        <v>6.1</v>
      </c>
      <c r="K3206" s="1" t="str">
        <f t="shared" si="151"/>
        <v>Action</v>
      </c>
      <c r="L3206" s="11">
        <f t="shared" si="152"/>
        <v>-2973655</v>
      </c>
      <c r="M3206" s="1">
        <f t="shared" si="153"/>
        <v>9.3887336584344602E-2</v>
      </c>
    </row>
    <row r="3207" spans="1:13" x14ac:dyDescent="0.25">
      <c r="A3207" s="1" t="s">
        <v>2832</v>
      </c>
      <c r="B3207" s="1">
        <v>101</v>
      </c>
      <c r="C3207" s="1">
        <v>20772796</v>
      </c>
      <c r="D3207" s="1" t="s">
        <v>2395</v>
      </c>
      <c r="E3207" s="1" t="s">
        <v>5405</v>
      </c>
      <c r="F3207" s="1" t="s">
        <v>13</v>
      </c>
      <c r="G3207" s="1" t="s">
        <v>65</v>
      </c>
      <c r="H3207" s="1">
        <v>6000000</v>
      </c>
      <c r="I3207" s="1">
        <v>2002</v>
      </c>
      <c r="J3207" s="1">
        <v>7.6</v>
      </c>
      <c r="K3207" s="1" t="str">
        <f t="shared" si="151"/>
        <v>Drama</v>
      </c>
      <c r="L3207" s="11">
        <f t="shared" si="152"/>
        <v>14772796</v>
      </c>
      <c r="M3207" s="1">
        <f t="shared" si="153"/>
        <v>9.3887336584344602E-2</v>
      </c>
    </row>
    <row r="3208" spans="1:13" x14ac:dyDescent="0.25">
      <c r="A3208" s="1" t="s">
        <v>761</v>
      </c>
      <c r="B3208" s="1">
        <v>104</v>
      </c>
      <c r="C3208" s="1">
        <v>1487477</v>
      </c>
      <c r="D3208" s="1" t="s">
        <v>5406</v>
      </c>
      <c r="E3208" s="1" t="s">
        <v>5407</v>
      </c>
      <c r="F3208" s="1" t="s">
        <v>1910</v>
      </c>
      <c r="G3208" s="1" t="s">
        <v>2401</v>
      </c>
      <c r="H3208" s="1">
        <v>4200000</v>
      </c>
      <c r="I3208" s="1">
        <v>2004</v>
      </c>
      <c r="J3208" s="1">
        <v>6.5</v>
      </c>
      <c r="K3208" s="1" t="str">
        <f t="shared" si="151"/>
        <v>Fantasy</v>
      </c>
      <c r="L3208" s="11">
        <f t="shared" si="152"/>
        <v>-2712523</v>
      </c>
      <c r="M3208" s="1">
        <f t="shared" si="153"/>
        <v>9.3887336584344602E-2</v>
      </c>
    </row>
    <row r="3209" spans="1:13" x14ac:dyDescent="0.25">
      <c r="A3209" s="1" t="s">
        <v>1718</v>
      </c>
      <c r="B3209" s="1">
        <v>112</v>
      </c>
      <c r="C3209" s="1">
        <v>62549000</v>
      </c>
      <c r="D3209" s="1" t="s">
        <v>1796</v>
      </c>
      <c r="E3209" s="1" t="s">
        <v>5408</v>
      </c>
      <c r="F3209" s="1" t="s">
        <v>13</v>
      </c>
      <c r="G3209" s="1" t="s">
        <v>21</v>
      </c>
      <c r="H3209" s="1">
        <v>2300000</v>
      </c>
      <c r="I3209" s="1">
        <v>1992</v>
      </c>
      <c r="J3209" s="1">
        <v>7.3</v>
      </c>
      <c r="K3209" s="1" t="str">
        <f t="shared" si="151"/>
        <v>Crime</v>
      </c>
      <c r="L3209" s="11">
        <f t="shared" si="152"/>
        <v>60249000</v>
      </c>
      <c r="M3209" s="1">
        <f t="shared" si="153"/>
        <v>9.3887336584344602E-2</v>
      </c>
    </row>
    <row r="3210" spans="1:13" x14ac:dyDescent="0.25">
      <c r="A3210" s="1" t="s">
        <v>3634</v>
      </c>
      <c r="B3210" s="1">
        <v>94</v>
      </c>
      <c r="C3210" s="1">
        <v>105500000</v>
      </c>
      <c r="D3210" s="1" t="s">
        <v>579</v>
      </c>
      <c r="E3210" s="1" t="s">
        <v>5409</v>
      </c>
      <c r="F3210" s="1" t="s">
        <v>13</v>
      </c>
      <c r="G3210" s="1" t="s">
        <v>97</v>
      </c>
      <c r="H3210" s="1">
        <v>4000000</v>
      </c>
      <c r="I3210" s="1">
        <v>1981</v>
      </c>
      <c r="J3210" s="1">
        <v>6.2</v>
      </c>
      <c r="K3210" s="1" t="str">
        <f t="shared" si="151"/>
        <v>Comedy</v>
      </c>
      <c r="L3210" s="11">
        <f t="shared" si="152"/>
        <v>101500000</v>
      </c>
      <c r="M3210" s="1">
        <f t="shared" si="153"/>
        <v>9.3887336584344602E-2</v>
      </c>
    </row>
    <row r="3211" spans="1:13" x14ac:dyDescent="0.25">
      <c r="A3211" s="1" t="s">
        <v>873</v>
      </c>
      <c r="B3211" s="1">
        <v>90</v>
      </c>
      <c r="C3211" s="1">
        <v>101055</v>
      </c>
      <c r="D3211" s="1" t="s">
        <v>2162</v>
      </c>
      <c r="E3211" s="1" t="s">
        <v>5410</v>
      </c>
      <c r="F3211" s="1" t="s">
        <v>13</v>
      </c>
      <c r="G3211" s="1" t="s">
        <v>14</v>
      </c>
      <c r="H3211" s="1">
        <v>4000000</v>
      </c>
      <c r="I3211" s="1">
        <v>2009</v>
      </c>
      <c r="J3211" s="1">
        <v>5</v>
      </c>
      <c r="K3211" s="1" t="str">
        <f t="shared" si="151"/>
        <v>Horror</v>
      </c>
      <c r="L3211" s="11">
        <f t="shared" si="152"/>
        <v>-3898945</v>
      </c>
      <c r="M3211" s="1">
        <f t="shared" si="153"/>
        <v>9.3887336584344602E-2</v>
      </c>
    </row>
    <row r="3212" spans="1:13" x14ac:dyDescent="0.25">
      <c r="A3212" s="1" t="s">
        <v>2258</v>
      </c>
      <c r="B3212" s="1">
        <v>101</v>
      </c>
      <c r="C3212" s="1">
        <v>44566004</v>
      </c>
      <c r="D3212" s="1" t="s">
        <v>1175</v>
      </c>
      <c r="E3212" s="1" t="s">
        <v>5411</v>
      </c>
      <c r="F3212" s="1" t="s">
        <v>13</v>
      </c>
      <c r="G3212" s="1" t="s">
        <v>14</v>
      </c>
      <c r="H3212" s="1">
        <v>4000000</v>
      </c>
      <c r="I3212" s="1">
        <v>2003</v>
      </c>
      <c r="J3212" s="1">
        <v>7.8</v>
      </c>
      <c r="K3212" s="1" t="str">
        <f t="shared" si="151"/>
        <v>Drama</v>
      </c>
      <c r="L3212" s="11">
        <f t="shared" si="152"/>
        <v>40566004</v>
      </c>
      <c r="M3212" s="1">
        <f t="shared" si="153"/>
        <v>9.3887336584344602E-2</v>
      </c>
    </row>
    <row r="3213" spans="1:13" x14ac:dyDescent="0.25">
      <c r="A3213" s="1" t="s">
        <v>1369</v>
      </c>
      <c r="B3213" s="1">
        <v>93</v>
      </c>
      <c r="C3213" s="1">
        <v>39200000</v>
      </c>
      <c r="D3213" s="1" t="s">
        <v>584</v>
      </c>
      <c r="E3213" s="1" t="s">
        <v>5412</v>
      </c>
      <c r="F3213" s="1" t="s">
        <v>13</v>
      </c>
      <c r="G3213" s="1" t="s">
        <v>14</v>
      </c>
      <c r="H3213" s="1">
        <v>4000000</v>
      </c>
      <c r="I3213" s="1">
        <v>1977</v>
      </c>
      <c r="J3213" s="1">
        <v>8.1</v>
      </c>
      <c r="K3213" s="1" t="str">
        <f t="shared" si="151"/>
        <v>Comedy</v>
      </c>
      <c r="L3213" s="11">
        <f t="shared" si="152"/>
        <v>35200000</v>
      </c>
      <c r="M3213" s="1">
        <f t="shared" si="153"/>
        <v>9.3887336584344602E-2</v>
      </c>
    </row>
    <row r="3214" spans="1:13" x14ac:dyDescent="0.25">
      <c r="A3214" s="1" t="s">
        <v>5413</v>
      </c>
      <c r="B3214" s="1">
        <v>152</v>
      </c>
      <c r="C3214" s="1">
        <v>36000000</v>
      </c>
      <c r="D3214" s="1" t="s">
        <v>4039</v>
      </c>
      <c r="E3214" s="1" t="s">
        <v>5414</v>
      </c>
      <c r="F3214" s="1" t="s">
        <v>13</v>
      </c>
      <c r="G3214" s="1" t="s">
        <v>14</v>
      </c>
      <c r="H3214" s="1">
        <v>4000000</v>
      </c>
      <c r="I3214" s="1">
        <v>1952</v>
      </c>
      <c r="J3214" s="1">
        <v>6.7</v>
      </c>
      <c r="K3214" s="1" t="str">
        <f t="shared" si="151"/>
        <v>Drama</v>
      </c>
      <c r="L3214" s="11">
        <f t="shared" si="152"/>
        <v>32000000</v>
      </c>
      <c r="M3214" s="1">
        <f t="shared" si="153"/>
        <v>9.3887336584344602E-2</v>
      </c>
    </row>
    <row r="3215" spans="1:13" x14ac:dyDescent="0.25">
      <c r="A3215" s="1" t="s">
        <v>46</v>
      </c>
      <c r="B3215" s="1">
        <v>112</v>
      </c>
      <c r="C3215" s="1">
        <v>31252964</v>
      </c>
      <c r="D3215" s="1" t="s">
        <v>77</v>
      </c>
      <c r="E3215" s="1" t="s">
        <v>5415</v>
      </c>
      <c r="F3215" s="1" t="s">
        <v>13</v>
      </c>
      <c r="G3215" s="1" t="s">
        <v>14</v>
      </c>
      <c r="H3215" s="1">
        <v>4000000</v>
      </c>
      <c r="I3215" s="1">
        <v>2001</v>
      </c>
      <c r="J3215" s="1">
        <v>7.1</v>
      </c>
      <c r="K3215" s="1" t="str">
        <f t="shared" si="151"/>
        <v>Drama</v>
      </c>
      <c r="L3215" s="11">
        <f t="shared" si="152"/>
        <v>27252964</v>
      </c>
      <c r="M3215" s="1">
        <f t="shared" si="153"/>
        <v>9.3887336584344602E-2</v>
      </c>
    </row>
    <row r="3216" spans="1:13" x14ac:dyDescent="0.25">
      <c r="A3216" s="1" t="s">
        <v>5416</v>
      </c>
      <c r="B3216" s="1">
        <v>95</v>
      </c>
      <c r="C3216" s="1">
        <v>131175</v>
      </c>
      <c r="D3216" s="1" t="s">
        <v>3709</v>
      </c>
      <c r="E3216" s="1" t="s">
        <v>5417</v>
      </c>
      <c r="F3216" s="1" t="s">
        <v>13</v>
      </c>
      <c r="G3216" s="1" t="s">
        <v>14</v>
      </c>
      <c r="H3216" s="1">
        <v>8500000</v>
      </c>
      <c r="I3216" s="1">
        <v>2015</v>
      </c>
      <c r="J3216" s="1">
        <v>5.6</v>
      </c>
      <c r="K3216" s="1" t="str">
        <f t="shared" si="151"/>
        <v>Drama</v>
      </c>
      <c r="L3216" s="11">
        <f t="shared" si="152"/>
        <v>-8368825</v>
      </c>
      <c r="M3216" s="1">
        <f t="shared" si="153"/>
        <v>9.3887336584344602E-2</v>
      </c>
    </row>
    <row r="3217" spans="1:13" x14ac:dyDescent="0.25">
      <c r="A3217" s="1" t="s">
        <v>5418</v>
      </c>
      <c r="B3217" s="1">
        <v>111</v>
      </c>
      <c r="C3217" s="1">
        <v>31968347</v>
      </c>
      <c r="D3217" s="1" t="s">
        <v>77</v>
      </c>
      <c r="E3217" s="1" t="s">
        <v>5419</v>
      </c>
      <c r="F3217" s="1" t="s">
        <v>13</v>
      </c>
      <c r="G3217" s="1" t="s">
        <v>14</v>
      </c>
      <c r="H3217" s="1">
        <v>3600000</v>
      </c>
      <c r="I3217" s="1">
        <v>1995</v>
      </c>
      <c r="J3217" s="1">
        <v>7.6</v>
      </c>
      <c r="K3217" s="1" t="str">
        <f t="shared" si="151"/>
        <v>Drama</v>
      </c>
      <c r="L3217" s="11">
        <f t="shared" si="152"/>
        <v>28368347</v>
      </c>
      <c r="M3217" s="1">
        <f t="shared" si="153"/>
        <v>9.3887336584344602E-2</v>
      </c>
    </row>
    <row r="3218" spans="1:13" x14ac:dyDescent="0.25">
      <c r="A3218" s="1" t="s">
        <v>172</v>
      </c>
      <c r="B3218" s="1">
        <v>91</v>
      </c>
      <c r="C3218" s="1">
        <v>35385560</v>
      </c>
      <c r="D3218" s="1" t="s">
        <v>292</v>
      </c>
      <c r="E3218" s="1" t="s">
        <v>5421</v>
      </c>
      <c r="F3218" s="1" t="s">
        <v>13</v>
      </c>
      <c r="G3218" s="1" t="s">
        <v>14</v>
      </c>
      <c r="H3218" s="1">
        <v>4000000</v>
      </c>
      <c r="I3218" s="1">
        <v>2015</v>
      </c>
      <c r="J3218" s="1">
        <v>4.5999999999999996</v>
      </c>
      <c r="K3218" s="1" t="str">
        <f t="shared" si="151"/>
        <v>Mystery</v>
      </c>
      <c r="L3218" s="11">
        <f t="shared" si="152"/>
        <v>31385560</v>
      </c>
      <c r="M3218" s="1">
        <f t="shared" si="153"/>
        <v>9.3887336584344602E-2</v>
      </c>
    </row>
    <row r="3219" spans="1:13" x14ac:dyDescent="0.25">
      <c r="A3219" s="1" t="s">
        <v>5422</v>
      </c>
      <c r="B3219" s="1">
        <v>106</v>
      </c>
      <c r="C3219" s="1">
        <v>20803237</v>
      </c>
      <c r="D3219" s="1" t="s">
        <v>883</v>
      </c>
      <c r="E3219" s="1" t="s">
        <v>5423</v>
      </c>
      <c r="F3219" s="1" t="s">
        <v>13</v>
      </c>
      <c r="G3219" s="1" t="s">
        <v>14</v>
      </c>
      <c r="H3219" s="1">
        <v>3500000</v>
      </c>
      <c r="I3219" s="1">
        <v>2010</v>
      </c>
      <c r="J3219" s="1">
        <v>7.1</v>
      </c>
      <c r="K3219" s="1" t="str">
        <f t="shared" si="151"/>
        <v>Comedy</v>
      </c>
      <c r="L3219" s="11">
        <f t="shared" si="152"/>
        <v>17303237</v>
      </c>
      <c r="M3219" s="1">
        <f t="shared" si="153"/>
        <v>9.3887336584344602E-2</v>
      </c>
    </row>
    <row r="3220" spans="1:13" x14ac:dyDescent="0.25">
      <c r="A3220" s="1" t="s">
        <v>1824</v>
      </c>
      <c r="B3220" s="1">
        <v>93</v>
      </c>
      <c r="C3220" s="1">
        <v>13008928</v>
      </c>
      <c r="D3220" s="1" t="s">
        <v>1482</v>
      </c>
      <c r="E3220" s="1" t="s">
        <v>5424</v>
      </c>
      <c r="F3220" s="1" t="s">
        <v>13</v>
      </c>
      <c r="G3220" s="1" t="s">
        <v>14</v>
      </c>
      <c r="H3220" s="1">
        <v>4000000</v>
      </c>
      <c r="I3220" s="1">
        <v>1988</v>
      </c>
      <c r="J3220" s="1">
        <v>7.3</v>
      </c>
      <c r="K3220" s="1" t="str">
        <f t="shared" si="151"/>
        <v>Horror</v>
      </c>
      <c r="L3220" s="11">
        <f t="shared" si="152"/>
        <v>9008928</v>
      </c>
      <c r="M3220" s="1">
        <f t="shared" si="153"/>
        <v>9.3887336584344602E-2</v>
      </c>
    </row>
    <row r="3221" spans="1:13" x14ac:dyDescent="0.25">
      <c r="A3221" s="1" t="s">
        <v>5425</v>
      </c>
      <c r="B3221" s="1">
        <v>93</v>
      </c>
      <c r="C3221" s="1">
        <v>15152879</v>
      </c>
      <c r="D3221" s="1" t="s">
        <v>1503</v>
      </c>
      <c r="E3221" s="1" t="s">
        <v>5426</v>
      </c>
      <c r="F3221" s="1" t="s">
        <v>13</v>
      </c>
      <c r="G3221" s="1" t="s">
        <v>508</v>
      </c>
      <c r="H3221" s="1">
        <v>5000000</v>
      </c>
      <c r="I3221" s="1">
        <v>2013</v>
      </c>
      <c r="J3221" s="1">
        <v>4</v>
      </c>
      <c r="K3221" s="1" t="str">
        <f t="shared" si="151"/>
        <v>Drama</v>
      </c>
      <c r="L3221" s="11">
        <f t="shared" si="152"/>
        <v>10152879</v>
      </c>
      <c r="M3221" s="1">
        <f t="shared" si="153"/>
        <v>9.3887336584344602E-2</v>
      </c>
    </row>
    <row r="3222" spans="1:13" x14ac:dyDescent="0.25">
      <c r="A3222" s="1" t="s">
        <v>2996</v>
      </c>
      <c r="B3222" s="1">
        <v>165</v>
      </c>
      <c r="C3222" s="1">
        <v>25359200</v>
      </c>
      <c r="D3222" s="1" t="s">
        <v>1175</v>
      </c>
      <c r="E3222" s="1" t="s">
        <v>5427</v>
      </c>
      <c r="F3222" s="1" t="s">
        <v>13</v>
      </c>
      <c r="G3222" s="1" t="s">
        <v>14</v>
      </c>
      <c r="H3222" s="1">
        <v>4000000</v>
      </c>
      <c r="I3222" s="1">
        <v>2014</v>
      </c>
      <c r="J3222" s="1">
        <v>8</v>
      </c>
      <c r="K3222" s="1" t="str">
        <f t="shared" si="151"/>
        <v>Drama</v>
      </c>
      <c r="L3222" s="11">
        <f t="shared" si="152"/>
        <v>21359200</v>
      </c>
      <c r="M3222" s="1">
        <f t="shared" si="153"/>
        <v>9.3887336584344602E-2</v>
      </c>
    </row>
    <row r="3223" spans="1:13" x14ac:dyDescent="0.25">
      <c r="A3223" s="1" t="s">
        <v>1369</v>
      </c>
      <c r="B3223" s="1">
        <v>96</v>
      </c>
      <c r="C3223" s="1">
        <v>10515579</v>
      </c>
      <c r="D3223" s="1" t="s">
        <v>3968</v>
      </c>
      <c r="E3223" s="1" t="s">
        <v>5428</v>
      </c>
      <c r="F3223" s="1" t="s">
        <v>13</v>
      </c>
      <c r="G3223" s="1" t="s">
        <v>21</v>
      </c>
      <c r="H3223" s="1">
        <v>4000000</v>
      </c>
      <c r="I3223" s="1">
        <v>2006</v>
      </c>
      <c r="J3223" s="1">
        <v>6.7</v>
      </c>
      <c r="K3223" s="1" t="str">
        <f t="shared" si="151"/>
        <v>Comedy</v>
      </c>
      <c r="L3223" s="11">
        <f t="shared" si="152"/>
        <v>6515579</v>
      </c>
      <c r="M3223" s="1">
        <f t="shared" si="153"/>
        <v>9.3887336584344602E-2</v>
      </c>
    </row>
    <row r="3224" spans="1:13" x14ac:dyDescent="0.25">
      <c r="A3224" s="1" t="s">
        <v>5429</v>
      </c>
      <c r="B3224" s="1">
        <v>93</v>
      </c>
      <c r="C3224" s="1">
        <v>10097096</v>
      </c>
      <c r="D3224" s="1" t="s">
        <v>579</v>
      </c>
      <c r="E3224" s="1" t="s">
        <v>5430</v>
      </c>
      <c r="F3224" s="1" t="s">
        <v>13</v>
      </c>
      <c r="G3224" s="1" t="s">
        <v>14</v>
      </c>
      <c r="H3224" s="1">
        <v>4000000</v>
      </c>
      <c r="I3224" s="1">
        <v>2001</v>
      </c>
      <c r="J3224" s="1">
        <v>4.5999999999999996</v>
      </c>
      <c r="K3224" s="1" t="str">
        <f t="shared" si="151"/>
        <v>Comedy</v>
      </c>
      <c r="L3224" s="11">
        <f t="shared" si="152"/>
        <v>6097096</v>
      </c>
      <c r="M3224" s="1">
        <f t="shared" si="153"/>
        <v>9.3887336584344602E-2</v>
      </c>
    </row>
    <row r="3225" spans="1:13" x14ac:dyDescent="0.25">
      <c r="A3225" s="1" t="s">
        <v>5429</v>
      </c>
      <c r="B3225" s="1">
        <v>82</v>
      </c>
      <c r="C3225" s="1">
        <v>9821335</v>
      </c>
      <c r="D3225" s="1" t="s">
        <v>579</v>
      </c>
      <c r="E3225" s="1" t="s">
        <v>5431</v>
      </c>
      <c r="F3225" s="1" t="s">
        <v>13</v>
      </c>
      <c r="G3225" s="1" t="s">
        <v>14</v>
      </c>
      <c r="H3225" s="1">
        <v>6000000</v>
      </c>
      <c r="I3225" s="1">
        <v>2000</v>
      </c>
      <c r="J3225" s="1">
        <v>4</v>
      </c>
      <c r="K3225" s="1" t="str">
        <f t="shared" si="151"/>
        <v>Comedy</v>
      </c>
      <c r="L3225" s="11">
        <f t="shared" si="152"/>
        <v>3821335</v>
      </c>
      <c r="M3225" s="1">
        <f t="shared" si="153"/>
        <v>9.3887336584344602E-2</v>
      </c>
    </row>
    <row r="3226" spans="1:13" x14ac:dyDescent="0.25">
      <c r="A3226" s="1" t="s">
        <v>3904</v>
      </c>
      <c r="B3226" s="1">
        <v>101</v>
      </c>
      <c r="C3226" s="1">
        <v>8243880</v>
      </c>
      <c r="D3226" s="1" t="s">
        <v>5432</v>
      </c>
      <c r="E3226" s="1" t="s">
        <v>5433</v>
      </c>
      <c r="F3226" s="1" t="s">
        <v>13</v>
      </c>
      <c r="G3226" s="1" t="s">
        <v>14</v>
      </c>
      <c r="H3226" s="1">
        <v>3200000</v>
      </c>
      <c r="I3226" s="1">
        <v>2003</v>
      </c>
      <c r="J3226" s="1">
        <v>7</v>
      </c>
      <c r="K3226" s="1" t="str">
        <f t="shared" si="151"/>
        <v>Crime</v>
      </c>
      <c r="L3226" s="11">
        <f t="shared" si="152"/>
        <v>5043880</v>
      </c>
      <c r="M3226" s="1">
        <f t="shared" si="153"/>
        <v>9.3887336584344602E-2</v>
      </c>
    </row>
    <row r="3227" spans="1:13" x14ac:dyDescent="0.25">
      <c r="A3227" s="1" t="s">
        <v>5188</v>
      </c>
      <c r="B3227" s="1">
        <v>81</v>
      </c>
      <c r="C3227" s="1">
        <v>7825820</v>
      </c>
      <c r="D3227" s="1" t="s">
        <v>782</v>
      </c>
      <c r="E3227" s="1" t="s">
        <v>5434</v>
      </c>
      <c r="F3227" s="1" t="s">
        <v>13</v>
      </c>
      <c r="G3227" s="1" t="s">
        <v>14</v>
      </c>
      <c r="H3227" s="1">
        <v>4000000</v>
      </c>
      <c r="I3227" s="1">
        <v>2006</v>
      </c>
      <c r="J3227" s="1">
        <v>5.9</v>
      </c>
      <c r="K3227" s="1" t="str">
        <f t="shared" si="151"/>
        <v>Crime</v>
      </c>
      <c r="L3227" s="11">
        <f t="shared" si="152"/>
        <v>3825820</v>
      </c>
      <c r="M3227" s="1">
        <f t="shared" si="153"/>
        <v>9.3887336584344602E-2</v>
      </c>
    </row>
    <row r="3228" spans="1:13" x14ac:dyDescent="0.25">
      <c r="A3228" s="1" t="s">
        <v>2263</v>
      </c>
      <c r="B3228" s="1">
        <v>105</v>
      </c>
      <c r="C3228" s="1">
        <v>7159147</v>
      </c>
      <c r="D3228" s="1" t="s">
        <v>678</v>
      </c>
      <c r="E3228" s="1" t="s">
        <v>5435</v>
      </c>
      <c r="F3228" s="1" t="s">
        <v>964</v>
      </c>
      <c r="G3228" s="1" t="s">
        <v>1233</v>
      </c>
      <c r="H3228" s="1">
        <v>3400000</v>
      </c>
      <c r="I3228" s="1">
        <v>2007</v>
      </c>
      <c r="J3228" s="1">
        <v>7.5</v>
      </c>
      <c r="K3228" s="1" t="str">
        <f t="shared" si="151"/>
        <v>Drama</v>
      </c>
      <c r="L3228" s="11">
        <f t="shared" si="152"/>
        <v>3759147</v>
      </c>
      <c r="M3228" s="1">
        <f t="shared" si="153"/>
        <v>9.3887336584344602E-2</v>
      </c>
    </row>
    <row r="3229" spans="1:13" x14ac:dyDescent="0.25">
      <c r="A3229" s="1" t="s">
        <v>5313</v>
      </c>
      <c r="B3229" s="1">
        <v>86</v>
      </c>
      <c r="C3229" s="1">
        <v>17314483</v>
      </c>
      <c r="D3229" s="1" t="s">
        <v>968</v>
      </c>
      <c r="E3229" s="1" t="s">
        <v>5436</v>
      </c>
      <c r="F3229" s="1" t="s">
        <v>13</v>
      </c>
      <c r="G3229" s="1" t="s">
        <v>14</v>
      </c>
      <c r="H3229" s="1">
        <v>4000000</v>
      </c>
      <c r="I3229" s="1">
        <v>2014</v>
      </c>
      <c r="J3229" s="1">
        <v>4.7</v>
      </c>
      <c r="K3229" s="1" t="str">
        <f t="shared" si="151"/>
        <v>Comedy</v>
      </c>
      <c r="L3229" s="11">
        <f t="shared" si="152"/>
        <v>13314483</v>
      </c>
      <c r="M3229" s="1">
        <f t="shared" si="153"/>
        <v>9.3887336584344602E-2</v>
      </c>
    </row>
    <row r="3230" spans="1:13" x14ac:dyDescent="0.25">
      <c r="A3230" s="1" t="s">
        <v>5437</v>
      </c>
      <c r="B3230" s="1">
        <v>110</v>
      </c>
      <c r="C3230" s="1">
        <v>6525762</v>
      </c>
      <c r="D3230" s="1" t="s">
        <v>492</v>
      </c>
      <c r="E3230" s="1" t="s">
        <v>5438</v>
      </c>
      <c r="F3230" s="1" t="s">
        <v>13</v>
      </c>
      <c r="G3230" s="1" t="s">
        <v>14</v>
      </c>
      <c r="H3230" s="1">
        <v>4000000</v>
      </c>
      <c r="I3230" s="1">
        <v>2002</v>
      </c>
      <c r="J3230" s="1">
        <v>6.7</v>
      </c>
      <c r="K3230" s="1" t="str">
        <f t="shared" si="151"/>
        <v>Comedy</v>
      </c>
      <c r="L3230" s="11">
        <f t="shared" si="152"/>
        <v>2525762</v>
      </c>
      <c r="M3230" s="1">
        <f t="shared" si="153"/>
        <v>9.3887336584344602E-2</v>
      </c>
    </row>
    <row r="3231" spans="1:13" x14ac:dyDescent="0.25">
      <c r="A3231" s="1" t="s">
        <v>5439</v>
      </c>
      <c r="B3231" s="1">
        <v>110</v>
      </c>
      <c r="C3231" s="1">
        <v>4301331</v>
      </c>
      <c r="D3231" s="1" t="s">
        <v>968</v>
      </c>
      <c r="E3231" s="1" t="s">
        <v>5440</v>
      </c>
      <c r="F3231" s="1" t="s">
        <v>13</v>
      </c>
      <c r="G3231" s="1" t="s">
        <v>14</v>
      </c>
      <c r="H3231" s="1">
        <v>4000000</v>
      </c>
      <c r="I3231" s="1">
        <v>1995</v>
      </c>
      <c r="J3231" s="1">
        <v>6.7</v>
      </c>
      <c r="K3231" s="1" t="str">
        <f t="shared" si="151"/>
        <v>Comedy</v>
      </c>
      <c r="L3231" s="11">
        <f t="shared" si="152"/>
        <v>301331</v>
      </c>
      <c r="M3231" s="1">
        <f t="shared" si="153"/>
        <v>9.3887336584344602E-2</v>
      </c>
    </row>
    <row r="3232" spans="1:13" x14ac:dyDescent="0.25">
      <c r="A3232" s="1" t="s">
        <v>3921</v>
      </c>
      <c r="B3232" s="1">
        <v>104</v>
      </c>
      <c r="C3232" s="1">
        <v>4046737</v>
      </c>
      <c r="D3232" s="1" t="s">
        <v>492</v>
      </c>
      <c r="E3232" s="1" t="s">
        <v>5441</v>
      </c>
      <c r="F3232" s="1" t="s">
        <v>13</v>
      </c>
      <c r="G3232" s="1" t="s">
        <v>14</v>
      </c>
      <c r="H3232" s="1">
        <v>4000000</v>
      </c>
      <c r="I3232" s="1">
        <v>2002</v>
      </c>
      <c r="J3232" s="1">
        <v>7.1</v>
      </c>
      <c r="K3232" s="1" t="str">
        <f t="shared" si="151"/>
        <v>Comedy</v>
      </c>
      <c r="L3232" s="11">
        <f t="shared" si="152"/>
        <v>46737</v>
      </c>
      <c r="M3232" s="1">
        <f t="shared" si="153"/>
        <v>9.3887336584344602E-2</v>
      </c>
    </row>
    <row r="3233" spans="1:13" x14ac:dyDescent="0.25">
      <c r="A3233" s="1" t="s">
        <v>5442</v>
      </c>
      <c r="B3233" s="1">
        <v>96</v>
      </c>
      <c r="C3233" s="1">
        <v>3713002</v>
      </c>
      <c r="D3233" s="1" t="s">
        <v>26</v>
      </c>
      <c r="E3233" s="1" t="s">
        <v>5443</v>
      </c>
      <c r="F3233" s="1" t="s">
        <v>13</v>
      </c>
      <c r="G3233" s="1" t="s">
        <v>14</v>
      </c>
      <c r="H3233" s="1">
        <v>8000000</v>
      </c>
      <c r="I3233" s="1">
        <v>2003</v>
      </c>
      <c r="J3233" s="1">
        <v>2.7</v>
      </c>
      <c r="K3233" s="1" t="str">
        <f t="shared" si="151"/>
        <v>Documentary</v>
      </c>
      <c r="L3233" s="11">
        <f t="shared" si="152"/>
        <v>-4286998</v>
      </c>
      <c r="M3233" s="1">
        <f t="shared" si="153"/>
        <v>9.3887336584344602E-2</v>
      </c>
    </row>
    <row r="3234" spans="1:13" x14ac:dyDescent="0.25">
      <c r="A3234" s="1" t="s">
        <v>261</v>
      </c>
      <c r="B3234" s="1">
        <v>110</v>
      </c>
      <c r="C3234" s="1">
        <v>3468572</v>
      </c>
      <c r="D3234" s="1" t="s">
        <v>1175</v>
      </c>
      <c r="E3234" s="1" t="s">
        <v>5444</v>
      </c>
      <c r="F3234" s="1" t="s">
        <v>13</v>
      </c>
      <c r="G3234" s="1" t="s">
        <v>14</v>
      </c>
      <c r="H3234" s="1">
        <v>4000000</v>
      </c>
      <c r="I3234" s="1">
        <v>1988</v>
      </c>
      <c r="J3234" s="1">
        <v>7.3</v>
      </c>
      <c r="K3234" s="1" t="str">
        <f t="shared" si="151"/>
        <v>Drama</v>
      </c>
      <c r="L3234" s="11">
        <f t="shared" si="152"/>
        <v>-531428</v>
      </c>
      <c r="M3234" s="1">
        <f t="shared" si="153"/>
        <v>9.3887336584344602E-2</v>
      </c>
    </row>
    <row r="3235" spans="1:13" x14ac:dyDescent="0.25">
      <c r="A3235" s="1" t="s">
        <v>3621</v>
      </c>
      <c r="B3235" s="1">
        <v>84</v>
      </c>
      <c r="C3235" s="1">
        <v>2892582</v>
      </c>
      <c r="D3235" s="1" t="s">
        <v>579</v>
      </c>
      <c r="E3235" s="1" t="s">
        <v>5445</v>
      </c>
      <c r="F3235" s="1" t="s">
        <v>13</v>
      </c>
      <c r="G3235" s="1" t="s">
        <v>14</v>
      </c>
      <c r="H3235" s="1">
        <v>4000000</v>
      </c>
      <c r="I3235" s="1">
        <v>1996</v>
      </c>
      <c r="J3235" s="1">
        <v>7.6</v>
      </c>
      <c r="K3235" s="1" t="str">
        <f t="shared" si="151"/>
        <v>Comedy</v>
      </c>
      <c r="L3235" s="11">
        <f t="shared" si="152"/>
        <v>-1107418</v>
      </c>
      <c r="M3235" s="1">
        <f t="shared" si="153"/>
        <v>9.3887336584344602E-2</v>
      </c>
    </row>
    <row r="3236" spans="1:13" x14ac:dyDescent="0.25">
      <c r="A3236" s="1" t="s">
        <v>5446</v>
      </c>
      <c r="B3236" s="1">
        <v>94</v>
      </c>
      <c r="C3236" s="1">
        <v>2800000</v>
      </c>
      <c r="D3236" s="1" t="s">
        <v>579</v>
      </c>
      <c r="E3236" s="1" t="s">
        <v>5447</v>
      </c>
      <c r="F3236" s="1" t="s">
        <v>13</v>
      </c>
      <c r="G3236" s="1" t="s">
        <v>14</v>
      </c>
      <c r="H3236" s="1">
        <v>4000000</v>
      </c>
      <c r="I3236" s="1">
        <v>1999</v>
      </c>
      <c r="J3236" s="1">
        <v>5.8</v>
      </c>
      <c r="K3236" s="1" t="str">
        <f t="shared" si="151"/>
        <v>Comedy</v>
      </c>
      <c r="L3236" s="11">
        <f t="shared" si="152"/>
        <v>-1200000</v>
      </c>
      <c r="M3236" s="1">
        <f t="shared" si="153"/>
        <v>9.3887336584344602E-2</v>
      </c>
    </row>
    <row r="3237" spans="1:13" x14ac:dyDescent="0.25">
      <c r="A3237" s="1" t="s">
        <v>1515</v>
      </c>
      <c r="B3237" s="1">
        <v>93</v>
      </c>
      <c r="C3237" s="1">
        <v>2426851</v>
      </c>
      <c r="D3237" s="1" t="s">
        <v>1449</v>
      </c>
      <c r="E3237" s="1" t="s">
        <v>5448</v>
      </c>
      <c r="F3237" s="1" t="s">
        <v>13</v>
      </c>
      <c r="G3237" s="1" t="s">
        <v>14</v>
      </c>
      <c r="H3237" s="1">
        <v>4000000</v>
      </c>
      <c r="I3237" s="1">
        <v>2007</v>
      </c>
      <c r="J3237" s="1">
        <v>6.5</v>
      </c>
      <c r="K3237" s="1" t="str">
        <f t="shared" si="151"/>
        <v>Comedy</v>
      </c>
      <c r="L3237" s="11">
        <f t="shared" si="152"/>
        <v>-1573149</v>
      </c>
      <c r="M3237" s="1">
        <f t="shared" si="153"/>
        <v>9.3887336584344602E-2</v>
      </c>
    </row>
    <row r="3238" spans="1:13" x14ac:dyDescent="0.25">
      <c r="A3238" s="1" t="s">
        <v>5449</v>
      </c>
      <c r="B3238" s="1">
        <v>96</v>
      </c>
      <c r="C3238" s="1">
        <v>1325073</v>
      </c>
      <c r="D3238" s="1" t="s">
        <v>883</v>
      </c>
      <c r="E3238" s="1" t="s">
        <v>5450</v>
      </c>
      <c r="F3238" s="1" t="s">
        <v>13</v>
      </c>
      <c r="G3238" s="1" t="s">
        <v>14</v>
      </c>
      <c r="H3238" s="1">
        <v>4000000</v>
      </c>
      <c r="I3238" s="1">
        <v>2005</v>
      </c>
      <c r="J3238" s="1">
        <v>6.6</v>
      </c>
      <c r="K3238" s="1" t="str">
        <f t="shared" si="151"/>
        <v>Comedy</v>
      </c>
      <c r="L3238" s="11">
        <f t="shared" si="152"/>
        <v>-2674927</v>
      </c>
      <c r="M3238" s="1">
        <f t="shared" si="153"/>
        <v>9.3887336584344602E-2</v>
      </c>
    </row>
    <row r="3239" spans="1:13" x14ac:dyDescent="0.25">
      <c r="A3239" s="1" t="s">
        <v>5451</v>
      </c>
      <c r="B3239" s="1">
        <v>101</v>
      </c>
      <c r="C3239" s="1">
        <v>864959</v>
      </c>
      <c r="D3239" s="1" t="s">
        <v>63</v>
      </c>
      <c r="E3239" s="1" t="s">
        <v>5452</v>
      </c>
      <c r="F3239" s="1" t="s">
        <v>13</v>
      </c>
      <c r="G3239" s="1" t="s">
        <v>21</v>
      </c>
      <c r="H3239" s="1">
        <v>4000000</v>
      </c>
      <c r="I3239" s="1">
        <v>2005</v>
      </c>
      <c r="J3239" s="1">
        <v>6.9</v>
      </c>
      <c r="K3239" s="1" t="str">
        <f t="shared" si="151"/>
        <v>Adventure</v>
      </c>
      <c r="L3239" s="11">
        <f t="shared" si="152"/>
        <v>-3135041</v>
      </c>
      <c r="M3239" s="1">
        <f t="shared" si="153"/>
        <v>9.3887336584344602E-2</v>
      </c>
    </row>
    <row r="3240" spans="1:13" x14ac:dyDescent="0.25">
      <c r="A3240" s="1" t="s">
        <v>5453</v>
      </c>
      <c r="B3240" s="1">
        <v>102</v>
      </c>
      <c r="C3240" s="1">
        <v>2601847</v>
      </c>
      <c r="D3240" s="1" t="s">
        <v>1392</v>
      </c>
      <c r="E3240" s="1" t="s">
        <v>5454</v>
      </c>
      <c r="F3240" s="1" t="s">
        <v>4391</v>
      </c>
      <c r="G3240" s="1" t="s">
        <v>14</v>
      </c>
      <c r="H3240" s="1">
        <v>4000000</v>
      </c>
      <c r="I3240" s="1">
        <v>2011</v>
      </c>
      <c r="J3240" s="1">
        <v>8.5</v>
      </c>
      <c r="K3240" s="1" t="str">
        <f t="shared" si="151"/>
        <v>Documentary</v>
      </c>
      <c r="L3240" s="11">
        <f t="shared" si="152"/>
        <v>-1398153</v>
      </c>
      <c r="M3240" s="1">
        <f t="shared" si="153"/>
        <v>9.3887336584344602E-2</v>
      </c>
    </row>
    <row r="3241" spans="1:13" x14ac:dyDescent="0.25">
      <c r="A3241" s="1" t="s">
        <v>5455</v>
      </c>
      <c r="B3241" s="1">
        <v>87</v>
      </c>
      <c r="C3241" s="1">
        <v>800000</v>
      </c>
      <c r="D3241" s="1" t="s">
        <v>63</v>
      </c>
      <c r="E3241" s="1" t="s">
        <v>5456</v>
      </c>
      <c r="F3241" s="1" t="s">
        <v>13</v>
      </c>
      <c r="G3241" s="1" t="s">
        <v>14</v>
      </c>
      <c r="H3241" s="1">
        <v>4000000</v>
      </c>
      <c r="I3241" s="1">
        <v>1987</v>
      </c>
      <c r="J3241" s="1">
        <v>4.8</v>
      </c>
      <c r="K3241" s="1" t="str">
        <f t="shared" si="151"/>
        <v>Adventure</v>
      </c>
      <c r="L3241" s="11">
        <f t="shared" si="152"/>
        <v>-3200000</v>
      </c>
      <c r="M3241" s="1">
        <f t="shared" si="153"/>
        <v>9.3887336584344602E-2</v>
      </c>
    </row>
    <row r="3242" spans="1:13" x14ac:dyDescent="0.25">
      <c r="A3242" s="1" t="s">
        <v>5457</v>
      </c>
      <c r="B3242" s="1">
        <v>99</v>
      </c>
      <c r="C3242" s="1">
        <v>562059</v>
      </c>
      <c r="D3242" s="1" t="s">
        <v>1394</v>
      </c>
      <c r="E3242" s="1" t="s">
        <v>5458</v>
      </c>
      <c r="F3242" s="1" t="s">
        <v>13</v>
      </c>
      <c r="G3242" s="1" t="s">
        <v>14</v>
      </c>
      <c r="H3242" s="1">
        <v>4000000</v>
      </c>
      <c r="I3242" s="1">
        <v>2002</v>
      </c>
      <c r="J3242" s="1">
        <v>7</v>
      </c>
      <c r="K3242" s="1" t="str">
        <f t="shared" si="151"/>
        <v>Drama</v>
      </c>
      <c r="L3242" s="11">
        <f t="shared" si="152"/>
        <v>-3437941</v>
      </c>
      <c r="M3242" s="1">
        <f t="shared" si="153"/>
        <v>9.3887336584344602E-2</v>
      </c>
    </row>
    <row r="3243" spans="1:13" x14ac:dyDescent="0.25">
      <c r="A3243" s="1" t="s">
        <v>5418</v>
      </c>
      <c r="B3243" s="1">
        <v>106</v>
      </c>
      <c r="C3243" s="1">
        <v>399793</v>
      </c>
      <c r="D3243" s="1" t="s">
        <v>1175</v>
      </c>
      <c r="E3243" s="1" t="s">
        <v>5459</v>
      </c>
      <c r="F3243" s="1" t="s">
        <v>13</v>
      </c>
      <c r="G3243" s="1" t="s">
        <v>14</v>
      </c>
      <c r="H3243" s="1">
        <v>4000000</v>
      </c>
      <c r="I3243" s="1">
        <v>1999</v>
      </c>
      <c r="J3243" s="1">
        <v>5.4</v>
      </c>
      <c r="K3243" s="1" t="str">
        <f t="shared" si="151"/>
        <v>Drama</v>
      </c>
      <c r="L3243" s="11">
        <f t="shared" si="152"/>
        <v>-3600207</v>
      </c>
      <c r="M3243" s="1">
        <f t="shared" si="153"/>
        <v>9.3887336584344602E-2</v>
      </c>
    </row>
    <row r="3244" spans="1:13" x14ac:dyDescent="0.25">
      <c r="A3244" s="1" t="s">
        <v>1840</v>
      </c>
      <c r="B3244" s="1">
        <v>117</v>
      </c>
      <c r="C3244" s="1">
        <v>371897</v>
      </c>
      <c r="D3244" s="1" t="s">
        <v>1175</v>
      </c>
      <c r="E3244" s="1" t="s">
        <v>5460</v>
      </c>
      <c r="F3244" s="1" t="s">
        <v>13</v>
      </c>
      <c r="G3244" s="1" t="s">
        <v>14</v>
      </c>
      <c r="H3244" s="1">
        <v>4000000</v>
      </c>
      <c r="I3244" s="1">
        <v>2013</v>
      </c>
      <c r="J3244" s="1">
        <v>6.9</v>
      </c>
      <c r="K3244" s="1" t="str">
        <f t="shared" si="151"/>
        <v>Drama</v>
      </c>
      <c r="L3244" s="11">
        <f t="shared" si="152"/>
        <v>-3628103</v>
      </c>
      <c r="M3244" s="1">
        <f t="shared" si="153"/>
        <v>9.3887336584344602E-2</v>
      </c>
    </row>
    <row r="3245" spans="1:13" x14ac:dyDescent="0.25">
      <c r="A3245" s="1" t="s">
        <v>5461</v>
      </c>
      <c r="B3245" s="1">
        <v>99</v>
      </c>
      <c r="C3245" s="1">
        <v>302204</v>
      </c>
      <c r="D3245" s="1" t="s">
        <v>1459</v>
      </c>
      <c r="E3245" s="1" t="s">
        <v>5462</v>
      </c>
      <c r="F3245" s="1" t="s">
        <v>13</v>
      </c>
      <c r="G3245" s="1" t="s">
        <v>21</v>
      </c>
      <c r="H3245" s="1">
        <v>3000000</v>
      </c>
      <c r="I3245" s="1">
        <v>1997</v>
      </c>
      <c r="J3245" s="1">
        <v>6.6</v>
      </c>
      <c r="K3245" s="1" t="str">
        <f t="shared" si="151"/>
        <v>Comedy</v>
      </c>
      <c r="L3245" s="11">
        <f t="shared" si="152"/>
        <v>-2697796</v>
      </c>
      <c r="M3245" s="1">
        <f t="shared" si="153"/>
        <v>9.3887336584344602E-2</v>
      </c>
    </row>
    <row r="3246" spans="1:13" x14ac:dyDescent="0.25">
      <c r="A3246" s="1" t="s">
        <v>731</v>
      </c>
      <c r="B3246" s="1">
        <v>102</v>
      </c>
      <c r="C3246" s="1">
        <v>354704</v>
      </c>
      <c r="D3246" s="1" t="s">
        <v>2235</v>
      </c>
      <c r="E3246" s="1" t="s">
        <v>5463</v>
      </c>
      <c r="F3246" s="1" t="s">
        <v>13</v>
      </c>
      <c r="G3246" s="1" t="s">
        <v>14</v>
      </c>
      <c r="H3246" s="1">
        <v>1300000</v>
      </c>
      <c r="I3246" s="1">
        <v>1987</v>
      </c>
      <c r="J3246" s="1">
        <v>5.9</v>
      </c>
      <c r="K3246" s="1" t="str">
        <f t="shared" si="151"/>
        <v>Crime</v>
      </c>
      <c r="L3246" s="11">
        <f t="shared" si="152"/>
        <v>-945296</v>
      </c>
      <c r="M3246" s="1">
        <f t="shared" si="153"/>
        <v>9.3887336584344602E-2</v>
      </c>
    </row>
    <row r="3247" spans="1:13" x14ac:dyDescent="0.25">
      <c r="A3247" s="1" t="s">
        <v>5464</v>
      </c>
      <c r="B3247" s="1">
        <v>85</v>
      </c>
      <c r="C3247" s="1">
        <v>265107</v>
      </c>
      <c r="D3247" s="1" t="s">
        <v>5465</v>
      </c>
      <c r="E3247" s="1" t="s">
        <v>5466</v>
      </c>
      <c r="F3247" s="1" t="s">
        <v>13</v>
      </c>
      <c r="G3247" s="1" t="s">
        <v>130</v>
      </c>
      <c r="H3247" s="1">
        <v>1500000</v>
      </c>
      <c r="I3247" s="1">
        <v>2000</v>
      </c>
      <c r="J3247" s="1">
        <v>6.3</v>
      </c>
      <c r="K3247" s="1" t="str">
        <f t="shared" si="151"/>
        <v>Comedy</v>
      </c>
      <c r="L3247" s="11">
        <f t="shared" si="152"/>
        <v>-1234893</v>
      </c>
      <c r="M3247" s="1">
        <f t="shared" si="153"/>
        <v>9.3887336584344602E-2</v>
      </c>
    </row>
    <row r="3248" spans="1:13" x14ac:dyDescent="0.25">
      <c r="A3248" s="1" t="s">
        <v>3038</v>
      </c>
      <c r="B3248" s="1">
        <v>86</v>
      </c>
      <c r="C3248" s="1">
        <v>185577</v>
      </c>
      <c r="D3248" s="1" t="s">
        <v>579</v>
      </c>
      <c r="E3248" s="1" t="s">
        <v>5467</v>
      </c>
      <c r="F3248" s="1" t="s">
        <v>13</v>
      </c>
      <c r="G3248" s="1" t="s">
        <v>21</v>
      </c>
      <c r="H3248" s="1">
        <v>4000000</v>
      </c>
      <c r="I3248" s="1">
        <v>1999</v>
      </c>
      <c r="J3248" s="1">
        <v>6.3</v>
      </c>
      <c r="K3248" s="1" t="str">
        <f t="shared" si="151"/>
        <v>Comedy</v>
      </c>
      <c r="L3248" s="11">
        <f t="shared" si="152"/>
        <v>-3814423</v>
      </c>
      <c r="M3248" s="1">
        <f t="shared" si="153"/>
        <v>9.3887336584344602E-2</v>
      </c>
    </row>
    <row r="3249" spans="1:13" x14ac:dyDescent="0.25">
      <c r="A3249" s="1" t="s">
        <v>4738</v>
      </c>
      <c r="B3249" s="1">
        <v>106</v>
      </c>
      <c r="C3249" s="1">
        <v>58214</v>
      </c>
      <c r="D3249" s="1" t="s">
        <v>750</v>
      </c>
      <c r="E3249" s="1" t="s">
        <v>5468</v>
      </c>
      <c r="F3249" s="1" t="s">
        <v>13</v>
      </c>
      <c r="G3249" s="1" t="s">
        <v>14</v>
      </c>
      <c r="H3249" s="1">
        <v>9500000</v>
      </c>
      <c r="I3249" s="1">
        <v>2010</v>
      </c>
      <c r="J3249" s="1">
        <v>7</v>
      </c>
      <c r="K3249" s="1" t="str">
        <f t="shared" si="151"/>
        <v>Crime</v>
      </c>
      <c r="L3249" s="11">
        <f t="shared" si="152"/>
        <v>-9441786</v>
      </c>
      <c r="M3249" s="1">
        <f t="shared" si="153"/>
        <v>9.3887336584344602E-2</v>
      </c>
    </row>
    <row r="3250" spans="1:13" x14ac:dyDescent="0.25">
      <c r="A3250" s="1" t="s">
        <v>1075</v>
      </c>
      <c r="B3250" s="1">
        <v>103</v>
      </c>
      <c r="C3250" s="1">
        <v>75078</v>
      </c>
      <c r="D3250" s="1" t="s">
        <v>579</v>
      </c>
      <c r="E3250" s="1" t="s">
        <v>5469</v>
      </c>
      <c r="F3250" s="1" t="s">
        <v>13</v>
      </c>
      <c r="G3250" s="1" t="s">
        <v>14</v>
      </c>
      <c r="H3250" s="1">
        <v>14000000</v>
      </c>
      <c r="I3250" s="1">
        <v>2000</v>
      </c>
      <c r="J3250" s="1">
        <v>6.3</v>
      </c>
      <c r="K3250" s="1" t="str">
        <f t="shared" si="151"/>
        <v>Comedy</v>
      </c>
      <c r="L3250" s="11">
        <f t="shared" si="152"/>
        <v>-13924922</v>
      </c>
      <c r="M3250" s="1">
        <f t="shared" si="153"/>
        <v>9.3887336584344602E-2</v>
      </c>
    </row>
    <row r="3251" spans="1:13" x14ac:dyDescent="0.25">
      <c r="A3251" s="1" t="s">
        <v>3333</v>
      </c>
      <c r="B3251" s="1">
        <v>112</v>
      </c>
      <c r="C3251" s="1">
        <v>317125</v>
      </c>
      <c r="D3251" s="1" t="s">
        <v>77</v>
      </c>
      <c r="E3251" s="1" t="s">
        <v>5470</v>
      </c>
      <c r="F3251" s="1" t="s">
        <v>13</v>
      </c>
      <c r="G3251" s="1" t="s">
        <v>130</v>
      </c>
      <c r="H3251" s="1">
        <v>16000000</v>
      </c>
      <c r="I3251" s="1">
        <v>2013</v>
      </c>
      <c r="J3251" s="1">
        <v>6.2</v>
      </c>
      <c r="K3251" s="1" t="str">
        <f t="shared" si="151"/>
        <v>Drama</v>
      </c>
      <c r="L3251" s="11">
        <f t="shared" si="152"/>
        <v>-15682875</v>
      </c>
      <c r="M3251" s="1">
        <f t="shared" si="153"/>
        <v>9.3887336584344602E-2</v>
      </c>
    </row>
    <row r="3252" spans="1:13" x14ac:dyDescent="0.25">
      <c r="A3252" s="1" t="s">
        <v>5471</v>
      </c>
      <c r="B3252" s="1">
        <v>113</v>
      </c>
      <c r="C3252" s="1">
        <v>146402</v>
      </c>
      <c r="D3252" s="1" t="s">
        <v>883</v>
      </c>
      <c r="E3252" s="1" t="s">
        <v>5472</v>
      </c>
      <c r="F3252" s="1" t="s">
        <v>964</v>
      </c>
      <c r="G3252" s="1" t="s">
        <v>1233</v>
      </c>
      <c r="H3252" s="1">
        <v>4000000</v>
      </c>
      <c r="I3252" s="1">
        <v>2002</v>
      </c>
      <c r="J3252" s="1">
        <v>7.7</v>
      </c>
      <c r="K3252" s="1" t="str">
        <f t="shared" si="151"/>
        <v>Comedy</v>
      </c>
      <c r="L3252" s="11">
        <f t="shared" si="152"/>
        <v>-3853598</v>
      </c>
      <c r="M3252" s="1">
        <f t="shared" si="153"/>
        <v>9.3887336584344602E-2</v>
      </c>
    </row>
    <row r="3253" spans="1:13" x14ac:dyDescent="0.25">
      <c r="A3253" s="1" t="s">
        <v>5473</v>
      </c>
      <c r="B3253" s="1">
        <v>98</v>
      </c>
      <c r="C3253" s="1">
        <v>18469</v>
      </c>
      <c r="D3253" s="1" t="s">
        <v>269</v>
      </c>
      <c r="E3253" s="1" t="s">
        <v>5474</v>
      </c>
      <c r="F3253" s="1" t="s">
        <v>13</v>
      </c>
      <c r="G3253" s="1" t="s">
        <v>14</v>
      </c>
      <c r="H3253" s="1">
        <v>650000</v>
      </c>
      <c r="I3253" s="1">
        <v>2010</v>
      </c>
      <c r="J3253" s="1">
        <v>6.5</v>
      </c>
      <c r="K3253" s="1" t="str">
        <f t="shared" si="151"/>
        <v>Drama</v>
      </c>
      <c r="L3253" s="11">
        <f t="shared" si="152"/>
        <v>-631531</v>
      </c>
      <c r="M3253" s="1">
        <f t="shared" si="153"/>
        <v>9.3887336584344602E-2</v>
      </c>
    </row>
    <row r="3254" spans="1:13" x14ac:dyDescent="0.25">
      <c r="A3254" s="1" t="s">
        <v>2261</v>
      </c>
      <c r="B3254" s="1">
        <v>92</v>
      </c>
      <c r="C3254" s="1">
        <v>12836</v>
      </c>
      <c r="D3254" s="1" t="s">
        <v>537</v>
      </c>
      <c r="E3254" s="1" t="s">
        <v>5475</v>
      </c>
      <c r="F3254" s="1" t="s">
        <v>13</v>
      </c>
      <c r="G3254" s="1" t="s">
        <v>14</v>
      </c>
      <c r="H3254" s="1">
        <v>4000000</v>
      </c>
      <c r="I3254" s="1">
        <v>1997</v>
      </c>
      <c r="J3254" s="1">
        <v>5.8</v>
      </c>
      <c r="K3254" s="1" t="str">
        <f t="shared" si="151"/>
        <v>Biography</v>
      </c>
      <c r="L3254" s="11">
        <f t="shared" si="152"/>
        <v>-3987164</v>
      </c>
      <c r="M3254" s="1">
        <f t="shared" si="153"/>
        <v>9.3887336584344602E-2</v>
      </c>
    </row>
    <row r="3255" spans="1:13" x14ac:dyDescent="0.25">
      <c r="A3255" s="1" t="s">
        <v>5476</v>
      </c>
      <c r="B3255" s="1">
        <v>106</v>
      </c>
      <c r="C3255" s="1">
        <v>20262</v>
      </c>
      <c r="D3255" s="1" t="s">
        <v>1175</v>
      </c>
      <c r="E3255" s="1" t="s">
        <v>5477</v>
      </c>
      <c r="F3255" s="1" t="s">
        <v>4554</v>
      </c>
      <c r="G3255" s="1" t="s">
        <v>5090</v>
      </c>
      <c r="H3255" s="1">
        <v>4000000</v>
      </c>
      <c r="I3255" s="1">
        <v>2014</v>
      </c>
      <c r="J3255" s="1">
        <v>6.1</v>
      </c>
      <c r="K3255" s="1" t="str">
        <f t="shared" si="151"/>
        <v>Drama</v>
      </c>
      <c r="L3255" s="11">
        <f t="shared" si="152"/>
        <v>-3979738</v>
      </c>
      <c r="M3255" s="1">
        <f t="shared" si="153"/>
        <v>9.3887336584344602E-2</v>
      </c>
    </row>
    <row r="3256" spans="1:13" x14ac:dyDescent="0.25">
      <c r="A3256" s="1" t="s">
        <v>5479</v>
      </c>
      <c r="B3256" s="1">
        <v>226</v>
      </c>
      <c r="C3256" s="1">
        <v>198655278</v>
      </c>
      <c r="D3256" s="1" t="s">
        <v>685</v>
      </c>
      <c r="E3256" s="1" t="s">
        <v>5480</v>
      </c>
      <c r="F3256" s="1" t="s">
        <v>13</v>
      </c>
      <c r="G3256" s="1" t="s">
        <v>14</v>
      </c>
      <c r="H3256" s="1">
        <v>3977000</v>
      </c>
      <c r="I3256" s="1">
        <v>1939</v>
      </c>
      <c r="J3256" s="1">
        <v>8.1999999999999993</v>
      </c>
      <c r="K3256" s="1" t="str">
        <f t="shared" si="151"/>
        <v>Drama</v>
      </c>
      <c r="L3256" s="11">
        <f t="shared" si="152"/>
        <v>194678278</v>
      </c>
      <c r="M3256" s="1">
        <f t="shared" si="153"/>
        <v>9.3887336584344602E-2</v>
      </c>
    </row>
    <row r="3257" spans="1:13" x14ac:dyDescent="0.25">
      <c r="A3257" s="1" t="s">
        <v>5481</v>
      </c>
      <c r="B3257" s="1">
        <v>104</v>
      </c>
      <c r="C3257" s="1">
        <v>143653</v>
      </c>
      <c r="D3257" s="1" t="s">
        <v>537</v>
      </c>
      <c r="E3257" s="1" t="s">
        <v>5482</v>
      </c>
      <c r="F3257" s="1" t="s">
        <v>13</v>
      </c>
      <c r="G3257" s="1" t="s">
        <v>21</v>
      </c>
      <c r="H3257" s="1">
        <v>4000000</v>
      </c>
      <c r="I3257" s="1">
        <v>2014</v>
      </c>
      <c r="J3257" s="1">
        <v>6</v>
      </c>
      <c r="K3257" s="1" t="str">
        <f t="shared" si="151"/>
        <v>Biography</v>
      </c>
      <c r="L3257" s="11">
        <f t="shared" si="152"/>
        <v>-3856347</v>
      </c>
      <c r="M3257" s="1">
        <f t="shared" si="153"/>
        <v>9.3887336584344602E-2</v>
      </c>
    </row>
    <row r="3258" spans="1:13" x14ac:dyDescent="0.25">
      <c r="A3258" s="1" t="s">
        <v>5189</v>
      </c>
      <c r="B3258" s="1">
        <v>152</v>
      </c>
      <c r="C3258" s="1">
        <v>14873</v>
      </c>
      <c r="D3258" s="1" t="s">
        <v>5483</v>
      </c>
      <c r="E3258" s="1" t="s">
        <v>5484</v>
      </c>
      <c r="F3258" s="1" t="s">
        <v>13</v>
      </c>
      <c r="G3258" s="1" t="s">
        <v>14</v>
      </c>
      <c r="H3258" s="1">
        <v>3800000</v>
      </c>
      <c r="I3258" s="1">
        <v>1965</v>
      </c>
      <c r="J3258" s="1">
        <v>6.8</v>
      </c>
      <c r="K3258" s="1" t="str">
        <f t="shared" si="151"/>
        <v>Adventure</v>
      </c>
      <c r="L3258" s="11">
        <f t="shared" si="152"/>
        <v>-3785127</v>
      </c>
      <c r="M3258" s="1">
        <f t="shared" si="153"/>
        <v>9.3887336584344602E-2</v>
      </c>
    </row>
    <row r="3259" spans="1:13" x14ac:dyDescent="0.25">
      <c r="A3259" s="1" t="s">
        <v>5485</v>
      </c>
      <c r="B3259" s="1">
        <v>107</v>
      </c>
      <c r="C3259" s="1">
        <v>8000000</v>
      </c>
      <c r="D3259" s="1" t="s">
        <v>5486</v>
      </c>
      <c r="E3259" s="1" t="s">
        <v>5487</v>
      </c>
      <c r="F3259" s="1" t="s">
        <v>13</v>
      </c>
      <c r="G3259" s="1" t="s">
        <v>14</v>
      </c>
      <c r="H3259" s="1">
        <v>3768785</v>
      </c>
      <c r="I3259" s="1">
        <v>1950</v>
      </c>
      <c r="J3259" s="1">
        <v>7</v>
      </c>
      <c r="K3259" s="1" t="str">
        <f t="shared" si="151"/>
        <v>Biography</v>
      </c>
      <c r="L3259" s="11">
        <f t="shared" si="152"/>
        <v>4231215</v>
      </c>
      <c r="M3259" s="1">
        <f t="shared" si="153"/>
        <v>9.3887336584344602E-2</v>
      </c>
    </row>
    <row r="3260" spans="1:13" x14ac:dyDescent="0.25">
      <c r="A3260" s="1" t="s">
        <v>5488</v>
      </c>
      <c r="B3260" s="1">
        <v>95</v>
      </c>
      <c r="C3260" s="1">
        <v>37606</v>
      </c>
      <c r="D3260" s="1" t="s">
        <v>3008</v>
      </c>
      <c r="E3260" s="1" t="s">
        <v>5489</v>
      </c>
      <c r="F3260" s="1" t="s">
        <v>13</v>
      </c>
      <c r="G3260" s="1" t="s">
        <v>97</v>
      </c>
      <c r="H3260" s="1">
        <v>3500000</v>
      </c>
      <c r="I3260" s="1">
        <v>2009</v>
      </c>
      <c r="J3260" s="1">
        <v>6.8</v>
      </c>
      <c r="K3260" s="1" t="str">
        <f t="shared" si="151"/>
        <v>Comedy</v>
      </c>
      <c r="L3260" s="11">
        <f t="shared" si="152"/>
        <v>-3462394</v>
      </c>
      <c r="M3260" s="1">
        <f t="shared" si="153"/>
        <v>9.3887336584344602E-2</v>
      </c>
    </row>
    <row r="3261" spans="1:13" x14ac:dyDescent="0.25">
      <c r="A3261" s="1" t="s">
        <v>5490</v>
      </c>
      <c r="B3261" s="1">
        <v>102</v>
      </c>
      <c r="C3261" s="1">
        <v>2956000</v>
      </c>
      <c r="D3261" s="1" t="s">
        <v>5491</v>
      </c>
      <c r="E3261" s="1" t="s">
        <v>5492</v>
      </c>
      <c r="F3261" s="1" t="s">
        <v>13</v>
      </c>
      <c r="G3261" s="1" t="s">
        <v>14</v>
      </c>
      <c r="H3261" s="1">
        <v>3700000</v>
      </c>
      <c r="I3261" s="1">
        <v>1948</v>
      </c>
      <c r="J3261" s="1">
        <v>7.1</v>
      </c>
      <c r="K3261" s="1" t="str">
        <f t="shared" si="151"/>
        <v>Adventure</v>
      </c>
      <c r="L3261" s="11">
        <f t="shared" si="152"/>
        <v>-744000</v>
      </c>
      <c r="M3261" s="1">
        <f t="shared" si="153"/>
        <v>9.3887336584344602E-2</v>
      </c>
    </row>
    <row r="3262" spans="1:13" x14ac:dyDescent="0.25">
      <c r="A3262" s="1" t="s">
        <v>5493</v>
      </c>
      <c r="B3262" s="1">
        <v>99</v>
      </c>
      <c r="C3262" s="1">
        <v>19959</v>
      </c>
      <c r="D3262" s="1" t="s">
        <v>1175</v>
      </c>
      <c r="E3262" s="1" t="s">
        <v>5494</v>
      </c>
      <c r="F3262" s="1" t="s">
        <v>13</v>
      </c>
      <c r="G3262" s="1" t="s">
        <v>2865</v>
      </c>
      <c r="H3262" s="1">
        <v>3800000</v>
      </c>
      <c r="I3262" s="1">
        <v>2009</v>
      </c>
      <c r="J3262" s="1">
        <v>6.9</v>
      </c>
      <c r="K3262" s="1" t="str">
        <f t="shared" si="151"/>
        <v>Drama</v>
      </c>
      <c r="L3262" s="11">
        <f t="shared" si="152"/>
        <v>-3780041</v>
      </c>
      <c r="M3262" s="1">
        <f t="shared" si="153"/>
        <v>9.3887336584344602E-2</v>
      </c>
    </row>
    <row r="3263" spans="1:13" x14ac:dyDescent="0.25">
      <c r="A3263" s="1" t="s">
        <v>3793</v>
      </c>
      <c r="B3263" s="1">
        <v>109</v>
      </c>
      <c r="C3263" s="1">
        <v>2706659</v>
      </c>
      <c r="D3263" s="1" t="s">
        <v>883</v>
      </c>
      <c r="E3263" s="1" t="s">
        <v>5495</v>
      </c>
      <c r="F3263" s="1" t="s">
        <v>13</v>
      </c>
      <c r="G3263" s="1" t="s">
        <v>21</v>
      </c>
      <c r="H3263" s="1">
        <v>2000000</v>
      </c>
      <c r="I3263" s="1">
        <v>2006</v>
      </c>
      <c r="J3263" s="1">
        <v>6.9</v>
      </c>
      <c r="K3263" s="1" t="str">
        <f t="shared" si="151"/>
        <v>Comedy</v>
      </c>
      <c r="L3263" s="11">
        <f t="shared" si="152"/>
        <v>706659</v>
      </c>
      <c r="M3263" s="1">
        <f t="shared" si="153"/>
        <v>9.3887336584344602E-2</v>
      </c>
    </row>
    <row r="3264" spans="1:13" x14ac:dyDescent="0.25">
      <c r="A3264" s="1" t="s">
        <v>4171</v>
      </c>
      <c r="B3264" s="1">
        <v>91</v>
      </c>
      <c r="C3264" s="1">
        <v>45857453</v>
      </c>
      <c r="D3264" s="1" t="s">
        <v>1875</v>
      </c>
      <c r="E3264" s="1" t="s">
        <v>5496</v>
      </c>
      <c r="F3264" s="1" t="s">
        <v>13</v>
      </c>
      <c r="G3264" s="1" t="s">
        <v>21</v>
      </c>
      <c r="H3264" s="1">
        <v>3500000</v>
      </c>
      <c r="I3264" s="1">
        <v>1997</v>
      </c>
      <c r="J3264" s="1">
        <v>7.2</v>
      </c>
      <c r="K3264" s="1" t="str">
        <f t="shared" si="151"/>
        <v>Comedy</v>
      </c>
      <c r="L3264" s="11">
        <f t="shared" si="152"/>
        <v>42357453</v>
      </c>
      <c r="M3264" s="1">
        <f t="shared" si="153"/>
        <v>9.3887336584344602E-2</v>
      </c>
    </row>
    <row r="3265" spans="1:13" x14ac:dyDescent="0.25">
      <c r="A3265" s="1" t="s">
        <v>5497</v>
      </c>
      <c r="B3265" s="1">
        <v>88</v>
      </c>
      <c r="C3265" s="1">
        <v>83400000</v>
      </c>
      <c r="D3265" s="1" t="s">
        <v>579</v>
      </c>
      <c r="E3265" s="1" t="s">
        <v>5498</v>
      </c>
      <c r="F3265" s="1" t="s">
        <v>13</v>
      </c>
      <c r="G3265" s="1" t="s">
        <v>14</v>
      </c>
      <c r="H3265" s="1">
        <v>3500000</v>
      </c>
      <c r="I3265" s="1">
        <v>1980</v>
      </c>
      <c r="J3265" s="1">
        <v>7.8</v>
      </c>
      <c r="K3265" s="1" t="str">
        <f t="shared" si="151"/>
        <v>Comedy</v>
      </c>
      <c r="L3265" s="11">
        <f t="shared" si="152"/>
        <v>79900000</v>
      </c>
      <c r="M3265" s="1">
        <f t="shared" si="153"/>
        <v>9.3887336584344602E-2</v>
      </c>
    </row>
    <row r="3266" spans="1:13" x14ac:dyDescent="0.25">
      <c r="A3266" s="1" t="s">
        <v>1061</v>
      </c>
      <c r="B3266" s="1">
        <v>97</v>
      </c>
      <c r="C3266" s="1">
        <v>27900000</v>
      </c>
      <c r="D3266" s="1" t="s">
        <v>883</v>
      </c>
      <c r="E3266" s="1" t="s">
        <v>5499</v>
      </c>
      <c r="F3266" s="1" t="s">
        <v>13</v>
      </c>
      <c r="G3266" s="1" t="s">
        <v>14</v>
      </c>
      <c r="H3266" s="1">
        <v>3500000</v>
      </c>
      <c r="I3266" s="1">
        <v>1995</v>
      </c>
      <c r="J3266" s="1">
        <v>7.3</v>
      </c>
      <c r="K3266" s="1" t="str">
        <f t="shared" si="151"/>
        <v>Comedy</v>
      </c>
      <c r="L3266" s="11">
        <f t="shared" si="152"/>
        <v>24400000</v>
      </c>
      <c r="M3266" s="1">
        <f t="shared" si="153"/>
        <v>9.3887336584344602E-2</v>
      </c>
    </row>
    <row r="3267" spans="1:13" x14ac:dyDescent="0.25">
      <c r="A3267" s="1" t="s">
        <v>922</v>
      </c>
      <c r="B3267" s="1">
        <v>97</v>
      </c>
      <c r="C3267" s="1">
        <v>27900000</v>
      </c>
      <c r="D3267" s="1" t="s">
        <v>750</v>
      </c>
      <c r="E3267" s="1" t="s">
        <v>5500</v>
      </c>
      <c r="F3267" s="1" t="s">
        <v>13</v>
      </c>
      <c r="G3267" s="1" t="s">
        <v>14</v>
      </c>
      <c r="H3267" s="1">
        <v>3500000</v>
      </c>
      <c r="I3267" s="1">
        <v>1993</v>
      </c>
      <c r="J3267" s="1">
        <v>7.5</v>
      </c>
      <c r="K3267" s="1" t="str">
        <f t="shared" ref="K3267:K3330" si="154">IFERROR(LEFT(D3267,SEARCH("|",D3267)-1),D3267)</f>
        <v>Crime</v>
      </c>
      <c r="L3267" s="11">
        <f t="shared" ref="L3267:L3330" si="155">C3267-H3267</f>
        <v>24400000</v>
      </c>
      <c r="M3267" s="1">
        <f t="shared" ref="M3267:M3330" si="156">CORREL(H$2:H$3657,C$2:C$3657)</f>
        <v>9.3887336584344602E-2</v>
      </c>
    </row>
    <row r="3268" spans="1:13" x14ac:dyDescent="0.25">
      <c r="A3268" s="1" t="s">
        <v>5501</v>
      </c>
      <c r="B3268" s="1">
        <v>85</v>
      </c>
      <c r="C3268" s="1">
        <v>14000000</v>
      </c>
      <c r="D3268" s="1" t="s">
        <v>2678</v>
      </c>
      <c r="E3268" s="1" t="s">
        <v>5502</v>
      </c>
      <c r="F3268" s="1" t="s">
        <v>13</v>
      </c>
      <c r="G3268" s="1" t="s">
        <v>14</v>
      </c>
      <c r="H3268" s="1">
        <v>3500000</v>
      </c>
      <c r="I3268" s="1">
        <v>1987</v>
      </c>
      <c r="J3268" s="1">
        <v>6</v>
      </c>
      <c r="K3268" s="1" t="str">
        <f t="shared" si="154"/>
        <v>Comedy</v>
      </c>
      <c r="L3268" s="11">
        <f t="shared" si="155"/>
        <v>10500000</v>
      </c>
      <c r="M3268" s="1">
        <f t="shared" si="156"/>
        <v>9.3887336584344602E-2</v>
      </c>
    </row>
    <row r="3269" spans="1:13" x14ac:dyDescent="0.25">
      <c r="A3269" s="1" t="s">
        <v>5503</v>
      </c>
      <c r="B3269" s="1">
        <v>92</v>
      </c>
      <c r="C3269" s="1">
        <v>25138292</v>
      </c>
      <c r="D3269" s="1" t="s">
        <v>1737</v>
      </c>
      <c r="E3269" s="1" t="s">
        <v>5504</v>
      </c>
      <c r="F3269" s="1" t="s">
        <v>13</v>
      </c>
      <c r="G3269" s="1" t="s">
        <v>14</v>
      </c>
      <c r="H3269" s="1">
        <v>3500000</v>
      </c>
      <c r="I3269" s="1">
        <v>2015</v>
      </c>
      <c r="J3269" s="1">
        <v>6.8</v>
      </c>
      <c r="K3269" s="1" t="str">
        <f t="shared" si="154"/>
        <v>Horror</v>
      </c>
      <c r="L3269" s="11">
        <f t="shared" si="155"/>
        <v>21638292</v>
      </c>
      <c r="M3269" s="1">
        <f t="shared" si="156"/>
        <v>9.3887336584344602E-2</v>
      </c>
    </row>
    <row r="3270" spans="1:13" x14ac:dyDescent="0.25">
      <c r="A3270" s="1" t="s">
        <v>5505</v>
      </c>
      <c r="B3270" s="1">
        <v>93</v>
      </c>
      <c r="C3270" s="1">
        <v>10305534</v>
      </c>
      <c r="D3270" s="1" t="s">
        <v>579</v>
      </c>
      <c r="E3270" s="1" t="s">
        <v>5506</v>
      </c>
      <c r="F3270" s="1" t="s">
        <v>13</v>
      </c>
      <c r="G3270" s="1" t="s">
        <v>14</v>
      </c>
      <c r="H3270" s="1">
        <v>3500000</v>
      </c>
      <c r="I3270" s="1">
        <v>1998</v>
      </c>
      <c r="J3270" s="1">
        <v>3.9</v>
      </c>
      <c r="K3270" s="1" t="str">
        <f t="shared" si="154"/>
        <v>Comedy</v>
      </c>
      <c r="L3270" s="11">
        <f t="shared" si="155"/>
        <v>6805534</v>
      </c>
      <c r="M3270" s="1">
        <f t="shared" si="156"/>
        <v>9.3887336584344602E-2</v>
      </c>
    </row>
    <row r="3271" spans="1:13" x14ac:dyDescent="0.25">
      <c r="A3271" s="1" t="s">
        <v>5478</v>
      </c>
      <c r="B3271" s="1">
        <v>96</v>
      </c>
      <c r="C3271" s="1">
        <v>9449219</v>
      </c>
      <c r="D3271" s="1" t="s">
        <v>492</v>
      </c>
      <c r="E3271" s="1" t="s">
        <v>5507</v>
      </c>
      <c r="F3271" s="1" t="s">
        <v>13</v>
      </c>
      <c r="G3271" s="1" t="s">
        <v>14</v>
      </c>
      <c r="H3271" s="1">
        <v>3500000</v>
      </c>
      <c r="I3271" s="1">
        <v>1996</v>
      </c>
      <c r="J3271" s="1">
        <v>6.1</v>
      </c>
      <c r="K3271" s="1" t="str">
        <f t="shared" si="154"/>
        <v>Comedy</v>
      </c>
      <c r="L3271" s="11">
        <f t="shared" si="155"/>
        <v>5949219</v>
      </c>
      <c r="M3271" s="1">
        <f t="shared" si="156"/>
        <v>9.3887336584344602E-2</v>
      </c>
    </row>
    <row r="3272" spans="1:13" x14ac:dyDescent="0.25">
      <c r="A3272" s="1" t="s">
        <v>383</v>
      </c>
      <c r="B3272" s="1">
        <v>105</v>
      </c>
      <c r="C3272" s="1">
        <v>6390032</v>
      </c>
      <c r="D3272" s="1" t="s">
        <v>537</v>
      </c>
      <c r="E3272" s="1" t="s">
        <v>5508</v>
      </c>
      <c r="F3272" s="1" t="s">
        <v>13</v>
      </c>
      <c r="G3272" s="1" t="s">
        <v>14</v>
      </c>
      <c r="H3272" s="1">
        <v>3500000</v>
      </c>
      <c r="I3272" s="1">
        <v>1998</v>
      </c>
      <c r="J3272" s="1">
        <v>7.5</v>
      </c>
      <c r="K3272" s="1" t="str">
        <f t="shared" si="154"/>
        <v>Biography</v>
      </c>
      <c r="L3272" s="11">
        <f t="shared" si="155"/>
        <v>2890032</v>
      </c>
      <c r="M3272" s="1">
        <f t="shared" si="156"/>
        <v>9.3887336584344602E-2</v>
      </c>
    </row>
    <row r="3273" spans="1:13" x14ac:dyDescent="0.25">
      <c r="A3273" s="1" t="s">
        <v>3407</v>
      </c>
      <c r="B3273" s="1">
        <v>129</v>
      </c>
      <c r="C3273" s="1">
        <v>20167424</v>
      </c>
      <c r="D3273" s="1" t="s">
        <v>678</v>
      </c>
      <c r="E3273" s="1" t="s">
        <v>5509</v>
      </c>
      <c r="F3273" s="1" t="s">
        <v>964</v>
      </c>
      <c r="G3273" s="1" t="s">
        <v>5510</v>
      </c>
      <c r="H3273" s="1">
        <v>2000000</v>
      </c>
      <c r="I3273" s="1">
        <v>2009</v>
      </c>
      <c r="J3273" s="1">
        <v>8.1999999999999993</v>
      </c>
      <c r="K3273" s="1" t="str">
        <f t="shared" si="154"/>
        <v>Drama</v>
      </c>
      <c r="L3273" s="11">
        <f t="shared" si="155"/>
        <v>18167424</v>
      </c>
      <c r="M3273" s="1">
        <f t="shared" si="156"/>
        <v>9.3887336584344602E-2</v>
      </c>
    </row>
    <row r="3274" spans="1:13" x14ac:dyDescent="0.25">
      <c r="A3274" s="1" t="s">
        <v>30</v>
      </c>
      <c r="B3274" s="1">
        <v>37</v>
      </c>
      <c r="C3274" s="1">
        <v>5923044</v>
      </c>
      <c r="D3274" s="1" t="s">
        <v>2678</v>
      </c>
      <c r="E3274" s="1" t="s">
        <v>5511</v>
      </c>
      <c r="F3274" s="1" t="s">
        <v>13</v>
      </c>
      <c r="G3274" s="1" t="s">
        <v>14</v>
      </c>
      <c r="H3274" s="1">
        <v>3600000</v>
      </c>
      <c r="I3274" s="1">
        <v>1987</v>
      </c>
      <c r="J3274" s="1">
        <v>7.8</v>
      </c>
      <c r="K3274" s="1" t="str">
        <f t="shared" si="154"/>
        <v>Comedy</v>
      </c>
      <c r="L3274" s="11">
        <f t="shared" si="155"/>
        <v>2323044</v>
      </c>
      <c r="M3274" s="1">
        <f t="shared" si="156"/>
        <v>9.3887336584344602E-2</v>
      </c>
    </row>
    <row r="3275" spans="1:13" x14ac:dyDescent="0.25">
      <c r="A3275" s="1" t="s">
        <v>5512</v>
      </c>
      <c r="B3275" s="1">
        <v>81</v>
      </c>
      <c r="C3275" s="1">
        <v>3293258</v>
      </c>
      <c r="D3275" s="1" t="s">
        <v>5513</v>
      </c>
      <c r="E3275" s="1" t="s">
        <v>5514</v>
      </c>
      <c r="F3275" s="1" t="s">
        <v>13</v>
      </c>
      <c r="G3275" s="1" t="s">
        <v>14</v>
      </c>
      <c r="H3275" s="1">
        <v>3000000</v>
      </c>
      <c r="I3275" s="1">
        <v>2001</v>
      </c>
      <c r="J3275" s="1">
        <v>5.2</v>
      </c>
      <c r="K3275" s="1" t="str">
        <f t="shared" si="154"/>
        <v>Action</v>
      </c>
      <c r="L3275" s="11">
        <f t="shared" si="155"/>
        <v>293258</v>
      </c>
      <c r="M3275" s="1">
        <f t="shared" si="156"/>
        <v>9.3887336584344602E-2</v>
      </c>
    </row>
    <row r="3276" spans="1:13" x14ac:dyDescent="0.25">
      <c r="A3276" s="1" t="s">
        <v>5515</v>
      </c>
      <c r="B3276" s="1">
        <v>106</v>
      </c>
      <c r="C3276" s="1">
        <v>886410</v>
      </c>
      <c r="D3276" s="1" t="s">
        <v>2198</v>
      </c>
      <c r="E3276" s="1" t="s">
        <v>5516</v>
      </c>
      <c r="F3276" s="1" t="s">
        <v>964</v>
      </c>
      <c r="G3276" s="1" t="s">
        <v>1003</v>
      </c>
      <c r="H3276" s="1">
        <v>3500000</v>
      </c>
      <c r="I3276" s="1">
        <v>1998</v>
      </c>
      <c r="J3276" s="1">
        <v>6.8</v>
      </c>
      <c r="K3276" s="1" t="str">
        <f t="shared" si="154"/>
        <v>Drama</v>
      </c>
      <c r="L3276" s="11">
        <f t="shared" si="155"/>
        <v>-2613590</v>
      </c>
      <c r="M3276" s="1">
        <f t="shared" si="156"/>
        <v>9.3887336584344602E-2</v>
      </c>
    </row>
    <row r="3277" spans="1:13" x14ac:dyDescent="0.25">
      <c r="A3277" s="1" t="s">
        <v>5517</v>
      </c>
      <c r="B3277" s="1">
        <v>103</v>
      </c>
      <c r="C3277" s="1">
        <v>252652</v>
      </c>
      <c r="D3277" s="1" t="s">
        <v>5518</v>
      </c>
      <c r="E3277" s="1" t="s">
        <v>5519</v>
      </c>
      <c r="F3277" s="1" t="s">
        <v>5240</v>
      </c>
      <c r="G3277" s="1" t="s">
        <v>4005</v>
      </c>
      <c r="H3277" s="1">
        <v>19900000</v>
      </c>
      <c r="I3277" s="1">
        <v>2010</v>
      </c>
      <c r="J3277" s="1">
        <v>7</v>
      </c>
      <c r="K3277" s="1" t="str">
        <f t="shared" si="154"/>
        <v>Comedy</v>
      </c>
      <c r="L3277" s="11">
        <f t="shared" si="155"/>
        <v>-19647348</v>
      </c>
      <c r="M3277" s="1">
        <f t="shared" si="156"/>
        <v>9.3887336584344602E-2</v>
      </c>
    </row>
    <row r="3278" spans="1:13" x14ac:dyDescent="0.25">
      <c r="A3278" s="1" t="s">
        <v>5520</v>
      </c>
      <c r="B3278" s="1">
        <v>101</v>
      </c>
      <c r="C3278" s="1">
        <v>220234</v>
      </c>
      <c r="D3278" s="1" t="s">
        <v>584</v>
      </c>
      <c r="E3278" s="1" t="s">
        <v>5521</v>
      </c>
      <c r="F3278" s="1" t="s">
        <v>13</v>
      </c>
      <c r="G3278" s="1" t="s">
        <v>14</v>
      </c>
      <c r="H3278" s="1">
        <v>3500000</v>
      </c>
      <c r="I3278" s="1">
        <v>2006</v>
      </c>
      <c r="J3278" s="1">
        <v>6.5</v>
      </c>
      <c r="K3278" s="1" t="str">
        <f t="shared" si="154"/>
        <v>Comedy</v>
      </c>
      <c r="L3278" s="11">
        <f t="shared" si="155"/>
        <v>-3279766</v>
      </c>
      <c r="M3278" s="1">
        <f t="shared" si="156"/>
        <v>9.3887336584344602E-2</v>
      </c>
    </row>
    <row r="3279" spans="1:13" x14ac:dyDescent="0.25">
      <c r="A3279" s="1" t="s">
        <v>5522</v>
      </c>
      <c r="B3279" s="1">
        <v>98</v>
      </c>
      <c r="C3279" s="1">
        <v>101228</v>
      </c>
      <c r="D3279" s="1" t="s">
        <v>883</v>
      </c>
      <c r="E3279" s="1" t="s">
        <v>5523</v>
      </c>
      <c r="F3279" s="1" t="s">
        <v>13</v>
      </c>
      <c r="G3279" s="1" t="s">
        <v>14</v>
      </c>
      <c r="H3279" s="1">
        <v>3500000</v>
      </c>
      <c r="I3279" s="1">
        <v>2005</v>
      </c>
      <c r="J3279" s="1">
        <v>6.4</v>
      </c>
      <c r="K3279" s="1" t="str">
        <f t="shared" si="154"/>
        <v>Comedy</v>
      </c>
      <c r="L3279" s="11">
        <f t="shared" si="155"/>
        <v>-3398772</v>
      </c>
      <c r="M3279" s="1">
        <f t="shared" si="156"/>
        <v>9.3887336584344602E-2</v>
      </c>
    </row>
    <row r="3280" spans="1:13" x14ac:dyDescent="0.25">
      <c r="A3280" s="1" t="s">
        <v>1756</v>
      </c>
      <c r="B3280" s="1">
        <v>91</v>
      </c>
      <c r="C3280" s="1">
        <v>96793</v>
      </c>
      <c r="D3280" s="1" t="s">
        <v>495</v>
      </c>
      <c r="E3280" s="1" t="s">
        <v>5524</v>
      </c>
      <c r="F3280" s="1" t="s">
        <v>13</v>
      </c>
      <c r="G3280" s="1" t="s">
        <v>14</v>
      </c>
      <c r="H3280" s="1">
        <v>3500000</v>
      </c>
      <c r="I3280" s="1">
        <v>2004</v>
      </c>
      <c r="J3280" s="1">
        <v>5.3</v>
      </c>
      <c r="K3280" s="1" t="str">
        <f t="shared" si="154"/>
        <v>Action</v>
      </c>
      <c r="L3280" s="11">
        <f t="shared" si="155"/>
        <v>-3403207</v>
      </c>
      <c r="M3280" s="1">
        <f t="shared" si="156"/>
        <v>9.3887336584344602E-2</v>
      </c>
    </row>
    <row r="3281" spans="1:13" x14ac:dyDescent="0.25">
      <c r="A3281" s="1" t="s">
        <v>5526</v>
      </c>
      <c r="B3281" s="1">
        <v>80</v>
      </c>
      <c r="C3281" s="1">
        <v>77413017</v>
      </c>
      <c r="D3281" s="1" t="s">
        <v>26</v>
      </c>
      <c r="E3281" s="1" t="s">
        <v>5527</v>
      </c>
      <c r="F3281" s="1" t="s">
        <v>507</v>
      </c>
      <c r="G3281" s="1" t="s">
        <v>508</v>
      </c>
      <c r="H3281" s="1">
        <v>8000000</v>
      </c>
      <c r="I3281" s="1">
        <v>2005</v>
      </c>
      <c r="J3281" s="1">
        <v>7.6</v>
      </c>
      <c r="K3281" s="1" t="str">
        <f t="shared" si="154"/>
        <v>Documentary</v>
      </c>
      <c r="L3281" s="11">
        <f t="shared" si="155"/>
        <v>69413017</v>
      </c>
      <c r="M3281" s="1">
        <f t="shared" si="156"/>
        <v>9.3887336584344602E-2</v>
      </c>
    </row>
    <row r="3282" spans="1:13" x14ac:dyDescent="0.25">
      <c r="A3282" s="1" t="s">
        <v>3662</v>
      </c>
      <c r="B3282" s="1">
        <v>107</v>
      </c>
      <c r="C3282" s="1">
        <v>5354039</v>
      </c>
      <c r="D3282" s="1" t="s">
        <v>1237</v>
      </c>
      <c r="E3282" s="1" t="s">
        <v>5528</v>
      </c>
      <c r="F3282" s="1" t="s">
        <v>13</v>
      </c>
      <c r="G3282" s="1" t="s">
        <v>14</v>
      </c>
      <c r="H3282" s="1">
        <v>3500000</v>
      </c>
      <c r="I3282" s="1">
        <v>2011</v>
      </c>
      <c r="J3282" s="1">
        <v>7.1</v>
      </c>
      <c r="K3282" s="1" t="str">
        <f t="shared" si="154"/>
        <v>Biography</v>
      </c>
      <c r="L3282" s="11">
        <f t="shared" si="155"/>
        <v>1854039</v>
      </c>
      <c r="M3282" s="1">
        <f t="shared" si="156"/>
        <v>9.3887336584344602E-2</v>
      </c>
    </row>
    <row r="3283" spans="1:13" x14ac:dyDescent="0.25">
      <c r="A3283" s="1" t="s">
        <v>5529</v>
      </c>
      <c r="B3283" s="1">
        <v>92</v>
      </c>
      <c r="C3283" s="1">
        <v>2926565</v>
      </c>
      <c r="D3283" s="1" t="s">
        <v>883</v>
      </c>
      <c r="E3283" s="1" t="s">
        <v>5530</v>
      </c>
      <c r="F3283" s="1" t="s">
        <v>13</v>
      </c>
      <c r="G3283" s="1" t="s">
        <v>14</v>
      </c>
      <c r="H3283" s="1">
        <v>3000000</v>
      </c>
      <c r="I3283" s="1">
        <v>2008</v>
      </c>
      <c r="J3283" s="1">
        <v>6.5</v>
      </c>
      <c r="K3283" s="1" t="str">
        <f t="shared" si="154"/>
        <v>Comedy</v>
      </c>
      <c r="L3283" s="11">
        <f t="shared" si="155"/>
        <v>-73435</v>
      </c>
      <c r="M3283" s="1">
        <f t="shared" si="156"/>
        <v>9.3887336584344602E-2</v>
      </c>
    </row>
    <row r="3284" spans="1:13" x14ac:dyDescent="0.25">
      <c r="A3284" s="1" t="s">
        <v>5531</v>
      </c>
      <c r="B3284" s="1">
        <v>107</v>
      </c>
      <c r="C3284" s="1">
        <v>13092000</v>
      </c>
      <c r="D3284" s="1" t="s">
        <v>2097</v>
      </c>
      <c r="E3284" s="1" t="s">
        <v>5532</v>
      </c>
      <c r="F3284" s="1" t="s">
        <v>13</v>
      </c>
      <c r="G3284" s="1" t="s">
        <v>14</v>
      </c>
      <c r="H3284" s="1">
        <v>3300000</v>
      </c>
      <c r="I3284" s="1">
        <v>2014</v>
      </c>
      <c r="J3284" s="1">
        <v>8.5</v>
      </c>
      <c r="K3284" s="1" t="str">
        <f t="shared" si="154"/>
        <v>Drama</v>
      </c>
      <c r="L3284" s="11">
        <f t="shared" si="155"/>
        <v>9792000</v>
      </c>
      <c r="M3284" s="1">
        <f t="shared" si="156"/>
        <v>9.3887336584344602E-2</v>
      </c>
    </row>
    <row r="3285" spans="1:13" x14ac:dyDescent="0.25">
      <c r="A3285" s="1" t="s">
        <v>3057</v>
      </c>
      <c r="B3285" s="1">
        <v>135</v>
      </c>
      <c r="C3285" s="1">
        <v>7563397</v>
      </c>
      <c r="D3285" s="1" t="s">
        <v>682</v>
      </c>
      <c r="E3285" s="1" t="s">
        <v>5533</v>
      </c>
      <c r="F3285" s="1" t="s">
        <v>4554</v>
      </c>
      <c r="G3285" s="1" t="s">
        <v>5090</v>
      </c>
      <c r="H3285" s="1">
        <v>3300000</v>
      </c>
      <c r="I3285" s="1">
        <v>2002</v>
      </c>
      <c r="J3285" s="1">
        <v>8.6999999999999993</v>
      </c>
      <c r="K3285" s="1" t="str">
        <f t="shared" si="154"/>
        <v>Crime</v>
      </c>
      <c r="L3285" s="11">
        <f t="shared" si="155"/>
        <v>4263397</v>
      </c>
      <c r="M3285" s="1">
        <f t="shared" si="156"/>
        <v>9.3887336584344602E-2</v>
      </c>
    </row>
    <row r="3286" spans="1:13" x14ac:dyDescent="0.25">
      <c r="A3286" s="1" t="s">
        <v>5534</v>
      </c>
      <c r="B3286" s="1">
        <v>99</v>
      </c>
      <c r="C3286" s="1">
        <v>104257</v>
      </c>
      <c r="D3286" s="1" t="s">
        <v>2167</v>
      </c>
      <c r="E3286" s="1" t="s">
        <v>5535</v>
      </c>
      <c r="F3286" s="1" t="s">
        <v>13</v>
      </c>
      <c r="G3286" s="1" t="s">
        <v>21</v>
      </c>
      <c r="H3286" s="1">
        <v>2200000</v>
      </c>
      <c r="I3286" s="1">
        <v>1999</v>
      </c>
      <c r="J3286" s="1">
        <v>7.1</v>
      </c>
      <c r="K3286" s="1" t="str">
        <f t="shared" si="154"/>
        <v>Comedy</v>
      </c>
      <c r="L3286" s="11">
        <f t="shared" si="155"/>
        <v>-2095743</v>
      </c>
      <c r="M3286" s="1">
        <f t="shared" si="156"/>
        <v>9.3887336584344602E-2</v>
      </c>
    </row>
    <row r="3287" spans="1:13" x14ac:dyDescent="0.25">
      <c r="A3287" s="1" t="s">
        <v>4970</v>
      </c>
      <c r="B3287" s="1">
        <v>115</v>
      </c>
      <c r="C3287" s="1">
        <v>610968</v>
      </c>
      <c r="D3287" s="1" t="s">
        <v>1175</v>
      </c>
      <c r="E3287" s="1" t="s">
        <v>5537</v>
      </c>
      <c r="F3287" s="1" t="s">
        <v>4865</v>
      </c>
      <c r="G3287" s="1" t="s">
        <v>2566</v>
      </c>
      <c r="H3287" s="1">
        <v>3800000</v>
      </c>
      <c r="I3287" s="1">
        <v>2012</v>
      </c>
      <c r="J3287" s="1">
        <v>8.3000000000000007</v>
      </c>
      <c r="K3287" s="1" t="str">
        <f t="shared" si="154"/>
        <v>Drama</v>
      </c>
      <c r="L3287" s="11">
        <f t="shared" si="155"/>
        <v>-3189032</v>
      </c>
      <c r="M3287" s="1">
        <f t="shared" si="156"/>
        <v>9.3887336584344602E-2</v>
      </c>
    </row>
    <row r="3288" spans="1:13" x14ac:dyDescent="0.25">
      <c r="A3288" s="1" t="s">
        <v>3653</v>
      </c>
      <c r="B3288" s="1">
        <v>91</v>
      </c>
      <c r="C3288" s="1">
        <v>8108247</v>
      </c>
      <c r="D3288" s="1" t="s">
        <v>77</v>
      </c>
      <c r="E3288" s="1" t="s">
        <v>5538</v>
      </c>
      <c r="F3288" s="1" t="s">
        <v>13</v>
      </c>
      <c r="G3288" s="1" t="s">
        <v>14</v>
      </c>
      <c r="H3288" s="1">
        <v>3300000</v>
      </c>
      <c r="I3288" s="1">
        <v>2006</v>
      </c>
      <c r="J3288" s="1">
        <v>7.4</v>
      </c>
      <c r="K3288" s="1" t="str">
        <f t="shared" si="154"/>
        <v>Drama</v>
      </c>
      <c r="L3288" s="11">
        <f t="shared" si="155"/>
        <v>4808247</v>
      </c>
      <c r="M3288" s="1">
        <f t="shared" si="156"/>
        <v>9.3887336584344602E-2</v>
      </c>
    </row>
    <row r="3289" spans="1:13" x14ac:dyDescent="0.25">
      <c r="A3289" s="1" t="s">
        <v>5539</v>
      </c>
      <c r="B3289" s="1">
        <v>101</v>
      </c>
      <c r="C3289" s="1">
        <v>6517198</v>
      </c>
      <c r="D3289" s="1" t="s">
        <v>682</v>
      </c>
      <c r="E3289" s="1" t="s">
        <v>5540</v>
      </c>
      <c r="F3289" s="1" t="s">
        <v>964</v>
      </c>
      <c r="G3289" s="1" t="s">
        <v>5541</v>
      </c>
      <c r="H3289" s="1">
        <v>3000000</v>
      </c>
      <c r="I3289" s="1">
        <v>2004</v>
      </c>
      <c r="J3289" s="1">
        <v>7.5</v>
      </c>
      <c r="K3289" s="1" t="str">
        <f t="shared" si="154"/>
        <v>Crime</v>
      </c>
      <c r="L3289" s="11">
        <f t="shared" si="155"/>
        <v>3517198</v>
      </c>
      <c r="M3289" s="1">
        <f t="shared" si="156"/>
        <v>9.3887336584344602E-2</v>
      </c>
    </row>
    <row r="3290" spans="1:13" x14ac:dyDescent="0.25">
      <c r="A3290" s="1" t="s">
        <v>5449</v>
      </c>
      <c r="B3290" s="1">
        <v>105</v>
      </c>
      <c r="C3290" s="1">
        <v>5776314</v>
      </c>
      <c r="D3290" s="1" t="s">
        <v>492</v>
      </c>
      <c r="E3290" s="1" t="s">
        <v>5542</v>
      </c>
      <c r="F3290" s="1" t="s">
        <v>13</v>
      </c>
      <c r="G3290" s="1" t="s">
        <v>14</v>
      </c>
      <c r="H3290" s="1">
        <v>3200000</v>
      </c>
      <c r="I3290" s="1">
        <v>2010</v>
      </c>
      <c r="J3290" s="1">
        <v>7.2</v>
      </c>
      <c r="K3290" s="1" t="str">
        <f t="shared" si="154"/>
        <v>Comedy</v>
      </c>
      <c r="L3290" s="11">
        <f t="shared" si="155"/>
        <v>2576314</v>
      </c>
      <c r="M3290" s="1">
        <f t="shared" si="156"/>
        <v>9.3887336584344602E-2</v>
      </c>
    </row>
    <row r="3291" spans="1:13" x14ac:dyDescent="0.25">
      <c r="A3291" s="1" t="s">
        <v>1786</v>
      </c>
      <c r="B3291" s="1">
        <v>109</v>
      </c>
      <c r="C3291" s="1">
        <v>141600000</v>
      </c>
      <c r="D3291" s="1" t="s">
        <v>579</v>
      </c>
      <c r="E3291" s="1" t="s">
        <v>5543</v>
      </c>
      <c r="F3291" s="1" t="s">
        <v>13</v>
      </c>
      <c r="G3291" s="1" t="s">
        <v>14</v>
      </c>
      <c r="H3291" s="1">
        <v>3000000</v>
      </c>
      <c r="I3291" s="1">
        <v>1978</v>
      </c>
      <c r="J3291" s="1">
        <v>7.6</v>
      </c>
      <c r="K3291" s="1" t="str">
        <f t="shared" si="154"/>
        <v>Comedy</v>
      </c>
      <c r="L3291" s="11">
        <f t="shared" si="155"/>
        <v>138600000</v>
      </c>
      <c r="M3291" s="1">
        <f t="shared" si="156"/>
        <v>9.3887336584344602E-2</v>
      </c>
    </row>
    <row r="3292" spans="1:13" x14ac:dyDescent="0.25">
      <c r="A3292" s="1" t="s">
        <v>5006</v>
      </c>
      <c r="B3292" s="1">
        <v>110</v>
      </c>
      <c r="C3292" s="1">
        <v>51100000</v>
      </c>
      <c r="D3292" s="1" t="s">
        <v>19</v>
      </c>
      <c r="E3292" s="1" t="s">
        <v>5544</v>
      </c>
      <c r="F3292" s="1" t="s">
        <v>13</v>
      </c>
      <c r="G3292" s="1" t="s">
        <v>21</v>
      </c>
      <c r="H3292" s="1">
        <v>3000000</v>
      </c>
      <c r="I3292" s="1">
        <v>1964</v>
      </c>
      <c r="J3292" s="1">
        <v>7.8</v>
      </c>
      <c r="K3292" s="1" t="str">
        <f t="shared" si="154"/>
        <v>Action</v>
      </c>
      <c r="L3292" s="11">
        <f t="shared" si="155"/>
        <v>48100000</v>
      </c>
      <c r="M3292" s="1">
        <f t="shared" si="156"/>
        <v>9.3887336584344602E-2</v>
      </c>
    </row>
    <row r="3293" spans="1:13" x14ac:dyDescent="0.25">
      <c r="A3293" s="1" t="s">
        <v>1802</v>
      </c>
      <c r="B3293" s="1">
        <v>94</v>
      </c>
      <c r="C3293" s="1">
        <v>16501785</v>
      </c>
      <c r="D3293" s="1" t="s">
        <v>1175</v>
      </c>
      <c r="E3293" s="1" t="s">
        <v>5545</v>
      </c>
      <c r="F3293" s="1" t="s">
        <v>13</v>
      </c>
      <c r="G3293" s="1" t="s">
        <v>21</v>
      </c>
      <c r="H3293" s="1">
        <v>3500000</v>
      </c>
      <c r="I3293" s="1">
        <v>1996</v>
      </c>
      <c r="J3293" s="1">
        <v>8.1999999999999993</v>
      </c>
      <c r="K3293" s="1" t="str">
        <f t="shared" si="154"/>
        <v>Drama</v>
      </c>
      <c r="L3293" s="11">
        <f t="shared" si="155"/>
        <v>13001785</v>
      </c>
      <c r="M3293" s="1">
        <f t="shared" si="156"/>
        <v>9.3887336584344602E-2</v>
      </c>
    </row>
    <row r="3294" spans="1:13" x14ac:dyDescent="0.25">
      <c r="A3294" s="1" t="s">
        <v>1728</v>
      </c>
      <c r="B3294" s="1">
        <v>115</v>
      </c>
      <c r="C3294" s="1">
        <v>38168022</v>
      </c>
      <c r="D3294" s="1" t="s">
        <v>5248</v>
      </c>
      <c r="E3294" s="1" t="s">
        <v>5546</v>
      </c>
      <c r="F3294" s="1" t="s">
        <v>13</v>
      </c>
      <c r="G3294" s="1" t="s">
        <v>14</v>
      </c>
      <c r="H3294" s="1">
        <v>3000000</v>
      </c>
      <c r="I3294" s="1">
        <v>2000</v>
      </c>
      <c r="J3294" s="1">
        <v>6.6</v>
      </c>
      <c r="K3294" s="1" t="str">
        <f t="shared" si="154"/>
        <v>Comedy</v>
      </c>
      <c r="L3294" s="11">
        <f t="shared" si="155"/>
        <v>35168022</v>
      </c>
      <c r="M3294" s="1">
        <f t="shared" si="156"/>
        <v>9.3887336584344602E-2</v>
      </c>
    </row>
    <row r="3295" spans="1:13" x14ac:dyDescent="0.25">
      <c r="A3295" s="1" t="s">
        <v>5547</v>
      </c>
      <c r="B3295" s="1">
        <v>98</v>
      </c>
      <c r="C3295" s="1">
        <v>84749884</v>
      </c>
      <c r="D3295" s="1" t="s">
        <v>2162</v>
      </c>
      <c r="E3295" s="1" t="s">
        <v>5548</v>
      </c>
      <c r="F3295" s="1" t="s">
        <v>13</v>
      </c>
      <c r="G3295" s="1" t="s">
        <v>14</v>
      </c>
      <c r="H3295" s="1">
        <v>3000000</v>
      </c>
      <c r="I3295" s="1">
        <v>2010</v>
      </c>
      <c r="J3295" s="1">
        <v>5.7</v>
      </c>
      <c r="K3295" s="1" t="str">
        <f t="shared" si="154"/>
        <v>Horror</v>
      </c>
      <c r="L3295" s="11">
        <f t="shared" si="155"/>
        <v>81749884</v>
      </c>
      <c r="M3295" s="1">
        <f t="shared" si="156"/>
        <v>9.3887336584344602E-2</v>
      </c>
    </row>
    <row r="3296" spans="1:13" x14ac:dyDescent="0.25">
      <c r="A3296" s="1" t="s">
        <v>2381</v>
      </c>
      <c r="B3296" s="1">
        <v>91</v>
      </c>
      <c r="C3296" s="1">
        <v>24788807</v>
      </c>
      <c r="D3296" s="1" t="s">
        <v>579</v>
      </c>
      <c r="E3296" s="1" t="s">
        <v>5549</v>
      </c>
      <c r="F3296" s="1" t="s">
        <v>13</v>
      </c>
      <c r="G3296" s="1" t="s">
        <v>21</v>
      </c>
      <c r="H3296" s="1">
        <v>3000000</v>
      </c>
      <c r="I3296" s="1">
        <v>1998</v>
      </c>
      <c r="J3296" s="1">
        <v>7.4</v>
      </c>
      <c r="K3296" s="1" t="str">
        <f t="shared" si="154"/>
        <v>Comedy</v>
      </c>
      <c r="L3296" s="11">
        <f t="shared" si="155"/>
        <v>21788807</v>
      </c>
      <c r="M3296" s="1">
        <f t="shared" si="156"/>
        <v>9.3887336584344602E-2</v>
      </c>
    </row>
    <row r="3297" spans="1:13" x14ac:dyDescent="0.25">
      <c r="A3297" s="1" t="s">
        <v>1303</v>
      </c>
      <c r="B3297" s="1">
        <v>120</v>
      </c>
      <c r="C3297" s="1">
        <v>21244913</v>
      </c>
      <c r="D3297" s="1" t="s">
        <v>5550</v>
      </c>
      <c r="E3297" s="1" t="s">
        <v>5551</v>
      </c>
      <c r="F3297" s="1" t="s">
        <v>13</v>
      </c>
      <c r="G3297" s="1" t="s">
        <v>264</v>
      </c>
      <c r="H3297" s="1">
        <v>4000000</v>
      </c>
      <c r="I3297" s="1">
        <v>2002</v>
      </c>
      <c r="J3297" s="1">
        <v>8</v>
      </c>
      <c r="K3297" s="1" t="str">
        <f t="shared" si="154"/>
        <v>Crime</v>
      </c>
      <c r="L3297" s="11">
        <f t="shared" si="155"/>
        <v>17244913</v>
      </c>
      <c r="M3297" s="1">
        <f t="shared" si="156"/>
        <v>9.3887336584344602E-2</v>
      </c>
    </row>
    <row r="3298" spans="1:13" x14ac:dyDescent="0.25">
      <c r="A3298" s="1" t="s">
        <v>5552</v>
      </c>
      <c r="B3298" s="1">
        <v>87</v>
      </c>
      <c r="C3298" s="1">
        <v>30000000</v>
      </c>
      <c r="D3298" s="1" t="s">
        <v>2476</v>
      </c>
      <c r="E3298" s="1" t="s">
        <v>5553</v>
      </c>
      <c r="F3298" s="1" t="s">
        <v>13</v>
      </c>
      <c r="G3298" s="1" t="s">
        <v>14</v>
      </c>
      <c r="H3298" s="1">
        <v>2200000</v>
      </c>
      <c r="I3298" s="1">
        <v>1985</v>
      </c>
      <c r="J3298" s="1">
        <v>5.4</v>
      </c>
      <c r="K3298" s="1" t="str">
        <f t="shared" si="154"/>
        <v>Fantasy</v>
      </c>
      <c r="L3298" s="11">
        <f t="shared" si="155"/>
        <v>27800000</v>
      </c>
      <c r="M3298" s="1">
        <f t="shared" si="156"/>
        <v>9.3887336584344602E-2</v>
      </c>
    </row>
    <row r="3299" spans="1:13" x14ac:dyDescent="0.25">
      <c r="A3299" s="1" t="s">
        <v>3991</v>
      </c>
      <c r="B3299" s="1">
        <v>117</v>
      </c>
      <c r="C3299" s="1">
        <v>20966644</v>
      </c>
      <c r="D3299" s="1" t="s">
        <v>77</v>
      </c>
      <c r="E3299" s="1" t="s">
        <v>5554</v>
      </c>
      <c r="F3299" s="1" t="s">
        <v>13</v>
      </c>
      <c r="G3299" s="1" t="s">
        <v>21</v>
      </c>
      <c r="H3299" s="1">
        <v>3000000</v>
      </c>
      <c r="I3299" s="1">
        <v>1985</v>
      </c>
      <c r="J3299" s="1">
        <v>7.4</v>
      </c>
      <c r="K3299" s="1" t="str">
        <f t="shared" si="154"/>
        <v>Drama</v>
      </c>
      <c r="L3299" s="11">
        <f t="shared" si="155"/>
        <v>17966644</v>
      </c>
      <c r="M3299" s="1">
        <f t="shared" si="156"/>
        <v>9.3887336584344602E-2</v>
      </c>
    </row>
    <row r="3300" spans="1:13" x14ac:dyDescent="0.25">
      <c r="A3300" s="1" t="s">
        <v>4625</v>
      </c>
      <c r="B3300" s="1">
        <v>85</v>
      </c>
      <c r="C3300" s="1">
        <v>64423650</v>
      </c>
      <c r="D3300" s="1" t="s">
        <v>1482</v>
      </c>
      <c r="E3300" s="1" t="s">
        <v>5555</v>
      </c>
      <c r="F3300" s="1" t="s">
        <v>13</v>
      </c>
      <c r="G3300" s="1" t="s">
        <v>14</v>
      </c>
      <c r="H3300" s="1">
        <v>3000000</v>
      </c>
      <c r="I3300" s="1">
        <v>2013</v>
      </c>
      <c r="J3300" s="1">
        <v>5.7</v>
      </c>
      <c r="K3300" s="1" t="str">
        <f t="shared" si="154"/>
        <v>Horror</v>
      </c>
      <c r="L3300" s="11">
        <f t="shared" si="155"/>
        <v>61423650</v>
      </c>
      <c r="M3300" s="1">
        <f t="shared" si="156"/>
        <v>9.3887336584344602E-2</v>
      </c>
    </row>
    <row r="3301" spans="1:13" x14ac:dyDescent="0.25">
      <c r="A3301" s="1" t="s">
        <v>934</v>
      </c>
      <c r="B3301" s="1">
        <v>110</v>
      </c>
      <c r="C3301" s="1">
        <v>48056940</v>
      </c>
      <c r="D3301" s="1" t="s">
        <v>1737</v>
      </c>
      <c r="E3301" s="1" t="s">
        <v>5556</v>
      </c>
      <c r="F3301" s="1" t="s">
        <v>13</v>
      </c>
      <c r="G3301" s="1" t="s">
        <v>14</v>
      </c>
      <c r="H3301" s="1">
        <v>3000000</v>
      </c>
      <c r="I3301" s="1">
        <v>2012</v>
      </c>
      <c r="J3301" s="1">
        <v>6.8</v>
      </c>
      <c r="K3301" s="1" t="str">
        <f t="shared" si="154"/>
        <v>Horror</v>
      </c>
      <c r="L3301" s="11">
        <f t="shared" si="155"/>
        <v>45056940</v>
      </c>
      <c r="M3301" s="1">
        <f t="shared" si="156"/>
        <v>9.3887336584344602E-2</v>
      </c>
    </row>
    <row r="3302" spans="1:13" x14ac:dyDescent="0.25">
      <c r="A3302" s="1" t="s">
        <v>4160</v>
      </c>
      <c r="B3302" s="1">
        <v>113</v>
      </c>
      <c r="C3302" s="1">
        <v>19184015</v>
      </c>
      <c r="D3302" s="1" t="s">
        <v>5557</v>
      </c>
      <c r="E3302" s="1" t="s">
        <v>5558</v>
      </c>
      <c r="F3302" s="1" t="s">
        <v>13</v>
      </c>
      <c r="G3302" s="1" t="s">
        <v>14</v>
      </c>
      <c r="H3302" s="1">
        <v>3000000</v>
      </c>
      <c r="I3302" s="1">
        <v>2002</v>
      </c>
      <c r="J3302" s="1">
        <v>5.4</v>
      </c>
      <c r="K3302" s="1" t="str">
        <f t="shared" si="154"/>
        <v>Biography</v>
      </c>
      <c r="L3302" s="11">
        <f t="shared" si="155"/>
        <v>16184015</v>
      </c>
      <c r="M3302" s="1">
        <f t="shared" si="156"/>
        <v>9.3887336584344602E-2</v>
      </c>
    </row>
    <row r="3303" spans="1:13" x14ac:dyDescent="0.25">
      <c r="A3303" s="1" t="s">
        <v>2394</v>
      </c>
      <c r="B3303" s="1">
        <v>98</v>
      </c>
      <c r="C3303" s="1">
        <v>24629916</v>
      </c>
      <c r="D3303" s="1" t="s">
        <v>2488</v>
      </c>
      <c r="E3303" s="1" t="s">
        <v>5559</v>
      </c>
      <c r="F3303" s="1" t="s">
        <v>13</v>
      </c>
      <c r="G3303" s="1" t="s">
        <v>14</v>
      </c>
      <c r="H3303" s="1">
        <v>3000000</v>
      </c>
      <c r="I3303" s="1">
        <v>1997</v>
      </c>
      <c r="J3303" s="1">
        <v>5.0999999999999996</v>
      </c>
      <c r="K3303" s="1" t="str">
        <f t="shared" si="154"/>
        <v>Comedy</v>
      </c>
      <c r="L3303" s="11">
        <f t="shared" si="155"/>
        <v>21629916</v>
      </c>
      <c r="M3303" s="1">
        <f t="shared" si="156"/>
        <v>9.3887336584344602E-2</v>
      </c>
    </row>
    <row r="3304" spans="1:13" x14ac:dyDescent="0.25">
      <c r="A3304" s="1" t="s">
        <v>5560</v>
      </c>
      <c r="B3304" s="1">
        <v>86</v>
      </c>
      <c r="C3304" s="1">
        <v>19472057</v>
      </c>
      <c r="D3304" s="1" t="s">
        <v>1882</v>
      </c>
      <c r="E3304" s="1" t="s">
        <v>5561</v>
      </c>
      <c r="F3304" s="1" t="s">
        <v>13</v>
      </c>
      <c r="G3304" s="1" t="s">
        <v>14</v>
      </c>
      <c r="H3304" s="1">
        <v>3000000</v>
      </c>
      <c r="I3304" s="1">
        <v>1986</v>
      </c>
      <c r="J3304" s="1">
        <v>5.9</v>
      </c>
      <c r="K3304" s="1" t="str">
        <f t="shared" si="154"/>
        <v>Horror</v>
      </c>
      <c r="L3304" s="11">
        <f t="shared" si="155"/>
        <v>16472057</v>
      </c>
      <c r="M3304" s="1">
        <f t="shared" si="156"/>
        <v>9.3887336584344602E-2</v>
      </c>
    </row>
    <row r="3305" spans="1:13" x14ac:dyDescent="0.25">
      <c r="A3305" s="1" t="s">
        <v>2971</v>
      </c>
      <c r="B3305" s="1">
        <v>161</v>
      </c>
      <c r="C3305" s="1">
        <v>27200000</v>
      </c>
      <c r="D3305" s="1" t="s">
        <v>1145</v>
      </c>
      <c r="E3305" s="1" t="s">
        <v>5562</v>
      </c>
      <c r="F3305" s="1" t="s">
        <v>13</v>
      </c>
      <c r="G3305" s="1" t="s">
        <v>21</v>
      </c>
      <c r="H3305" s="1">
        <v>3000000</v>
      </c>
      <c r="I3305" s="1">
        <v>1957</v>
      </c>
      <c r="J3305" s="1">
        <v>8.1999999999999993</v>
      </c>
      <c r="K3305" s="1" t="str">
        <f t="shared" si="154"/>
        <v>Adventure</v>
      </c>
      <c r="L3305" s="11">
        <f t="shared" si="155"/>
        <v>24200000</v>
      </c>
      <c r="M3305" s="1">
        <f t="shared" si="156"/>
        <v>9.3887336584344602E-2</v>
      </c>
    </row>
    <row r="3306" spans="1:13" x14ac:dyDescent="0.25">
      <c r="A3306" s="1" t="s">
        <v>1847</v>
      </c>
      <c r="B3306" s="1">
        <v>100</v>
      </c>
      <c r="C3306" s="1">
        <v>15369573</v>
      </c>
      <c r="D3306" s="1" t="s">
        <v>659</v>
      </c>
      <c r="E3306" s="1" t="s">
        <v>5563</v>
      </c>
      <c r="F3306" s="1" t="s">
        <v>13</v>
      </c>
      <c r="G3306" s="1" t="s">
        <v>14</v>
      </c>
      <c r="H3306" s="1">
        <v>3000000</v>
      </c>
      <c r="I3306" s="1">
        <v>1990</v>
      </c>
      <c r="J3306" s="1">
        <v>5.3</v>
      </c>
      <c r="K3306" s="1" t="str">
        <f t="shared" si="154"/>
        <v>Adventure</v>
      </c>
      <c r="L3306" s="11">
        <f t="shared" si="155"/>
        <v>12369573</v>
      </c>
      <c r="M3306" s="1">
        <f t="shared" si="156"/>
        <v>9.3887336584344602E-2</v>
      </c>
    </row>
    <row r="3307" spans="1:13" x14ac:dyDescent="0.25">
      <c r="A3307" s="1" t="s">
        <v>5564</v>
      </c>
      <c r="B3307" s="1">
        <v>91</v>
      </c>
      <c r="C3307" s="1">
        <v>15935068</v>
      </c>
      <c r="D3307" s="1" t="s">
        <v>3177</v>
      </c>
      <c r="E3307" s="1" t="s">
        <v>5565</v>
      </c>
      <c r="F3307" s="1" t="s">
        <v>13</v>
      </c>
      <c r="G3307" s="1" t="s">
        <v>14</v>
      </c>
      <c r="H3307" s="1">
        <v>2500000</v>
      </c>
      <c r="I3307" s="1">
        <v>1993</v>
      </c>
      <c r="J3307" s="1">
        <v>4.3</v>
      </c>
      <c r="K3307" s="1" t="str">
        <f t="shared" si="154"/>
        <v>Fantasy</v>
      </c>
      <c r="L3307" s="11">
        <f t="shared" si="155"/>
        <v>13435068</v>
      </c>
      <c r="M3307" s="1">
        <f t="shared" si="156"/>
        <v>9.3887336584344602E-2</v>
      </c>
    </row>
    <row r="3308" spans="1:13" x14ac:dyDescent="0.25">
      <c r="A3308" s="1" t="s">
        <v>540</v>
      </c>
      <c r="B3308" s="1">
        <v>100</v>
      </c>
      <c r="C3308" s="1">
        <v>11694528</v>
      </c>
      <c r="D3308" s="1" t="s">
        <v>5566</v>
      </c>
      <c r="E3308" s="1" t="s">
        <v>5567</v>
      </c>
      <c r="F3308" s="1" t="s">
        <v>13</v>
      </c>
      <c r="G3308" s="1" t="s">
        <v>14</v>
      </c>
      <c r="H3308" s="1">
        <v>3000000</v>
      </c>
      <c r="I3308" s="1">
        <v>2005</v>
      </c>
      <c r="J3308" s="1">
        <v>7.2</v>
      </c>
      <c r="K3308" s="1" t="str">
        <f t="shared" si="154"/>
        <v>Comedy</v>
      </c>
      <c r="L3308" s="11">
        <f t="shared" si="155"/>
        <v>8694528</v>
      </c>
      <c r="M3308" s="1">
        <f t="shared" si="156"/>
        <v>9.3887336584344602E-2</v>
      </c>
    </row>
    <row r="3309" spans="1:13" x14ac:dyDescent="0.25">
      <c r="A3309" s="1" t="s">
        <v>5568</v>
      </c>
      <c r="B3309" s="1">
        <v>84</v>
      </c>
      <c r="C3309" s="1">
        <v>10017041</v>
      </c>
      <c r="D3309" s="1" t="s">
        <v>610</v>
      </c>
      <c r="E3309" s="1" t="s">
        <v>5569</v>
      </c>
      <c r="F3309" s="1" t="s">
        <v>13</v>
      </c>
      <c r="G3309" s="1" t="s">
        <v>14</v>
      </c>
      <c r="H3309" s="1">
        <v>3000000</v>
      </c>
      <c r="I3309" s="1">
        <v>2009</v>
      </c>
      <c r="J3309" s="1">
        <v>5.9</v>
      </c>
      <c r="K3309" s="1" t="str">
        <f t="shared" si="154"/>
        <v>Action</v>
      </c>
      <c r="L3309" s="11">
        <f t="shared" si="155"/>
        <v>7017041</v>
      </c>
      <c r="M3309" s="1">
        <f t="shared" si="156"/>
        <v>9.3887336584344602E-2</v>
      </c>
    </row>
    <row r="3310" spans="1:13" x14ac:dyDescent="0.25">
      <c r="A3310" s="1" t="s">
        <v>5570</v>
      </c>
      <c r="B3310" s="1">
        <v>99</v>
      </c>
      <c r="C3310" s="1">
        <v>7059537</v>
      </c>
      <c r="D3310" s="1" t="s">
        <v>579</v>
      </c>
      <c r="E3310" s="1" t="s">
        <v>5571</v>
      </c>
      <c r="F3310" s="1" t="s">
        <v>13</v>
      </c>
      <c r="G3310" s="1" t="s">
        <v>14</v>
      </c>
      <c r="H3310" s="1">
        <v>3000000</v>
      </c>
      <c r="I3310" s="1">
        <v>2006</v>
      </c>
      <c r="J3310" s="1">
        <v>3</v>
      </c>
      <c r="K3310" s="1" t="str">
        <f t="shared" si="154"/>
        <v>Comedy</v>
      </c>
      <c r="L3310" s="11">
        <f t="shared" si="155"/>
        <v>4059537</v>
      </c>
      <c r="M3310" s="1">
        <f t="shared" si="156"/>
        <v>9.3887336584344602E-2</v>
      </c>
    </row>
    <row r="3311" spans="1:13" x14ac:dyDescent="0.25">
      <c r="A3311" s="1" t="s">
        <v>2996</v>
      </c>
      <c r="B3311" s="1">
        <v>109</v>
      </c>
      <c r="C3311" s="1">
        <v>8114507</v>
      </c>
      <c r="D3311" s="1" t="s">
        <v>77</v>
      </c>
      <c r="E3311" s="1" t="s">
        <v>5572</v>
      </c>
      <c r="F3311" s="1" t="s">
        <v>13</v>
      </c>
      <c r="G3311" s="1" t="s">
        <v>14</v>
      </c>
      <c r="H3311" s="1">
        <v>3000000</v>
      </c>
      <c r="I3311" s="1">
        <v>2013</v>
      </c>
      <c r="J3311" s="1">
        <v>7.9</v>
      </c>
      <c r="K3311" s="1" t="str">
        <f t="shared" si="154"/>
        <v>Drama</v>
      </c>
      <c r="L3311" s="11">
        <f t="shared" si="155"/>
        <v>5114507</v>
      </c>
      <c r="M3311" s="1">
        <f t="shared" si="156"/>
        <v>9.3887336584344602E-2</v>
      </c>
    </row>
    <row r="3312" spans="1:13" x14ac:dyDescent="0.25">
      <c r="A3312" s="1" t="s">
        <v>5573</v>
      </c>
      <c r="B3312" s="1">
        <v>95</v>
      </c>
      <c r="C3312" s="1">
        <v>7888703</v>
      </c>
      <c r="D3312" s="1" t="s">
        <v>968</v>
      </c>
      <c r="E3312" s="1" t="s">
        <v>5574</v>
      </c>
      <c r="F3312" s="1" t="s">
        <v>13</v>
      </c>
      <c r="G3312" s="1" t="s">
        <v>14</v>
      </c>
      <c r="H3312" s="1">
        <v>3000000</v>
      </c>
      <c r="I3312" s="1">
        <v>1987</v>
      </c>
      <c r="J3312" s="1">
        <v>3.2</v>
      </c>
      <c r="K3312" s="1" t="str">
        <f t="shared" si="154"/>
        <v>Comedy</v>
      </c>
      <c r="L3312" s="11">
        <f t="shared" si="155"/>
        <v>4888703</v>
      </c>
      <c r="M3312" s="1">
        <f t="shared" si="156"/>
        <v>9.3887336584344602E-2</v>
      </c>
    </row>
    <row r="3313" spans="1:13" x14ac:dyDescent="0.25">
      <c r="A3313" s="1" t="s">
        <v>5312</v>
      </c>
      <c r="B3313" s="1">
        <v>97</v>
      </c>
      <c r="C3313" s="1">
        <v>7282851</v>
      </c>
      <c r="D3313" s="1" t="s">
        <v>1477</v>
      </c>
      <c r="E3313" s="1" t="s">
        <v>5575</v>
      </c>
      <c r="F3313" s="1" t="s">
        <v>13</v>
      </c>
      <c r="G3313" s="1" t="s">
        <v>14</v>
      </c>
      <c r="H3313" s="1">
        <v>3000000</v>
      </c>
      <c r="I3313" s="1">
        <v>1988</v>
      </c>
      <c r="J3313" s="1">
        <v>6.5</v>
      </c>
      <c r="K3313" s="1" t="str">
        <f t="shared" si="154"/>
        <v>Action</v>
      </c>
      <c r="L3313" s="11">
        <f t="shared" si="155"/>
        <v>4282851</v>
      </c>
      <c r="M3313" s="1">
        <f t="shared" si="156"/>
        <v>9.3887336584344602E-2</v>
      </c>
    </row>
    <row r="3314" spans="1:13" x14ac:dyDescent="0.25">
      <c r="A3314" s="1" t="s">
        <v>5576</v>
      </c>
      <c r="B3314" s="1">
        <v>90</v>
      </c>
      <c r="C3314" s="1">
        <v>5844929</v>
      </c>
      <c r="D3314" s="1" t="s">
        <v>883</v>
      </c>
      <c r="E3314" s="1" t="s">
        <v>5577</v>
      </c>
      <c r="F3314" s="1" t="s">
        <v>13</v>
      </c>
      <c r="G3314" s="1" t="s">
        <v>14</v>
      </c>
      <c r="H3314" s="1">
        <v>3000000</v>
      </c>
      <c r="I3314" s="1">
        <v>2002</v>
      </c>
      <c r="J3314" s="1">
        <v>7</v>
      </c>
      <c r="K3314" s="1" t="str">
        <f t="shared" si="154"/>
        <v>Comedy</v>
      </c>
      <c r="L3314" s="11">
        <f t="shared" si="155"/>
        <v>2844929</v>
      </c>
      <c r="M3314" s="1">
        <f t="shared" si="156"/>
        <v>9.3887336584344602E-2</v>
      </c>
    </row>
    <row r="3315" spans="1:13" x14ac:dyDescent="0.25">
      <c r="A3315" s="1" t="s">
        <v>5578</v>
      </c>
      <c r="B3315" s="1">
        <v>96</v>
      </c>
      <c r="C3315" s="1">
        <v>4170647</v>
      </c>
      <c r="D3315" s="1" t="s">
        <v>883</v>
      </c>
      <c r="E3315" s="1" t="s">
        <v>5579</v>
      </c>
      <c r="F3315" s="1" t="s">
        <v>13</v>
      </c>
      <c r="G3315" s="1" t="s">
        <v>21</v>
      </c>
      <c r="H3315" s="1">
        <v>1900000</v>
      </c>
      <c r="I3315" s="1">
        <v>1999</v>
      </c>
      <c r="J3315" s="1">
        <v>6.9</v>
      </c>
      <c r="K3315" s="1" t="str">
        <f t="shared" si="154"/>
        <v>Comedy</v>
      </c>
      <c r="L3315" s="11">
        <f t="shared" si="155"/>
        <v>2270647</v>
      </c>
      <c r="M3315" s="1">
        <f t="shared" si="156"/>
        <v>9.3887336584344602E-2</v>
      </c>
    </row>
    <row r="3316" spans="1:13" x14ac:dyDescent="0.25">
      <c r="A3316" s="1" t="s">
        <v>5580</v>
      </c>
      <c r="B3316" s="1">
        <v>82</v>
      </c>
      <c r="C3316" s="1">
        <v>4142507</v>
      </c>
      <c r="D3316" s="1" t="s">
        <v>584</v>
      </c>
      <c r="E3316" s="1" t="s">
        <v>5581</v>
      </c>
      <c r="F3316" s="1" t="s">
        <v>13</v>
      </c>
      <c r="G3316" s="1" t="s">
        <v>14</v>
      </c>
      <c r="H3316" s="1">
        <v>3000000</v>
      </c>
      <c r="I3316" s="1">
        <v>2000</v>
      </c>
      <c r="J3316" s="1">
        <v>4.4000000000000004</v>
      </c>
      <c r="K3316" s="1" t="str">
        <f t="shared" si="154"/>
        <v>Comedy</v>
      </c>
      <c r="L3316" s="11">
        <f t="shared" si="155"/>
        <v>1142507</v>
      </c>
      <c r="M3316" s="1">
        <f t="shared" si="156"/>
        <v>9.3887336584344602E-2</v>
      </c>
    </row>
    <row r="3317" spans="1:13" x14ac:dyDescent="0.25">
      <c r="A3317" s="1" t="s">
        <v>3336</v>
      </c>
      <c r="B3317" s="1">
        <v>109</v>
      </c>
      <c r="C3317" s="1">
        <v>4109095</v>
      </c>
      <c r="D3317" s="1" t="s">
        <v>5582</v>
      </c>
      <c r="E3317" s="1" t="s">
        <v>5583</v>
      </c>
      <c r="F3317" s="1" t="s">
        <v>13</v>
      </c>
      <c r="G3317" s="1" t="s">
        <v>14</v>
      </c>
      <c r="H3317" s="1">
        <v>3000000</v>
      </c>
      <c r="I3317" s="1">
        <v>1996</v>
      </c>
      <c r="J3317" s="1">
        <v>6</v>
      </c>
      <c r="K3317" s="1" t="str">
        <f t="shared" si="154"/>
        <v>Crime</v>
      </c>
      <c r="L3317" s="11">
        <f t="shared" si="155"/>
        <v>1109095</v>
      </c>
      <c r="M3317" s="1">
        <f t="shared" si="156"/>
        <v>9.3887336584344602E-2</v>
      </c>
    </row>
    <row r="3318" spans="1:13" x14ac:dyDescent="0.25">
      <c r="A3318" s="1" t="s">
        <v>5584</v>
      </c>
      <c r="B3318" s="1">
        <v>98</v>
      </c>
      <c r="C3318" s="1">
        <v>3902679</v>
      </c>
      <c r="D3318" s="1" t="s">
        <v>2476</v>
      </c>
      <c r="E3318" s="1" t="s">
        <v>5585</v>
      </c>
      <c r="F3318" s="1" t="s">
        <v>13</v>
      </c>
      <c r="G3318" s="1" t="s">
        <v>14</v>
      </c>
      <c r="H3318" s="1">
        <v>3000000</v>
      </c>
      <c r="I3318" s="1">
        <v>1993</v>
      </c>
      <c r="J3318" s="1">
        <v>5.3</v>
      </c>
      <c r="K3318" s="1" t="str">
        <f t="shared" si="154"/>
        <v>Fantasy</v>
      </c>
      <c r="L3318" s="11">
        <f t="shared" si="155"/>
        <v>902679</v>
      </c>
      <c r="M3318" s="1">
        <f t="shared" si="156"/>
        <v>9.3887336584344602E-2</v>
      </c>
    </row>
    <row r="3319" spans="1:13" x14ac:dyDescent="0.25">
      <c r="A3319" s="1" t="s">
        <v>5586</v>
      </c>
      <c r="B3319" s="1">
        <v>95</v>
      </c>
      <c r="C3319" s="1">
        <v>3559990</v>
      </c>
      <c r="D3319" s="1" t="s">
        <v>348</v>
      </c>
      <c r="E3319" s="1" t="s">
        <v>5587</v>
      </c>
      <c r="F3319" s="1" t="s">
        <v>13</v>
      </c>
      <c r="G3319" s="1" t="s">
        <v>14</v>
      </c>
      <c r="H3319" s="1">
        <v>3000000</v>
      </c>
      <c r="I3319" s="1">
        <v>1997</v>
      </c>
      <c r="J3319" s="1">
        <v>5.3</v>
      </c>
      <c r="K3319" s="1" t="str">
        <f t="shared" si="154"/>
        <v>Comedy</v>
      </c>
      <c r="L3319" s="11">
        <f t="shared" si="155"/>
        <v>559990</v>
      </c>
      <c r="M3319" s="1">
        <f t="shared" si="156"/>
        <v>9.3887336584344602E-2</v>
      </c>
    </row>
    <row r="3320" spans="1:13" x14ac:dyDescent="0.25">
      <c r="A3320" s="1" t="s">
        <v>5588</v>
      </c>
      <c r="B3320" s="1">
        <v>104</v>
      </c>
      <c r="C3320" s="1">
        <v>3287435</v>
      </c>
      <c r="D3320" s="1" t="s">
        <v>1175</v>
      </c>
      <c r="E3320" s="1" t="s">
        <v>5589</v>
      </c>
      <c r="F3320" s="1" t="s">
        <v>13</v>
      </c>
      <c r="G3320" s="1" t="s">
        <v>14</v>
      </c>
      <c r="H3320" s="1">
        <v>4500000</v>
      </c>
      <c r="I3320" s="1">
        <v>2001</v>
      </c>
      <c r="J3320" s="1">
        <v>7.1</v>
      </c>
      <c r="K3320" s="1" t="str">
        <f t="shared" si="154"/>
        <v>Drama</v>
      </c>
      <c r="L3320" s="11">
        <f t="shared" si="155"/>
        <v>-1212565</v>
      </c>
      <c r="M3320" s="1">
        <f t="shared" si="156"/>
        <v>9.3887336584344602E-2</v>
      </c>
    </row>
    <row r="3321" spans="1:13" x14ac:dyDescent="0.25">
      <c r="A3321" s="1" t="s">
        <v>5590</v>
      </c>
      <c r="B3321" s="1">
        <v>87</v>
      </c>
      <c r="C3321" s="1">
        <v>3071947</v>
      </c>
      <c r="D3321" s="1" t="s">
        <v>2022</v>
      </c>
      <c r="E3321" s="1" t="s">
        <v>5591</v>
      </c>
      <c r="F3321" s="1" t="s">
        <v>13</v>
      </c>
      <c r="G3321" s="1" t="s">
        <v>14</v>
      </c>
      <c r="H3321" s="1">
        <v>3500000</v>
      </c>
      <c r="I3321" s="1">
        <v>1999</v>
      </c>
      <c r="J3321" s="1">
        <v>5.4</v>
      </c>
      <c r="K3321" s="1" t="str">
        <f t="shared" si="154"/>
        <v>Comedy</v>
      </c>
      <c r="L3321" s="11">
        <f t="shared" si="155"/>
        <v>-428053</v>
      </c>
      <c r="M3321" s="1">
        <f t="shared" si="156"/>
        <v>9.3887336584344602E-2</v>
      </c>
    </row>
    <row r="3322" spans="1:13" x14ac:dyDescent="0.25">
      <c r="A3322" s="1" t="s">
        <v>4270</v>
      </c>
      <c r="B3322" s="1">
        <v>108</v>
      </c>
      <c r="C3322" s="1">
        <v>2961991</v>
      </c>
      <c r="D3322" s="1" t="s">
        <v>537</v>
      </c>
      <c r="E3322" s="1" t="s">
        <v>5592</v>
      </c>
      <c r="F3322" s="1" t="s">
        <v>13</v>
      </c>
      <c r="G3322" s="1" t="s">
        <v>14</v>
      </c>
      <c r="H3322" s="1">
        <v>3300000</v>
      </c>
      <c r="I3322" s="1">
        <v>1996</v>
      </c>
      <c r="J3322" s="1">
        <v>6.9</v>
      </c>
      <c r="K3322" s="1" t="str">
        <f t="shared" si="154"/>
        <v>Biography</v>
      </c>
      <c r="L3322" s="11">
        <f t="shared" si="155"/>
        <v>-338009</v>
      </c>
      <c r="M3322" s="1">
        <f t="shared" si="156"/>
        <v>9.3887336584344602E-2</v>
      </c>
    </row>
    <row r="3323" spans="1:13" x14ac:dyDescent="0.25">
      <c r="A3323" s="1" t="s">
        <v>281</v>
      </c>
      <c r="B3323" s="1">
        <v>94</v>
      </c>
      <c r="C3323" s="1">
        <v>2912363</v>
      </c>
      <c r="D3323" s="1" t="s">
        <v>682</v>
      </c>
      <c r="E3323" s="1" t="s">
        <v>5593</v>
      </c>
      <c r="F3323" s="1" t="s">
        <v>5594</v>
      </c>
      <c r="G3323" s="1" t="s">
        <v>21</v>
      </c>
      <c r="H3323" s="1">
        <v>3000000</v>
      </c>
      <c r="I3323" s="1">
        <v>2005</v>
      </c>
      <c r="J3323" s="1">
        <v>7.3</v>
      </c>
      <c r="K3323" s="1" t="str">
        <f t="shared" si="154"/>
        <v>Crime</v>
      </c>
      <c r="L3323" s="11">
        <f t="shared" si="155"/>
        <v>-87637</v>
      </c>
      <c r="M3323" s="1">
        <f t="shared" si="156"/>
        <v>9.3887336584344602E-2</v>
      </c>
    </row>
    <row r="3324" spans="1:13" x14ac:dyDescent="0.25">
      <c r="A3324" s="1" t="s">
        <v>3282</v>
      </c>
      <c r="B3324" s="1">
        <v>89</v>
      </c>
      <c r="C3324" s="1">
        <v>2223990</v>
      </c>
      <c r="D3324" s="1" t="s">
        <v>5248</v>
      </c>
      <c r="E3324" s="1" t="s">
        <v>5595</v>
      </c>
      <c r="F3324" s="1" t="s">
        <v>13</v>
      </c>
      <c r="G3324" s="1" t="s">
        <v>14</v>
      </c>
      <c r="H3324" s="1">
        <v>3000000</v>
      </c>
      <c r="I3324" s="1">
        <v>2003</v>
      </c>
      <c r="J3324" s="1">
        <v>6.6</v>
      </c>
      <c r="K3324" s="1" t="str">
        <f t="shared" si="154"/>
        <v>Comedy</v>
      </c>
      <c r="L3324" s="11">
        <f t="shared" si="155"/>
        <v>-776010</v>
      </c>
      <c r="M3324" s="1">
        <f t="shared" si="156"/>
        <v>9.3887336584344602E-2</v>
      </c>
    </row>
    <row r="3325" spans="1:13" x14ac:dyDescent="0.25">
      <c r="A3325" s="1" t="s">
        <v>2390</v>
      </c>
      <c r="B3325" s="1">
        <v>102</v>
      </c>
      <c r="C3325" s="1">
        <v>1821983</v>
      </c>
      <c r="D3325" s="1" t="s">
        <v>5596</v>
      </c>
      <c r="E3325" s="1" t="s">
        <v>5597</v>
      </c>
      <c r="F3325" s="1" t="s">
        <v>13</v>
      </c>
      <c r="G3325" s="1" t="s">
        <v>14</v>
      </c>
      <c r="H3325" s="1">
        <v>3000000</v>
      </c>
      <c r="I3325" s="1">
        <v>2014</v>
      </c>
      <c r="J3325" s="1">
        <v>5.4</v>
      </c>
      <c r="K3325" s="1" t="str">
        <f t="shared" si="154"/>
        <v>Comedy</v>
      </c>
      <c r="L3325" s="11">
        <f t="shared" si="155"/>
        <v>-1178017</v>
      </c>
      <c r="M3325" s="1">
        <f t="shared" si="156"/>
        <v>9.3887336584344602E-2</v>
      </c>
    </row>
    <row r="3326" spans="1:13" x14ac:dyDescent="0.25">
      <c r="A3326" s="1" t="s">
        <v>4520</v>
      </c>
      <c r="B3326" s="1">
        <v>120</v>
      </c>
      <c r="C3326" s="1">
        <v>2181290</v>
      </c>
      <c r="D3326" s="1" t="s">
        <v>678</v>
      </c>
      <c r="E3326" s="1" t="s">
        <v>5598</v>
      </c>
      <c r="F3326" s="1" t="s">
        <v>4026</v>
      </c>
      <c r="G3326" s="1" t="s">
        <v>1929</v>
      </c>
      <c r="H3326" s="1">
        <v>3000000</v>
      </c>
      <c r="I3326" s="1">
        <v>2003</v>
      </c>
      <c r="J3326" s="1">
        <v>8.4</v>
      </c>
      <c r="K3326" s="1" t="str">
        <f t="shared" si="154"/>
        <v>Drama</v>
      </c>
      <c r="L3326" s="11">
        <f t="shared" si="155"/>
        <v>-818710</v>
      </c>
      <c r="M3326" s="1">
        <f t="shared" si="156"/>
        <v>9.3887336584344602E-2</v>
      </c>
    </row>
    <row r="3327" spans="1:13" x14ac:dyDescent="0.25">
      <c r="A3327" s="1" t="s">
        <v>5599</v>
      </c>
      <c r="B3327" s="1">
        <v>110</v>
      </c>
      <c r="C3327" s="1">
        <v>2848578</v>
      </c>
      <c r="D3327" s="1" t="s">
        <v>2395</v>
      </c>
      <c r="E3327" s="1" t="s">
        <v>5600</v>
      </c>
      <c r="F3327" s="1" t="s">
        <v>13</v>
      </c>
      <c r="G3327" s="1" t="s">
        <v>14</v>
      </c>
      <c r="H3327" s="1">
        <v>3500000</v>
      </c>
      <c r="I3327" s="1">
        <v>2010</v>
      </c>
      <c r="J3327" s="1">
        <v>6.3</v>
      </c>
      <c r="K3327" s="1" t="str">
        <f t="shared" si="154"/>
        <v>Drama</v>
      </c>
      <c r="L3327" s="11">
        <f t="shared" si="155"/>
        <v>-651422</v>
      </c>
      <c r="M3327" s="1">
        <f t="shared" si="156"/>
        <v>9.3887336584344602E-2</v>
      </c>
    </row>
    <row r="3328" spans="1:13" x14ac:dyDescent="0.25">
      <c r="A3328" s="1" t="s">
        <v>5601</v>
      </c>
      <c r="B3328" s="1">
        <v>86</v>
      </c>
      <c r="C3328" s="1">
        <v>703002</v>
      </c>
      <c r="D3328" s="1" t="s">
        <v>603</v>
      </c>
      <c r="E3328" s="1" t="s">
        <v>5602</v>
      </c>
      <c r="F3328" s="1" t="s">
        <v>13</v>
      </c>
      <c r="G3328" s="1" t="s">
        <v>97</v>
      </c>
      <c r="H3328" s="1">
        <v>3000000</v>
      </c>
      <c r="I3328" s="1">
        <v>2011</v>
      </c>
      <c r="J3328" s="1">
        <v>6.1</v>
      </c>
      <c r="K3328" s="1" t="str">
        <f t="shared" si="154"/>
        <v>Action</v>
      </c>
      <c r="L3328" s="11">
        <f t="shared" si="155"/>
        <v>-2296998</v>
      </c>
      <c r="M3328" s="1">
        <f t="shared" si="156"/>
        <v>9.3887336584344602E-2</v>
      </c>
    </row>
    <row r="3329" spans="1:13" x14ac:dyDescent="0.25">
      <c r="A3329" s="1" t="s">
        <v>5605</v>
      </c>
      <c r="B3329" s="1">
        <v>87</v>
      </c>
      <c r="C3329" s="1">
        <v>418268</v>
      </c>
      <c r="D3329" s="1" t="s">
        <v>584</v>
      </c>
      <c r="E3329" s="1" t="s">
        <v>5606</v>
      </c>
      <c r="F3329" s="1" t="s">
        <v>13</v>
      </c>
      <c r="G3329" s="1" t="s">
        <v>14</v>
      </c>
      <c r="H3329" s="1">
        <v>3000000</v>
      </c>
      <c r="I3329" s="1">
        <v>2012</v>
      </c>
      <c r="J3329" s="1">
        <v>5.3</v>
      </c>
      <c r="K3329" s="1" t="str">
        <f t="shared" si="154"/>
        <v>Comedy</v>
      </c>
      <c r="L3329" s="11">
        <f t="shared" si="155"/>
        <v>-2581732</v>
      </c>
      <c r="M3329" s="1">
        <f t="shared" si="156"/>
        <v>9.3887336584344602E-2</v>
      </c>
    </row>
    <row r="3330" spans="1:13" x14ac:dyDescent="0.25">
      <c r="A3330" s="1" t="s">
        <v>523</v>
      </c>
      <c r="B3330" s="1">
        <v>93</v>
      </c>
      <c r="C3330" s="1">
        <v>200803</v>
      </c>
      <c r="D3330" s="1" t="s">
        <v>579</v>
      </c>
      <c r="E3330" s="1" t="s">
        <v>5607</v>
      </c>
      <c r="F3330" s="1" t="s">
        <v>13</v>
      </c>
      <c r="G3330" s="1" t="s">
        <v>14</v>
      </c>
      <c r="H3330" s="1">
        <v>3000000</v>
      </c>
      <c r="I3330" s="1">
        <v>2012</v>
      </c>
      <c r="J3330" s="1">
        <v>5.3</v>
      </c>
      <c r="K3330" s="1" t="str">
        <f t="shared" si="154"/>
        <v>Comedy</v>
      </c>
      <c r="L3330" s="11">
        <f t="shared" si="155"/>
        <v>-2799197</v>
      </c>
      <c r="M3330" s="1">
        <f t="shared" si="156"/>
        <v>9.3887336584344602E-2</v>
      </c>
    </row>
    <row r="3331" spans="1:13" x14ac:dyDescent="0.25">
      <c r="A3331" s="1" t="s">
        <v>4534</v>
      </c>
      <c r="B3331" s="1">
        <v>98</v>
      </c>
      <c r="C3331" s="1">
        <v>95016</v>
      </c>
      <c r="D3331" s="1" t="s">
        <v>1533</v>
      </c>
      <c r="E3331" s="1" t="s">
        <v>5608</v>
      </c>
      <c r="F3331" s="1" t="s">
        <v>2889</v>
      </c>
      <c r="G3331" s="1" t="s">
        <v>264</v>
      </c>
      <c r="H3331" s="1">
        <v>2700000</v>
      </c>
      <c r="I3331" s="1">
        <v>2004</v>
      </c>
      <c r="J3331" s="1">
        <v>7.4</v>
      </c>
      <c r="K3331" s="1" t="str">
        <f t="shared" ref="K3331:K3394" si="157">IFERROR(LEFT(D3331,SEARCH("|",D3331)-1),D3331)</f>
        <v>Comedy</v>
      </c>
      <c r="L3331" s="11">
        <f t="shared" ref="L3331:L3394" si="158">C3331-H3331</f>
        <v>-2604984</v>
      </c>
      <c r="M3331" s="1">
        <f t="shared" ref="M3331:M3394" si="159">CORREL(H$2:H$3657,C$2:C$3657)</f>
        <v>9.3887336584344602E-2</v>
      </c>
    </row>
    <row r="3332" spans="1:13" x14ac:dyDescent="0.25">
      <c r="A3332" s="1" t="s">
        <v>5609</v>
      </c>
      <c r="B3332" s="1">
        <v>88</v>
      </c>
      <c r="C3332" s="1">
        <v>143000</v>
      </c>
      <c r="D3332" s="1" t="s">
        <v>1882</v>
      </c>
      <c r="E3332" s="1" t="s">
        <v>5610</v>
      </c>
      <c r="F3332" s="1" t="s">
        <v>13</v>
      </c>
      <c r="G3332" s="1" t="s">
        <v>14</v>
      </c>
      <c r="H3332" s="1">
        <v>5000000</v>
      </c>
      <c r="I3332" s="1">
        <v>2009</v>
      </c>
      <c r="J3332" s="1">
        <v>4.0999999999999996</v>
      </c>
      <c r="K3332" s="1" t="str">
        <f t="shared" si="157"/>
        <v>Horror</v>
      </c>
      <c r="L3332" s="11">
        <f t="shared" si="158"/>
        <v>-4857000</v>
      </c>
      <c r="M3332" s="1">
        <f t="shared" si="159"/>
        <v>9.3887336584344602E-2</v>
      </c>
    </row>
    <row r="3333" spans="1:13" x14ac:dyDescent="0.25">
      <c r="A3333" s="1" t="s">
        <v>619</v>
      </c>
      <c r="B3333" s="1">
        <v>97</v>
      </c>
      <c r="C3333" s="1">
        <v>39852</v>
      </c>
      <c r="D3333" s="1" t="s">
        <v>883</v>
      </c>
      <c r="E3333" s="1" t="s">
        <v>5611</v>
      </c>
      <c r="F3333" s="1" t="s">
        <v>13</v>
      </c>
      <c r="G3333" s="1" t="s">
        <v>14</v>
      </c>
      <c r="H3333" s="1">
        <v>3000000</v>
      </c>
      <c r="I3333" s="1">
        <v>1999</v>
      </c>
      <c r="J3333" s="1">
        <v>6.7</v>
      </c>
      <c r="K3333" s="1" t="str">
        <f t="shared" si="157"/>
        <v>Comedy</v>
      </c>
      <c r="L3333" s="11">
        <f t="shared" si="158"/>
        <v>-2960148</v>
      </c>
      <c r="M3333" s="1">
        <f t="shared" si="159"/>
        <v>9.3887336584344602E-2</v>
      </c>
    </row>
    <row r="3334" spans="1:13" x14ac:dyDescent="0.25">
      <c r="A3334" s="1" t="s">
        <v>3854</v>
      </c>
      <c r="B3334" s="1">
        <v>122</v>
      </c>
      <c r="C3334" s="1">
        <v>22000</v>
      </c>
      <c r="D3334" s="1" t="s">
        <v>935</v>
      </c>
      <c r="E3334" s="1" t="s">
        <v>5612</v>
      </c>
      <c r="F3334" s="1" t="s">
        <v>13</v>
      </c>
      <c r="G3334" s="1" t="s">
        <v>264</v>
      </c>
      <c r="H3334" s="1">
        <v>3000000</v>
      </c>
      <c r="I3334" s="1">
        <v>2011</v>
      </c>
      <c r="J3334" s="1">
        <v>5.8</v>
      </c>
      <c r="K3334" s="1" t="str">
        <f t="shared" si="157"/>
        <v>Drama</v>
      </c>
      <c r="L3334" s="11">
        <f t="shared" si="158"/>
        <v>-2978000</v>
      </c>
      <c r="M3334" s="1">
        <f t="shared" si="159"/>
        <v>9.3887336584344602E-2</v>
      </c>
    </row>
    <row r="3335" spans="1:13" x14ac:dyDescent="0.25">
      <c r="A3335" s="1" t="s">
        <v>1502</v>
      </c>
      <c r="B3335" s="1">
        <v>113</v>
      </c>
      <c r="C3335" s="1">
        <v>5595428</v>
      </c>
      <c r="D3335" s="1" t="s">
        <v>1175</v>
      </c>
      <c r="E3335" s="1" t="s">
        <v>5613</v>
      </c>
      <c r="F3335" s="1" t="s">
        <v>4554</v>
      </c>
      <c r="G3335" s="1" t="s">
        <v>5090</v>
      </c>
      <c r="H3335" s="1">
        <v>2900000</v>
      </c>
      <c r="I3335" s="1">
        <v>1998</v>
      </c>
      <c r="J3335" s="1">
        <v>8</v>
      </c>
      <c r="K3335" s="1" t="str">
        <f t="shared" si="157"/>
        <v>Drama</v>
      </c>
      <c r="L3335" s="11">
        <f t="shared" si="158"/>
        <v>2695428</v>
      </c>
      <c r="M3335" s="1">
        <f t="shared" si="159"/>
        <v>9.3887336584344602E-2</v>
      </c>
    </row>
    <row r="3336" spans="1:13" x14ac:dyDescent="0.25">
      <c r="A3336" s="1" t="s">
        <v>5614</v>
      </c>
      <c r="B3336" s="1">
        <v>105</v>
      </c>
      <c r="C3336" s="1">
        <v>3123749</v>
      </c>
      <c r="D3336" s="1" t="s">
        <v>584</v>
      </c>
      <c r="E3336" s="1" t="s">
        <v>5615</v>
      </c>
      <c r="F3336" s="1" t="s">
        <v>13</v>
      </c>
      <c r="G3336" s="1" t="s">
        <v>14</v>
      </c>
      <c r="H3336" s="1">
        <v>1500000</v>
      </c>
      <c r="I3336" s="1">
        <v>2005</v>
      </c>
      <c r="J3336" s="1">
        <v>6.5</v>
      </c>
      <c r="K3336" s="1" t="str">
        <f t="shared" si="157"/>
        <v>Comedy</v>
      </c>
      <c r="L3336" s="11">
        <f t="shared" si="158"/>
        <v>1623749</v>
      </c>
      <c r="M3336" s="1">
        <f t="shared" si="159"/>
        <v>9.3887336584344602E-2</v>
      </c>
    </row>
    <row r="3337" spans="1:13" x14ac:dyDescent="0.25">
      <c r="A3337" s="1" t="s">
        <v>2496</v>
      </c>
      <c r="B3337" s="1">
        <v>89</v>
      </c>
      <c r="C3337" s="1">
        <v>3645438</v>
      </c>
      <c r="D3337" s="1" t="s">
        <v>2162</v>
      </c>
      <c r="E3337" s="1" t="s">
        <v>5616</v>
      </c>
      <c r="F3337" s="1" t="s">
        <v>507</v>
      </c>
      <c r="G3337" s="1" t="s">
        <v>508</v>
      </c>
      <c r="H3337" s="1">
        <v>2200000</v>
      </c>
      <c r="I3337" s="1">
        <v>2003</v>
      </c>
      <c r="J3337" s="1">
        <v>6.8</v>
      </c>
      <c r="K3337" s="1" t="str">
        <f t="shared" si="157"/>
        <v>Horror</v>
      </c>
      <c r="L3337" s="11">
        <f t="shared" si="158"/>
        <v>1445438</v>
      </c>
      <c r="M3337" s="1">
        <f t="shared" si="159"/>
        <v>9.3887336584344602E-2</v>
      </c>
    </row>
    <row r="3338" spans="1:13" x14ac:dyDescent="0.25">
      <c r="A3338" s="1" t="s">
        <v>4155</v>
      </c>
      <c r="B3338" s="1">
        <v>116</v>
      </c>
      <c r="C3338" s="1">
        <v>22201636</v>
      </c>
      <c r="D3338" s="1" t="s">
        <v>1892</v>
      </c>
      <c r="E3338" s="1" t="s">
        <v>5617</v>
      </c>
      <c r="F3338" s="1" t="s">
        <v>13</v>
      </c>
      <c r="G3338" s="1" t="s">
        <v>14</v>
      </c>
      <c r="H3338" s="1">
        <v>8000000</v>
      </c>
      <c r="I3338" s="1">
        <v>2005</v>
      </c>
      <c r="J3338" s="1">
        <v>7.4</v>
      </c>
      <c r="K3338" s="1" t="str">
        <f t="shared" si="157"/>
        <v>Crime</v>
      </c>
      <c r="L3338" s="11">
        <f t="shared" si="158"/>
        <v>14201636</v>
      </c>
      <c r="M3338" s="1">
        <f t="shared" si="159"/>
        <v>9.3887336584344602E-2</v>
      </c>
    </row>
    <row r="3339" spans="1:13" x14ac:dyDescent="0.25">
      <c r="A3339" s="1" t="s">
        <v>5420</v>
      </c>
      <c r="B3339" s="1">
        <v>120</v>
      </c>
      <c r="C3339" s="1">
        <v>25000000</v>
      </c>
      <c r="D3339" s="1" t="s">
        <v>2205</v>
      </c>
      <c r="E3339" s="1" t="s">
        <v>5618</v>
      </c>
      <c r="F3339" s="1" t="s">
        <v>13</v>
      </c>
      <c r="G3339" s="1" t="s">
        <v>14</v>
      </c>
      <c r="H3339" s="1">
        <v>2883848</v>
      </c>
      <c r="I3339" s="1">
        <v>1959</v>
      </c>
      <c r="J3339" s="1">
        <v>8.3000000000000007</v>
      </c>
      <c r="K3339" s="1" t="str">
        <f t="shared" si="157"/>
        <v>Comedy</v>
      </c>
      <c r="L3339" s="11">
        <f t="shared" si="158"/>
        <v>22116152</v>
      </c>
      <c r="M3339" s="1">
        <f t="shared" si="159"/>
        <v>9.3887336584344602E-2</v>
      </c>
    </row>
    <row r="3340" spans="1:13" x14ac:dyDescent="0.25">
      <c r="A3340" s="1" t="s">
        <v>5619</v>
      </c>
      <c r="B3340" s="1">
        <v>88</v>
      </c>
      <c r="C3340" s="1">
        <v>19170001</v>
      </c>
      <c r="D3340" s="1" t="s">
        <v>2162</v>
      </c>
      <c r="E3340" s="1" t="s">
        <v>5620</v>
      </c>
      <c r="F3340" s="1" t="s">
        <v>13</v>
      </c>
      <c r="G3340" s="1" t="s">
        <v>14</v>
      </c>
      <c r="H3340" s="1">
        <v>2800000</v>
      </c>
      <c r="I3340" s="1">
        <v>1988</v>
      </c>
      <c r="J3340" s="1">
        <v>5.3</v>
      </c>
      <c r="K3340" s="1" t="str">
        <f t="shared" si="157"/>
        <v>Horror</v>
      </c>
      <c r="L3340" s="11">
        <f t="shared" si="158"/>
        <v>16370001</v>
      </c>
      <c r="M3340" s="1">
        <f t="shared" si="159"/>
        <v>9.3887336584344602E-2</v>
      </c>
    </row>
    <row r="3341" spans="1:13" x14ac:dyDescent="0.25">
      <c r="A3341" s="1" t="s">
        <v>5479</v>
      </c>
      <c r="B3341" s="1">
        <v>102</v>
      </c>
      <c r="C3341" s="1">
        <v>22202612</v>
      </c>
      <c r="D3341" s="1" t="s">
        <v>3192</v>
      </c>
      <c r="E3341" s="1" t="s">
        <v>5621</v>
      </c>
      <c r="F3341" s="1" t="s">
        <v>13</v>
      </c>
      <c r="G3341" s="1" t="s">
        <v>14</v>
      </c>
      <c r="H3341" s="1">
        <v>2800000</v>
      </c>
      <c r="I3341" s="1">
        <v>1939</v>
      </c>
      <c r="J3341" s="1">
        <v>8.1</v>
      </c>
      <c r="K3341" s="1" t="str">
        <f t="shared" si="157"/>
        <v>Adventure</v>
      </c>
      <c r="L3341" s="11">
        <f t="shared" si="158"/>
        <v>19402612</v>
      </c>
      <c r="M3341" s="1">
        <f t="shared" si="159"/>
        <v>9.3887336584344602E-2</v>
      </c>
    </row>
    <row r="3342" spans="1:13" x14ac:dyDescent="0.25">
      <c r="A3342" s="1" t="s">
        <v>3339</v>
      </c>
      <c r="B3342" s="1">
        <v>106</v>
      </c>
      <c r="C3342" s="1">
        <v>86300000</v>
      </c>
      <c r="D3342" s="1" t="s">
        <v>579</v>
      </c>
      <c r="E3342" s="1" t="s">
        <v>5622</v>
      </c>
      <c r="F3342" s="1" t="s">
        <v>13</v>
      </c>
      <c r="G3342" s="1" t="s">
        <v>14</v>
      </c>
      <c r="H3342" s="1">
        <v>2800000</v>
      </c>
      <c r="I3342" s="1">
        <v>1974</v>
      </c>
      <c r="J3342" s="1">
        <v>8</v>
      </c>
      <c r="K3342" s="1" t="str">
        <f t="shared" si="157"/>
        <v>Comedy</v>
      </c>
      <c r="L3342" s="11">
        <f t="shared" si="158"/>
        <v>83500000</v>
      </c>
      <c r="M3342" s="1">
        <f t="shared" si="159"/>
        <v>9.3887336584344602E-2</v>
      </c>
    </row>
    <row r="3343" spans="1:13" x14ac:dyDescent="0.25">
      <c r="A3343" s="1" t="s">
        <v>873</v>
      </c>
      <c r="B3343" s="1">
        <v>95</v>
      </c>
      <c r="C3343" s="1">
        <v>952620</v>
      </c>
      <c r="D3343" s="1" t="s">
        <v>2162</v>
      </c>
      <c r="E3343" s="1" t="s">
        <v>5623</v>
      </c>
      <c r="F3343" s="1" t="s">
        <v>13</v>
      </c>
      <c r="G3343" s="1" t="s">
        <v>14</v>
      </c>
      <c r="H3343" s="1">
        <v>2000000</v>
      </c>
      <c r="I3343" s="1">
        <v>2007</v>
      </c>
      <c r="J3343" s="1">
        <v>5.7</v>
      </c>
      <c r="K3343" s="1" t="str">
        <f t="shared" si="157"/>
        <v>Horror</v>
      </c>
      <c r="L3343" s="11">
        <f t="shared" si="158"/>
        <v>-1047380</v>
      </c>
      <c r="M3343" s="1">
        <f t="shared" si="159"/>
        <v>9.3887336584344602E-2</v>
      </c>
    </row>
    <row r="3344" spans="1:13" x14ac:dyDescent="0.25">
      <c r="A3344" s="1" t="s">
        <v>5624</v>
      </c>
      <c r="B3344" s="1">
        <v>113</v>
      </c>
      <c r="C3344" s="1">
        <v>9054736</v>
      </c>
      <c r="D3344" s="1" t="s">
        <v>1175</v>
      </c>
      <c r="E3344" s="1" t="s">
        <v>5625</v>
      </c>
      <c r="F3344" s="1" t="s">
        <v>13</v>
      </c>
      <c r="G3344" s="1" t="s">
        <v>14</v>
      </c>
      <c r="H3344" s="1">
        <v>2700000</v>
      </c>
      <c r="I3344" s="1">
        <v>1997</v>
      </c>
      <c r="J3344" s="1">
        <v>7.1</v>
      </c>
      <c r="K3344" s="1" t="str">
        <f t="shared" si="157"/>
        <v>Drama</v>
      </c>
      <c r="L3344" s="11">
        <f t="shared" si="158"/>
        <v>6354736</v>
      </c>
      <c r="M3344" s="1">
        <f t="shared" si="159"/>
        <v>9.3887336584344602E-2</v>
      </c>
    </row>
    <row r="3345" spans="1:13" x14ac:dyDescent="0.25">
      <c r="A3345" s="1" t="s">
        <v>3339</v>
      </c>
      <c r="B3345" s="1">
        <v>93</v>
      </c>
      <c r="C3345" s="1">
        <v>119500000</v>
      </c>
      <c r="D3345" s="1" t="s">
        <v>1535</v>
      </c>
      <c r="E3345" s="1" t="s">
        <v>5627</v>
      </c>
      <c r="F3345" s="1" t="s">
        <v>13</v>
      </c>
      <c r="G3345" s="1" t="s">
        <v>14</v>
      </c>
      <c r="H3345" s="1">
        <v>2600000</v>
      </c>
      <c r="I3345" s="1">
        <v>1974</v>
      </c>
      <c r="J3345" s="1">
        <v>7.8</v>
      </c>
      <c r="K3345" s="1" t="str">
        <f t="shared" si="157"/>
        <v>Comedy</v>
      </c>
      <c r="L3345" s="11">
        <f t="shared" si="158"/>
        <v>116900000</v>
      </c>
      <c r="M3345" s="1">
        <f t="shared" si="159"/>
        <v>9.3887336584344602E-2</v>
      </c>
    </row>
    <row r="3346" spans="1:13" x14ac:dyDescent="0.25">
      <c r="A3346" s="1" t="s">
        <v>4678</v>
      </c>
      <c r="B3346" s="1">
        <v>97</v>
      </c>
      <c r="C3346" s="1">
        <v>32600000</v>
      </c>
      <c r="D3346" s="1" t="s">
        <v>1882</v>
      </c>
      <c r="E3346" s="1" t="s">
        <v>5628</v>
      </c>
      <c r="F3346" s="1" t="s">
        <v>13</v>
      </c>
      <c r="G3346" s="1" t="s">
        <v>14</v>
      </c>
      <c r="H3346" s="1">
        <v>1800000</v>
      </c>
      <c r="I3346" s="1">
        <v>1984</v>
      </c>
      <c r="J3346" s="1">
        <v>5.9</v>
      </c>
      <c r="K3346" s="1" t="str">
        <f t="shared" si="157"/>
        <v>Horror</v>
      </c>
      <c r="L3346" s="11">
        <f t="shared" si="158"/>
        <v>30800000</v>
      </c>
      <c r="M3346" s="1">
        <f t="shared" si="159"/>
        <v>9.3887336584344602E-2</v>
      </c>
    </row>
    <row r="3347" spans="1:13" x14ac:dyDescent="0.25">
      <c r="A3347" s="1" t="s">
        <v>3991</v>
      </c>
      <c r="B3347" s="1">
        <v>140</v>
      </c>
      <c r="C3347" s="1">
        <v>3130592</v>
      </c>
      <c r="D3347" s="1" t="s">
        <v>77</v>
      </c>
      <c r="E3347" s="1" t="s">
        <v>5630</v>
      </c>
      <c r="F3347" s="1" t="s">
        <v>13</v>
      </c>
      <c r="G3347" s="1" t="s">
        <v>21</v>
      </c>
      <c r="H3347" s="1">
        <v>2600000</v>
      </c>
      <c r="I3347" s="1">
        <v>1987</v>
      </c>
      <c r="J3347" s="1">
        <v>7.8</v>
      </c>
      <c r="K3347" s="1" t="str">
        <f t="shared" si="157"/>
        <v>Drama</v>
      </c>
      <c r="L3347" s="11">
        <f t="shared" si="158"/>
        <v>530592</v>
      </c>
      <c r="M3347" s="1">
        <f t="shared" si="159"/>
        <v>9.3887336584344602E-2</v>
      </c>
    </row>
    <row r="3348" spans="1:13" x14ac:dyDescent="0.25">
      <c r="A3348" s="1" t="s">
        <v>5631</v>
      </c>
      <c r="B3348" s="1">
        <v>66</v>
      </c>
      <c r="C3348" s="1">
        <v>38108</v>
      </c>
      <c r="D3348" s="1" t="s">
        <v>1462</v>
      </c>
      <c r="E3348" s="1" t="s">
        <v>5632</v>
      </c>
      <c r="F3348" s="1" t="s">
        <v>964</v>
      </c>
      <c r="G3348" s="1" t="s">
        <v>1233</v>
      </c>
      <c r="H3348" s="1">
        <v>2600000</v>
      </c>
      <c r="I3348" s="1">
        <v>2007</v>
      </c>
      <c r="J3348" s="1">
        <v>7.2</v>
      </c>
      <c r="K3348" s="1" t="str">
        <f t="shared" si="157"/>
        <v>Horror</v>
      </c>
      <c r="L3348" s="11">
        <f t="shared" si="158"/>
        <v>-2561892</v>
      </c>
      <c r="M3348" s="1">
        <f t="shared" si="159"/>
        <v>9.3887336584344602E-2</v>
      </c>
    </row>
    <row r="3349" spans="1:13" x14ac:dyDescent="0.25">
      <c r="A3349" s="1" t="s">
        <v>5313</v>
      </c>
      <c r="B3349" s="1">
        <v>86</v>
      </c>
      <c r="C3349" s="1">
        <v>40041683</v>
      </c>
      <c r="D3349" s="1" t="s">
        <v>968</v>
      </c>
      <c r="E3349" s="1" t="s">
        <v>5633</v>
      </c>
      <c r="F3349" s="1" t="s">
        <v>13</v>
      </c>
      <c r="G3349" s="1" t="s">
        <v>14</v>
      </c>
      <c r="H3349" s="1">
        <v>2500000</v>
      </c>
      <c r="I3349" s="1">
        <v>2013</v>
      </c>
      <c r="J3349" s="1">
        <v>5.0999999999999996</v>
      </c>
      <c r="K3349" s="1" t="str">
        <f t="shared" si="157"/>
        <v>Comedy</v>
      </c>
      <c r="L3349" s="11">
        <f t="shared" si="158"/>
        <v>37541683</v>
      </c>
      <c r="M3349" s="1">
        <f t="shared" si="159"/>
        <v>9.3887336584344602E-2</v>
      </c>
    </row>
    <row r="3350" spans="1:13" x14ac:dyDescent="0.25">
      <c r="A3350" s="1" t="s">
        <v>5634</v>
      </c>
      <c r="B3350" s="1">
        <v>87</v>
      </c>
      <c r="C3350" s="1">
        <v>33349949</v>
      </c>
      <c r="D3350" s="1" t="s">
        <v>26</v>
      </c>
      <c r="E3350" s="1" t="s">
        <v>5635</v>
      </c>
      <c r="F3350" s="1" t="s">
        <v>13</v>
      </c>
      <c r="G3350" s="1" t="s">
        <v>14</v>
      </c>
      <c r="H3350" s="1">
        <v>2500000</v>
      </c>
      <c r="I3350" s="1">
        <v>2012</v>
      </c>
      <c r="J3350" s="1">
        <v>5.0999999999999996</v>
      </c>
      <c r="K3350" s="1" t="str">
        <f t="shared" si="157"/>
        <v>Documentary</v>
      </c>
      <c r="L3350" s="11">
        <f t="shared" si="158"/>
        <v>30849949</v>
      </c>
      <c r="M3350" s="1">
        <f t="shared" si="159"/>
        <v>9.3887336584344602E-2</v>
      </c>
    </row>
    <row r="3351" spans="1:13" x14ac:dyDescent="0.25">
      <c r="A3351" s="1" t="s">
        <v>115</v>
      </c>
      <c r="B3351" s="1">
        <v>149</v>
      </c>
      <c r="C3351" s="1">
        <v>25809813</v>
      </c>
      <c r="D3351" s="1" t="s">
        <v>1875</v>
      </c>
      <c r="E3351" s="1" t="s">
        <v>5636</v>
      </c>
      <c r="F3351" s="1" t="s">
        <v>13</v>
      </c>
      <c r="G3351" s="1" t="s">
        <v>14</v>
      </c>
      <c r="H3351" s="1">
        <v>26000000</v>
      </c>
      <c r="I3351" s="1">
        <v>1996</v>
      </c>
      <c r="J3351" s="1">
        <v>6.9</v>
      </c>
      <c r="K3351" s="1" t="str">
        <f t="shared" si="157"/>
        <v>Comedy</v>
      </c>
      <c r="L3351" s="11">
        <f t="shared" si="158"/>
        <v>-190187</v>
      </c>
      <c r="M3351" s="1">
        <f t="shared" si="159"/>
        <v>9.3887336584344602E-2</v>
      </c>
    </row>
    <row r="3352" spans="1:13" x14ac:dyDescent="0.25">
      <c r="A3352" s="1" t="s">
        <v>5637</v>
      </c>
      <c r="B3352" s="1">
        <v>98</v>
      </c>
      <c r="C3352" s="1">
        <v>14400000</v>
      </c>
      <c r="D3352" s="1" t="s">
        <v>2362</v>
      </c>
      <c r="E3352" s="1" t="s">
        <v>5638</v>
      </c>
      <c r="F3352" s="1" t="s">
        <v>13</v>
      </c>
      <c r="G3352" s="1" t="s">
        <v>14</v>
      </c>
      <c r="H3352" s="1">
        <v>2500000</v>
      </c>
      <c r="I3352" s="1">
        <v>1982</v>
      </c>
      <c r="J3352" s="1">
        <v>4.5999999999999996</v>
      </c>
      <c r="K3352" s="1" t="str">
        <f t="shared" si="157"/>
        <v>Horror</v>
      </c>
      <c r="L3352" s="11">
        <f t="shared" si="158"/>
        <v>11900000</v>
      </c>
      <c r="M3352" s="1">
        <f t="shared" si="159"/>
        <v>9.3887336584344602E-2</v>
      </c>
    </row>
    <row r="3353" spans="1:13" x14ac:dyDescent="0.25">
      <c r="A3353" s="1" t="s">
        <v>5639</v>
      </c>
      <c r="B3353" s="1">
        <v>75</v>
      </c>
      <c r="C3353" s="1">
        <v>32230907</v>
      </c>
      <c r="D3353" s="1" t="s">
        <v>5248</v>
      </c>
      <c r="E3353" s="1" t="s">
        <v>5640</v>
      </c>
      <c r="F3353" s="1" t="s">
        <v>13</v>
      </c>
      <c r="G3353" s="1" t="s">
        <v>14</v>
      </c>
      <c r="H3353" s="1">
        <v>2500000</v>
      </c>
      <c r="I3353" s="1">
        <v>2013</v>
      </c>
      <c r="J3353" s="1">
        <v>6.7</v>
      </c>
      <c r="K3353" s="1" t="str">
        <f t="shared" si="157"/>
        <v>Comedy</v>
      </c>
      <c r="L3353" s="11">
        <f t="shared" si="158"/>
        <v>29730907</v>
      </c>
      <c r="M3353" s="1">
        <f t="shared" si="159"/>
        <v>9.3887336584344602E-2</v>
      </c>
    </row>
    <row r="3354" spans="1:13" x14ac:dyDescent="0.25">
      <c r="A3354" s="1" t="s">
        <v>2049</v>
      </c>
      <c r="B3354" s="1">
        <v>104</v>
      </c>
      <c r="C3354" s="1">
        <v>6401336</v>
      </c>
      <c r="D3354" s="1" t="s">
        <v>1175</v>
      </c>
      <c r="E3354" s="1" t="s">
        <v>5641</v>
      </c>
      <c r="F3354" s="1" t="s">
        <v>13</v>
      </c>
      <c r="G3354" s="1" t="s">
        <v>14</v>
      </c>
      <c r="H3354" s="1">
        <v>2500000</v>
      </c>
      <c r="I3354" s="1">
        <v>1991</v>
      </c>
      <c r="J3354" s="1">
        <v>7.1</v>
      </c>
      <c r="K3354" s="1" t="str">
        <f t="shared" si="157"/>
        <v>Drama</v>
      </c>
      <c r="L3354" s="11">
        <f t="shared" si="158"/>
        <v>3901336</v>
      </c>
      <c r="M3354" s="1">
        <f t="shared" si="159"/>
        <v>9.3887336584344602E-2</v>
      </c>
    </row>
    <row r="3355" spans="1:13" x14ac:dyDescent="0.25">
      <c r="A3355" s="1" t="s">
        <v>5178</v>
      </c>
      <c r="B3355" s="1">
        <v>102</v>
      </c>
      <c r="C3355" s="1">
        <v>26781723</v>
      </c>
      <c r="D3355" s="1" t="s">
        <v>492</v>
      </c>
      <c r="E3355" s="1" t="s">
        <v>5642</v>
      </c>
      <c r="F3355" s="1" t="s">
        <v>13</v>
      </c>
      <c r="G3355" s="1" t="s">
        <v>14</v>
      </c>
      <c r="H3355" s="1">
        <v>2500000</v>
      </c>
      <c r="I3355" s="1">
        <v>2004</v>
      </c>
      <c r="J3355" s="1">
        <v>7.6</v>
      </c>
      <c r="K3355" s="1" t="str">
        <f t="shared" si="157"/>
        <v>Comedy</v>
      </c>
      <c r="L3355" s="11">
        <f t="shared" si="158"/>
        <v>24281723</v>
      </c>
      <c r="M3355" s="1">
        <f t="shared" si="159"/>
        <v>9.3887336584344602E-2</v>
      </c>
    </row>
    <row r="3356" spans="1:13" x14ac:dyDescent="0.25">
      <c r="A3356" s="1" t="s">
        <v>2996</v>
      </c>
      <c r="B3356" s="1">
        <v>105</v>
      </c>
      <c r="C3356" s="1">
        <v>5400000</v>
      </c>
      <c r="D3356" s="1" t="s">
        <v>77</v>
      </c>
      <c r="E3356" s="1" t="s">
        <v>5643</v>
      </c>
      <c r="F3356" s="1" t="s">
        <v>13</v>
      </c>
      <c r="G3356" s="1" t="s">
        <v>14</v>
      </c>
      <c r="H3356" s="1">
        <v>2500000</v>
      </c>
      <c r="I3356" s="1">
        <v>1995</v>
      </c>
      <c r="J3356" s="1">
        <v>8.1</v>
      </c>
      <c r="K3356" s="1" t="str">
        <f t="shared" si="157"/>
        <v>Drama</v>
      </c>
      <c r="L3356" s="11">
        <f t="shared" si="158"/>
        <v>2900000</v>
      </c>
      <c r="M3356" s="1">
        <f t="shared" si="159"/>
        <v>9.3887336584344602E-2</v>
      </c>
    </row>
    <row r="3357" spans="1:13" x14ac:dyDescent="0.25">
      <c r="A3357" s="1" t="s">
        <v>5645</v>
      </c>
      <c r="B3357" s="1">
        <v>107</v>
      </c>
      <c r="C3357" s="1">
        <v>1282084</v>
      </c>
      <c r="D3357" s="1" t="s">
        <v>1175</v>
      </c>
      <c r="E3357" s="1" t="s">
        <v>5646</v>
      </c>
      <c r="F3357" s="1" t="s">
        <v>13</v>
      </c>
      <c r="G3357" s="1" t="s">
        <v>14</v>
      </c>
      <c r="H3357" s="1">
        <v>2500000</v>
      </c>
      <c r="I3357" s="1">
        <v>1999</v>
      </c>
      <c r="J3357" s="1">
        <v>7</v>
      </c>
      <c r="K3357" s="1" t="str">
        <f t="shared" si="157"/>
        <v>Drama</v>
      </c>
      <c r="L3357" s="11">
        <f t="shared" si="158"/>
        <v>-1217916</v>
      </c>
      <c r="M3357" s="1">
        <f t="shared" si="159"/>
        <v>9.3887336584344602E-2</v>
      </c>
    </row>
    <row r="3358" spans="1:13" x14ac:dyDescent="0.25">
      <c r="A3358" s="1" t="s">
        <v>4475</v>
      </c>
      <c r="B3358" s="1">
        <v>89</v>
      </c>
      <c r="C3358" s="1">
        <v>3325638</v>
      </c>
      <c r="D3358" s="1" t="s">
        <v>5647</v>
      </c>
      <c r="E3358" s="1" t="s">
        <v>5648</v>
      </c>
      <c r="F3358" s="1" t="s">
        <v>13</v>
      </c>
      <c r="G3358" s="1" t="s">
        <v>14</v>
      </c>
      <c r="H3358" s="1">
        <v>2500000</v>
      </c>
      <c r="I3358" s="1">
        <v>2012</v>
      </c>
      <c r="J3358" s="1">
        <v>7.1</v>
      </c>
      <c r="K3358" s="1" t="str">
        <f t="shared" si="157"/>
        <v>Comedy</v>
      </c>
      <c r="L3358" s="11">
        <f t="shared" si="158"/>
        <v>825638</v>
      </c>
      <c r="M3358" s="1">
        <f t="shared" si="159"/>
        <v>9.3887336584344602E-2</v>
      </c>
    </row>
    <row r="3359" spans="1:13" x14ac:dyDescent="0.25">
      <c r="A3359" s="1" t="s">
        <v>5649</v>
      </c>
      <c r="B3359" s="1">
        <v>106</v>
      </c>
      <c r="C3359" s="1">
        <v>395592</v>
      </c>
      <c r="D3359" s="1" t="s">
        <v>77</v>
      </c>
      <c r="E3359" s="1" t="s">
        <v>5650</v>
      </c>
      <c r="F3359" s="1" t="s">
        <v>13</v>
      </c>
      <c r="G3359" s="1" t="s">
        <v>1233</v>
      </c>
      <c r="H3359" s="1">
        <v>2000000</v>
      </c>
      <c r="I3359" s="1">
        <v>2003</v>
      </c>
      <c r="J3359" s="1">
        <v>7.6</v>
      </c>
      <c r="K3359" s="1" t="str">
        <f t="shared" si="157"/>
        <v>Drama</v>
      </c>
      <c r="L3359" s="11">
        <f t="shared" si="158"/>
        <v>-1604408</v>
      </c>
      <c r="M3359" s="1">
        <f t="shared" si="159"/>
        <v>9.3887336584344602E-2</v>
      </c>
    </row>
    <row r="3360" spans="1:13" x14ac:dyDescent="0.25">
      <c r="A3360" s="1" t="s">
        <v>5651</v>
      </c>
      <c r="B3360" s="1">
        <v>95</v>
      </c>
      <c r="C3360" s="1">
        <v>6851969</v>
      </c>
      <c r="D3360" s="1" t="s">
        <v>492</v>
      </c>
      <c r="E3360" s="1" t="s">
        <v>5652</v>
      </c>
      <c r="F3360" s="1" t="s">
        <v>13</v>
      </c>
      <c r="G3360" s="1" t="s">
        <v>14</v>
      </c>
      <c r="H3360" s="1">
        <v>2500000</v>
      </c>
      <c r="I3360" s="1">
        <v>2013</v>
      </c>
      <c r="J3360" s="1">
        <v>7.1</v>
      </c>
      <c r="K3360" s="1" t="str">
        <f t="shared" si="157"/>
        <v>Comedy</v>
      </c>
      <c r="L3360" s="11">
        <f t="shared" si="158"/>
        <v>4351969</v>
      </c>
      <c r="M3360" s="1">
        <f t="shared" si="159"/>
        <v>9.3887336584344602E-2</v>
      </c>
    </row>
    <row r="3361" spans="1:13" x14ac:dyDescent="0.25">
      <c r="A3361" s="1" t="s">
        <v>1278</v>
      </c>
      <c r="B3361" s="1">
        <v>101</v>
      </c>
      <c r="C3361" s="1">
        <v>12995673</v>
      </c>
      <c r="D3361" s="1" t="s">
        <v>5653</v>
      </c>
      <c r="E3361" s="1" t="s">
        <v>5654</v>
      </c>
      <c r="F3361" s="1" t="s">
        <v>13</v>
      </c>
      <c r="G3361" s="1" t="s">
        <v>14</v>
      </c>
      <c r="H3361" s="1">
        <v>2500000</v>
      </c>
      <c r="I3361" s="1">
        <v>2008</v>
      </c>
      <c r="J3361" s="1">
        <v>7.7</v>
      </c>
      <c r="K3361" s="1" t="str">
        <f t="shared" si="157"/>
        <v>Comedy</v>
      </c>
      <c r="L3361" s="11">
        <f t="shared" si="158"/>
        <v>10495673</v>
      </c>
      <c r="M3361" s="1">
        <f t="shared" si="159"/>
        <v>9.3887336584344602E-2</v>
      </c>
    </row>
    <row r="3362" spans="1:13" x14ac:dyDescent="0.25">
      <c r="A3362" s="1" t="s">
        <v>5655</v>
      </c>
      <c r="B3362" s="1">
        <v>112</v>
      </c>
      <c r="C3362" s="1">
        <v>173783</v>
      </c>
      <c r="D3362" s="1" t="s">
        <v>26</v>
      </c>
      <c r="E3362" s="1" t="s">
        <v>5656</v>
      </c>
      <c r="F3362" s="1" t="s">
        <v>13</v>
      </c>
      <c r="G3362" s="1" t="s">
        <v>14</v>
      </c>
      <c r="H3362" s="1">
        <v>2500000</v>
      </c>
      <c r="I3362" s="1">
        <v>2008</v>
      </c>
      <c r="J3362" s="1">
        <v>7.6</v>
      </c>
      <c r="K3362" s="1" t="str">
        <f t="shared" si="157"/>
        <v>Documentary</v>
      </c>
      <c r="L3362" s="11">
        <f t="shared" si="158"/>
        <v>-2326217</v>
      </c>
      <c r="M3362" s="1">
        <f t="shared" si="159"/>
        <v>9.3887336584344602E-2</v>
      </c>
    </row>
    <row r="3363" spans="1:13" x14ac:dyDescent="0.25">
      <c r="A3363" s="1" t="s">
        <v>5657</v>
      </c>
      <c r="B3363" s="1">
        <v>100</v>
      </c>
      <c r="C3363" s="1">
        <v>71904</v>
      </c>
      <c r="D3363" s="1" t="s">
        <v>1350</v>
      </c>
      <c r="E3363" s="1" t="s">
        <v>5658</v>
      </c>
      <c r="F3363" s="1" t="s">
        <v>13</v>
      </c>
      <c r="G3363" s="1" t="s">
        <v>14</v>
      </c>
      <c r="H3363" s="1">
        <v>2500000</v>
      </c>
      <c r="I3363" s="1">
        <v>2006</v>
      </c>
      <c r="J3363" s="1">
        <v>5.7</v>
      </c>
      <c r="K3363" s="1" t="str">
        <f t="shared" si="157"/>
        <v>Comedy</v>
      </c>
      <c r="L3363" s="11">
        <f t="shared" si="158"/>
        <v>-2428096</v>
      </c>
      <c r="M3363" s="1">
        <f t="shared" si="159"/>
        <v>9.3887336584344602E-2</v>
      </c>
    </row>
    <row r="3364" spans="1:13" x14ac:dyDescent="0.25">
      <c r="A3364" s="1" t="s">
        <v>5659</v>
      </c>
      <c r="B3364" s="1">
        <v>80</v>
      </c>
      <c r="C3364" s="1">
        <v>99851</v>
      </c>
      <c r="D3364" s="1" t="s">
        <v>26</v>
      </c>
      <c r="E3364" s="1" t="s">
        <v>5660</v>
      </c>
      <c r="F3364" s="1" t="s">
        <v>13</v>
      </c>
      <c r="G3364" s="1" t="s">
        <v>14</v>
      </c>
      <c r="H3364" s="1">
        <v>2500000</v>
      </c>
      <c r="I3364" s="1">
        <v>2010</v>
      </c>
      <c r="J3364" s="1">
        <v>7.1</v>
      </c>
      <c r="K3364" s="1" t="str">
        <f t="shared" si="157"/>
        <v>Documentary</v>
      </c>
      <c r="L3364" s="11">
        <f t="shared" si="158"/>
        <v>-2400149</v>
      </c>
      <c r="M3364" s="1">
        <f t="shared" si="159"/>
        <v>9.3887336584344602E-2</v>
      </c>
    </row>
    <row r="3365" spans="1:13" x14ac:dyDescent="0.25">
      <c r="A3365" s="1" t="s">
        <v>5661</v>
      </c>
      <c r="B3365" s="1">
        <v>106</v>
      </c>
      <c r="C3365" s="1">
        <v>115504</v>
      </c>
      <c r="D3365" s="1" t="s">
        <v>492</v>
      </c>
      <c r="E3365" s="1" t="s">
        <v>5662</v>
      </c>
      <c r="F3365" s="1" t="s">
        <v>13</v>
      </c>
      <c r="G3365" s="1" t="s">
        <v>21</v>
      </c>
      <c r="H3365" s="1">
        <v>14000000</v>
      </c>
      <c r="I3365" s="1">
        <v>2008</v>
      </c>
      <c r="J3365" s="1">
        <v>6.2</v>
      </c>
      <c r="K3365" s="1" t="str">
        <f t="shared" si="157"/>
        <v>Comedy</v>
      </c>
      <c r="L3365" s="11">
        <f t="shared" si="158"/>
        <v>-13884496</v>
      </c>
      <c r="M3365" s="1">
        <f t="shared" si="159"/>
        <v>9.3887336584344602E-2</v>
      </c>
    </row>
    <row r="3366" spans="1:13" x14ac:dyDescent="0.25">
      <c r="A3366" s="1" t="s">
        <v>4213</v>
      </c>
      <c r="B3366" s="1">
        <v>103</v>
      </c>
      <c r="C3366" s="1">
        <v>5725</v>
      </c>
      <c r="D3366" s="1" t="s">
        <v>1882</v>
      </c>
      <c r="E3366" s="1" t="s">
        <v>5663</v>
      </c>
      <c r="F3366" s="1" t="s">
        <v>2889</v>
      </c>
      <c r="G3366" s="1" t="s">
        <v>264</v>
      </c>
      <c r="H3366" s="1">
        <v>8400000</v>
      </c>
      <c r="I3366" s="1">
        <v>2000</v>
      </c>
      <c r="J3366" s="1">
        <v>6.1</v>
      </c>
      <c r="K3366" s="1" t="str">
        <f t="shared" si="157"/>
        <v>Horror</v>
      </c>
      <c r="L3366" s="11">
        <f t="shared" si="158"/>
        <v>-8394275</v>
      </c>
      <c r="M3366" s="1">
        <f t="shared" si="159"/>
        <v>9.3887336584344602E-2</v>
      </c>
    </row>
    <row r="3367" spans="1:13" x14ac:dyDescent="0.25">
      <c r="A3367" s="1" t="s">
        <v>5664</v>
      </c>
      <c r="B3367" s="1">
        <v>90</v>
      </c>
      <c r="C3367" s="1">
        <v>75727</v>
      </c>
      <c r="D3367" s="1" t="s">
        <v>4993</v>
      </c>
      <c r="E3367" s="1" t="s">
        <v>5665</v>
      </c>
      <c r="F3367" s="1" t="s">
        <v>964</v>
      </c>
      <c r="G3367" s="1" t="s">
        <v>14</v>
      </c>
      <c r="H3367" s="1">
        <v>2500000</v>
      </c>
      <c r="I3367" s="1">
        <v>2008</v>
      </c>
      <c r="J3367" s="1">
        <v>5.9</v>
      </c>
      <c r="K3367" s="1" t="str">
        <f t="shared" si="157"/>
        <v>Drama</v>
      </c>
      <c r="L3367" s="11">
        <f t="shared" si="158"/>
        <v>-2424273</v>
      </c>
      <c r="M3367" s="1">
        <f t="shared" si="159"/>
        <v>9.3887336584344602E-2</v>
      </c>
    </row>
    <row r="3368" spans="1:13" x14ac:dyDescent="0.25">
      <c r="A3368" s="1" t="s">
        <v>227</v>
      </c>
      <c r="B3368" s="1">
        <v>96</v>
      </c>
      <c r="C3368" s="1">
        <v>322157</v>
      </c>
      <c r="D3368" s="1" t="s">
        <v>3008</v>
      </c>
      <c r="E3368" s="1" t="s">
        <v>5666</v>
      </c>
      <c r="F3368" s="1" t="s">
        <v>13</v>
      </c>
      <c r="G3368" s="1" t="s">
        <v>14</v>
      </c>
      <c r="H3368" s="1">
        <v>2500000</v>
      </c>
      <c r="I3368" s="1">
        <v>2010</v>
      </c>
      <c r="J3368" s="1">
        <v>6.8</v>
      </c>
      <c r="K3368" s="1" t="str">
        <f t="shared" si="157"/>
        <v>Comedy</v>
      </c>
      <c r="L3368" s="11">
        <f t="shared" si="158"/>
        <v>-2177843</v>
      </c>
      <c r="M3368" s="1">
        <f t="shared" si="159"/>
        <v>9.3887336584344602E-2</v>
      </c>
    </row>
    <row r="3369" spans="1:13" x14ac:dyDescent="0.25">
      <c r="A3369" s="1" t="s">
        <v>1728</v>
      </c>
      <c r="B3369" s="1">
        <v>120</v>
      </c>
      <c r="C3369" s="1">
        <v>5731103</v>
      </c>
      <c r="D3369" s="1" t="s">
        <v>2198</v>
      </c>
      <c r="E3369" s="1" t="s">
        <v>5667</v>
      </c>
      <c r="F3369" s="1" t="s">
        <v>13</v>
      </c>
      <c r="G3369" s="1" t="s">
        <v>14</v>
      </c>
      <c r="H3369" s="1">
        <v>2400000</v>
      </c>
      <c r="I3369" s="1">
        <v>1996</v>
      </c>
      <c r="J3369" s="1">
        <v>6.8</v>
      </c>
      <c r="K3369" s="1" t="str">
        <f t="shared" si="157"/>
        <v>Drama</v>
      </c>
      <c r="L3369" s="11">
        <f t="shared" si="158"/>
        <v>3331103</v>
      </c>
      <c r="M3369" s="1">
        <f t="shared" si="159"/>
        <v>9.3887336584344602E-2</v>
      </c>
    </row>
    <row r="3370" spans="1:13" x14ac:dyDescent="0.25">
      <c r="A3370" s="1" t="s">
        <v>5668</v>
      </c>
      <c r="B3370" s="1">
        <v>101</v>
      </c>
      <c r="C3370" s="1">
        <v>978908</v>
      </c>
      <c r="D3370" s="1" t="s">
        <v>2075</v>
      </c>
      <c r="E3370" s="1" t="s">
        <v>5669</v>
      </c>
      <c r="F3370" s="1" t="s">
        <v>13</v>
      </c>
      <c r="G3370" s="1" t="s">
        <v>4294</v>
      </c>
      <c r="H3370" s="1">
        <v>2400000</v>
      </c>
      <c r="I3370" s="1">
        <v>2006</v>
      </c>
      <c r="J3370" s="1">
        <v>5.0999999999999996</v>
      </c>
      <c r="K3370" s="1" t="str">
        <f t="shared" si="157"/>
        <v>Drama</v>
      </c>
      <c r="L3370" s="11">
        <f t="shared" si="158"/>
        <v>-1421092</v>
      </c>
      <c r="M3370" s="1">
        <f t="shared" si="159"/>
        <v>9.3887336584344602E-2</v>
      </c>
    </row>
    <row r="3371" spans="1:13" x14ac:dyDescent="0.25">
      <c r="A3371" s="1" t="s">
        <v>5238</v>
      </c>
      <c r="B3371" s="1">
        <v>101</v>
      </c>
      <c r="C3371" s="1">
        <v>327919</v>
      </c>
      <c r="D3371" s="1" t="s">
        <v>682</v>
      </c>
      <c r="E3371" s="1" t="s">
        <v>5670</v>
      </c>
      <c r="F3371" s="1" t="s">
        <v>13</v>
      </c>
      <c r="G3371" s="1" t="s">
        <v>21</v>
      </c>
      <c r="H3371" s="1">
        <v>1500000</v>
      </c>
      <c r="I3371" s="1">
        <v>2006</v>
      </c>
      <c r="J3371" s="1">
        <v>7.7</v>
      </c>
      <c r="K3371" s="1" t="str">
        <f t="shared" si="157"/>
        <v>Crime</v>
      </c>
      <c r="L3371" s="11">
        <f t="shared" si="158"/>
        <v>-1172081</v>
      </c>
      <c r="M3371" s="1">
        <f t="shared" si="159"/>
        <v>9.3887336584344602E-2</v>
      </c>
    </row>
    <row r="3372" spans="1:13" x14ac:dyDescent="0.25">
      <c r="A3372" s="1" t="s">
        <v>5671</v>
      </c>
      <c r="B3372" s="1">
        <v>105</v>
      </c>
      <c r="C3372" s="1">
        <v>178739</v>
      </c>
      <c r="D3372" s="1" t="s">
        <v>5386</v>
      </c>
      <c r="E3372" s="1" t="s">
        <v>5672</v>
      </c>
      <c r="F3372" s="1" t="s">
        <v>13</v>
      </c>
      <c r="G3372" s="1" t="s">
        <v>14</v>
      </c>
      <c r="H3372" s="1">
        <v>2450000</v>
      </c>
      <c r="I3372" s="1">
        <v>2011</v>
      </c>
      <c r="J3372" s="1">
        <v>3.9</v>
      </c>
      <c r="K3372" s="1" t="str">
        <f t="shared" si="157"/>
        <v>Drama</v>
      </c>
      <c r="L3372" s="11">
        <f t="shared" si="158"/>
        <v>-2271261</v>
      </c>
      <c r="M3372" s="1">
        <f t="shared" si="159"/>
        <v>9.3887336584344602E-2</v>
      </c>
    </row>
    <row r="3373" spans="1:13" x14ac:dyDescent="0.25">
      <c r="A3373" s="1" t="s">
        <v>2367</v>
      </c>
      <c r="B3373" s="1">
        <v>91</v>
      </c>
      <c r="C3373" s="1">
        <v>36200000</v>
      </c>
      <c r="D3373" s="1" t="s">
        <v>1882</v>
      </c>
      <c r="E3373" s="1" t="s">
        <v>5673</v>
      </c>
      <c r="F3373" s="1" t="s">
        <v>13</v>
      </c>
      <c r="G3373" s="1" t="s">
        <v>14</v>
      </c>
      <c r="H3373" s="1">
        <v>4000000</v>
      </c>
      <c r="I3373" s="1">
        <v>1982</v>
      </c>
      <c r="J3373" s="1">
        <v>5.7</v>
      </c>
      <c r="K3373" s="1" t="str">
        <f t="shared" si="157"/>
        <v>Horror</v>
      </c>
      <c r="L3373" s="11">
        <f t="shared" si="158"/>
        <v>32200000</v>
      </c>
      <c r="M3373" s="1">
        <f t="shared" si="159"/>
        <v>9.3887336584344602E-2</v>
      </c>
    </row>
    <row r="3374" spans="1:13" x14ac:dyDescent="0.25">
      <c r="A3374" s="1" t="s">
        <v>5674</v>
      </c>
      <c r="B3374" s="1">
        <v>92</v>
      </c>
      <c r="C3374" s="1">
        <v>21300000</v>
      </c>
      <c r="D3374" s="1" t="s">
        <v>1043</v>
      </c>
      <c r="E3374" s="1" t="s">
        <v>5675</v>
      </c>
      <c r="F3374" s="1" t="s">
        <v>13</v>
      </c>
      <c r="G3374" s="1" t="s">
        <v>14</v>
      </c>
      <c r="H3374" s="1">
        <v>2200000</v>
      </c>
      <c r="I3374" s="1">
        <v>1985</v>
      </c>
      <c r="J3374" s="1">
        <v>4.7</v>
      </c>
      <c r="K3374" s="1" t="str">
        <f t="shared" si="157"/>
        <v>Horror</v>
      </c>
      <c r="L3374" s="11">
        <f t="shared" si="158"/>
        <v>19100000</v>
      </c>
      <c r="M3374" s="1">
        <f t="shared" si="159"/>
        <v>9.3887336584344602E-2</v>
      </c>
    </row>
    <row r="3375" spans="1:13" x14ac:dyDescent="0.25">
      <c r="A3375" s="1" t="s">
        <v>5603</v>
      </c>
      <c r="B3375" s="1">
        <v>117</v>
      </c>
      <c r="C3375" s="1">
        <v>379643</v>
      </c>
      <c r="D3375" s="1" t="s">
        <v>1175</v>
      </c>
      <c r="E3375" s="1" t="s">
        <v>5676</v>
      </c>
      <c r="F3375" s="1" t="s">
        <v>13</v>
      </c>
      <c r="G3375" s="1" t="s">
        <v>14</v>
      </c>
      <c r="H3375" s="1">
        <v>2200000</v>
      </c>
      <c r="I3375" s="1">
        <v>2007</v>
      </c>
      <c r="J3375" s="1">
        <v>5.9</v>
      </c>
      <c r="K3375" s="1" t="str">
        <f t="shared" si="157"/>
        <v>Drama</v>
      </c>
      <c r="L3375" s="11">
        <f t="shared" si="158"/>
        <v>-1820357</v>
      </c>
      <c r="M3375" s="1">
        <f t="shared" si="159"/>
        <v>9.3887336584344602E-2</v>
      </c>
    </row>
    <row r="3376" spans="1:13" x14ac:dyDescent="0.25">
      <c r="A3376" s="1" t="s">
        <v>5678</v>
      </c>
      <c r="B3376" s="1">
        <v>172</v>
      </c>
      <c r="C3376" s="1">
        <v>23650000</v>
      </c>
      <c r="D3376" s="1" t="s">
        <v>1901</v>
      </c>
      <c r="E3376" s="1" t="s">
        <v>5679</v>
      </c>
      <c r="F3376" s="1" t="s">
        <v>13</v>
      </c>
      <c r="G3376" s="1" t="s">
        <v>14</v>
      </c>
      <c r="H3376" s="1">
        <v>2100000</v>
      </c>
      <c r="I3376" s="1">
        <v>1946</v>
      </c>
      <c r="J3376" s="1">
        <v>8.1</v>
      </c>
      <c r="K3376" s="1" t="str">
        <f t="shared" si="157"/>
        <v>Drama</v>
      </c>
      <c r="L3376" s="11">
        <f t="shared" si="158"/>
        <v>21550000</v>
      </c>
      <c r="M3376" s="1">
        <f t="shared" si="159"/>
        <v>9.3887336584344602E-2</v>
      </c>
    </row>
    <row r="3377" spans="1:13" x14ac:dyDescent="0.25">
      <c r="A3377" s="1" t="s">
        <v>5680</v>
      </c>
      <c r="B3377" s="1">
        <v>89</v>
      </c>
      <c r="C3377" s="1">
        <v>313436</v>
      </c>
      <c r="D3377" s="1" t="s">
        <v>883</v>
      </c>
      <c r="E3377" s="1" t="s">
        <v>5681</v>
      </c>
      <c r="F3377" s="1" t="s">
        <v>5240</v>
      </c>
      <c r="G3377" s="1" t="s">
        <v>4005</v>
      </c>
      <c r="H3377" s="1">
        <v>15500000</v>
      </c>
      <c r="I3377" s="1">
        <v>2001</v>
      </c>
      <c r="J3377" s="1">
        <v>7.6</v>
      </c>
      <c r="K3377" s="1" t="str">
        <f t="shared" si="157"/>
        <v>Comedy</v>
      </c>
      <c r="L3377" s="11">
        <f t="shared" si="158"/>
        <v>-15186564</v>
      </c>
      <c r="M3377" s="1">
        <f t="shared" si="159"/>
        <v>9.3887336584344602E-2</v>
      </c>
    </row>
    <row r="3378" spans="1:13" x14ac:dyDescent="0.25">
      <c r="A3378" s="1" t="s">
        <v>1928</v>
      </c>
      <c r="B3378" s="1">
        <v>115</v>
      </c>
      <c r="C3378" s="1">
        <v>24800000</v>
      </c>
      <c r="D3378" s="1" t="s">
        <v>19</v>
      </c>
      <c r="E3378" s="1" t="s">
        <v>5682</v>
      </c>
      <c r="F3378" s="1" t="s">
        <v>13</v>
      </c>
      <c r="G3378" s="1" t="s">
        <v>21</v>
      </c>
      <c r="H3378" s="1">
        <v>2000000</v>
      </c>
      <c r="I3378" s="1">
        <v>1963</v>
      </c>
      <c r="J3378" s="1">
        <v>7.5</v>
      </c>
      <c r="K3378" s="1" t="str">
        <f t="shared" si="157"/>
        <v>Action</v>
      </c>
      <c r="L3378" s="11">
        <f t="shared" si="158"/>
        <v>22800000</v>
      </c>
      <c r="M3378" s="1">
        <f t="shared" si="159"/>
        <v>9.3887336584344602E-2</v>
      </c>
    </row>
    <row r="3379" spans="1:13" x14ac:dyDescent="0.25">
      <c r="A3379" s="1" t="s">
        <v>5683</v>
      </c>
      <c r="B3379" s="1">
        <v>96</v>
      </c>
      <c r="C3379" s="1">
        <v>792966</v>
      </c>
      <c r="D3379" s="1" t="s">
        <v>5684</v>
      </c>
      <c r="E3379" s="1" t="s">
        <v>5685</v>
      </c>
      <c r="F3379" s="1" t="s">
        <v>13</v>
      </c>
      <c r="G3379" s="1" t="s">
        <v>14</v>
      </c>
      <c r="H3379" s="1">
        <v>2300000</v>
      </c>
      <c r="I3379" s="1">
        <v>1989</v>
      </c>
      <c r="J3379" s="1">
        <v>5.0999999999999996</v>
      </c>
      <c r="K3379" s="1" t="str">
        <f t="shared" si="157"/>
        <v>Action</v>
      </c>
      <c r="L3379" s="11">
        <f t="shared" si="158"/>
        <v>-1507034</v>
      </c>
      <c r="M3379" s="1">
        <f t="shared" si="159"/>
        <v>9.3887336584344602E-2</v>
      </c>
    </row>
    <row r="3380" spans="1:13" x14ac:dyDescent="0.25">
      <c r="A3380" s="1" t="s">
        <v>5686</v>
      </c>
      <c r="B3380" s="1">
        <v>100</v>
      </c>
      <c r="C3380" s="1">
        <v>14673301</v>
      </c>
      <c r="D3380" s="1" t="s">
        <v>1737</v>
      </c>
      <c r="E3380" s="1" t="s">
        <v>5687</v>
      </c>
      <c r="F3380" s="1" t="s">
        <v>13</v>
      </c>
      <c r="G3380" s="1" t="s">
        <v>14</v>
      </c>
      <c r="H3380" s="1">
        <v>2000000</v>
      </c>
      <c r="I3380" s="1">
        <v>2014</v>
      </c>
      <c r="J3380" s="1">
        <v>6.9</v>
      </c>
      <c r="K3380" s="1" t="str">
        <f t="shared" si="157"/>
        <v>Horror</v>
      </c>
      <c r="L3380" s="11">
        <f t="shared" si="158"/>
        <v>12673301</v>
      </c>
      <c r="M3380" s="1">
        <f t="shared" si="159"/>
        <v>9.3887336584344602E-2</v>
      </c>
    </row>
    <row r="3381" spans="1:13" x14ac:dyDescent="0.25">
      <c r="A3381" s="1" t="s">
        <v>289</v>
      </c>
      <c r="B3381" s="1">
        <v>87</v>
      </c>
      <c r="C3381" s="1">
        <v>9003011</v>
      </c>
      <c r="D3381" s="1" t="s">
        <v>82</v>
      </c>
      <c r="E3381" s="1" t="s">
        <v>5688</v>
      </c>
      <c r="F3381" s="1" t="s">
        <v>13</v>
      </c>
      <c r="G3381" s="1" t="s">
        <v>130</v>
      </c>
      <c r="H3381" s="1">
        <v>2000000</v>
      </c>
      <c r="I3381" s="1">
        <v>1981</v>
      </c>
      <c r="J3381" s="1">
        <v>7.6</v>
      </c>
      <c r="K3381" s="1" t="str">
        <f t="shared" si="157"/>
        <v>Action</v>
      </c>
      <c r="L3381" s="11">
        <f t="shared" si="158"/>
        <v>7003011</v>
      </c>
      <c r="M3381" s="1">
        <f t="shared" si="159"/>
        <v>9.3887336584344602E-2</v>
      </c>
    </row>
    <row r="3382" spans="1:13" x14ac:dyDescent="0.25">
      <c r="A3382" s="1" t="s">
        <v>5689</v>
      </c>
      <c r="B3382" s="1">
        <v>102</v>
      </c>
      <c r="C3382" s="1">
        <v>11546543</v>
      </c>
      <c r="D3382" s="1" t="s">
        <v>755</v>
      </c>
      <c r="E3382" s="1" t="s">
        <v>5690</v>
      </c>
      <c r="F3382" s="1" t="s">
        <v>2426</v>
      </c>
      <c r="G3382" s="1" t="s">
        <v>1322</v>
      </c>
      <c r="H3382" s="1">
        <v>2000000</v>
      </c>
      <c r="I3382" s="1">
        <v>1994</v>
      </c>
      <c r="J3382" s="1">
        <v>7.6</v>
      </c>
      <c r="K3382" s="1" t="str">
        <f t="shared" si="157"/>
        <v>Action</v>
      </c>
      <c r="L3382" s="11">
        <f t="shared" si="158"/>
        <v>9546543</v>
      </c>
      <c r="M3382" s="1">
        <f t="shared" si="159"/>
        <v>9.3887336584344602E-2</v>
      </c>
    </row>
    <row r="3383" spans="1:13" x14ac:dyDescent="0.25">
      <c r="A3383" s="1" t="s">
        <v>2787</v>
      </c>
      <c r="B3383" s="1">
        <v>118</v>
      </c>
      <c r="C3383" s="1">
        <v>11533945</v>
      </c>
      <c r="D3383" s="1" t="s">
        <v>4712</v>
      </c>
      <c r="E3383" s="1" t="s">
        <v>5691</v>
      </c>
      <c r="F3383" s="1" t="s">
        <v>13</v>
      </c>
      <c r="G3383" s="1" t="s">
        <v>14</v>
      </c>
      <c r="H3383" s="1">
        <v>2000000</v>
      </c>
      <c r="I3383" s="1">
        <v>1999</v>
      </c>
      <c r="J3383" s="1">
        <v>7.6</v>
      </c>
      <c r="K3383" s="1" t="str">
        <f t="shared" si="157"/>
        <v>Biography</v>
      </c>
      <c r="L3383" s="11">
        <f t="shared" si="158"/>
        <v>9533945</v>
      </c>
      <c r="M3383" s="1">
        <f t="shared" si="159"/>
        <v>9.3887336584344602E-2</v>
      </c>
    </row>
    <row r="3384" spans="1:13" x14ac:dyDescent="0.25">
      <c r="A3384" s="1" t="s">
        <v>5692</v>
      </c>
      <c r="B3384" s="1">
        <v>86</v>
      </c>
      <c r="C3384" s="1">
        <v>12555230</v>
      </c>
      <c r="D3384" s="1" t="s">
        <v>2075</v>
      </c>
      <c r="E3384" s="1" t="s">
        <v>5693</v>
      </c>
      <c r="F3384" s="1" t="s">
        <v>13</v>
      </c>
      <c r="G3384" s="1" t="s">
        <v>508</v>
      </c>
      <c r="H3384" s="1">
        <v>2000000</v>
      </c>
      <c r="I3384" s="1">
        <v>2011</v>
      </c>
      <c r="J3384" s="1">
        <v>5.3</v>
      </c>
      <c r="K3384" s="1" t="str">
        <f t="shared" si="157"/>
        <v>Drama</v>
      </c>
      <c r="L3384" s="11">
        <f t="shared" si="158"/>
        <v>10555230</v>
      </c>
      <c r="M3384" s="1">
        <f t="shared" si="159"/>
        <v>9.3887336584344602E-2</v>
      </c>
    </row>
    <row r="3385" spans="1:13" x14ac:dyDescent="0.25">
      <c r="A3385" s="1" t="s">
        <v>635</v>
      </c>
      <c r="B3385" s="1">
        <v>137</v>
      </c>
      <c r="C3385" s="1">
        <v>11284657</v>
      </c>
      <c r="D3385" s="1" t="s">
        <v>1394</v>
      </c>
      <c r="E3385" s="1" t="s">
        <v>5694</v>
      </c>
      <c r="F3385" s="1" t="s">
        <v>2889</v>
      </c>
      <c r="G3385" s="1" t="s">
        <v>264</v>
      </c>
      <c r="H3385" s="1">
        <v>2000000</v>
      </c>
      <c r="I3385" s="1">
        <v>2006</v>
      </c>
      <c r="J3385" s="1">
        <v>8.5</v>
      </c>
      <c r="K3385" s="1" t="str">
        <f t="shared" si="157"/>
        <v>Drama</v>
      </c>
      <c r="L3385" s="11">
        <f t="shared" si="158"/>
        <v>9284657</v>
      </c>
      <c r="M3385" s="1">
        <f t="shared" si="159"/>
        <v>9.3887336584344602E-2</v>
      </c>
    </row>
    <row r="3386" spans="1:13" x14ac:dyDescent="0.25">
      <c r="A3386" s="1" t="s">
        <v>5388</v>
      </c>
      <c r="B3386" s="1">
        <v>129</v>
      </c>
      <c r="C3386" s="1">
        <v>34522221</v>
      </c>
      <c r="D3386" s="1" t="s">
        <v>1175</v>
      </c>
      <c r="E3386" s="1" t="s">
        <v>5695</v>
      </c>
      <c r="F3386" s="1" t="s">
        <v>13</v>
      </c>
      <c r="G3386" s="1" t="s">
        <v>14</v>
      </c>
      <c r="H3386" s="1">
        <v>2000000</v>
      </c>
      <c r="I3386" s="1">
        <v>2011</v>
      </c>
      <c r="J3386" s="1">
        <v>7</v>
      </c>
      <c r="K3386" s="1" t="str">
        <f t="shared" si="157"/>
        <v>Drama</v>
      </c>
      <c r="L3386" s="11">
        <f t="shared" si="158"/>
        <v>32522221</v>
      </c>
      <c r="M3386" s="1">
        <f t="shared" si="159"/>
        <v>9.3887336584344602E-2</v>
      </c>
    </row>
    <row r="3387" spans="1:13" x14ac:dyDescent="0.25">
      <c r="A3387" s="1" t="s">
        <v>5696</v>
      </c>
      <c r="B3387" s="1">
        <v>80</v>
      </c>
      <c r="C3387" s="1">
        <v>7002255</v>
      </c>
      <c r="D3387" s="1" t="s">
        <v>5697</v>
      </c>
      <c r="E3387" s="1" t="s">
        <v>5698</v>
      </c>
      <c r="F3387" s="1" t="s">
        <v>507</v>
      </c>
      <c r="G3387" s="1" t="s">
        <v>508</v>
      </c>
      <c r="H3387" s="1">
        <v>9500000</v>
      </c>
      <c r="I3387" s="1">
        <v>2003</v>
      </c>
      <c r="J3387" s="1">
        <v>7.8</v>
      </c>
      <c r="K3387" s="1" t="str">
        <f t="shared" si="157"/>
        <v>Animation</v>
      </c>
      <c r="L3387" s="11">
        <f t="shared" si="158"/>
        <v>-2497745</v>
      </c>
      <c r="M3387" s="1">
        <f t="shared" si="159"/>
        <v>9.3887336584344602E-2</v>
      </c>
    </row>
    <row r="3388" spans="1:13" x14ac:dyDescent="0.25">
      <c r="A3388" s="1" t="s">
        <v>5699</v>
      </c>
      <c r="B3388" s="1">
        <v>89</v>
      </c>
      <c r="C3388" s="1">
        <v>6719300</v>
      </c>
      <c r="D3388" s="1" t="s">
        <v>883</v>
      </c>
      <c r="E3388" s="1" t="s">
        <v>5700</v>
      </c>
      <c r="F3388" s="1" t="s">
        <v>13</v>
      </c>
      <c r="G3388" s="1" t="s">
        <v>97</v>
      </c>
      <c r="H3388" s="1">
        <v>2000000</v>
      </c>
      <c r="I3388" s="1">
        <v>1998</v>
      </c>
      <c r="J3388" s="1">
        <v>7.2</v>
      </c>
      <c r="K3388" s="1" t="str">
        <f t="shared" si="157"/>
        <v>Comedy</v>
      </c>
      <c r="L3388" s="11">
        <f t="shared" si="158"/>
        <v>4719300</v>
      </c>
      <c r="M3388" s="1">
        <f t="shared" si="159"/>
        <v>9.3887336584344602E-2</v>
      </c>
    </row>
    <row r="3389" spans="1:13" x14ac:dyDescent="0.25">
      <c r="A3389" s="1" t="s">
        <v>2996</v>
      </c>
      <c r="B3389" s="1">
        <v>80</v>
      </c>
      <c r="C3389" s="1">
        <v>5792822</v>
      </c>
      <c r="D3389" s="1" t="s">
        <v>77</v>
      </c>
      <c r="E3389" s="1" t="s">
        <v>5701</v>
      </c>
      <c r="F3389" s="1" t="s">
        <v>13</v>
      </c>
      <c r="G3389" s="1" t="s">
        <v>14</v>
      </c>
      <c r="H3389" s="1">
        <v>2700000</v>
      </c>
      <c r="I3389" s="1">
        <v>2004</v>
      </c>
      <c r="J3389" s="1">
        <v>8</v>
      </c>
      <c r="K3389" s="1" t="str">
        <f t="shared" si="157"/>
        <v>Drama</v>
      </c>
      <c r="L3389" s="11">
        <f t="shared" si="158"/>
        <v>3092822</v>
      </c>
      <c r="M3389" s="1">
        <f t="shared" si="159"/>
        <v>9.3887336584344602E-2</v>
      </c>
    </row>
    <row r="3390" spans="1:13" x14ac:dyDescent="0.25">
      <c r="A3390" s="1" t="s">
        <v>392</v>
      </c>
      <c r="B3390" s="1">
        <v>115</v>
      </c>
      <c r="C3390" s="1">
        <v>5383834</v>
      </c>
      <c r="D3390" s="1" t="s">
        <v>1394</v>
      </c>
      <c r="E3390" s="1" t="s">
        <v>5702</v>
      </c>
      <c r="F3390" s="1" t="s">
        <v>964</v>
      </c>
      <c r="G3390" s="1" t="s">
        <v>1003</v>
      </c>
      <c r="H3390" s="1">
        <v>2000000</v>
      </c>
      <c r="I3390" s="1">
        <v>2000</v>
      </c>
      <c r="J3390" s="1">
        <v>8.1</v>
      </c>
      <c r="K3390" s="1" t="str">
        <f t="shared" si="157"/>
        <v>Drama</v>
      </c>
      <c r="L3390" s="11">
        <f t="shared" si="158"/>
        <v>3383834</v>
      </c>
      <c r="M3390" s="1">
        <f t="shared" si="159"/>
        <v>9.3887336584344602E-2</v>
      </c>
    </row>
    <row r="3391" spans="1:13" x14ac:dyDescent="0.25">
      <c r="A3391" s="1" t="s">
        <v>2080</v>
      </c>
      <c r="B3391" s="1">
        <v>100</v>
      </c>
      <c r="C3391" s="1">
        <v>4599680</v>
      </c>
      <c r="D3391" s="1" t="s">
        <v>1175</v>
      </c>
      <c r="E3391" s="1" t="s">
        <v>5703</v>
      </c>
      <c r="F3391" s="1" t="s">
        <v>13</v>
      </c>
      <c r="G3391" s="1" t="s">
        <v>14</v>
      </c>
      <c r="H3391" s="1">
        <v>1500000</v>
      </c>
      <c r="I3391" s="1">
        <v>2003</v>
      </c>
      <c r="J3391" s="1">
        <v>6.8</v>
      </c>
      <c r="K3391" s="1" t="str">
        <f t="shared" si="157"/>
        <v>Drama</v>
      </c>
      <c r="L3391" s="11">
        <f t="shared" si="158"/>
        <v>3099680</v>
      </c>
      <c r="M3391" s="1">
        <f t="shared" si="159"/>
        <v>9.3887336584344602E-2</v>
      </c>
    </row>
    <row r="3392" spans="1:13" x14ac:dyDescent="0.25">
      <c r="A3392" s="1" t="s">
        <v>5705</v>
      </c>
      <c r="B3392" s="1">
        <v>100</v>
      </c>
      <c r="C3392" s="1">
        <v>6531491</v>
      </c>
      <c r="D3392" s="1" t="s">
        <v>1175</v>
      </c>
      <c r="E3392" s="1" t="s">
        <v>5706</v>
      </c>
      <c r="F3392" s="1" t="s">
        <v>13</v>
      </c>
      <c r="G3392" s="1" t="s">
        <v>14</v>
      </c>
      <c r="H3392" s="1">
        <v>2000000</v>
      </c>
      <c r="I3392" s="1">
        <v>2010</v>
      </c>
      <c r="J3392" s="1">
        <v>7.2</v>
      </c>
      <c r="K3392" s="1" t="str">
        <f t="shared" si="157"/>
        <v>Drama</v>
      </c>
      <c r="L3392" s="11">
        <f t="shared" si="158"/>
        <v>4531491</v>
      </c>
      <c r="M3392" s="1">
        <f t="shared" si="159"/>
        <v>9.3887336584344602E-2</v>
      </c>
    </row>
    <row r="3393" spans="1:13" x14ac:dyDescent="0.25">
      <c r="A3393" s="1" t="s">
        <v>5707</v>
      </c>
      <c r="B3393" s="1">
        <v>91</v>
      </c>
      <c r="C3393" s="1">
        <v>3885134</v>
      </c>
      <c r="D3393" s="1" t="s">
        <v>883</v>
      </c>
      <c r="E3393" s="1" t="s">
        <v>5708</v>
      </c>
      <c r="F3393" s="1" t="s">
        <v>13</v>
      </c>
      <c r="G3393" s="1" t="s">
        <v>14</v>
      </c>
      <c r="H3393" s="1">
        <v>2000000</v>
      </c>
      <c r="I3393" s="1">
        <v>2005</v>
      </c>
      <c r="J3393" s="1">
        <v>7.4</v>
      </c>
      <c r="K3393" s="1" t="str">
        <f t="shared" si="157"/>
        <v>Comedy</v>
      </c>
      <c r="L3393" s="11">
        <f t="shared" si="158"/>
        <v>1885134</v>
      </c>
      <c r="M3393" s="1">
        <f t="shared" si="159"/>
        <v>9.3887336584344602E-2</v>
      </c>
    </row>
    <row r="3394" spans="1:13" x14ac:dyDescent="0.25">
      <c r="A3394" s="1" t="s">
        <v>5710</v>
      </c>
      <c r="B3394" s="1">
        <v>96</v>
      </c>
      <c r="C3394" s="1">
        <v>3590010</v>
      </c>
      <c r="D3394" s="1" t="s">
        <v>2597</v>
      </c>
      <c r="E3394" s="1" t="s">
        <v>5711</v>
      </c>
      <c r="F3394" s="1" t="s">
        <v>13</v>
      </c>
      <c r="G3394" s="1" t="s">
        <v>21</v>
      </c>
      <c r="H3394" s="1">
        <v>2000000</v>
      </c>
      <c r="I3394" s="1">
        <v>2015</v>
      </c>
      <c r="J3394" s="1">
        <v>6.1</v>
      </c>
      <c r="K3394" s="1" t="str">
        <f t="shared" si="157"/>
        <v>Drama</v>
      </c>
      <c r="L3394" s="11">
        <f t="shared" si="158"/>
        <v>1590010</v>
      </c>
      <c r="M3394" s="1">
        <f t="shared" si="159"/>
        <v>9.3887336584344602E-2</v>
      </c>
    </row>
    <row r="3395" spans="1:13" x14ac:dyDescent="0.25">
      <c r="A3395" s="1" t="s">
        <v>175</v>
      </c>
      <c r="B3395" s="1">
        <v>116</v>
      </c>
      <c r="C3395" s="1">
        <v>3335839</v>
      </c>
      <c r="D3395" s="1" t="s">
        <v>158</v>
      </c>
      <c r="E3395" s="1" t="s">
        <v>5712</v>
      </c>
      <c r="F3395" s="1" t="s">
        <v>13</v>
      </c>
      <c r="G3395" s="1" t="s">
        <v>14</v>
      </c>
      <c r="H3395" s="1">
        <v>2000000</v>
      </c>
      <c r="I3395" s="1">
        <v>2005</v>
      </c>
      <c r="J3395" s="1">
        <v>7</v>
      </c>
      <c r="K3395" s="1" t="str">
        <f t="shared" ref="K3395:K3458" si="160">IFERROR(LEFT(D3395,SEARCH("|",D3395)-1),D3395)</f>
        <v>Action</v>
      </c>
      <c r="L3395" s="11">
        <f t="shared" ref="L3395:L3458" si="161">C3395-H3395</f>
        <v>1335839</v>
      </c>
      <c r="M3395" s="1">
        <f t="shared" ref="M3395:M3458" si="162">CORREL(H$2:H$3657,C$2:C$3657)</f>
        <v>9.3887336584344602E-2</v>
      </c>
    </row>
    <row r="3396" spans="1:13" x14ac:dyDescent="0.25">
      <c r="A3396" s="1" t="s">
        <v>2289</v>
      </c>
      <c r="B3396" s="1">
        <v>97</v>
      </c>
      <c r="C3396" s="1">
        <v>2557668</v>
      </c>
      <c r="D3396" s="1" t="s">
        <v>750</v>
      </c>
      <c r="E3396" s="1" t="s">
        <v>5713</v>
      </c>
      <c r="F3396" s="1" t="s">
        <v>13</v>
      </c>
      <c r="G3396" s="1" t="s">
        <v>14</v>
      </c>
      <c r="H3396" s="1">
        <v>2000000</v>
      </c>
      <c r="I3396" s="1">
        <v>2015</v>
      </c>
      <c r="J3396" s="1">
        <v>5.3</v>
      </c>
      <c r="K3396" s="1" t="str">
        <f t="shared" si="160"/>
        <v>Crime</v>
      </c>
      <c r="L3396" s="11">
        <f t="shared" si="161"/>
        <v>557668</v>
      </c>
      <c r="M3396" s="1">
        <f t="shared" si="162"/>
        <v>9.3887336584344602E-2</v>
      </c>
    </row>
    <row r="3397" spans="1:13" x14ac:dyDescent="0.25">
      <c r="A3397" s="1" t="s">
        <v>531</v>
      </c>
      <c r="B3397" s="1">
        <v>101</v>
      </c>
      <c r="C3397" s="1">
        <v>2506446</v>
      </c>
      <c r="D3397" s="1" t="s">
        <v>584</v>
      </c>
      <c r="E3397" s="1" t="s">
        <v>5714</v>
      </c>
      <c r="F3397" s="1" t="s">
        <v>13</v>
      </c>
      <c r="G3397" s="1" t="s">
        <v>14</v>
      </c>
      <c r="H3397" s="1">
        <v>2000000</v>
      </c>
      <c r="I3397" s="1">
        <v>2002</v>
      </c>
      <c r="J3397" s="1">
        <v>4.7</v>
      </c>
      <c r="K3397" s="1" t="str">
        <f t="shared" si="160"/>
        <v>Comedy</v>
      </c>
      <c r="L3397" s="11">
        <f t="shared" si="161"/>
        <v>506446</v>
      </c>
      <c r="M3397" s="1">
        <f t="shared" si="162"/>
        <v>9.3887336584344602E-2</v>
      </c>
    </row>
    <row r="3398" spans="1:13" x14ac:dyDescent="0.25">
      <c r="A3398" s="1" t="s">
        <v>5715</v>
      </c>
      <c r="B3398" s="1">
        <v>98</v>
      </c>
      <c r="C3398" s="1">
        <v>7369373</v>
      </c>
      <c r="D3398" s="1" t="s">
        <v>1043</v>
      </c>
      <c r="E3398" s="1" t="s">
        <v>5716</v>
      </c>
      <c r="F3398" s="1" t="s">
        <v>13</v>
      </c>
      <c r="G3398" s="1" t="s">
        <v>21</v>
      </c>
      <c r="H3398" s="1">
        <v>2000000</v>
      </c>
      <c r="I3398" s="1">
        <v>1986</v>
      </c>
      <c r="J3398" s="1">
        <v>5.7</v>
      </c>
      <c r="K3398" s="1" t="str">
        <f t="shared" si="160"/>
        <v>Horror</v>
      </c>
      <c r="L3398" s="11">
        <f t="shared" si="161"/>
        <v>5369373</v>
      </c>
      <c r="M3398" s="1">
        <f t="shared" si="162"/>
        <v>9.3887336584344602E-2</v>
      </c>
    </row>
    <row r="3399" spans="1:13" x14ac:dyDescent="0.25">
      <c r="A3399" s="1" t="s">
        <v>5182</v>
      </c>
      <c r="B3399" s="1">
        <v>101</v>
      </c>
      <c r="C3399" s="1">
        <v>1984378</v>
      </c>
      <c r="D3399" s="1" t="s">
        <v>492</v>
      </c>
      <c r="E3399" s="1" t="s">
        <v>5717</v>
      </c>
      <c r="F3399" s="1" t="s">
        <v>13</v>
      </c>
      <c r="G3399" s="1" t="s">
        <v>14</v>
      </c>
      <c r="H3399" s="1">
        <v>2000000</v>
      </c>
      <c r="I3399" s="1">
        <v>2006</v>
      </c>
      <c r="J3399" s="1">
        <v>6.5</v>
      </c>
      <c r="K3399" s="1" t="str">
        <f t="shared" si="160"/>
        <v>Comedy</v>
      </c>
      <c r="L3399" s="11">
        <f t="shared" si="161"/>
        <v>-15622</v>
      </c>
      <c r="M3399" s="1">
        <f t="shared" si="162"/>
        <v>9.3887336584344602E-2</v>
      </c>
    </row>
    <row r="3400" spans="1:13" x14ac:dyDescent="0.25">
      <c r="A3400" s="1" t="s">
        <v>5718</v>
      </c>
      <c r="B3400" s="1">
        <v>90</v>
      </c>
      <c r="C3400" s="1">
        <v>2283276</v>
      </c>
      <c r="D3400" s="1" t="s">
        <v>5719</v>
      </c>
      <c r="E3400" s="1" t="s">
        <v>5720</v>
      </c>
      <c r="F3400" s="1" t="s">
        <v>3736</v>
      </c>
      <c r="G3400" s="1" t="s">
        <v>5721</v>
      </c>
      <c r="H3400" s="1">
        <v>1500000</v>
      </c>
      <c r="I3400" s="1">
        <v>2008</v>
      </c>
      <c r="J3400" s="1">
        <v>8</v>
      </c>
      <c r="K3400" s="1" t="str">
        <f t="shared" si="160"/>
        <v>Animation</v>
      </c>
      <c r="L3400" s="11">
        <f t="shared" si="161"/>
        <v>783276</v>
      </c>
      <c r="M3400" s="1">
        <f t="shared" si="162"/>
        <v>9.3887336584344602E-2</v>
      </c>
    </row>
    <row r="3401" spans="1:13" x14ac:dyDescent="0.25">
      <c r="A3401" s="1" t="s">
        <v>5722</v>
      </c>
      <c r="B3401" s="1">
        <v>120</v>
      </c>
      <c r="C3401" s="1">
        <v>1098224</v>
      </c>
      <c r="D3401" s="1" t="s">
        <v>329</v>
      </c>
      <c r="E3401" s="1" t="s">
        <v>5723</v>
      </c>
      <c r="F3401" s="1" t="s">
        <v>13</v>
      </c>
      <c r="G3401" s="1" t="s">
        <v>14</v>
      </c>
      <c r="H3401" s="1">
        <v>2000000</v>
      </c>
      <c r="I3401" s="1">
        <v>2003</v>
      </c>
      <c r="J3401" s="1">
        <v>3.3</v>
      </c>
      <c r="K3401" s="1" t="str">
        <f t="shared" si="160"/>
        <v>Adventure</v>
      </c>
      <c r="L3401" s="11">
        <f t="shared" si="161"/>
        <v>-901776</v>
      </c>
      <c r="M3401" s="1">
        <f t="shared" si="162"/>
        <v>9.3887336584344602E-2</v>
      </c>
    </row>
    <row r="3402" spans="1:13" x14ac:dyDescent="0.25">
      <c r="A3402" s="1" t="s">
        <v>5724</v>
      </c>
      <c r="B3402" s="1">
        <v>102</v>
      </c>
      <c r="C3402" s="1">
        <v>1477002</v>
      </c>
      <c r="D3402" s="1" t="s">
        <v>77</v>
      </c>
      <c r="E3402" s="1" t="s">
        <v>5725</v>
      </c>
      <c r="F3402" s="1" t="s">
        <v>13</v>
      </c>
      <c r="G3402" s="1" t="s">
        <v>14</v>
      </c>
      <c r="H3402" s="1">
        <v>2000000</v>
      </c>
      <c r="I3402" s="1">
        <v>2015</v>
      </c>
      <c r="J3402" s="1">
        <v>6.9</v>
      </c>
      <c r="K3402" s="1" t="str">
        <f t="shared" si="160"/>
        <v>Drama</v>
      </c>
      <c r="L3402" s="11">
        <f t="shared" si="161"/>
        <v>-522998</v>
      </c>
      <c r="M3402" s="1">
        <f t="shared" si="162"/>
        <v>9.3887336584344602E-2</v>
      </c>
    </row>
    <row r="3403" spans="1:13" x14ac:dyDescent="0.25">
      <c r="A3403" s="1" t="s">
        <v>5726</v>
      </c>
      <c r="B3403" s="1">
        <v>100</v>
      </c>
      <c r="C3403" s="1">
        <v>1134049</v>
      </c>
      <c r="D3403" s="1" t="s">
        <v>5727</v>
      </c>
      <c r="E3403" s="1" t="s">
        <v>5728</v>
      </c>
      <c r="F3403" s="1" t="s">
        <v>13</v>
      </c>
      <c r="G3403" s="1" t="s">
        <v>21</v>
      </c>
      <c r="H3403" s="1">
        <v>2000000</v>
      </c>
      <c r="I3403" s="1">
        <v>2007</v>
      </c>
      <c r="J3403" s="1">
        <v>8.1</v>
      </c>
      <c r="K3403" s="1" t="str">
        <f t="shared" si="160"/>
        <v>Documentary</v>
      </c>
      <c r="L3403" s="11">
        <f t="shared" si="161"/>
        <v>-865951</v>
      </c>
      <c r="M3403" s="1">
        <f t="shared" si="162"/>
        <v>9.3887336584344602E-2</v>
      </c>
    </row>
    <row r="3404" spans="1:13" x14ac:dyDescent="0.25">
      <c r="A3404" s="1" t="s">
        <v>5346</v>
      </c>
      <c r="B3404" s="1">
        <v>89</v>
      </c>
      <c r="C3404" s="1">
        <v>653621</v>
      </c>
      <c r="D3404" s="1" t="s">
        <v>5730</v>
      </c>
      <c r="E3404" s="1" t="s">
        <v>5731</v>
      </c>
      <c r="F3404" s="1" t="s">
        <v>13</v>
      </c>
      <c r="G3404" s="1" t="s">
        <v>14</v>
      </c>
      <c r="H3404" s="1">
        <v>2000000</v>
      </c>
      <c r="I3404" s="1">
        <v>2005</v>
      </c>
      <c r="J3404" s="1">
        <v>6.8</v>
      </c>
      <c r="K3404" s="1" t="str">
        <f t="shared" si="160"/>
        <v>Biography</v>
      </c>
      <c r="L3404" s="11">
        <f t="shared" si="161"/>
        <v>-1346379</v>
      </c>
      <c r="M3404" s="1">
        <f t="shared" si="162"/>
        <v>9.3887336584344602E-2</v>
      </c>
    </row>
    <row r="3405" spans="1:13" x14ac:dyDescent="0.25">
      <c r="A3405" s="1" t="s">
        <v>5732</v>
      </c>
      <c r="B3405" s="1">
        <v>86</v>
      </c>
      <c r="C3405" s="1">
        <v>535249</v>
      </c>
      <c r="D3405" s="1" t="s">
        <v>579</v>
      </c>
      <c r="E3405" s="1" t="s">
        <v>5733</v>
      </c>
      <c r="F3405" s="1" t="s">
        <v>13</v>
      </c>
      <c r="G3405" s="1" t="s">
        <v>14</v>
      </c>
      <c r="H3405" s="1">
        <v>3400000</v>
      </c>
      <c r="I3405" s="1">
        <v>2010</v>
      </c>
      <c r="J3405" s="1">
        <v>4.5999999999999996</v>
      </c>
      <c r="K3405" s="1" t="str">
        <f t="shared" si="160"/>
        <v>Comedy</v>
      </c>
      <c r="L3405" s="11">
        <f t="shared" si="161"/>
        <v>-2864751</v>
      </c>
      <c r="M3405" s="1">
        <f t="shared" si="162"/>
        <v>9.3887336584344602E-2</v>
      </c>
    </row>
    <row r="3406" spans="1:13" x14ac:dyDescent="0.25">
      <c r="A3406" s="1" t="s">
        <v>5734</v>
      </c>
      <c r="B3406" s="1">
        <v>96</v>
      </c>
      <c r="C3406" s="1">
        <v>371081</v>
      </c>
      <c r="D3406" s="1" t="s">
        <v>883</v>
      </c>
      <c r="E3406" s="1" t="s">
        <v>5735</v>
      </c>
      <c r="F3406" s="1" t="s">
        <v>13</v>
      </c>
      <c r="G3406" s="1" t="s">
        <v>14</v>
      </c>
      <c r="H3406" s="1">
        <v>6000000</v>
      </c>
      <c r="I3406" s="1">
        <v>2004</v>
      </c>
      <c r="J3406" s="1">
        <v>7</v>
      </c>
      <c r="K3406" s="1" t="str">
        <f t="shared" si="160"/>
        <v>Comedy</v>
      </c>
      <c r="L3406" s="11">
        <f t="shared" si="161"/>
        <v>-5628919</v>
      </c>
      <c r="M3406" s="1">
        <f t="shared" si="162"/>
        <v>9.3887336584344602E-2</v>
      </c>
    </row>
    <row r="3407" spans="1:13" x14ac:dyDescent="0.25">
      <c r="A3407" s="1" t="s">
        <v>5736</v>
      </c>
      <c r="B3407" s="1">
        <v>91</v>
      </c>
      <c r="C3407" s="1">
        <v>124494</v>
      </c>
      <c r="D3407" s="1" t="s">
        <v>5737</v>
      </c>
      <c r="E3407" s="1" t="s">
        <v>5738</v>
      </c>
      <c r="F3407" s="1" t="s">
        <v>13</v>
      </c>
      <c r="G3407" s="1" t="s">
        <v>14</v>
      </c>
      <c r="H3407" s="1">
        <v>2000000</v>
      </c>
      <c r="I3407" s="1">
        <v>1998</v>
      </c>
      <c r="J3407" s="1">
        <v>6.7</v>
      </c>
      <c r="K3407" s="1" t="str">
        <f t="shared" si="160"/>
        <v>Action</v>
      </c>
      <c r="L3407" s="11">
        <f t="shared" si="161"/>
        <v>-1875506</v>
      </c>
      <c r="M3407" s="1">
        <f t="shared" si="162"/>
        <v>9.3887336584344602E-2</v>
      </c>
    </row>
    <row r="3408" spans="1:13" x14ac:dyDescent="0.25">
      <c r="A3408" s="1" t="s">
        <v>5739</v>
      </c>
      <c r="B3408" s="1">
        <v>85</v>
      </c>
      <c r="C3408" s="1">
        <v>100669</v>
      </c>
      <c r="D3408" s="1" t="s">
        <v>883</v>
      </c>
      <c r="E3408" s="1" t="s">
        <v>5740</v>
      </c>
      <c r="F3408" s="1" t="s">
        <v>13</v>
      </c>
      <c r="G3408" s="1" t="s">
        <v>14</v>
      </c>
      <c r="H3408" s="1">
        <v>3800000</v>
      </c>
      <c r="I3408" s="1">
        <v>2009</v>
      </c>
      <c r="J3408" s="1">
        <v>5.8</v>
      </c>
      <c r="K3408" s="1" t="str">
        <f t="shared" si="160"/>
        <v>Comedy</v>
      </c>
      <c r="L3408" s="11">
        <f t="shared" si="161"/>
        <v>-3699331</v>
      </c>
      <c r="M3408" s="1">
        <f t="shared" si="162"/>
        <v>9.3887336584344602E-2</v>
      </c>
    </row>
    <row r="3409" spans="1:13" x14ac:dyDescent="0.25">
      <c r="A3409" s="1" t="s">
        <v>147</v>
      </c>
      <c r="B3409" s="1">
        <v>129</v>
      </c>
      <c r="C3409" s="1">
        <v>186354</v>
      </c>
      <c r="D3409" s="1" t="s">
        <v>1175</v>
      </c>
      <c r="E3409" s="1" t="s">
        <v>5741</v>
      </c>
      <c r="F3409" s="1" t="s">
        <v>13</v>
      </c>
      <c r="G3409" s="1" t="s">
        <v>14</v>
      </c>
      <c r="H3409" s="1">
        <v>13500000</v>
      </c>
      <c r="I3409" s="1">
        <v>2015</v>
      </c>
      <c r="J3409" s="1">
        <v>4.5</v>
      </c>
      <c r="K3409" s="1" t="str">
        <f t="shared" si="160"/>
        <v>Drama</v>
      </c>
      <c r="L3409" s="11">
        <f t="shared" si="161"/>
        <v>-13313646</v>
      </c>
      <c r="M3409" s="1">
        <f t="shared" si="162"/>
        <v>9.3887336584344602E-2</v>
      </c>
    </row>
    <row r="3410" spans="1:13" x14ac:dyDescent="0.25">
      <c r="A3410" s="1" t="s">
        <v>5742</v>
      </c>
      <c r="B3410" s="1">
        <v>92</v>
      </c>
      <c r="C3410" s="1">
        <v>12667</v>
      </c>
      <c r="D3410" s="1" t="s">
        <v>77</v>
      </c>
      <c r="E3410" s="1" t="s">
        <v>5743</v>
      </c>
      <c r="F3410" s="1" t="s">
        <v>13</v>
      </c>
      <c r="G3410" s="1" t="s">
        <v>21</v>
      </c>
      <c r="H3410" s="1">
        <v>14000</v>
      </c>
      <c r="I3410" s="1">
        <v>2005</v>
      </c>
      <c r="J3410" s="1">
        <v>6.6</v>
      </c>
      <c r="K3410" s="1" t="str">
        <f t="shared" si="160"/>
        <v>Drama</v>
      </c>
      <c r="L3410" s="11">
        <f t="shared" si="161"/>
        <v>-1333</v>
      </c>
      <c r="M3410" s="1">
        <f t="shared" si="162"/>
        <v>9.3887336584344602E-2</v>
      </c>
    </row>
    <row r="3411" spans="1:13" x14ac:dyDescent="0.25">
      <c r="A3411" s="1" t="s">
        <v>5744</v>
      </c>
      <c r="B3411" s="1">
        <v>96</v>
      </c>
      <c r="C3411" s="1">
        <v>198407</v>
      </c>
      <c r="D3411" s="1" t="s">
        <v>1175</v>
      </c>
      <c r="E3411" s="1" t="s">
        <v>5745</v>
      </c>
      <c r="F3411" s="1" t="s">
        <v>13</v>
      </c>
      <c r="G3411" s="1" t="s">
        <v>14</v>
      </c>
      <c r="H3411" s="1">
        <v>2000000</v>
      </c>
      <c r="I3411" s="1">
        <v>2006</v>
      </c>
      <c r="J3411" s="1">
        <v>6.6</v>
      </c>
      <c r="K3411" s="1" t="str">
        <f t="shared" si="160"/>
        <v>Drama</v>
      </c>
      <c r="L3411" s="11">
        <f t="shared" si="161"/>
        <v>-1801593</v>
      </c>
      <c r="M3411" s="1">
        <f t="shared" si="162"/>
        <v>9.3887336584344602E-2</v>
      </c>
    </row>
    <row r="3412" spans="1:13" x14ac:dyDescent="0.25">
      <c r="A3412" s="1" t="s">
        <v>5746</v>
      </c>
      <c r="B3412" s="1">
        <v>119</v>
      </c>
      <c r="C3412" s="1">
        <v>4958</v>
      </c>
      <c r="D3412" s="1" t="s">
        <v>4734</v>
      </c>
      <c r="E3412" s="1" t="s">
        <v>5747</v>
      </c>
      <c r="F3412" s="1" t="s">
        <v>13</v>
      </c>
      <c r="G3412" s="1" t="s">
        <v>2707</v>
      </c>
      <c r="H3412" s="1">
        <v>2000000</v>
      </c>
      <c r="I3412" s="1">
        <v>2008</v>
      </c>
      <c r="J3412" s="1">
        <v>7.8</v>
      </c>
      <c r="K3412" s="1" t="str">
        <f t="shared" si="160"/>
        <v>Action</v>
      </c>
      <c r="L3412" s="11">
        <f t="shared" si="161"/>
        <v>-1995042</v>
      </c>
      <c r="M3412" s="1">
        <f t="shared" si="162"/>
        <v>9.3887336584344602E-2</v>
      </c>
    </row>
    <row r="3413" spans="1:13" x14ac:dyDescent="0.25">
      <c r="A3413" s="1" t="s">
        <v>5748</v>
      </c>
      <c r="B3413" s="1">
        <v>92</v>
      </c>
      <c r="C3413" s="1">
        <v>7927</v>
      </c>
      <c r="D3413" s="1" t="s">
        <v>5749</v>
      </c>
      <c r="E3413" s="1" t="s">
        <v>5750</v>
      </c>
      <c r="F3413" s="1" t="s">
        <v>13</v>
      </c>
      <c r="G3413" s="1" t="s">
        <v>14</v>
      </c>
      <c r="H3413" s="1">
        <v>2300000</v>
      </c>
      <c r="I3413" s="1">
        <v>1947</v>
      </c>
      <c r="J3413" s="1">
        <v>7.7</v>
      </c>
      <c r="K3413" s="1" t="str">
        <f t="shared" si="160"/>
        <v>Crime</v>
      </c>
      <c r="L3413" s="11">
        <f t="shared" si="161"/>
        <v>-2292073</v>
      </c>
      <c r="M3413" s="1">
        <f t="shared" si="162"/>
        <v>9.3887336584344602E-2</v>
      </c>
    </row>
    <row r="3414" spans="1:13" x14ac:dyDescent="0.25">
      <c r="A3414" s="1" t="s">
        <v>5751</v>
      </c>
      <c r="B3414" s="1">
        <v>106</v>
      </c>
      <c r="C3414" s="1">
        <v>2436</v>
      </c>
      <c r="D3414" s="1" t="s">
        <v>5752</v>
      </c>
      <c r="E3414" s="1" t="s">
        <v>5753</v>
      </c>
      <c r="F3414" s="1" t="s">
        <v>13</v>
      </c>
      <c r="G3414" s="1" t="s">
        <v>14</v>
      </c>
      <c r="H3414" s="1">
        <v>2000000</v>
      </c>
      <c r="I3414" s="1">
        <v>2012</v>
      </c>
      <c r="J3414" s="1">
        <v>5.7</v>
      </c>
      <c r="K3414" s="1" t="str">
        <f t="shared" si="160"/>
        <v>Comedy</v>
      </c>
      <c r="L3414" s="11">
        <f t="shared" si="161"/>
        <v>-1997564</v>
      </c>
      <c r="M3414" s="1">
        <f t="shared" si="162"/>
        <v>9.3887336584344602E-2</v>
      </c>
    </row>
    <row r="3415" spans="1:13" x14ac:dyDescent="0.25">
      <c r="A3415" s="1" t="s">
        <v>5754</v>
      </c>
      <c r="B3415" s="1">
        <v>99</v>
      </c>
      <c r="C3415" s="1">
        <v>4600000</v>
      </c>
      <c r="D3415" s="1" t="s">
        <v>682</v>
      </c>
      <c r="E3415" s="1" t="s">
        <v>5755</v>
      </c>
      <c r="F3415" s="1" t="s">
        <v>13</v>
      </c>
      <c r="G3415" s="1" t="s">
        <v>14</v>
      </c>
      <c r="H3415" s="1">
        <v>1900000</v>
      </c>
      <c r="I3415" s="1">
        <v>1986</v>
      </c>
      <c r="J3415" s="1">
        <v>7.1</v>
      </c>
      <c r="K3415" s="1" t="str">
        <f t="shared" si="160"/>
        <v>Crime</v>
      </c>
      <c r="L3415" s="11">
        <f t="shared" si="161"/>
        <v>2700000</v>
      </c>
      <c r="M3415" s="1">
        <f t="shared" si="162"/>
        <v>9.3887336584344602E-2</v>
      </c>
    </row>
    <row r="3416" spans="1:13" x14ac:dyDescent="0.25">
      <c r="A3416" s="1" t="s">
        <v>4346</v>
      </c>
      <c r="B3416" s="1">
        <v>103</v>
      </c>
      <c r="C3416" s="1">
        <v>1420578</v>
      </c>
      <c r="D3416" s="1" t="s">
        <v>1811</v>
      </c>
      <c r="E3416" s="1" t="s">
        <v>5756</v>
      </c>
      <c r="F3416" s="1" t="s">
        <v>13</v>
      </c>
      <c r="G3416" s="1" t="s">
        <v>14</v>
      </c>
      <c r="H3416" s="1">
        <v>1900000</v>
      </c>
      <c r="I3416" s="1">
        <v>2003</v>
      </c>
      <c r="J3416" s="1">
        <v>6.4</v>
      </c>
      <c r="K3416" s="1" t="str">
        <f t="shared" si="160"/>
        <v>Drama</v>
      </c>
      <c r="L3416" s="11">
        <f t="shared" si="161"/>
        <v>-479422</v>
      </c>
      <c r="M3416" s="1">
        <f t="shared" si="162"/>
        <v>9.3887336584344602E-2</v>
      </c>
    </row>
    <row r="3417" spans="1:13" x14ac:dyDescent="0.25">
      <c r="A3417" s="1" t="s">
        <v>3846</v>
      </c>
      <c r="B3417" s="1">
        <v>95</v>
      </c>
      <c r="C3417" s="1">
        <v>1028658</v>
      </c>
      <c r="D3417" s="1" t="s">
        <v>678</v>
      </c>
      <c r="E3417" s="1" t="s">
        <v>5757</v>
      </c>
      <c r="F3417" s="1" t="s">
        <v>13</v>
      </c>
      <c r="G3417" s="1" t="s">
        <v>1233</v>
      </c>
      <c r="H3417" s="1">
        <v>3000000</v>
      </c>
      <c r="I3417" s="1">
        <v>2010</v>
      </c>
      <c r="J3417" s="1">
        <v>7</v>
      </c>
      <c r="K3417" s="1" t="str">
        <f t="shared" si="160"/>
        <v>Drama</v>
      </c>
      <c r="L3417" s="11">
        <f t="shared" si="161"/>
        <v>-1971342</v>
      </c>
      <c r="M3417" s="1">
        <f t="shared" si="162"/>
        <v>9.3887336584344602E-2</v>
      </c>
    </row>
    <row r="3418" spans="1:13" x14ac:dyDescent="0.25">
      <c r="A3418" s="1" t="s">
        <v>5758</v>
      </c>
      <c r="B3418" s="1">
        <v>95</v>
      </c>
      <c r="C3418" s="1">
        <v>18435</v>
      </c>
      <c r="D3418" s="1" t="s">
        <v>1175</v>
      </c>
      <c r="E3418" s="1" t="s">
        <v>5759</v>
      </c>
      <c r="F3418" s="1" t="s">
        <v>507</v>
      </c>
      <c r="G3418" s="1" t="s">
        <v>508</v>
      </c>
      <c r="H3418" s="1">
        <v>1400000</v>
      </c>
      <c r="I3418" s="1">
        <v>2006</v>
      </c>
      <c r="J3418" s="1">
        <v>5.8</v>
      </c>
      <c r="K3418" s="1" t="str">
        <f t="shared" si="160"/>
        <v>Drama</v>
      </c>
      <c r="L3418" s="11">
        <f t="shared" si="161"/>
        <v>-1381565</v>
      </c>
      <c r="M3418" s="1">
        <f t="shared" si="162"/>
        <v>9.3887336584344602E-2</v>
      </c>
    </row>
    <row r="3419" spans="1:13" x14ac:dyDescent="0.25">
      <c r="A3419" s="1" t="s">
        <v>4059</v>
      </c>
      <c r="B3419" s="1">
        <v>90</v>
      </c>
      <c r="C3419" s="1">
        <v>2957978</v>
      </c>
      <c r="D3419" s="1" t="s">
        <v>5760</v>
      </c>
      <c r="E3419" s="1" t="s">
        <v>5761</v>
      </c>
      <c r="F3419" s="1" t="s">
        <v>13</v>
      </c>
      <c r="G3419" s="1" t="s">
        <v>21</v>
      </c>
      <c r="H3419" s="1">
        <v>1000000</v>
      </c>
      <c r="I3419" s="1">
        <v>2008</v>
      </c>
      <c r="J3419" s="1">
        <v>7.8</v>
      </c>
      <c r="K3419" s="1" t="str">
        <f t="shared" si="160"/>
        <v>Biography</v>
      </c>
      <c r="L3419" s="11">
        <f t="shared" si="161"/>
        <v>1957978</v>
      </c>
      <c r="M3419" s="1">
        <f t="shared" si="162"/>
        <v>9.3887336584344602E-2</v>
      </c>
    </row>
    <row r="3420" spans="1:13" x14ac:dyDescent="0.25">
      <c r="A3420" s="1" t="s">
        <v>5762</v>
      </c>
      <c r="B3420" s="1">
        <v>89</v>
      </c>
      <c r="C3420" s="1">
        <v>444044</v>
      </c>
      <c r="D3420" s="1" t="s">
        <v>1175</v>
      </c>
      <c r="E3420" s="1" t="s">
        <v>5763</v>
      </c>
      <c r="F3420" s="1" t="s">
        <v>13</v>
      </c>
      <c r="G3420" s="1" t="s">
        <v>14</v>
      </c>
      <c r="H3420" s="1">
        <v>1900000</v>
      </c>
      <c r="I3420" s="1">
        <v>2015</v>
      </c>
      <c r="J3420" s="1">
        <v>7.2</v>
      </c>
      <c r="K3420" s="1" t="str">
        <f t="shared" si="160"/>
        <v>Drama</v>
      </c>
      <c r="L3420" s="11">
        <f t="shared" si="161"/>
        <v>-1455956</v>
      </c>
      <c r="M3420" s="1">
        <f t="shared" si="162"/>
        <v>9.3887336584344602E-2</v>
      </c>
    </row>
    <row r="3421" spans="1:13" x14ac:dyDescent="0.25">
      <c r="A3421" s="1" t="s">
        <v>5764</v>
      </c>
      <c r="B3421" s="1">
        <v>87</v>
      </c>
      <c r="C3421" s="1">
        <v>40990055</v>
      </c>
      <c r="D3421" s="1" t="s">
        <v>1503</v>
      </c>
      <c r="E3421" s="1" t="s">
        <v>5765</v>
      </c>
      <c r="F3421" s="1" t="s">
        <v>13</v>
      </c>
      <c r="G3421" s="1" t="s">
        <v>508</v>
      </c>
      <c r="H3421" s="1">
        <v>1800000</v>
      </c>
      <c r="I3421" s="1">
        <v>2010</v>
      </c>
      <c r="J3421" s="1">
        <v>5.6</v>
      </c>
      <c r="K3421" s="1" t="str">
        <f t="shared" si="160"/>
        <v>Drama</v>
      </c>
      <c r="L3421" s="11">
        <f t="shared" si="161"/>
        <v>39190055</v>
      </c>
      <c r="M3421" s="1">
        <f t="shared" si="162"/>
        <v>9.3887336584344602E-2</v>
      </c>
    </row>
    <row r="3422" spans="1:13" x14ac:dyDescent="0.25">
      <c r="A3422" s="1" t="s">
        <v>5766</v>
      </c>
      <c r="B3422" s="1">
        <v>118</v>
      </c>
      <c r="C3422" s="1">
        <v>5709616</v>
      </c>
      <c r="D3422" s="1" t="s">
        <v>77</v>
      </c>
      <c r="E3422" s="1" t="s">
        <v>5767</v>
      </c>
      <c r="F3422" s="1" t="s">
        <v>964</v>
      </c>
      <c r="G3422" s="1" t="s">
        <v>1003</v>
      </c>
      <c r="H3422" s="1">
        <v>1800000</v>
      </c>
      <c r="I3422" s="1">
        <v>2002</v>
      </c>
      <c r="J3422" s="1">
        <v>6.8</v>
      </c>
      <c r="K3422" s="1" t="str">
        <f t="shared" si="160"/>
        <v>Drama</v>
      </c>
      <c r="L3422" s="11">
        <f t="shared" si="161"/>
        <v>3909616</v>
      </c>
      <c r="M3422" s="1">
        <f t="shared" si="162"/>
        <v>9.3887336584344602E-2</v>
      </c>
    </row>
    <row r="3423" spans="1:13" x14ac:dyDescent="0.25">
      <c r="A3423" s="1" t="s">
        <v>5768</v>
      </c>
      <c r="B3423" s="1">
        <v>93</v>
      </c>
      <c r="C3423" s="1">
        <v>12784397</v>
      </c>
      <c r="D3423" s="1" t="s">
        <v>1811</v>
      </c>
      <c r="E3423" s="1" t="s">
        <v>5769</v>
      </c>
      <c r="F3423" s="1" t="s">
        <v>13</v>
      </c>
      <c r="G3423" s="1" t="s">
        <v>14</v>
      </c>
      <c r="H3423" s="1">
        <v>1800000</v>
      </c>
      <c r="I3423" s="1">
        <v>2012</v>
      </c>
      <c r="J3423" s="1">
        <v>7.3</v>
      </c>
      <c r="K3423" s="1" t="str">
        <f t="shared" si="160"/>
        <v>Drama</v>
      </c>
      <c r="L3423" s="11">
        <f t="shared" si="161"/>
        <v>10984397</v>
      </c>
      <c r="M3423" s="1">
        <f t="shared" si="162"/>
        <v>9.3887336584344602E-2</v>
      </c>
    </row>
    <row r="3424" spans="1:13" x14ac:dyDescent="0.25">
      <c r="A3424" s="1" t="s">
        <v>5770</v>
      </c>
      <c r="B3424" s="1">
        <v>109</v>
      </c>
      <c r="C3424" s="1">
        <v>3050934</v>
      </c>
      <c r="D3424" s="1" t="s">
        <v>2097</v>
      </c>
      <c r="E3424" s="1" t="s">
        <v>5771</v>
      </c>
      <c r="F3424" s="1" t="s">
        <v>13</v>
      </c>
      <c r="G3424" s="1" t="s">
        <v>14</v>
      </c>
      <c r="H3424" s="1">
        <v>1800000</v>
      </c>
      <c r="I3424" s="1">
        <v>2000</v>
      </c>
      <c r="J3424" s="1">
        <v>7.3</v>
      </c>
      <c r="K3424" s="1" t="str">
        <f t="shared" si="160"/>
        <v>Drama</v>
      </c>
      <c r="L3424" s="11">
        <f t="shared" si="161"/>
        <v>1250934</v>
      </c>
      <c r="M3424" s="1">
        <f t="shared" si="162"/>
        <v>9.3887336584344602E-2</v>
      </c>
    </row>
    <row r="3425" spans="1:13" x14ac:dyDescent="0.25">
      <c r="A3425" s="1" t="s">
        <v>648</v>
      </c>
      <c r="B3425" s="1">
        <v>81</v>
      </c>
      <c r="C3425" s="1">
        <v>7267324</v>
      </c>
      <c r="D3425" s="1" t="s">
        <v>682</v>
      </c>
      <c r="E3425" s="1" t="s">
        <v>5772</v>
      </c>
      <c r="F3425" s="1" t="s">
        <v>2889</v>
      </c>
      <c r="G3425" s="1" t="s">
        <v>264</v>
      </c>
      <c r="H3425" s="1">
        <v>3500000</v>
      </c>
      <c r="I3425" s="1">
        <v>1998</v>
      </c>
      <c r="J3425" s="1">
        <v>7.8</v>
      </c>
      <c r="K3425" s="1" t="str">
        <f t="shared" si="160"/>
        <v>Crime</v>
      </c>
      <c r="L3425" s="11">
        <f t="shared" si="161"/>
        <v>3767324</v>
      </c>
      <c r="M3425" s="1">
        <f t="shared" si="162"/>
        <v>9.3887336584344602E-2</v>
      </c>
    </row>
    <row r="3426" spans="1:13" x14ac:dyDescent="0.25">
      <c r="A3426" s="1" t="s">
        <v>5773</v>
      </c>
      <c r="B3426" s="1">
        <v>93</v>
      </c>
      <c r="C3426" s="1">
        <v>145540</v>
      </c>
      <c r="D3426" s="1" t="s">
        <v>3709</v>
      </c>
      <c r="E3426" s="1" t="s">
        <v>5774</v>
      </c>
      <c r="F3426" s="1" t="s">
        <v>13</v>
      </c>
      <c r="G3426" s="1" t="s">
        <v>14</v>
      </c>
      <c r="H3426" s="1">
        <v>500000</v>
      </c>
      <c r="I3426" s="1">
        <v>2002</v>
      </c>
      <c r="J3426" s="1">
        <v>6.7</v>
      </c>
      <c r="K3426" s="1" t="str">
        <f t="shared" si="160"/>
        <v>Drama</v>
      </c>
      <c r="L3426" s="11">
        <f t="shared" si="161"/>
        <v>-354460</v>
      </c>
      <c r="M3426" s="1">
        <f t="shared" si="162"/>
        <v>9.3887336584344602E-2</v>
      </c>
    </row>
    <row r="3427" spans="1:13" x14ac:dyDescent="0.25">
      <c r="A3427" s="1" t="s">
        <v>4271</v>
      </c>
      <c r="B3427" s="1">
        <v>138</v>
      </c>
      <c r="C3427" s="1">
        <v>35918429</v>
      </c>
      <c r="D3427" s="1" t="s">
        <v>682</v>
      </c>
      <c r="E3427" s="1" t="s">
        <v>5775</v>
      </c>
      <c r="F3427" s="1" t="s">
        <v>13</v>
      </c>
      <c r="G3427" s="1" t="s">
        <v>14</v>
      </c>
      <c r="H3427" s="1">
        <v>1700000</v>
      </c>
      <c r="I3427" s="1">
        <v>2001</v>
      </c>
      <c r="J3427" s="1">
        <v>7.5</v>
      </c>
      <c r="K3427" s="1" t="str">
        <f t="shared" si="160"/>
        <v>Crime</v>
      </c>
      <c r="L3427" s="11">
        <f t="shared" si="161"/>
        <v>34218429</v>
      </c>
      <c r="M3427" s="1">
        <f t="shared" si="162"/>
        <v>9.3887336584344602E-2</v>
      </c>
    </row>
    <row r="3428" spans="1:13" x14ac:dyDescent="0.25">
      <c r="A3428" s="1" t="s">
        <v>5776</v>
      </c>
      <c r="B3428" s="1">
        <v>105</v>
      </c>
      <c r="C3428" s="1">
        <v>92401</v>
      </c>
      <c r="D3428" s="1" t="s">
        <v>1882</v>
      </c>
      <c r="E3428" s="1" t="s">
        <v>5777</v>
      </c>
      <c r="F3428" s="1" t="s">
        <v>13</v>
      </c>
      <c r="G3428" s="1" t="s">
        <v>14</v>
      </c>
      <c r="H3428" s="1">
        <v>2000000</v>
      </c>
      <c r="I3428" s="1">
        <v>2010</v>
      </c>
      <c r="J3428" s="1">
        <v>6.3</v>
      </c>
      <c r="K3428" s="1" t="str">
        <f t="shared" si="160"/>
        <v>Horror</v>
      </c>
      <c r="L3428" s="11">
        <f t="shared" si="161"/>
        <v>-1907599</v>
      </c>
      <c r="M3428" s="1">
        <f t="shared" si="162"/>
        <v>9.3887336584344602E-2</v>
      </c>
    </row>
    <row r="3429" spans="1:13" x14ac:dyDescent="0.25">
      <c r="A3429" s="1" t="s">
        <v>5778</v>
      </c>
      <c r="B3429" s="1">
        <v>98</v>
      </c>
      <c r="C3429" s="1">
        <v>1943649</v>
      </c>
      <c r="D3429" s="1" t="s">
        <v>1459</v>
      </c>
      <c r="E3429" s="1" t="s">
        <v>5779</v>
      </c>
      <c r="F3429" s="1" t="s">
        <v>13</v>
      </c>
      <c r="G3429" s="1" t="s">
        <v>14</v>
      </c>
      <c r="H3429" s="1">
        <v>1700000</v>
      </c>
      <c r="I3429" s="1">
        <v>1999</v>
      </c>
      <c r="J3429" s="1">
        <v>6.3</v>
      </c>
      <c r="K3429" s="1" t="str">
        <f t="shared" si="160"/>
        <v>Comedy</v>
      </c>
      <c r="L3429" s="11">
        <f t="shared" si="161"/>
        <v>243649</v>
      </c>
      <c r="M3429" s="1">
        <f t="shared" si="162"/>
        <v>9.3887336584344602E-2</v>
      </c>
    </row>
    <row r="3430" spans="1:13" x14ac:dyDescent="0.25">
      <c r="A3430" s="1" t="s">
        <v>5629</v>
      </c>
      <c r="B3430" s="1">
        <v>86</v>
      </c>
      <c r="C3430" s="1">
        <v>992238</v>
      </c>
      <c r="D3430" s="1" t="s">
        <v>77</v>
      </c>
      <c r="E3430" s="1" t="s">
        <v>5780</v>
      </c>
      <c r="F3430" s="1" t="s">
        <v>13</v>
      </c>
      <c r="G3430" s="1" t="s">
        <v>21</v>
      </c>
      <c r="H3430" s="1">
        <v>1700000</v>
      </c>
      <c r="I3430" s="1">
        <v>2004</v>
      </c>
      <c r="J3430" s="1">
        <v>6.8</v>
      </c>
      <c r="K3430" s="1" t="str">
        <f t="shared" si="160"/>
        <v>Drama</v>
      </c>
      <c r="L3430" s="11">
        <f t="shared" si="161"/>
        <v>-707762</v>
      </c>
      <c r="M3430" s="1">
        <f t="shared" si="162"/>
        <v>9.3887336584344602E-2</v>
      </c>
    </row>
    <row r="3431" spans="1:13" x14ac:dyDescent="0.25">
      <c r="A3431" s="1" t="s">
        <v>5781</v>
      </c>
      <c r="B3431" s="1">
        <v>104</v>
      </c>
      <c r="C3431" s="1">
        <v>4231500</v>
      </c>
      <c r="D3431" s="1" t="s">
        <v>77</v>
      </c>
      <c r="E3431" s="1" t="s">
        <v>5782</v>
      </c>
      <c r="F3431" s="1" t="s">
        <v>1902</v>
      </c>
      <c r="G3431" s="1" t="s">
        <v>1903</v>
      </c>
      <c r="H3431" s="1">
        <v>1000000</v>
      </c>
      <c r="I3431" s="1">
        <v>2013</v>
      </c>
      <c r="J3431" s="1">
        <v>7.8</v>
      </c>
      <c r="K3431" s="1" t="str">
        <f t="shared" si="160"/>
        <v>Drama</v>
      </c>
      <c r="L3431" s="11">
        <f t="shared" si="161"/>
        <v>3231500</v>
      </c>
      <c r="M3431" s="1">
        <f t="shared" si="162"/>
        <v>9.3887336584344602E-2</v>
      </c>
    </row>
    <row r="3432" spans="1:13" x14ac:dyDescent="0.25">
      <c r="A3432" s="1" t="s">
        <v>5783</v>
      </c>
      <c r="B3432" s="1">
        <v>100</v>
      </c>
      <c r="C3432" s="1">
        <v>396035</v>
      </c>
      <c r="D3432" s="1" t="s">
        <v>77</v>
      </c>
      <c r="E3432" s="1" t="s">
        <v>5784</v>
      </c>
      <c r="F3432" s="1" t="s">
        <v>13</v>
      </c>
      <c r="G3432" s="1" t="s">
        <v>21</v>
      </c>
      <c r="H3432" s="1">
        <v>1000000</v>
      </c>
      <c r="I3432" s="1">
        <v>2004</v>
      </c>
      <c r="J3432" s="1">
        <v>6.9</v>
      </c>
      <c r="K3432" s="1" t="str">
        <f t="shared" si="160"/>
        <v>Drama</v>
      </c>
      <c r="L3432" s="11">
        <f t="shared" si="161"/>
        <v>-603965</v>
      </c>
      <c r="M3432" s="1">
        <f t="shared" si="162"/>
        <v>9.3887336584344602E-2</v>
      </c>
    </row>
    <row r="3433" spans="1:13" x14ac:dyDescent="0.25">
      <c r="A3433" s="1" t="s">
        <v>5785</v>
      </c>
      <c r="B3433" s="1">
        <v>95</v>
      </c>
      <c r="C3433" s="1">
        <v>1060591</v>
      </c>
      <c r="D3433" s="1" t="s">
        <v>492</v>
      </c>
      <c r="E3433" s="1" t="s">
        <v>5786</v>
      </c>
      <c r="F3433" s="1" t="s">
        <v>4889</v>
      </c>
      <c r="G3433" s="1" t="s">
        <v>508</v>
      </c>
      <c r="H3433" s="1">
        <v>1300000</v>
      </c>
      <c r="I3433" s="1">
        <v>2007</v>
      </c>
      <c r="J3433" s="1">
        <v>7.2</v>
      </c>
      <c r="K3433" s="1" t="str">
        <f t="shared" si="160"/>
        <v>Comedy</v>
      </c>
      <c r="L3433" s="11">
        <f t="shared" si="161"/>
        <v>-239409</v>
      </c>
      <c r="M3433" s="1">
        <f t="shared" si="162"/>
        <v>9.3887336584344602E-2</v>
      </c>
    </row>
    <row r="3434" spans="1:13" x14ac:dyDescent="0.25">
      <c r="A3434" s="1" t="s">
        <v>5787</v>
      </c>
      <c r="B3434" s="1">
        <v>123</v>
      </c>
      <c r="C3434" s="1">
        <v>26893</v>
      </c>
      <c r="D3434" s="1" t="s">
        <v>1643</v>
      </c>
      <c r="E3434" s="1" t="s">
        <v>5788</v>
      </c>
      <c r="F3434" s="1" t="s">
        <v>507</v>
      </c>
      <c r="G3434" s="1" t="s">
        <v>508</v>
      </c>
      <c r="H3434" s="1">
        <v>1600000</v>
      </c>
      <c r="I3434" s="1">
        <v>1969</v>
      </c>
      <c r="J3434" s="1">
        <v>7.2</v>
      </c>
      <c r="K3434" s="1" t="str">
        <f t="shared" si="160"/>
        <v>Crime</v>
      </c>
      <c r="L3434" s="11">
        <f t="shared" si="161"/>
        <v>-1573107</v>
      </c>
      <c r="M3434" s="1">
        <f t="shared" si="162"/>
        <v>9.3887336584344602E-2</v>
      </c>
    </row>
    <row r="3435" spans="1:13" x14ac:dyDescent="0.25">
      <c r="A3435" s="1" t="s">
        <v>991</v>
      </c>
      <c r="B3435" s="1">
        <v>111</v>
      </c>
      <c r="C3435" s="1">
        <v>2580</v>
      </c>
      <c r="D3435" s="1" t="s">
        <v>2676</v>
      </c>
      <c r="E3435" s="1" t="s">
        <v>5789</v>
      </c>
      <c r="F3435" s="1" t="s">
        <v>13</v>
      </c>
      <c r="G3435" s="1" t="s">
        <v>14</v>
      </c>
      <c r="H3435" s="1">
        <v>1650000</v>
      </c>
      <c r="I3435" s="1">
        <v>2003</v>
      </c>
      <c r="J3435" s="1">
        <v>5.4</v>
      </c>
      <c r="K3435" s="1" t="str">
        <f t="shared" si="160"/>
        <v>Drama</v>
      </c>
      <c r="L3435" s="11">
        <f t="shared" si="161"/>
        <v>-1647420</v>
      </c>
      <c r="M3435" s="1">
        <f t="shared" si="162"/>
        <v>9.3887336584344602E-2</v>
      </c>
    </row>
    <row r="3436" spans="1:13" x14ac:dyDescent="0.25">
      <c r="A3436" s="1" t="s">
        <v>5790</v>
      </c>
      <c r="B3436" s="1">
        <v>108</v>
      </c>
      <c r="C3436" s="1">
        <v>19067631</v>
      </c>
      <c r="D3436" s="1" t="s">
        <v>492</v>
      </c>
      <c r="E3436" s="1" t="s">
        <v>5791</v>
      </c>
      <c r="F3436" s="1" t="s">
        <v>13</v>
      </c>
      <c r="G3436" s="1" t="s">
        <v>14</v>
      </c>
      <c r="H3436" s="1">
        <v>2000000</v>
      </c>
      <c r="I3436" s="1">
        <v>2007</v>
      </c>
      <c r="J3436" s="1">
        <v>7.1</v>
      </c>
      <c r="K3436" s="1" t="str">
        <f t="shared" si="160"/>
        <v>Comedy</v>
      </c>
      <c r="L3436" s="11">
        <f t="shared" si="161"/>
        <v>17067631</v>
      </c>
      <c r="M3436" s="1">
        <f t="shared" si="162"/>
        <v>9.3887336584344602E-2</v>
      </c>
    </row>
    <row r="3437" spans="1:13" x14ac:dyDescent="0.25">
      <c r="A3437" s="1" t="s">
        <v>5792</v>
      </c>
      <c r="B3437" s="1">
        <v>92</v>
      </c>
      <c r="C3437" s="1">
        <v>11806119</v>
      </c>
      <c r="D3437" s="1" t="s">
        <v>2387</v>
      </c>
      <c r="E3437" s="1" t="s">
        <v>5793</v>
      </c>
      <c r="F3437" s="1" t="s">
        <v>13</v>
      </c>
      <c r="G3437" s="1" t="s">
        <v>14</v>
      </c>
      <c r="H3437" s="1">
        <v>1100000</v>
      </c>
      <c r="I3437" s="1">
        <v>1988</v>
      </c>
      <c r="J3437" s="1">
        <v>6.8</v>
      </c>
      <c r="K3437" s="1" t="str">
        <f t="shared" si="160"/>
        <v>Action</v>
      </c>
      <c r="L3437" s="11">
        <f t="shared" si="161"/>
        <v>10706119</v>
      </c>
      <c r="M3437" s="1">
        <f t="shared" si="162"/>
        <v>9.3887336584344602E-2</v>
      </c>
    </row>
    <row r="3438" spans="1:13" x14ac:dyDescent="0.25">
      <c r="A3438" s="1" t="s">
        <v>4765</v>
      </c>
      <c r="B3438" s="1">
        <v>88</v>
      </c>
      <c r="C3438" s="1">
        <v>7362100</v>
      </c>
      <c r="D3438" s="1" t="s">
        <v>883</v>
      </c>
      <c r="E3438" s="1" t="s">
        <v>5794</v>
      </c>
      <c r="F3438" s="1" t="s">
        <v>13</v>
      </c>
      <c r="G3438" s="1" t="s">
        <v>14</v>
      </c>
      <c r="H3438" s="1">
        <v>1500000</v>
      </c>
      <c r="I3438" s="1">
        <v>2005</v>
      </c>
      <c r="J3438" s="1">
        <v>7.4</v>
      </c>
      <c r="K3438" s="1" t="str">
        <f t="shared" si="160"/>
        <v>Comedy</v>
      </c>
      <c r="L3438" s="11">
        <f t="shared" si="161"/>
        <v>5862100</v>
      </c>
      <c r="M3438" s="1">
        <f t="shared" si="162"/>
        <v>9.3887336584344602E-2</v>
      </c>
    </row>
    <row r="3439" spans="1:13" x14ac:dyDescent="0.25">
      <c r="A3439" s="1" t="s">
        <v>3088</v>
      </c>
      <c r="B3439" s="1">
        <v>97</v>
      </c>
      <c r="C3439" s="1">
        <v>7022940</v>
      </c>
      <c r="D3439" s="1" t="s">
        <v>492</v>
      </c>
      <c r="E3439" s="1" t="s">
        <v>5795</v>
      </c>
      <c r="F3439" s="1" t="s">
        <v>13</v>
      </c>
      <c r="G3439" s="1" t="s">
        <v>14</v>
      </c>
      <c r="H3439" s="1">
        <v>1000000</v>
      </c>
      <c r="I3439" s="1">
        <v>2001</v>
      </c>
      <c r="J3439" s="1">
        <v>6.7</v>
      </c>
      <c r="K3439" s="1" t="str">
        <f t="shared" si="160"/>
        <v>Comedy</v>
      </c>
      <c r="L3439" s="11">
        <f t="shared" si="161"/>
        <v>6022940</v>
      </c>
      <c r="M3439" s="1">
        <f t="shared" si="162"/>
        <v>9.3887336584344602E-2</v>
      </c>
    </row>
    <row r="3440" spans="1:13" x14ac:dyDescent="0.25">
      <c r="A3440" s="1" t="s">
        <v>2863</v>
      </c>
      <c r="B3440" s="1">
        <v>103</v>
      </c>
      <c r="C3440" s="1">
        <v>5132222</v>
      </c>
      <c r="D3440" s="1" t="s">
        <v>1313</v>
      </c>
      <c r="E3440" s="1" t="s">
        <v>5796</v>
      </c>
      <c r="F3440" s="1" t="s">
        <v>13</v>
      </c>
      <c r="G3440" s="1" t="s">
        <v>97</v>
      </c>
      <c r="H3440" s="1">
        <v>2000000</v>
      </c>
      <c r="I3440" s="1">
        <v>1994</v>
      </c>
      <c r="J3440" s="1">
        <v>7.2</v>
      </c>
      <c r="K3440" s="1" t="str">
        <f t="shared" si="160"/>
        <v>Drama</v>
      </c>
      <c r="L3440" s="11">
        <f t="shared" si="161"/>
        <v>3132222</v>
      </c>
      <c r="M3440" s="1">
        <f t="shared" si="162"/>
        <v>9.3887336584344602E-2</v>
      </c>
    </row>
    <row r="3441" spans="1:13" x14ac:dyDescent="0.25">
      <c r="A3441" s="1" t="s">
        <v>4407</v>
      </c>
      <c r="B3441" s="1">
        <v>110</v>
      </c>
      <c r="C3441" s="1">
        <v>2365931</v>
      </c>
      <c r="D3441" s="1" t="s">
        <v>1076</v>
      </c>
      <c r="E3441" s="1" t="s">
        <v>5797</v>
      </c>
      <c r="F3441" s="1" t="s">
        <v>13</v>
      </c>
      <c r="G3441" s="1" t="s">
        <v>14</v>
      </c>
      <c r="H3441" s="1">
        <v>1500000</v>
      </c>
      <c r="I3441" s="1">
        <v>1998</v>
      </c>
      <c r="J3441" s="1">
        <v>7.5</v>
      </c>
      <c r="K3441" s="1" t="str">
        <f t="shared" si="160"/>
        <v>Comedy</v>
      </c>
      <c r="L3441" s="11">
        <f t="shared" si="161"/>
        <v>865931</v>
      </c>
      <c r="M3441" s="1">
        <f t="shared" si="162"/>
        <v>9.3887336584344602E-2</v>
      </c>
    </row>
    <row r="3442" spans="1:13" x14ac:dyDescent="0.25">
      <c r="A3442" s="1" t="s">
        <v>119</v>
      </c>
      <c r="B3442" s="1">
        <v>103</v>
      </c>
      <c r="C3442" s="1">
        <v>53991137</v>
      </c>
      <c r="D3442" s="1" t="s">
        <v>927</v>
      </c>
      <c r="E3442" s="1" t="s">
        <v>5798</v>
      </c>
      <c r="F3442" s="1" t="s">
        <v>13</v>
      </c>
      <c r="G3442" s="1" t="s">
        <v>14</v>
      </c>
      <c r="H3442" s="1">
        <v>1500000</v>
      </c>
      <c r="I3442" s="1">
        <v>2010</v>
      </c>
      <c r="J3442" s="1">
        <v>6.8</v>
      </c>
      <c r="K3442" s="1" t="str">
        <f t="shared" si="160"/>
        <v>Fantasy</v>
      </c>
      <c r="L3442" s="11">
        <f t="shared" si="161"/>
        <v>52491137</v>
      </c>
      <c r="M3442" s="1">
        <f t="shared" si="162"/>
        <v>9.3887336584344602E-2</v>
      </c>
    </row>
    <row r="3443" spans="1:13" x14ac:dyDescent="0.25">
      <c r="A3443" s="1" t="s">
        <v>5799</v>
      </c>
      <c r="B3443" s="1">
        <v>114</v>
      </c>
      <c r="C3443" s="1">
        <v>1221261</v>
      </c>
      <c r="D3443" s="1" t="s">
        <v>750</v>
      </c>
      <c r="E3443" s="1" t="s">
        <v>5800</v>
      </c>
      <c r="F3443" s="1" t="s">
        <v>964</v>
      </c>
      <c r="G3443" s="1" t="s">
        <v>5510</v>
      </c>
      <c r="H3443" s="1">
        <v>1500000</v>
      </c>
      <c r="I3443" s="1">
        <v>2000</v>
      </c>
      <c r="J3443" s="1">
        <v>7.9</v>
      </c>
      <c r="K3443" s="1" t="str">
        <f t="shared" si="160"/>
        <v>Crime</v>
      </c>
      <c r="L3443" s="11">
        <f t="shared" si="161"/>
        <v>-278739</v>
      </c>
      <c r="M3443" s="1">
        <f t="shared" si="162"/>
        <v>9.3887336584344602E-2</v>
      </c>
    </row>
    <row r="3444" spans="1:13" x14ac:dyDescent="0.25">
      <c r="A3444" s="1" t="s">
        <v>5801</v>
      </c>
      <c r="B3444" s="1">
        <v>112</v>
      </c>
      <c r="C3444" s="1">
        <v>712294</v>
      </c>
      <c r="D3444" s="1" t="s">
        <v>1175</v>
      </c>
      <c r="E3444" s="1" t="s">
        <v>5802</v>
      </c>
      <c r="F3444" s="1" t="s">
        <v>13</v>
      </c>
      <c r="G3444" s="1" t="s">
        <v>14</v>
      </c>
      <c r="H3444" s="1">
        <v>1500000</v>
      </c>
      <c r="I3444" s="1">
        <v>2005</v>
      </c>
      <c r="J3444" s="1">
        <v>6.7</v>
      </c>
      <c r="K3444" s="1" t="str">
        <f t="shared" si="160"/>
        <v>Drama</v>
      </c>
      <c r="L3444" s="11">
        <f t="shared" si="161"/>
        <v>-787706</v>
      </c>
      <c r="M3444" s="1">
        <f t="shared" si="162"/>
        <v>9.3887336584344602E-2</v>
      </c>
    </row>
    <row r="3445" spans="1:13" x14ac:dyDescent="0.25">
      <c r="A3445" s="1" t="s">
        <v>5803</v>
      </c>
      <c r="B3445" s="1">
        <v>104</v>
      </c>
      <c r="C3445" s="1">
        <v>3447339</v>
      </c>
      <c r="D3445" s="1" t="s">
        <v>584</v>
      </c>
      <c r="E3445" s="1" t="s">
        <v>5804</v>
      </c>
      <c r="F3445" s="1" t="s">
        <v>13</v>
      </c>
      <c r="G3445" s="1" t="s">
        <v>14</v>
      </c>
      <c r="H3445" s="1">
        <v>1500000</v>
      </c>
      <c r="I3445" s="1">
        <v>2013</v>
      </c>
      <c r="J3445" s="1">
        <v>5.8</v>
      </c>
      <c r="K3445" s="1" t="str">
        <f t="shared" si="160"/>
        <v>Comedy</v>
      </c>
      <c r="L3445" s="11">
        <f t="shared" si="161"/>
        <v>1947339</v>
      </c>
      <c r="M3445" s="1">
        <f t="shared" si="162"/>
        <v>9.3887336584344602E-2</v>
      </c>
    </row>
    <row r="3446" spans="1:13" x14ac:dyDescent="0.25">
      <c r="A3446" s="1" t="s">
        <v>5437</v>
      </c>
      <c r="B3446" s="1">
        <v>99</v>
      </c>
      <c r="C3446" s="1">
        <v>418953</v>
      </c>
      <c r="D3446" s="1" t="s">
        <v>750</v>
      </c>
      <c r="E3446" s="1" t="s">
        <v>5805</v>
      </c>
      <c r="F3446" s="1" t="s">
        <v>13</v>
      </c>
      <c r="G3446" s="1" t="s">
        <v>508</v>
      </c>
      <c r="H3446" s="1">
        <v>1500000</v>
      </c>
      <c r="I3446" s="1">
        <v>1993</v>
      </c>
      <c r="J3446" s="1">
        <v>6.5</v>
      </c>
      <c r="K3446" s="1" t="str">
        <f t="shared" si="160"/>
        <v>Crime</v>
      </c>
      <c r="L3446" s="11">
        <f t="shared" si="161"/>
        <v>-1081047</v>
      </c>
      <c r="M3446" s="1">
        <f t="shared" si="162"/>
        <v>9.3887336584344602E-2</v>
      </c>
    </row>
    <row r="3447" spans="1:13" x14ac:dyDescent="0.25">
      <c r="A3447" s="1" t="s">
        <v>5806</v>
      </c>
      <c r="B3447" s="1">
        <v>98</v>
      </c>
      <c r="C3447" s="1">
        <v>406035</v>
      </c>
      <c r="D3447" s="1" t="s">
        <v>1175</v>
      </c>
      <c r="E3447" s="1" t="s">
        <v>5807</v>
      </c>
      <c r="F3447" s="1" t="s">
        <v>13</v>
      </c>
      <c r="G3447" s="1" t="s">
        <v>14</v>
      </c>
      <c r="H3447" s="1">
        <v>1500000</v>
      </c>
      <c r="I3447" s="1">
        <v>2001</v>
      </c>
      <c r="J3447" s="1">
        <v>7.2</v>
      </c>
      <c r="K3447" s="1" t="str">
        <f t="shared" si="160"/>
        <v>Drama</v>
      </c>
      <c r="L3447" s="11">
        <f t="shared" si="161"/>
        <v>-1093965</v>
      </c>
      <c r="M3447" s="1">
        <f t="shared" si="162"/>
        <v>9.3887336584344602E-2</v>
      </c>
    </row>
    <row r="3448" spans="1:13" x14ac:dyDescent="0.25">
      <c r="A3448" s="1" t="s">
        <v>4190</v>
      </c>
      <c r="B3448" s="1">
        <v>100</v>
      </c>
      <c r="C3448" s="1">
        <v>373967</v>
      </c>
      <c r="D3448" s="1" t="s">
        <v>1737</v>
      </c>
      <c r="E3448" s="1" t="s">
        <v>5808</v>
      </c>
      <c r="F3448" s="1" t="s">
        <v>13</v>
      </c>
      <c r="G3448" s="1" t="s">
        <v>14</v>
      </c>
      <c r="H3448" s="1">
        <v>1500000</v>
      </c>
      <c r="I3448" s="1">
        <v>2001</v>
      </c>
      <c r="J3448" s="1">
        <v>6.5</v>
      </c>
      <c r="K3448" s="1" t="str">
        <f t="shared" si="160"/>
        <v>Horror</v>
      </c>
      <c r="L3448" s="11">
        <f t="shared" si="161"/>
        <v>-1126033</v>
      </c>
      <c r="M3448" s="1">
        <f t="shared" si="162"/>
        <v>9.3887336584344602E-2</v>
      </c>
    </row>
    <row r="3449" spans="1:13" x14ac:dyDescent="0.25">
      <c r="A3449" s="1" t="s">
        <v>144</v>
      </c>
      <c r="B3449" s="1">
        <v>80</v>
      </c>
      <c r="C3449" s="1">
        <v>194568</v>
      </c>
      <c r="D3449" s="1" t="s">
        <v>584</v>
      </c>
      <c r="E3449" s="1" t="s">
        <v>5809</v>
      </c>
      <c r="F3449" s="1" t="s">
        <v>13</v>
      </c>
      <c r="G3449" s="1" t="s">
        <v>14</v>
      </c>
      <c r="H3449" s="1">
        <v>1500000</v>
      </c>
      <c r="I3449" s="1">
        <v>2006</v>
      </c>
      <c r="J3449" s="1">
        <v>6.2</v>
      </c>
      <c r="K3449" s="1" t="str">
        <f t="shared" si="160"/>
        <v>Comedy</v>
      </c>
      <c r="L3449" s="11">
        <f t="shared" si="161"/>
        <v>-1305432</v>
      </c>
      <c r="M3449" s="1">
        <f t="shared" si="162"/>
        <v>9.3887336584344602E-2</v>
      </c>
    </row>
    <row r="3450" spans="1:13" x14ac:dyDescent="0.25">
      <c r="A3450" s="1" t="s">
        <v>5810</v>
      </c>
      <c r="B3450" s="1">
        <v>87</v>
      </c>
      <c r="C3450" s="1">
        <v>163245</v>
      </c>
      <c r="D3450" s="1" t="s">
        <v>1350</v>
      </c>
      <c r="E3450" s="1" t="s">
        <v>5811</v>
      </c>
      <c r="F3450" s="1" t="s">
        <v>13</v>
      </c>
      <c r="G3450" s="1" t="s">
        <v>14</v>
      </c>
      <c r="H3450" s="1">
        <v>1500000</v>
      </c>
      <c r="I3450" s="1">
        <v>1936</v>
      </c>
      <c r="J3450" s="1">
        <v>8.6</v>
      </c>
      <c r="K3450" s="1" t="str">
        <f t="shared" si="160"/>
        <v>Comedy</v>
      </c>
      <c r="L3450" s="11">
        <f t="shared" si="161"/>
        <v>-1336755</v>
      </c>
      <c r="M3450" s="1">
        <f t="shared" si="162"/>
        <v>9.3887336584344602E-2</v>
      </c>
    </row>
    <row r="3451" spans="1:13" x14ac:dyDescent="0.25">
      <c r="A3451" s="1" t="s">
        <v>5812</v>
      </c>
      <c r="B3451" s="1">
        <v>91</v>
      </c>
      <c r="C3451" s="1">
        <v>119841</v>
      </c>
      <c r="D3451" s="1" t="s">
        <v>1175</v>
      </c>
      <c r="E3451" s="1" t="s">
        <v>5813</v>
      </c>
      <c r="F3451" s="1" t="s">
        <v>13</v>
      </c>
      <c r="G3451" s="1" t="s">
        <v>14</v>
      </c>
      <c r="H3451" s="1">
        <v>1500000</v>
      </c>
      <c r="I3451" s="1">
        <v>2002</v>
      </c>
      <c r="J3451" s="1">
        <v>6.5</v>
      </c>
      <c r="K3451" s="1" t="str">
        <f t="shared" si="160"/>
        <v>Drama</v>
      </c>
      <c r="L3451" s="11">
        <f t="shared" si="161"/>
        <v>-1380159</v>
      </c>
      <c r="M3451" s="1">
        <f t="shared" si="162"/>
        <v>9.3887336584344602E-2</v>
      </c>
    </row>
    <row r="3452" spans="1:13" x14ac:dyDescent="0.25">
      <c r="A3452" s="1" t="s">
        <v>2114</v>
      </c>
      <c r="B3452" s="1">
        <v>84</v>
      </c>
      <c r="C3452" s="1">
        <v>173066</v>
      </c>
      <c r="D3452" s="1" t="s">
        <v>968</v>
      </c>
      <c r="E3452" s="1" t="s">
        <v>5814</v>
      </c>
      <c r="F3452" s="1" t="s">
        <v>13</v>
      </c>
      <c r="G3452" s="1" t="s">
        <v>14</v>
      </c>
      <c r="H3452" s="1">
        <v>1500000</v>
      </c>
      <c r="I3452" s="1">
        <v>2007</v>
      </c>
      <c r="J3452" s="1">
        <v>6.3</v>
      </c>
      <c r="K3452" s="1" t="str">
        <f t="shared" si="160"/>
        <v>Comedy</v>
      </c>
      <c r="L3452" s="11">
        <f t="shared" si="161"/>
        <v>-1326934</v>
      </c>
      <c r="M3452" s="1">
        <f t="shared" si="162"/>
        <v>9.3887336584344602E-2</v>
      </c>
    </row>
    <row r="3453" spans="1:13" x14ac:dyDescent="0.25">
      <c r="A3453" s="1" t="s">
        <v>5815</v>
      </c>
      <c r="B3453" s="1">
        <v>95</v>
      </c>
      <c r="C3453" s="1">
        <v>3478</v>
      </c>
      <c r="D3453" s="1" t="s">
        <v>2476</v>
      </c>
      <c r="E3453" s="1" t="s">
        <v>5816</v>
      </c>
      <c r="F3453" s="1" t="s">
        <v>13</v>
      </c>
      <c r="G3453" s="1" t="s">
        <v>97</v>
      </c>
      <c r="H3453" s="1">
        <v>1500000</v>
      </c>
      <c r="I3453" s="1">
        <v>2008</v>
      </c>
      <c r="J3453" s="1">
        <v>6.7</v>
      </c>
      <c r="K3453" s="1" t="str">
        <f t="shared" si="160"/>
        <v>Fantasy</v>
      </c>
      <c r="L3453" s="11">
        <f t="shared" si="161"/>
        <v>-1496522</v>
      </c>
      <c r="M3453" s="1">
        <f t="shared" si="162"/>
        <v>9.3887336584344602E-2</v>
      </c>
    </row>
    <row r="3454" spans="1:13" x14ac:dyDescent="0.25">
      <c r="A3454" s="1" t="s">
        <v>5817</v>
      </c>
      <c r="B3454" s="1">
        <v>90</v>
      </c>
      <c r="C3454" s="1">
        <v>52166</v>
      </c>
      <c r="D3454" s="1" t="s">
        <v>1175</v>
      </c>
      <c r="E3454" s="1" t="s">
        <v>5818</v>
      </c>
      <c r="F3454" s="1" t="s">
        <v>13</v>
      </c>
      <c r="G3454" s="1" t="s">
        <v>14</v>
      </c>
      <c r="H3454" s="1">
        <v>2000000</v>
      </c>
      <c r="I3454" s="1">
        <v>2008</v>
      </c>
      <c r="J3454" s="1">
        <v>6.7</v>
      </c>
      <c r="K3454" s="1" t="str">
        <f t="shared" si="160"/>
        <v>Drama</v>
      </c>
      <c r="L3454" s="11">
        <f t="shared" si="161"/>
        <v>-1947834</v>
      </c>
      <c r="M3454" s="1">
        <f t="shared" si="162"/>
        <v>9.3887336584344602E-2</v>
      </c>
    </row>
    <row r="3455" spans="1:13" x14ac:dyDescent="0.25">
      <c r="A3455" s="1" t="s">
        <v>4065</v>
      </c>
      <c r="B3455" s="1">
        <v>101</v>
      </c>
      <c r="C3455" s="1">
        <v>1163508</v>
      </c>
      <c r="D3455" s="1" t="s">
        <v>310</v>
      </c>
      <c r="E3455" s="1" t="s">
        <v>5819</v>
      </c>
      <c r="F3455" s="1" t="s">
        <v>13</v>
      </c>
      <c r="G3455" s="1" t="s">
        <v>14</v>
      </c>
      <c r="H3455" s="1">
        <v>2500000</v>
      </c>
      <c r="I3455" s="1">
        <v>2012</v>
      </c>
      <c r="J3455" s="1">
        <v>5.0999999999999996</v>
      </c>
      <c r="K3455" s="1" t="str">
        <f t="shared" si="160"/>
        <v>Drama</v>
      </c>
      <c r="L3455" s="11">
        <f t="shared" si="161"/>
        <v>-1336492</v>
      </c>
      <c r="M3455" s="1">
        <f t="shared" si="162"/>
        <v>9.3887336584344602E-2</v>
      </c>
    </row>
    <row r="3456" spans="1:13" x14ac:dyDescent="0.25">
      <c r="A3456" s="1" t="s">
        <v>5820</v>
      </c>
      <c r="B3456" s="1">
        <v>83</v>
      </c>
      <c r="C3456" s="1">
        <v>184925485</v>
      </c>
      <c r="D3456" s="1" t="s">
        <v>2041</v>
      </c>
      <c r="E3456" s="1" t="s">
        <v>5821</v>
      </c>
      <c r="F3456" s="1" t="s">
        <v>13</v>
      </c>
      <c r="G3456" s="1" t="s">
        <v>14</v>
      </c>
      <c r="H3456" s="1">
        <v>2000000</v>
      </c>
      <c r="I3456" s="1">
        <v>1937</v>
      </c>
      <c r="J3456" s="1">
        <v>7.7</v>
      </c>
      <c r="K3456" s="1" t="str">
        <f t="shared" si="160"/>
        <v>Animation</v>
      </c>
      <c r="L3456" s="11">
        <f t="shared" si="161"/>
        <v>182925485</v>
      </c>
      <c r="M3456" s="1">
        <f t="shared" si="162"/>
        <v>9.3887336584344602E-2</v>
      </c>
    </row>
    <row r="3457" spans="1:13" x14ac:dyDescent="0.25">
      <c r="A3457" s="1" t="s">
        <v>5822</v>
      </c>
      <c r="B3457" s="1">
        <v>106</v>
      </c>
      <c r="C3457" s="1">
        <v>304124</v>
      </c>
      <c r="D3457" s="1" t="s">
        <v>1175</v>
      </c>
      <c r="E3457" s="1" t="s">
        <v>5823</v>
      </c>
      <c r="F3457" s="1" t="s">
        <v>964</v>
      </c>
      <c r="G3457" s="1" t="s">
        <v>5510</v>
      </c>
      <c r="H3457" s="1">
        <v>1400000</v>
      </c>
      <c r="I3457" s="1">
        <v>2004</v>
      </c>
      <c r="J3457" s="1">
        <v>6.7</v>
      </c>
      <c r="K3457" s="1" t="str">
        <f t="shared" si="160"/>
        <v>Drama</v>
      </c>
      <c r="L3457" s="11">
        <f t="shared" si="161"/>
        <v>-1095876</v>
      </c>
      <c r="M3457" s="1">
        <f t="shared" si="162"/>
        <v>9.3887336584344602E-2</v>
      </c>
    </row>
    <row r="3458" spans="1:13" x14ac:dyDescent="0.25">
      <c r="A3458" s="1" t="s">
        <v>5824</v>
      </c>
      <c r="B3458" s="1">
        <v>94</v>
      </c>
      <c r="C3458" s="1">
        <v>36830</v>
      </c>
      <c r="D3458" s="1" t="s">
        <v>5825</v>
      </c>
      <c r="E3458" s="1" t="s">
        <v>5826</v>
      </c>
      <c r="F3458" s="1" t="s">
        <v>13</v>
      </c>
      <c r="G3458" s="1" t="s">
        <v>21</v>
      </c>
      <c r="H3458" s="1">
        <v>1400000</v>
      </c>
      <c r="I3458" s="1">
        <v>2004</v>
      </c>
      <c r="J3458" s="1">
        <v>6.6</v>
      </c>
      <c r="K3458" s="1" t="str">
        <f t="shared" si="160"/>
        <v>Adventure</v>
      </c>
      <c r="L3458" s="11">
        <f t="shared" si="161"/>
        <v>-1363170</v>
      </c>
      <c r="M3458" s="1">
        <f t="shared" si="162"/>
        <v>9.3887336584344602E-2</v>
      </c>
    </row>
    <row r="3459" spans="1:13" x14ac:dyDescent="0.25">
      <c r="A3459" s="1" t="s">
        <v>449</v>
      </c>
      <c r="B3459" s="1">
        <v>120</v>
      </c>
      <c r="C3459" s="1">
        <v>3650677</v>
      </c>
      <c r="D3459" s="1" t="s">
        <v>348</v>
      </c>
      <c r="E3459" s="1" t="s">
        <v>5827</v>
      </c>
      <c r="F3459" s="1" t="s">
        <v>13</v>
      </c>
      <c r="G3459" s="1" t="s">
        <v>21</v>
      </c>
      <c r="H3459" s="1">
        <v>960000</v>
      </c>
      <c r="I3459" s="1">
        <v>1998</v>
      </c>
      <c r="J3459" s="1">
        <v>8.1999999999999993</v>
      </c>
      <c r="K3459" s="1" t="str">
        <f t="shared" ref="K3459:K3522" si="163">IFERROR(LEFT(D3459,SEARCH("|",D3459)-1),D3459)</f>
        <v>Comedy</v>
      </c>
      <c r="L3459" s="11">
        <f t="shared" ref="L3459:L3522" si="164">C3459-H3459</f>
        <v>2690677</v>
      </c>
      <c r="M3459" s="1">
        <f t="shared" ref="M3459:M3522" si="165">CORREL(H$2:H$3657,C$2:C$3657)</f>
        <v>9.3887336584344602E-2</v>
      </c>
    </row>
    <row r="3460" spans="1:13" x14ac:dyDescent="0.25">
      <c r="A3460" s="1" t="s">
        <v>4970</v>
      </c>
      <c r="B3460" s="1">
        <v>105</v>
      </c>
      <c r="C3460" s="1">
        <v>1647780</v>
      </c>
      <c r="D3460" s="1" t="s">
        <v>1175</v>
      </c>
      <c r="E3460" s="1" t="s">
        <v>5828</v>
      </c>
      <c r="F3460" s="1" t="s">
        <v>4865</v>
      </c>
      <c r="G3460" s="1" t="s">
        <v>2566</v>
      </c>
      <c r="H3460" s="1">
        <v>1300000</v>
      </c>
      <c r="I3460" s="1">
        <v>1998</v>
      </c>
      <c r="J3460" s="1">
        <v>8.1</v>
      </c>
      <c r="K3460" s="1" t="str">
        <f t="shared" si="163"/>
        <v>Drama</v>
      </c>
      <c r="L3460" s="11">
        <f t="shared" si="164"/>
        <v>347780</v>
      </c>
      <c r="M3460" s="1">
        <f t="shared" si="165"/>
        <v>9.3887336584344602E-2</v>
      </c>
    </row>
    <row r="3461" spans="1:13" x14ac:dyDescent="0.25">
      <c r="A3461" s="1" t="s">
        <v>100</v>
      </c>
      <c r="B3461" s="1">
        <v>95</v>
      </c>
      <c r="C3461" s="1">
        <v>695229</v>
      </c>
      <c r="D3461" s="1" t="s">
        <v>883</v>
      </c>
      <c r="E3461" s="1" t="s">
        <v>5829</v>
      </c>
      <c r="F3461" s="1" t="s">
        <v>13</v>
      </c>
      <c r="G3461" s="1" t="s">
        <v>14</v>
      </c>
      <c r="H3461" s="1">
        <v>1300000</v>
      </c>
      <c r="I3461" s="1">
        <v>1996</v>
      </c>
      <c r="J3461" s="1">
        <v>7.2</v>
      </c>
      <c r="K3461" s="1" t="str">
        <f t="shared" si="163"/>
        <v>Comedy</v>
      </c>
      <c r="L3461" s="11">
        <f t="shared" si="164"/>
        <v>-604771</v>
      </c>
      <c r="M3461" s="1">
        <f t="shared" si="165"/>
        <v>9.3887336584344602E-2</v>
      </c>
    </row>
    <row r="3462" spans="1:13" x14ac:dyDescent="0.25">
      <c r="A3462" s="1" t="s">
        <v>5830</v>
      </c>
      <c r="B3462" s="1">
        <v>135</v>
      </c>
      <c r="C3462" s="1">
        <v>638951</v>
      </c>
      <c r="D3462" s="1" t="s">
        <v>1175</v>
      </c>
      <c r="E3462" s="1" t="s">
        <v>5831</v>
      </c>
      <c r="F3462" s="1" t="s">
        <v>5832</v>
      </c>
      <c r="G3462" s="1" t="s">
        <v>14</v>
      </c>
      <c r="H3462" s="1">
        <v>1592000</v>
      </c>
      <c r="I3462" s="1">
        <v>2006</v>
      </c>
      <c r="J3462" s="1">
        <v>7.4</v>
      </c>
      <c r="K3462" s="1" t="str">
        <f t="shared" si="163"/>
        <v>Drama</v>
      </c>
      <c r="L3462" s="11">
        <f t="shared" si="164"/>
        <v>-953049</v>
      </c>
      <c r="M3462" s="1">
        <f t="shared" si="165"/>
        <v>9.3887336584344602E-2</v>
      </c>
    </row>
    <row r="3463" spans="1:13" x14ac:dyDescent="0.25">
      <c r="A3463" s="1" t="s">
        <v>5833</v>
      </c>
      <c r="B3463" s="1">
        <v>105</v>
      </c>
      <c r="C3463" s="1">
        <v>609042</v>
      </c>
      <c r="D3463" s="1" t="s">
        <v>1175</v>
      </c>
      <c r="E3463" s="1" t="s">
        <v>5834</v>
      </c>
      <c r="F3463" s="1" t="s">
        <v>13</v>
      </c>
      <c r="G3463" s="1" t="s">
        <v>14</v>
      </c>
      <c r="H3463" s="1">
        <v>1300000</v>
      </c>
      <c r="I3463" s="1">
        <v>1999</v>
      </c>
      <c r="J3463" s="1">
        <v>6.5</v>
      </c>
      <c r="K3463" s="1" t="str">
        <f t="shared" si="163"/>
        <v>Drama</v>
      </c>
      <c r="L3463" s="11">
        <f t="shared" si="164"/>
        <v>-690958</v>
      </c>
      <c r="M3463" s="1">
        <f t="shared" si="165"/>
        <v>9.3887336584344602E-2</v>
      </c>
    </row>
    <row r="3464" spans="1:13" x14ac:dyDescent="0.25">
      <c r="A3464" s="1" t="s">
        <v>5835</v>
      </c>
      <c r="B3464" s="1">
        <v>87</v>
      </c>
      <c r="C3464" s="1">
        <v>19539</v>
      </c>
      <c r="D3464" s="1" t="s">
        <v>579</v>
      </c>
      <c r="E3464" s="1" t="s">
        <v>5836</v>
      </c>
      <c r="F3464" s="1" t="s">
        <v>13</v>
      </c>
      <c r="G3464" s="1" t="s">
        <v>14</v>
      </c>
      <c r="H3464" s="1">
        <v>1000000</v>
      </c>
      <c r="I3464" s="1">
        <v>2003</v>
      </c>
      <c r="J3464" s="1">
        <v>6.2</v>
      </c>
      <c r="K3464" s="1" t="str">
        <f t="shared" si="163"/>
        <v>Comedy</v>
      </c>
      <c r="L3464" s="11">
        <f t="shared" si="164"/>
        <v>-980461</v>
      </c>
      <c r="M3464" s="1">
        <f t="shared" si="165"/>
        <v>9.3887336584344602E-2</v>
      </c>
    </row>
    <row r="3465" spans="1:13" x14ac:dyDescent="0.25">
      <c r="A3465" s="1" t="s">
        <v>2367</v>
      </c>
      <c r="B3465" s="1">
        <v>87</v>
      </c>
      <c r="C3465" s="1">
        <v>19100000</v>
      </c>
      <c r="D3465" s="1" t="s">
        <v>1043</v>
      </c>
      <c r="E3465" s="1" t="s">
        <v>5837</v>
      </c>
      <c r="F3465" s="1" t="s">
        <v>13</v>
      </c>
      <c r="G3465" s="1" t="s">
        <v>14</v>
      </c>
      <c r="H3465" s="1">
        <v>1250000</v>
      </c>
      <c r="I3465" s="1">
        <v>1981</v>
      </c>
      <c r="J3465" s="1">
        <v>6.1</v>
      </c>
      <c r="K3465" s="1" t="str">
        <f t="shared" si="163"/>
        <v>Horror</v>
      </c>
      <c r="L3465" s="11">
        <f t="shared" si="164"/>
        <v>17850000</v>
      </c>
      <c r="M3465" s="1">
        <f t="shared" si="165"/>
        <v>9.3887336584344602E-2</v>
      </c>
    </row>
    <row r="3466" spans="1:13" x14ac:dyDescent="0.25">
      <c r="A3466" s="1" t="s">
        <v>531</v>
      </c>
      <c r="B3466" s="1">
        <v>100</v>
      </c>
      <c r="C3466" s="1">
        <v>24741700</v>
      </c>
      <c r="D3466" s="1" t="s">
        <v>1175</v>
      </c>
      <c r="E3466" s="1" t="s">
        <v>5838</v>
      </c>
      <c r="F3466" s="1" t="s">
        <v>13</v>
      </c>
      <c r="G3466" s="1" t="s">
        <v>14</v>
      </c>
      <c r="H3466" s="1">
        <v>1200000</v>
      </c>
      <c r="I3466" s="1">
        <v>1989</v>
      </c>
      <c r="J3466" s="1">
        <v>7.2</v>
      </c>
      <c r="K3466" s="1" t="str">
        <f t="shared" si="163"/>
        <v>Drama</v>
      </c>
      <c r="L3466" s="11">
        <f t="shared" si="164"/>
        <v>23541700</v>
      </c>
      <c r="M3466" s="1">
        <f t="shared" si="165"/>
        <v>9.3887336584344602E-2</v>
      </c>
    </row>
    <row r="3467" spans="1:13" x14ac:dyDescent="0.25">
      <c r="A3467" s="1" t="s">
        <v>119</v>
      </c>
      <c r="B3467" s="1">
        <v>103</v>
      </c>
      <c r="C3467" s="1">
        <v>55153403</v>
      </c>
      <c r="D3467" s="1" t="s">
        <v>1043</v>
      </c>
      <c r="E3467" s="1" t="s">
        <v>5839</v>
      </c>
      <c r="F3467" s="1" t="s">
        <v>13</v>
      </c>
      <c r="G3467" s="1" t="s">
        <v>14</v>
      </c>
      <c r="H3467" s="1">
        <v>1200000</v>
      </c>
      <c r="I3467" s="1">
        <v>2004</v>
      </c>
      <c r="J3467" s="1">
        <v>7.7</v>
      </c>
      <c r="K3467" s="1" t="str">
        <f t="shared" si="163"/>
        <v>Horror</v>
      </c>
      <c r="L3467" s="11">
        <f t="shared" si="164"/>
        <v>53953403</v>
      </c>
      <c r="M3467" s="1">
        <f t="shared" si="165"/>
        <v>9.3887336584344602E-2</v>
      </c>
    </row>
    <row r="3468" spans="1:13" x14ac:dyDescent="0.25">
      <c r="A3468" s="1" t="s">
        <v>1681</v>
      </c>
      <c r="B3468" s="1">
        <v>100</v>
      </c>
      <c r="C3468" s="1">
        <v>18488314</v>
      </c>
      <c r="D3468" s="1" t="s">
        <v>3968</v>
      </c>
      <c r="E3468" s="1" t="s">
        <v>5840</v>
      </c>
      <c r="F3468" s="1" t="s">
        <v>13</v>
      </c>
      <c r="G3468" s="1" t="s">
        <v>14</v>
      </c>
      <c r="H3468" s="1">
        <v>1200000</v>
      </c>
      <c r="I3468" s="1">
        <v>2001</v>
      </c>
      <c r="J3468" s="1">
        <v>7.1</v>
      </c>
      <c r="K3468" s="1" t="str">
        <f t="shared" si="163"/>
        <v>Comedy</v>
      </c>
      <c r="L3468" s="11">
        <f t="shared" si="164"/>
        <v>17288314</v>
      </c>
      <c r="M3468" s="1">
        <f t="shared" si="165"/>
        <v>9.3887336584344602E-2</v>
      </c>
    </row>
    <row r="3469" spans="1:13" x14ac:dyDescent="0.25">
      <c r="A3469" s="1" t="s">
        <v>3336</v>
      </c>
      <c r="B3469" s="1">
        <v>114</v>
      </c>
      <c r="C3469" s="1">
        <v>13876974</v>
      </c>
      <c r="D3469" s="1" t="s">
        <v>492</v>
      </c>
      <c r="E3469" s="1" t="s">
        <v>5841</v>
      </c>
      <c r="F3469" s="1" t="s">
        <v>1902</v>
      </c>
      <c r="G3469" s="1" t="s">
        <v>1903</v>
      </c>
      <c r="H3469" s="1">
        <v>7000000</v>
      </c>
      <c r="I3469" s="1">
        <v>2001</v>
      </c>
      <c r="J3469" s="1">
        <v>7.4</v>
      </c>
      <c r="K3469" s="1" t="str">
        <f t="shared" si="163"/>
        <v>Comedy</v>
      </c>
      <c r="L3469" s="11">
        <f t="shared" si="164"/>
        <v>6876974</v>
      </c>
      <c r="M3469" s="1">
        <f t="shared" si="165"/>
        <v>9.3887336584344602E-2</v>
      </c>
    </row>
    <row r="3470" spans="1:13" x14ac:dyDescent="0.25">
      <c r="A3470" s="1" t="s">
        <v>4287</v>
      </c>
      <c r="B3470" s="1">
        <v>111</v>
      </c>
      <c r="C3470" s="1">
        <v>9180275</v>
      </c>
      <c r="D3470" s="1" t="s">
        <v>1175</v>
      </c>
      <c r="E3470" s="1" t="s">
        <v>5842</v>
      </c>
      <c r="F3470" s="1" t="s">
        <v>13</v>
      </c>
      <c r="G3470" s="1" t="s">
        <v>14</v>
      </c>
      <c r="H3470" s="1">
        <v>1200000</v>
      </c>
      <c r="I3470" s="1">
        <v>2000</v>
      </c>
      <c r="J3470" s="1">
        <v>7.7</v>
      </c>
      <c r="K3470" s="1" t="str">
        <f t="shared" si="163"/>
        <v>Drama</v>
      </c>
      <c r="L3470" s="11">
        <f t="shared" si="164"/>
        <v>7980275</v>
      </c>
      <c r="M3470" s="1">
        <f t="shared" si="165"/>
        <v>9.3887336584344602E-2</v>
      </c>
    </row>
    <row r="3471" spans="1:13" x14ac:dyDescent="0.25">
      <c r="A3471" s="1" t="s">
        <v>5843</v>
      </c>
      <c r="B3471" s="1">
        <v>85</v>
      </c>
      <c r="C3471" s="1">
        <v>2199853</v>
      </c>
      <c r="D3471" s="1" t="s">
        <v>883</v>
      </c>
      <c r="E3471" s="1" t="s">
        <v>5844</v>
      </c>
      <c r="F3471" s="1" t="s">
        <v>13</v>
      </c>
      <c r="G3471" s="1" t="s">
        <v>14</v>
      </c>
      <c r="H3471" s="1">
        <v>1200000</v>
      </c>
      <c r="I3471" s="1">
        <v>1999</v>
      </c>
      <c r="J3471" s="1">
        <v>6.6</v>
      </c>
      <c r="K3471" s="1" t="str">
        <f t="shared" si="163"/>
        <v>Comedy</v>
      </c>
      <c r="L3471" s="11">
        <f t="shared" si="164"/>
        <v>999853</v>
      </c>
      <c r="M3471" s="1">
        <f t="shared" si="165"/>
        <v>9.3887336584344602E-2</v>
      </c>
    </row>
    <row r="3472" spans="1:13" x14ac:dyDescent="0.25">
      <c r="A3472" s="1" t="s">
        <v>5845</v>
      </c>
      <c r="B3472" s="1">
        <v>113</v>
      </c>
      <c r="C3472" s="1">
        <v>2859955</v>
      </c>
      <c r="D3472" s="1" t="s">
        <v>1299</v>
      </c>
      <c r="E3472" s="1" t="s">
        <v>5846</v>
      </c>
      <c r="F3472" s="1" t="s">
        <v>13</v>
      </c>
      <c r="G3472" s="1" t="s">
        <v>14</v>
      </c>
      <c r="H3472" s="1">
        <v>1200000</v>
      </c>
      <c r="I3472" s="1">
        <v>2013</v>
      </c>
      <c r="J3472" s="1">
        <v>6</v>
      </c>
      <c r="K3472" s="1" t="str">
        <f t="shared" si="163"/>
        <v>Drama</v>
      </c>
      <c r="L3472" s="11">
        <f t="shared" si="164"/>
        <v>1659955</v>
      </c>
      <c r="M3472" s="1">
        <f t="shared" si="165"/>
        <v>9.3887336584344602E-2</v>
      </c>
    </row>
    <row r="3473" spans="1:13" x14ac:dyDescent="0.25">
      <c r="A3473" s="1" t="s">
        <v>615</v>
      </c>
      <c r="B3473" s="1">
        <v>99</v>
      </c>
      <c r="C3473" s="1">
        <v>2812029</v>
      </c>
      <c r="D3473" s="1" t="s">
        <v>750</v>
      </c>
      <c r="E3473" s="1" t="s">
        <v>5847</v>
      </c>
      <c r="F3473" s="1" t="s">
        <v>13</v>
      </c>
      <c r="G3473" s="1" t="s">
        <v>14</v>
      </c>
      <c r="H3473" s="1">
        <v>1200000</v>
      </c>
      <c r="I3473" s="1">
        <v>1992</v>
      </c>
      <c r="J3473" s="1">
        <v>8.4</v>
      </c>
      <c r="K3473" s="1" t="str">
        <f t="shared" si="163"/>
        <v>Crime</v>
      </c>
      <c r="L3473" s="11">
        <f t="shared" si="164"/>
        <v>1612029</v>
      </c>
      <c r="M3473" s="1">
        <f t="shared" si="165"/>
        <v>9.3887336584344602E-2</v>
      </c>
    </row>
    <row r="3474" spans="1:13" x14ac:dyDescent="0.25">
      <c r="A3474" s="1" t="s">
        <v>2869</v>
      </c>
      <c r="B3474" s="1">
        <v>142</v>
      </c>
      <c r="C3474" s="1">
        <v>6100000</v>
      </c>
      <c r="D3474" s="1" t="s">
        <v>4690</v>
      </c>
      <c r="E3474" s="1" t="s">
        <v>5848</v>
      </c>
      <c r="F3474" s="1" t="s">
        <v>3194</v>
      </c>
      <c r="G3474" s="1" t="s">
        <v>2374</v>
      </c>
      <c r="H3474" s="1">
        <v>1200000</v>
      </c>
      <c r="I3474" s="1">
        <v>1966</v>
      </c>
      <c r="J3474" s="1">
        <v>8.9</v>
      </c>
      <c r="K3474" s="1" t="str">
        <f t="shared" si="163"/>
        <v>Western</v>
      </c>
      <c r="L3474" s="11">
        <f t="shared" si="164"/>
        <v>4900000</v>
      </c>
      <c r="M3474" s="1">
        <f t="shared" si="165"/>
        <v>9.3887336584344602E-2</v>
      </c>
    </row>
    <row r="3475" spans="1:13" x14ac:dyDescent="0.25">
      <c r="A3475" s="1" t="s">
        <v>5849</v>
      </c>
      <c r="B3475" s="1">
        <v>112</v>
      </c>
      <c r="C3475" s="1">
        <v>375723</v>
      </c>
      <c r="D3475" s="1" t="s">
        <v>883</v>
      </c>
      <c r="E3475" s="1" t="s">
        <v>5850</v>
      </c>
      <c r="F3475" s="1" t="s">
        <v>4554</v>
      </c>
      <c r="G3475" s="1" t="s">
        <v>5090</v>
      </c>
      <c r="H3475" s="1">
        <v>4000000</v>
      </c>
      <c r="I3475" s="1">
        <v>2015</v>
      </c>
      <c r="J3475" s="1">
        <v>7.9</v>
      </c>
      <c r="K3475" s="1" t="str">
        <f t="shared" si="163"/>
        <v>Comedy</v>
      </c>
      <c r="L3475" s="11">
        <f t="shared" si="164"/>
        <v>-3624277</v>
      </c>
      <c r="M3475" s="1">
        <f t="shared" si="165"/>
        <v>9.3887336584344602E-2</v>
      </c>
    </row>
    <row r="3476" spans="1:13" x14ac:dyDescent="0.25">
      <c r="A3476" s="1" t="s">
        <v>5851</v>
      </c>
      <c r="B3476" s="1">
        <v>108</v>
      </c>
      <c r="C3476" s="1">
        <v>594904</v>
      </c>
      <c r="D3476" s="1" t="s">
        <v>883</v>
      </c>
      <c r="E3476" s="1" t="s">
        <v>5852</v>
      </c>
      <c r="F3476" s="1" t="s">
        <v>13</v>
      </c>
      <c r="G3476" s="1" t="s">
        <v>14</v>
      </c>
      <c r="H3476" s="1">
        <v>1200000</v>
      </c>
      <c r="I3476" s="1">
        <v>2012</v>
      </c>
      <c r="J3476" s="1">
        <v>6</v>
      </c>
      <c r="K3476" s="1" t="str">
        <f t="shared" si="163"/>
        <v>Comedy</v>
      </c>
      <c r="L3476" s="11">
        <f t="shared" si="164"/>
        <v>-605096</v>
      </c>
      <c r="M3476" s="1">
        <f t="shared" si="165"/>
        <v>9.3887336584344602E-2</v>
      </c>
    </row>
    <row r="3477" spans="1:13" x14ac:dyDescent="0.25">
      <c r="A3477" s="1" t="s">
        <v>5853</v>
      </c>
      <c r="B3477" s="1">
        <v>88</v>
      </c>
      <c r="C3477" s="1">
        <v>58936</v>
      </c>
      <c r="D3477" s="1" t="s">
        <v>2167</v>
      </c>
      <c r="E3477" s="1" t="s">
        <v>5854</v>
      </c>
      <c r="F3477" s="1" t="s">
        <v>13</v>
      </c>
      <c r="G3477" s="1" t="s">
        <v>14</v>
      </c>
      <c r="H3477" s="1">
        <v>1200000</v>
      </c>
      <c r="I3477" s="1">
        <v>2001</v>
      </c>
      <c r="J3477" s="1">
        <v>6.1</v>
      </c>
      <c r="K3477" s="1" t="str">
        <f t="shared" si="163"/>
        <v>Comedy</v>
      </c>
      <c r="L3477" s="11">
        <f t="shared" si="164"/>
        <v>-1141064</v>
      </c>
      <c r="M3477" s="1">
        <f t="shared" si="165"/>
        <v>9.3887336584344602E-2</v>
      </c>
    </row>
    <row r="3478" spans="1:13" x14ac:dyDescent="0.25">
      <c r="A3478" s="1" t="s">
        <v>1243</v>
      </c>
      <c r="B3478" s="1">
        <v>91</v>
      </c>
      <c r="C3478" s="1">
        <v>2850263</v>
      </c>
      <c r="D3478" s="1" t="s">
        <v>5855</v>
      </c>
      <c r="E3478" s="1" t="s">
        <v>5856</v>
      </c>
      <c r="F3478" s="1" t="s">
        <v>13</v>
      </c>
      <c r="G3478" s="1" t="s">
        <v>14</v>
      </c>
      <c r="H3478" s="1">
        <v>2600000</v>
      </c>
      <c r="I3478" s="1">
        <v>1993</v>
      </c>
      <c r="J3478" s="1">
        <v>6.2</v>
      </c>
      <c r="K3478" s="1" t="str">
        <f t="shared" si="163"/>
        <v>Adventure</v>
      </c>
      <c r="L3478" s="11">
        <f t="shared" si="164"/>
        <v>250263</v>
      </c>
      <c r="M3478" s="1">
        <f t="shared" si="165"/>
        <v>9.3887336584344602E-2</v>
      </c>
    </row>
    <row r="3479" spans="1:13" x14ac:dyDescent="0.25">
      <c r="A3479" s="1" t="s">
        <v>5857</v>
      </c>
      <c r="B3479" s="1">
        <v>94</v>
      </c>
      <c r="C3479" s="1">
        <v>16101109</v>
      </c>
      <c r="D3479" s="1" t="s">
        <v>579</v>
      </c>
      <c r="E3479" s="1" t="s">
        <v>5858</v>
      </c>
      <c r="F3479" s="1" t="s">
        <v>13</v>
      </c>
      <c r="G3479" s="1" t="s">
        <v>14</v>
      </c>
      <c r="H3479" s="1">
        <v>3000000</v>
      </c>
      <c r="I3479" s="1">
        <v>2005</v>
      </c>
      <c r="J3479" s="1">
        <v>6.8</v>
      </c>
      <c r="K3479" s="1" t="str">
        <f t="shared" si="163"/>
        <v>Comedy</v>
      </c>
      <c r="L3479" s="11">
        <f t="shared" si="164"/>
        <v>13101109</v>
      </c>
      <c r="M3479" s="1">
        <f t="shared" si="165"/>
        <v>9.3887336584344602E-2</v>
      </c>
    </row>
    <row r="3480" spans="1:13" x14ac:dyDescent="0.25">
      <c r="A3480" s="1" t="s">
        <v>5859</v>
      </c>
      <c r="B3480" s="1">
        <v>92</v>
      </c>
      <c r="C3480" s="1">
        <v>1400000</v>
      </c>
      <c r="D3480" s="1" t="s">
        <v>5644</v>
      </c>
      <c r="E3480" s="1" t="s">
        <v>5860</v>
      </c>
      <c r="F3480" s="1" t="s">
        <v>13</v>
      </c>
      <c r="G3480" s="1" t="s">
        <v>14</v>
      </c>
      <c r="H3480" s="1">
        <v>1100000</v>
      </c>
      <c r="I3480" s="1">
        <v>1987</v>
      </c>
      <c r="J3480" s="1">
        <v>5.9</v>
      </c>
      <c r="K3480" s="1" t="str">
        <f t="shared" si="163"/>
        <v>Action</v>
      </c>
      <c r="L3480" s="11">
        <f t="shared" si="164"/>
        <v>300000</v>
      </c>
      <c r="M3480" s="1">
        <f t="shared" si="165"/>
        <v>9.3887336584344602E-2</v>
      </c>
    </row>
    <row r="3481" spans="1:13" x14ac:dyDescent="0.25">
      <c r="A3481" s="1" t="s">
        <v>5862</v>
      </c>
      <c r="B3481" s="1">
        <v>110</v>
      </c>
      <c r="C3481" s="1">
        <v>56129</v>
      </c>
      <c r="D3481" s="1" t="s">
        <v>1019</v>
      </c>
      <c r="E3481" s="1" t="s">
        <v>5863</v>
      </c>
      <c r="F3481" s="1" t="s">
        <v>13</v>
      </c>
      <c r="G3481" s="1" t="s">
        <v>97</v>
      </c>
      <c r="H3481" s="1">
        <v>1100000</v>
      </c>
      <c r="I3481" s="1">
        <v>2010</v>
      </c>
      <c r="J3481" s="1">
        <v>6.1</v>
      </c>
      <c r="K3481" s="1" t="str">
        <f t="shared" si="163"/>
        <v>Sci-Fi</v>
      </c>
      <c r="L3481" s="11">
        <f t="shared" si="164"/>
        <v>-1043871</v>
      </c>
      <c r="M3481" s="1">
        <f t="shared" si="165"/>
        <v>9.3887336584344602E-2</v>
      </c>
    </row>
    <row r="3482" spans="1:13" x14ac:dyDescent="0.25">
      <c r="A3482" s="1" t="s">
        <v>5864</v>
      </c>
      <c r="B3482" s="1">
        <v>102</v>
      </c>
      <c r="C3482" s="1">
        <v>4105123</v>
      </c>
      <c r="D3482" s="1" t="s">
        <v>120</v>
      </c>
      <c r="E3482" s="1" t="s">
        <v>5865</v>
      </c>
      <c r="F3482" s="1" t="s">
        <v>5866</v>
      </c>
      <c r="G3482" s="1" t="s">
        <v>5867</v>
      </c>
      <c r="H3482" s="1">
        <v>1100000</v>
      </c>
      <c r="I3482" s="1">
        <v>2011</v>
      </c>
      <c r="J3482" s="1">
        <v>7.6</v>
      </c>
      <c r="K3482" s="1" t="str">
        <f t="shared" si="163"/>
        <v>Action</v>
      </c>
      <c r="L3482" s="11">
        <f t="shared" si="164"/>
        <v>3005123</v>
      </c>
      <c r="M3482" s="1">
        <f t="shared" si="165"/>
        <v>9.3887336584344602E-2</v>
      </c>
    </row>
    <row r="3483" spans="1:13" x14ac:dyDescent="0.25">
      <c r="A3483" s="1" t="s">
        <v>2106</v>
      </c>
      <c r="B3483" s="1">
        <v>145</v>
      </c>
      <c r="C3483" s="1">
        <v>117235247</v>
      </c>
      <c r="D3483" s="1" t="s">
        <v>1299</v>
      </c>
      <c r="E3483" s="1" t="s">
        <v>5868</v>
      </c>
      <c r="F3483" s="1" t="s">
        <v>13</v>
      </c>
      <c r="G3483" s="1" t="s">
        <v>14</v>
      </c>
      <c r="H3483" s="1">
        <v>960000</v>
      </c>
      <c r="I3483" s="1">
        <v>1976</v>
      </c>
      <c r="J3483" s="1">
        <v>8.1</v>
      </c>
      <c r="K3483" s="1" t="str">
        <f t="shared" si="163"/>
        <v>Drama</v>
      </c>
      <c r="L3483" s="11">
        <f t="shared" si="164"/>
        <v>116275247</v>
      </c>
      <c r="M3483" s="1">
        <f t="shared" si="165"/>
        <v>9.3887336584344602E-2</v>
      </c>
    </row>
    <row r="3484" spans="1:13" x14ac:dyDescent="0.25">
      <c r="A3484" s="1" t="s">
        <v>5869</v>
      </c>
      <c r="B3484" s="1">
        <v>83</v>
      </c>
      <c r="C3484" s="1">
        <v>31537320</v>
      </c>
      <c r="D3484" s="1" t="s">
        <v>1043</v>
      </c>
      <c r="E3484" s="1" t="s">
        <v>5870</v>
      </c>
      <c r="F3484" s="1" t="s">
        <v>13</v>
      </c>
      <c r="G3484" s="1" t="s">
        <v>14</v>
      </c>
      <c r="H3484" s="1">
        <v>1000000</v>
      </c>
      <c r="I3484" s="1">
        <v>2014</v>
      </c>
      <c r="J3484" s="1">
        <v>5.7</v>
      </c>
      <c r="K3484" s="1" t="str">
        <f t="shared" si="163"/>
        <v>Horror</v>
      </c>
      <c r="L3484" s="11">
        <f t="shared" si="164"/>
        <v>30537320</v>
      </c>
      <c r="M3484" s="1">
        <f t="shared" si="165"/>
        <v>9.3887336584344602E-2</v>
      </c>
    </row>
    <row r="3485" spans="1:13" x14ac:dyDescent="0.25">
      <c r="A3485" s="1" t="s">
        <v>984</v>
      </c>
      <c r="B3485" s="1">
        <v>91</v>
      </c>
      <c r="C3485" s="1">
        <v>17986000</v>
      </c>
      <c r="D3485" s="1" t="s">
        <v>2162</v>
      </c>
      <c r="E3485" s="1" t="s">
        <v>5871</v>
      </c>
      <c r="F3485" s="1" t="s">
        <v>13</v>
      </c>
      <c r="G3485" s="1" t="s">
        <v>14</v>
      </c>
      <c r="H3485" s="1">
        <v>1000000</v>
      </c>
      <c r="I3485" s="1">
        <v>1981</v>
      </c>
      <c r="J3485" s="1">
        <v>6.6</v>
      </c>
      <c r="K3485" s="1" t="str">
        <f t="shared" si="163"/>
        <v>Horror</v>
      </c>
      <c r="L3485" s="11">
        <f t="shared" si="164"/>
        <v>16986000</v>
      </c>
      <c r="M3485" s="1">
        <f t="shared" si="165"/>
        <v>9.3887336584344602E-2</v>
      </c>
    </row>
    <row r="3486" spans="1:13" x14ac:dyDescent="0.25">
      <c r="A3486" s="1" t="s">
        <v>1928</v>
      </c>
      <c r="B3486" s="1">
        <v>110</v>
      </c>
      <c r="C3486" s="1">
        <v>16067035</v>
      </c>
      <c r="D3486" s="1" t="s">
        <v>19</v>
      </c>
      <c r="E3486" s="1" t="s">
        <v>5872</v>
      </c>
      <c r="F3486" s="1" t="s">
        <v>13</v>
      </c>
      <c r="G3486" s="1" t="s">
        <v>21</v>
      </c>
      <c r="H3486" s="1">
        <v>1100000</v>
      </c>
      <c r="I3486" s="1">
        <v>1962</v>
      </c>
      <c r="J3486" s="1">
        <v>7.3</v>
      </c>
      <c r="K3486" s="1" t="str">
        <f t="shared" si="163"/>
        <v>Action</v>
      </c>
      <c r="L3486" s="11">
        <f t="shared" si="164"/>
        <v>14967035</v>
      </c>
      <c r="M3486" s="1">
        <f t="shared" si="165"/>
        <v>9.3887336584344602E-2</v>
      </c>
    </row>
    <row r="3487" spans="1:13" x14ac:dyDescent="0.25">
      <c r="A3487" s="1" t="s">
        <v>5873</v>
      </c>
      <c r="B3487" s="1">
        <v>86</v>
      </c>
      <c r="C3487" s="1">
        <v>18112929</v>
      </c>
      <c r="D3487" s="1" t="s">
        <v>1462</v>
      </c>
      <c r="E3487" s="1" t="s">
        <v>5874</v>
      </c>
      <c r="F3487" s="1" t="s">
        <v>13</v>
      </c>
      <c r="G3487" s="1" t="s">
        <v>14</v>
      </c>
      <c r="H3487" s="1">
        <v>1000000</v>
      </c>
      <c r="I3487" s="1">
        <v>2012</v>
      </c>
      <c r="J3487" s="1">
        <v>5</v>
      </c>
      <c r="K3487" s="1" t="str">
        <f t="shared" si="163"/>
        <v>Horror</v>
      </c>
      <c r="L3487" s="11">
        <f t="shared" si="164"/>
        <v>17112929</v>
      </c>
      <c r="M3487" s="1">
        <f t="shared" si="165"/>
        <v>9.3887336584344602E-2</v>
      </c>
    </row>
    <row r="3488" spans="1:13" x14ac:dyDescent="0.25">
      <c r="A3488" s="1" t="s">
        <v>5875</v>
      </c>
      <c r="B3488" s="1">
        <v>86</v>
      </c>
      <c r="C3488" s="1">
        <v>14564027</v>
      </c>
      <c r="D3488" s="1" t="s">
        <v>2476</v>
      </c>
      <c r="E3488" s="1" t="s">
        <v>5876</v>
      </c>
      <c r="F3488" s="1" t="s">
        <v>13</v>
      </c>
      <c r="G3488" s="1" t="s">
        <v>21</v>
      </c>
      <c r="H3488" s="1">
        <v>1000000</v>
      </c>
      <c r="I3488" s="1">
        <v>1987</v>
      </c>
      <c r="J3488" s="1">
        <v>7</v>
      </c>
      <c r="K3488" s="1" t="str">
        <f t="shared" si="163"/>
        <v>Fantasy</v>
      </c>
      <c r="L3488" s="11">
        <f t="shared" si="164"/>
        <v>13564027</v>
      </c>
      <c r="M3488" s="1">
        <f t="shared" si="165"/>
        <v>9.3887336584344602E-2</v>
      </c>
    </row>
    <row r="3489" spans="1:13" x14ac:dyDescent="0.25">
      <c r="A3489" s="1" t="s">
        <v>5877</v>
      </c>
      <c r="B3489" s="1">
        <v>120</v>
      </c>
      <c r="C3489" s="1">
        <v>20773070</v>
      </c>
      <c r="D3489" s="1" t="s">
        <v>1175</v>
      </c>
      <c r="E3489" s="1" t="s">
        <v>5878</v>
      </c>
      <c r="F3489" s="1" t="s">
        <v>13</v>
      </c>
      <c r="G3489" s="1" t="s">
        <v>14</v>
      </c>
      <c r="H3489" s="1">
        <v>5000000</v>
      </c>
      <c r="I3489" s="1">
        <v>2016</v>
      </c>
      <c r="J3489" s="1">
        <v>3.4</v>
      </c>
      <c r="K3489" s="1" t="str">
        <f t="shared" si="163"/>
        <v>Drama</v>
      </c>
      <c r="L3489" s="11">
        <f t="shared" si="164"/>
        <v>15773070</v>
      </c>
      <c r="M3489" s="1">
        <f t="shared" si="165"/>
        <v>9.3887336584344602E-2</v>
      </c>
    </row>
    <row r="3490" spans="1:13" x14ac:dyDescent="0.25">
      <c r="A3490" s="1" t="s">
        <v>2963</v>
      </c>
      <c r="B3490" s="1">
        <v>90</v>
      </c>
      <c r="C3490" s="1">
        <v>10042266</v>
      </c>
      <c r="D3490" s="1" t="s">
        <v>2075</v>
      </c>
      <c r="E3490" s="1" t="s">
        <v>5879</v>
      </c>
      <c r="F3490" s="1" t="s">
        <v>13</v>
      </c>
      <c r="G3490" s="1" t="s">
        <v>14</v>
      </c>
      <c r="H3490" s="1">
        <v>1000000</v>
      </c>
      <c r="I3490" s="1">
        <v>2005</v>
      </c>
      <c r="J3490" s="1">
        <v>5.9</v>
      </c>
      <c r="K3490" s="1" t="str">
        <f t="shared" si="163"/>
        <v>Drama</v>
      </c>
      <c r="L3490" s="11">
        <f t="shared" si="164"/>
        <v>9042266</v>
      </c>
      <c r="M3490" s="1">
        <f t="shared" si="165"/>
        <v>9.3887336584344602E-2</v>
      </c>
    </row>
    <row r="3491" spans="1:13" x14ac:dyDescent="0.25">
      <c r="A3491" s="1" t="s">
        <v>5880</v>
      </c>
      <c r="B3491" s="1">
        <v>99</v>
      </c>
      <c r="C3491" s="1">
        <v>10037390</v>
      </c>
      <c r="D3491" s="1" t="s">
        <v>1919</v>
      </c>
      <c r="E3491" s="1" t="s">
        <v>5881</v>
      </c>
      <c r="F3491" s="1" t="s">
        <v>232</v>
      </c>
      <c r="G3491" s="1" t="s">
        <v>233</v>
      </c>
      <c r="H3491" s="1">
        <v>1000000000</v>
      </c>
      <c r="I3491" s="1">
        <v>1999</v>
      </c>
      <c r="J3491" s="1">
        <v>6</v>
      </c>
      <c r="K3491" s="1" t="str">
        <f t="shared" si="163"/>
        <v>Action</v>
      </c>
      <c r="L3491" s="11">
        <f t="shared" si="164"/>
        <v>-989962610</v>
      </c>
      <c r="M3491" s="1">
        <f t="shared" si="165"/>
        <v>9.3887336584344602E-2</v>
      </c>
    </row>
    <row r="3492" spans="1:13" x14ac:dyDescent="0.25">
      <c r="A3492" s="1" t="s">
        <v>4116</v>
      </c>
      <c r="B3492" s="1">
        <v>112</v>
      </c>
      <c r="C3492" s="1">
        <v>9701559</v>
      </c>
      <c r="D3492" s="1" t="s">
        <v>77</v>
      </c>
      <c r="E3492" s="1" t="s">
        <v>5882</v>
      </c>
      <c r="F3492" s="1" t="s">
        <v>13</v>
      </c>
      <c r="G3492" s="1" t="s">
        <v>14</v>
      </c>
      <c r="H3492" s="1">
        <v>3500000</v>
      </c>
      <c r="I3492" s="1">
        <v>2010</v>
      </c>
      <c r="J3492" s="1">
        <v>7.4</v>
      </c>
      <c r="K3492" s="1" t="str">
        <f t="shared" si="163"/>
        <v>Drama</v>
      </c>
      <c r="L3492" s="11">
        <f t="shared" si="164"/>
        <v>6201559</v>
      </c>
      <c r="M3492" s="1">
        <f t="shared" si="165"/>
        <v>9.3887336584344602E-2</v>
      </c>
    </row>
    <row r="3493" spans="1:13" x14ac:dyDescent="0.25">
      <c r="A3493" s="1" t="s">
        <v>5883</v>
      </c>
      <c r="B3493" s="1">
        <v>103</v>
      </c>
      <c r="C3493" s="1">
        <v>9013113</v>
      </c>
      <c r="D3493" s="1" t="s">
        <v>1828</v>
      </c>
      <c r="E3493" s="1" t="s">
        <v>5884</v>
      </c>
      <c r="F3493" s="1" t="s">
        <v>13</v>
      </c>
      <c r="G3493" s="1" t="s">
        <v>14</v>
      </c>
      <c r="H3493" s="1">
        <v>1000000</v>
      </c>
      <c r="I3493" s="1">
        <v>2005</v>
      </c>
      <c r="J3493" s="1">
        <v>7.4</v>
      </c>
      <c r="K3493" s="1" t="str">
        <f t="shared" si="163"/>
        <v>Adventure</v>
      </c>
      <c r="L3493" s="11">
        <f t="shared" si="164"/>
        <v>8013113</v>
      </c>
      <c r="M3493" s="1">
        <f t="shared" si="165"/>
        <v>9.3887336584344602E-2</v>
      </c>
    </row>
    <row r="3494" spans="1:13" x14ac:dyDescent="0.25">
      <c r="A3494" s="1" t="s">
        <v>3542</v>
      </c>
      <c r="B3494" s="1">
        <v>83</v>
      </c>
      <c r="C3494" s="1">
        <v>53245055</v>
      </c>
      <c r="D3494" s="1" t="s">
        <v>2162</v>
      </c>
      <c r="E3494" s="1" t="s">
        <v>5885</v>
      </c>
      <c r="F3494" s="1" t="s">
        <v>13</v>
      </c>
      <c r="G3494" s="1" t="s">
        <v>14</v>
      </c>
      <c r="H3494" s="1">
        <v>1000000</v>
      </c>
      <c r="I3494" s="1">
        <v>2012</v>
      </c>
      <c r="J3494" s="1">
        <v>4.2</v>
      </c>
      <c r="K3494" s="1" t="str">
        <f t="shared" si="163"/>
        <v>Horror</v>
      </c>
      <c r="L3494" s="11">
        <f t="shared" si="164"/>
        <v>52245055</v>
      </c>
      <c r="M3494" s="1">
        <f t="shared" si="165"/>
        <v>9.3887336584344602E-2</v>
      </c>
    </row>
    <row r="3495" spans="1:13" x14ac:dyDescent="0.25">
      <c r="A3495" s="1" t="s">
        <v>5886</v>
      </c>
      <c r="B3495" s="1">
        <v>109</v>
      </c>
      <c r="C3495" s="1">
        <v>9000000</v>
      </c>
      <c r="D3495" s="1" t="s">
        <v>1875</v>
      </c>
      <c r="E3495" s="1" t="s">
        <v>5887</v>
      </c>
      <c r="F3495" s="1" t="s">
        <v>13</v>
      </c>
      <c r="G3495" s="1" t="s">
        <v>14</v>
      </c>
      <c r="H3495" s="1">
        <v>900000</v>
      </c>
      <c r="I3495" s="1">
        <v>1970</v>
      </c>
      <c r="J3495" s="1">
        <v>6.2</v>
      </c>
      <c r="K3495" s="1" t="str">
        <f t="shared" si="163"/>
        <v>Comedy</v>
      </c>
      <c r="L3495" s="11">
        <f t="shared" si="164"/>
        <v>8100000</v>
      </c>
      <c r="M3495" s="1">
        <f t="shared" si="165"/>
        <v>9.3887336584344602E-2</v>
      </c>
    </row>
    <row r="3496" spans="1:13" x14ac:dyDescent="0.25">
      <c r="A3496" s="1" t="s">
        <v>4983</v>
      </c>
      <c r="B3496" s="1">
        <v>100</v>
      </c>
      <c r="C3496" s="1">
        <v>7186670</v>
      </c>
      <c r="D3496" s="1" t="s">
        <v>5290</v>
      </c>
      <c r="E3496" s="1" t="s">
        <v>5888</v>
      </c>
      <c r="F3496" s="1" t="s">
        <v>13</v>
      </c>
      <c r="G3496" s="1" t="s">
        <v>14</v>
      </c>
      <c r="H3496" s="1">
        <v>6000000</v>
      </c>
      <c r="I3496" s="1">
        <v>2013</v>
      </c>
      <c r="J3496" s="1">
        <v>5.4</v>
      </c>
      <c r="K3496" s="1" t="str">
        <f t="shared" si="163"/>
        <v>Adventure</v>
      </c>
      <c r="L3496" s="11">
        <f t="shared" si="164"/>
        <v>1186670</v>
      </c>
      <c r="M3496" s="1">
        <f t="shared" si="165"/>
        <v>9.3887336584344602E-2</v>
      </c>
    </row>
    <row r="3497" spans="1:13" x14ac:dyDescent="0.25">
      <c r="A3497" s="1" t="s">
        <v>5889</v>
      </c>
      <c r="B3497" s="1">
        <v>95</v>
      </c>
      <c r="C3497" s="1">
        <v>5997134</v>
      </c>
      <c r="D3497" s="1" t="s">
        <v>1709</v>
      </c>
      <c r="E3497" s="1" t="s">
        <v>5890</v>
      </c>
      <c r="F3497" s="1" t="s">
        <v>13</v>
      </c>
      <c r="G3497" s="1" t="s">
        <v>14</v>
      </c>
      <c r="H3497" s="1">
        <v>1000000</v>
      </c>
      <c r="I3497" s="1">
        <v>2012</v>
      </c>
      <c r="J3497" s="1">
        <v>7.2</v>
      </c>
      <c r="K3497" s="1" t="str">
        <f t="shared" si="163"/>
        <v>Biography</v>
      </c>
      <c r="L3497" s="11">
        <f t="shared" si="164"/>
        <v>4997134</v>
      </c>
      <c r="M3497" s="1">
        <f t="shared" si="165"/>
        <v>9.3887336584344602E-2</v>
      </c>
    </row>
    <row r="3498" spans="1:13" x14ac:dyDescent="0.25">
      <c r="A3498" s="1" t="s">
        <v>4190</v>
      </c>
      <c r="B3498" s="1">
        <v>104</v>
      </c>
      <c r="C3498" s="1">
        <v>3386698</v>
      </c>
      <c r="D3498" s="1" t="s">
        <v>492</v>
      </c>
      <c r="E3498" s="1" t="s">
        <v>5891</v>
      </c>
      <c r="F3498" s="1" t="s">
        <v>13</v>
      </c>
      <c r="G3498" s="1" t="s">
        <v>14</v>
      </c>
      <c r="H3498" s="1">
        <v>1000000</v>
      </c>
      <c r="I3498" s="1">
        <v>1998</v>
      </c>
      <c r="J3498" s="1">
        <v>6.7</v>
      </c>
      <c r="K3498" s="1" t="str">
        <f t="shared" si="163"/>
        <v>Comedy</v>
      </c>
      <c r="L3498" s="11">
        <f t="shared" si="164"/>
        <v>2386698</v>
      </c>
      <c r="M3498" s="1">
        <f t="shared" si="165"/>
        <v>9.3887336584344602E-2</v>
      </c>
    </row>
    <row r="3499" spans="1:13" x14ac:dyDescent="0.25">
      <c r="A3499" s="1" t="s">
        <v>5892</v>
      </c>
      <c r="B3499" s="1">
        <v>97</v>
      </c>
      <c r="C3499" s="1">
        <v>2508841</v>
      </c>
      <c r="D3499" s="1" t="s">
        <v>682</v>
      </c>
      <c r="E3499" s="1" t="s">
        <v>5893</v>
      </c>
      <c r="F3499" s="1" t="s">
        <v>13</v>
      </c>
      <c r="G3499" s="1" t="s">
        <v>14</v>
      </c>
      <c r="H3499" s="1">
        <v>1000000</v>
      </c>
      <c r="I3499" s="1">
        <v>2008</v>
      </c>
      <c r="J3499" s="1">
        <v>7.2</v>
      </c>
      <c r="K3499" s="1" t="str">
        <f t="shared" si="163"/>
        <v>Crime</v>
      </c>
      <c r="L3499" s="11">
        <f t="shared" si="164"/>
        <v>1508841</v>
      </c>
      <c r="M3499" s="1">
        <f t="shared" si="165"/>
        <v>9.3887336584344602E-2</v>
      </c>
    </row>
    <row r="3500" spans="1:13" x14ac:dyDescent="0.25">
      <c r="A3500" s="1" t="s">
        <v>5894</v>
      </c>
      <c r="B3500" s="1">
        <v>91</v>
      </c>
      <c r="C3500" s="1">
        <v>4946250</v>
      </c>
      <c r="D3500" s="1" t="s">
        <v>1392</v>
      </c>
      <c r="E3500" s="1" t="s">
        <v>5895</v>
      </c>
      <c r="F3500" s="1" t="s">
        <v>13</v>
      </c>
      <c r="G3500" s="1" t="s">
        <v>14</v>
      </c>
      <c r="H3500" s="1">
        <v>1000000</v>
      </c>
      <c r="I3500" s="1">
        <v>2013</v>
      </c>
      <c r="J3500" s="1">
        <v>7.4</v>
      </c>
      <c r="K3500" s="1" t="str">
        <f t="shared" si="163"/>
        <v>Documentary</v>
      </c>
      <c r="L3500" s="11">
        <f t="shared" si="164"/>
        <v>3946250</v>
      </c>
      <c r="M3500" s="1">
        <f t="shared" si="165"/>
        <v>9.3887336584344602E-2</v>
      </c>
    </row>
    <row r="3501" spans="1:13" x14ac:dyDescent="0.25">
      <c r="A3501" s="1" t="s">
        <v>5228</v>
      </c>
      <c r="B3501" s="1">
        <v>84</v>
      </c>
      <c r="C3501" s="1">
        <v>1950218</v>
      </c>
      <c r="D3501" s="1" t="s">
        <v>883</v>
      </c>
      <c r="E3501" s="1" t="s">
        <v>5896</v>
      </c>
      <c r="F3501" s="1" t="s">
        <v>13</v>
      </c>
      <c r="G3501" s="1" t="s">
        <v>14</v>
      </c>
      <c r="H3501" s="1">
        <v>1000000</v>
      </c>
      <c r="I3501" s="1">
        <v>1997</v>
      </c>
      <c r="J3501" s="1">
        <v>5.6</v>
      </c>
      <c r="K3501" s="1" t="str">
        <f t="shared" si="163"/>
        <v>Comedy</v>
      </c>
      <c r="L3501" s="11">
        <f t="shared" si="164"/>
        <v>950218</v>
      </c>
      <c r="M3501" s="1">
        <f t="shared" si="165"/>
        <v>9.3887336584344602E-2</v>
      </c>
    </row>
    <row r="3502" spans="1:13" x14ac:dyDescent="0.25">
      <c r="A3502" s="1" t="s">
        <v>4927</v>
      </c>
      <c r="B3502" s="1">
        <v>86</v>
      </c>
      <c r="C3502" s="1">
        <v>1277257</v>
      </c>
      <c r="D3502" s="1" t="s">
        <v>492</v>
      </c>
      <c r="E3502" s="1" t="s">
        <v>5897</v>
      </c>
      <c r="F3502" s="1" t="s">
        <v>13</v>
      </c>
      <c r="G3502" s="1" t="s">
        <v>21</v>
      </c>
      <c r="H3502" s="1">
        <v>1000000</v>
      </c>
      <c r="I3502" s="1">
        <v>1996</v>
      </c>
      <c r="J3502" s="1">
        <v>6.8</v>
      </c>
      <c r="K3502" s="1" t="str">
        <f t="shared" si="163"/>
        <v>Comedy</v>
      </c>
      <c r="L3502" s="11">
        <f t="shared" si="164"/>
        <v>277257</v>
      </c>
      <c r="M3502" s="1">
        <f t="shared" si="165"/>
        <v>9.3887336584344602E-2</v>
      </c>
    </row>
    <row r="3503" spans="1:13" x14ac:dyDescent="0.25">
      <c r="A3503" s="1" t="s">
        <v>5898</v>
      </c>
      <c r="B3503" s="1">
        <v>92</v>
      </c>
      <c r="C3503" s="1">
        <v>1677838</v>
      </c>
      <c r="D3503" s="1" t="s">
        <v>26</v>
      </c>
      <c r="E3503" s="1" t="s">
        <v>5899</v>
      </c>
      <c r="F3503" s="1" t="s">
        <v>13</v>
      </c>
      <c r="G3503" s="1" t="s">
        <v>14</v>
      </c>
      <c r="H3503" s="1">
        <v>1000000</v>
      </c>
      <c r="I3503" s="1">
        <v>2006</v>
      </c>
      <c r="J3503" s="1">
        <v>7.7</v>
      </c>
      <c r="K3503" s="1" t="str">
        <f t="shared" si="163"/>
        <v>Documentary</v>
      </c>
      <c r="L3503" s="11">
        <f t="shared" si="164"/>
        <v>677838</v>
      </c>
      <c r="M3503" s="1">
        <f t="shared" si="165"/>
        <v>9.3887336584344602E-2</v>
      </c>
    </row>
    <row r="3504" spans="1:13" x14ac:dyDescent="0.25">
      <c r="A3504" s="1" t="s">
        <v>5900</v>
      </c>
      <c r="B3504" s="1">
        <v>94</v>
      </c>
      <c r="C3504" s="1">
        <v>1744858</v>
      </c>
      <c r="D3504" s="1" t="s">
        <v>1533</v>
      </c>
      <c r="E3504" s="1" t="s">
        <v>5901</v>
      </c>
      <c r="F3504" s="1" t="s">
        <v>13</v>
      </c>
      <c r="G3504" s="1" t="s">
        <v>14</v>
      </c>
      <c r="H3504" s="1">
        <v>1000000</v>
      </c>
      <c r="I3504" s="1">
        <v>2000</v>
      </c>
      <c r="J3504" s="1">
        <v>7</v>
      </c>
      <c r="K3504" s="1" t="str">
        <f t="shared" si="163"/>
        <v>Comedy</v>
      </c>
      <c r="L3504" s="11">
        <f t="shared" si="164"/>
        <v>744858</v>
      </c>
      <c r="M3504" s="1">
        <f t="shared" si="165"/>
        <v>9.3887336584344602E-2</v>
      </c>
    </row>
    <row r="3505" spans="1:13" x14ac:dyDescent="0.25">
      <c r="A3505" s="1" t="s">
        <v>5902</v>
      </c>
      <c r="B3505" s="1">
        <v>100</v>
      </c>
      <c r="C3505" s="1">
        <v>982214</v>
      </c>
      <c r="D3505" s="1" t="s">
        <v>1175</v>
      </c>
      <c r="E3505" s="1" t="s">
        <v>5903</v>
      </c>
      <c r="F3505" s="1" t="s">
        <v>13</v>
      </c>
      <c r="G3505" s="1" t="s">
        <v>14</v>
      </c>
      <c r="H3505" s="1">
        <v>1000000</v>
      </c>
      <c r="I3505" s="1">
        <v>1998</v>
      </c>
      <c r="J3505" s="1">
        <v>7.2</v>
      </c>
      <c r="K3505" s="1" t="str">
        <f t="shared" si="163"/>
        <v>Drama</v>
      </c>
      <c r="L3505" s="11">
        <f t="shared" si="164"/>
        <v>-17786</v>
      </c>
      <c r="M3505" s="1">
        <f t="shared" si="165"/>
        <v>9.3887336584344602E-2</v>
      </c>
    </row>
    <row r="3506" spans="1:13" x14ac:dyDescent="0.25">
      <c r="A3506" s="1" t="s">
        <v>5904</v>
      </c>
      <c r="B3506" s="1">
        <v>119</v>
      </c>
      <c r="C3506" s="1">
        <v>798341</v>
      </c>
      <c r="D3506" s="1" t="s">
        <v>1060</v>
      </c>
      <c r="E3506" s="1" t="s">
        <v>5905</v>
      </c>
      <c r="F3506" s="1" t="s">
        <v>13</v>
      </c>
      <c r="G3506" s="1" t="s">
        <v>14</v>
      </c>
      <c r="H3506" s="1">
        <v>1000000</v>
      </c>
      <c r="I3506" s="1">
        <v>2001</v>
      </c>
      <c r="J3506" s="1">
        <v>7.2</v>
      </c>
      <c r="K3506" s="1" t="str">
        <f t="shared" si="163"/>
        <v>Crime</v>
      </c>
      <c r="L3506" s="11">
        <f t="shared" si="164"/>
        <v>-201659</v>
      </c>
      <c r="M3506" s="1">
        <f t="shared" si="165"/>
        <v>9.3887336584344602E-2</v>
      </c>
    </row>
    <row r="3507" spans="1:13" x14ac:dyDescent="0.25">
      <c r="A3507" s="1" t="s">
        <v>3410</v>
      </c>
      <c r="B3507" s="1">
        <v>92</v>
      </c>
      <c r="C3507" s="1">
        <v>582024</v>
      </c>
      <c r="D3507" s="1" t="s">
        <v>1864</v>
      </c>
      <c r="E3507" s="1" t="s">
        <v>5906</v>
      </c>
      <c r="F3507" s="1" t="s">
        <v>13</v>
      </c>
      <c r="G3507" s="1" t="s">
        <v>14</v>
      </c>
      <c r="H3507" s="1">
        <v>1000000</v>
      </c>
      <c r="I3507" s="1">
        <v>1997</v>
      </c>
      <c r="J3507" s="1">
        <v>6.2</v>
      </c>
      <c r="K3507" s="1" t="str">
        <f t="shared" si="163"/>
        <v>Comedy</v>
      </c>
      <c r="L3507" s="11">
        <f t="shared" si="164"/>
        <v>-417976</v>
      </c>
      <c r="M3507" s="1">
        <f t="shared" si="165"/>
        <v>9.3887336584344602E-2</v>
      </c>
    </row>
    <row r="3508" spans="1:13" x14ac:dyDescent="0.25">
      <c r="A3508" s="1" t="s">
        <v>1840</v>
      </c>
      <c r="B3508" s="1">
        <v>108</v>
      </c>
      <c r="C3508" s="1">
        <v>548712</v>
      </c>
      <c r="D3508" s="1" t="s">
        <v>77</v>
      </c>
      <c r="E3508" s="1" t="s">
        <v>5907</v>
      </c>
      <c r="F3508" s="1" t="s">
        <v>13</v>
      </c>
      <c r="G3508" s="1" t="s">
        <v>14</v>
      </c>
      <c r="H3508" s="1">
        <v>2500000</v>
      </c>
      <c r="I3508" s="1">
        <v>2003</v>
      </c>
      <c r="J3508" s="1">
        <v>6.9</v>
      </c>
      <c r="K3508" s="1" t="str">
        <f t="shared" si="163"/>
        <v>Drama</v>
      </c>
      <c r="L3508" s="11">
        <f t="shared" si="164"/>
        <v>-1951288</v>
      </c>
      <c r="M3508" s="1">
        <f t="shared" si="165"/>
        <v>9.3887336584344602E-2</v>
      </c>
    </row>
    <row r="3509" spans="1:13" x14ac:dyDescent="0.25">
      <c r="A3509" s="1" t="s">
        <v>5908</v>
      </c>
      <c r="B3509" s="1">
        <v>97</v>
      </c>
      <c r="C3509" s="1">
        <v>464655</v>
      </c>
      <c r="D3509" s="1" t="s">
        <v>883</v>
      </c>
      <c r="E3509" s="1" t="s">
        <v>5909</v>
      </c>
      <c r="F3509" s="1" t="s">
        <v>13</v>
      </c>
      <c r="G3509" s="1" t="s">
        <v>14</v>
      </c>
      <c r="H3509" s="1">
        <v>1000000</v>
      </c>
      <c r="I3509" s="1">
        <v>1997</v>
      </c>
      <c r="J3509" s="1">
        <v>7</v>
      </c>
      <c r="K3509" s="1" t="str">
        <f t="shared" si="163"/>
        <v>Comedy</v>
      </c>
      <c r="L3509" s="11">
        <f t="shared" si="164"/>
        <v>-535345</v>
      </c>
      <c r="M3509" s="1">
        <f t="shared" si="165"/>
        <v>9.3887336584344602E-2</v>
      </c>
    </row>
    <row r="3510" spans="1:13" x14ac:dyDescent="0.25">
      <c r="A3510" s="1" t="s">
        <v>5536</v>
      </c>
      <c r="B3510" s="1">
        <v>88</v>
      </c>
      <c r="C3510" s="1">
        <v>464126</v>
      </c>
      <c r="D3510" s="1" t="s">
        <v>1175</v>
      </c>
      <c r="E3510" s="1" t="s">
        <v>5910</v>
      </c>
      <c r="F3510" s="1" t="s">
        <v>13</v>
      </c>
      <c r="G3510" s="1" t="s">
        <v>14</v>
      </c>
      <c r="H3510" s="1">
        <v>1000000</v>
      </c>
      <c r="I3510" s="1">
        <v>2002</v>
      </c>
      <c r="J3510" s="1">
        <v>6.7</v>
      </c>
      <c r="K3510" s="1" t="str">
        <f t="shared" si="163"/>
        <v>Drama</v>
      </c>
      <c r="L3510" s="11">
        <f t="shared" si="164"/>
        <v>-535874</v>
      </c>
      <c r="M3510" s="1">
        <f t="shared" si="165"/>
        <v>9.3887336584344602E-2</v>
      </c>
    </row>
    <row r="3511" spans="1:13" x14ac:dyDescent="0.25">
      <c r="A3511" s="1" t="s">
        <v>5911</v>
      </c>
      <c r="B3511" s="1">
        <v>88</v>
      </c>
      <c r="C3511" s="1">
        <v>104077</v>
      </c>
      <c r="D3511" s="1" t="s">
        <v>871</v>
      </c>
      <c r="E3511" s="1" t="s">
        <v>5912</v>
      </c>
      <c r="F3511" s="1" t="s">
        <v>13</v>
      </c>
      <c r="G3511" s="1" t="s">
        <v>14</v>
      </c>
      <c r="H3511" s="1">
        <v>1000000</v>
      </c>
      <c r="I3511" s="1">
        <v>2006</v>
      </c>
      <c r="J3511" s="1">
        <v>7.4</v>
      </c>
      <c r="K3511" s="1" t="str">
        <f t="shared" si="163"/>
        <v>Comedy</v>
      </c>
      <c r="L3511" s="11">
        <f t="shared" si="164"/>
        <v>-895923</v>
      </c>
      <c r="M3511" s="1">
        <f t="shared" si="165"/>
        <v>9.3887336584344602E-2</v>
      </c>
    </row>
    <row r="3512" spans="1:13" x14ac:dyDescent="0.25">
      <c r="A3512" s="1" t="s">
        <v>5914</v>
      </c>
      <c r="B3512" s="1">
        <v>79</v>
      </c>
      <c r="C3512" s="1">
        <v>279282</v>
      </c>
      <c r="D3512" s="1" t="s">
        <v>492</v>
      </c>
      <c r="E3512" s="1" t="s">
        <v>5915</v>
      </c>
      <c r="F3512" s="1" t="s">
        <v>13</v>
      </c>
      <c r="G3512" s="1" t="s">
        <v>14</v>
      </c>
      <c r="H3512" s="1">
        <v>1000000</v>
      </c>
      <c r="I3512" s="1">
        <v>2003</v>
      </c>
      <c r="J3512" s="1">
        <v>6.1</v>
      </c>
      <c r="K3512" s="1" t="str">
        <f t="shared" si="163"/>
        <v>Comedy</v>
      </c>
      <c r="L3512" s="11">
        <f t="shared" si="164"/>
        <v>-720718</v>
      </c>
      <c r="M3512" s="1">
        <f t="shared" si="165"/>
        <v>9.3887336584344602E-2</v>
      </c>
    </row>
    <row r="3513" spans="1:13" x14ac:dyDescent="0.25">
      <c r="A3513" s="1" t="s">
        <v>5916</v>
      </c>
      <c r="B3513" s="1">
        <v>96</v>
      </c>
      <c r="C3513" s="1">
        <v>484221</v>
      </c>
      <c r="D3513" s="1" t="s">
        <v>5917</v>
      </c>
      <c r="E3513" s="1" t="s">
        <v>5918</v>
      </c>
      <c r="F3513" s="1" t="s">
        <v>5866</v>
      </c>
      <c r="G3513" s="1" t="s">
        <v>21</v>
      </c>
      <c r="H3513" s="1">
        <v>1000000</v>
      </c>
      <c r="I3513" s="1">
        <v>2012</v>
      </c>
      <c r="J3513" s="1">
        <v>8.1999999999999993</v>
      </c>
      <c r="K3513" s="1" t="str">
        <f t="shared" si="163"/>
        <v>Biography</v>
      </c>
      <c r="L3513" s="11">
        <f t="shared" si="164"/>
        <v>-515779</v>
      </c>
      <c r="M3513" s="1">
        <f t="shared" si="165"/>
        <v>9.3887336584344602E-2</v>
      </c>
    </row>
    <row r="3514" spans="1:13" x14ac:dyDescent="0.25">
      <c r="A3514" s="1" t="s">
        <v>5919</v>
      </c>
      <c r="B3514" s="1">
        <v>53</v>
      </c>
      <c r="C3514" s="1">
        <v>274661</v>
      </c>
      <c r="D3514" s="1" t="s">
        <v>5353</v>
      </c>
      <c r="E3514" s="1" t="s">
        <v>5920</v>
      </c>
      <c r="F3514" s="1" t="s">
        <v>13</v>
      </c>
      <c r="G3514" s="1" t="s">
        <v>14</v>
      </c>
      <c r="H3514" s="1">
        <v>1000000</v>
      </c>
      <c r="I3514" s="1">
        <v>2007</v>
      </c>
      <c r="J3514" s="1">
        <v>7.7</v>
      </c>
      <c r="K3514" s="1" t="str">
        <f t="shared" si="163"/>
        <v>Crime</v>
      </c>
      <c r="L3514" s="11">
        <f t="shared" si="164"/>
        <v>-725339</v>
      </c>
      <c r="M3514" s="1">
        <f t="shared" si="165"/>
        <v>9.3887336584344602E-2</v>
      </c>
    </row>
    <row r="3515" spans="1:13" x14ac:dyDescent="0.25">
      <c r="A3515" s="1" t="s">
        <v>5921</v>
      </c>
      <c r="B3515" s="1">
        <v>97</v>
      </c>
      <c r="C3515" s="1">
        <v>144431</v>
      </c>
      <c r="D3515" s="1" t="s">
        <v>5025</v>
      </c>
      <c r="E3515" s="1" t="s">
        <v>5922</v>
      </c>
      <c r="F3515" s="1" t="s">
        <v>13</v>
      </c>
      <c r="G3515" s="1" t="s">
        <v>21</v>
      </c>
      <c r="H3515" s="1">
        <v>1000000</v>
      </c>
      <c r="I3515" s="1">
        <v>2006</v>
      </c>
      <c r="J3515" s="1">
        <v>7.3</v>
      </c>
      <c r="K3515" s="1" t="str">
        <f t="shared" si="163"/>
        <v>Documentary</v>
      </c>
      <c r="L3515" s="11">
        <f t="shared" si="164"/>
        <v>-855569</v>
      </c>
      <c r="M3515" s="1">
        <f t="shared" si="165"/>
        <v>9.3887336584344602E-2</v>
      </c>
    </row>
    <row r="3516" spans="1:13" x14ac:dyDescent="0.25">
      <c r="A3516" s="1" t="s">
        <v>5923</v>
      </c>
      <c r="B3516" s="1">
        <v>91</v>
      </c>
      <c r="C3516" s="1">
        <v>287761</v>
      </c>
      <c r="D3516" s="1" t="s">
        <v>5924</v>
      </c>
      <c r="E3516" s="1" t="s">
        <v>5925</v>
      </c>
      <c r="F3516" s="1" t="s">
        <v>13</v>
      </c>
      <c r="G3516" s="1" t="s">
        <v>65</v>
      </c>
      <c r="H3516" s="1">
        <v>1000000</v>
      </c>
      <c r="I3516" s="1">
        <v>2013</v>
      </c>
      <c r="J3516" s="1">
        <v>7.6</v>
      </c>
      <c r="K3516" s="1" t="str">
        <f t="shared" si="163"/>
        <v>Adventure</v>
      </c>
      <c r="L3516" s="11">
        <f t="shared" si="164"/>
        <v>-712239</v>
      </c>
      <c r="M3516" s="1">
        <f t="shared" si="165"/>
        <v>9.3887336584344602E-2</v>
      </c>
    </row>
    <row r="3517" spans="1:13" x14ac:dyDescent="0.25">
      <c r="A3517" s="1" t="s">
        <v>5926</v>
      </c>
      <c r="B3517" s="1">
        <v>112</v>
      </c>
      <c r="C3517" s="1">
        <v>96734</v>
      </c>
      <c r="D3517" s="1" t="s">
        <v>267</v>
      </c>
      <c r="E3517" s="1" t="s">
        <v>5927</v>
      </c>
      <c r="F3517" s="1" t="s">
        <v>13</v>
      </c>
      <c r="G3517" s="1" t="s">
        <v>14</v>
      </c>
      <c r="H3517" s="1">
        <v>1000000</v>
      </c>
      <c r="I3517" s="1">
        <v>2012</v>
      </c>
      <c r="J3517" s="1">
        <v>5.6</v>
      </c>
      <c r="K3517" s="1" t="str">
        <f t="shared" si="163"/>
        <v>Action</v>
      </c>
      <c r="L3517" s="11">
        <f t="shared" si="164"/>
        <v>-903266</v>
      </c>
      <c r="M3517" s="1">
        <f t="shared" si="165"/>
        <v>9.3887336584344602E-2</v>
      </c>
    </row>
    <row r="3518" spans="1:13" x14ac:dyDescent="0.25">
      <c r="A3518" s="1" t="s">
        <v>5928</v>
      </c>
      <c r="B3518" s="1">
        <v>95</v>
      </c>
      <c r="C3518" s="1">
        <v>100659</v>
      </c>
      <c r="D3518" s="1" t="s">
        <v>2162</v>
      </c>
      <c r="E3518" s="1" t="s">
        <v>5930</v>
      </c>
      <c r="F3518" s="1" t="s">
        <v>13</v>
      </c>
      <c r="G3518" s="1" t="s">
        <v>14</v>
      </c>
      <c r="H3518" s="1">
        <v>900000</v>
      </c>
      <c r="I3518" s="1">
        <v>2009</v>
      </c>
      <c r="J3518" s="1">
        <v>6.4</v>
      </c>
      <c r="K3518" s="1" t="str">
        <f t="shared" si="163"/>
        <v>Horror</v>
      </c>
      <c r="L3518" s="11">
        <f t="shared" si="164"/>
        <v>-799341</v>
      </c>
      <c r="M3518" s="1">
        <f t="shared" si="165"/>
        <v>9.3887336584344602E-2</v>
      </c>
    </row>
    <row r="3519" spans="1:13" x14ac:dyDescent="0.25">
      <c r="A3519" s="1" t="s">
        <v>5931</v>
      </c>
      <c r="B3519" s="1">
        <v>93</v>
      </c>
      <c r="C3519" s="1">
        <v>48430</v>
      </c>
      <c r="D3519" s="1" t="s">
        <v>2022</v>
      </c>
      <c r="E3519" s="1" t="s">
        <v>5932</v>
      </c>
      <c r="F3519" s="1" t="s">
        <v>13</v>
      </c>
      <c r="G3519" s="1" t="s">
        <v>14</v>
      </c>
      <c r="H3519" s="1">
        <v>500000</v>
      </c>
      <c r="I3519" s="1">
        <v>2010</v>
      </c>
      <c r="J3519" s="1">
        <v>6.8</v>
      </c>
      <c r="K3519" s="1" t="str">
        <f t="shared" si="163"/>
        <v>Comedy</v>
      </c>
      <c r="L3519" s="11">
        <f t="shared" si="164"/>
        <v>-451570</v>
      </c>
      <c r="M3519" s="1">
        <f t="shared" si="165"/>
        <v>9.3887336584344602E-2</v>
      </c>
    </row>
    <row r="3520" spans="1:13" x14ac:dyDescent="0.25">
      <c r="A3520" s="1" t="s">
        <v>2062</v>
      </c>
      <c r="B3520" s="1">
        <v>88</v>
      </c>
      <c r="C3520" s="1">
        <v>21210</v>
      </c>
      <c r="D3520" s="1" t="s">
        <v>348</v>
      </c>
      <c r="E3520" s="1" t="s">
        <v>5933</v>
      </c>
      <c r="F3520" s="1" t="s">
        <v>13</v>
      </c>
      <c r="G3520" s="1" t="s">
        <v>14</v>
      </c>
      <c r="H3520" s="1">
        <v>1000000</v>
      </c>
      <c r="I3520" s="1">
        <v>1998</v>
      </c>
      <c r="J3520" s="1">
        <v>6.1</v>
      </c>
      <c r="K3520" s="1" t="str">
        <f t="shared" si="163"/>
        <v>Comedy</v>
      </c>
      <c r="L3520" s="11">
        <f t="shared" si="164"/>
        <v>-978790</v>
      </c>
      <c r="M3520" s="1">
        <f t="shared" si="165"/>
        <v>9.3887336584344602E-2</v>
      </c>
    </row>
    <row r="3521" spans="1:13" x14ac:dyDescent="0.25">
      <c r="A3521" s="1" t="s">
        <v>2523</v>
      </c>
      <c r="B3521" s="1">
        <v>82</v>
      </c>
      <c r="C3521" s="1">
        <v>12996</v>
      </c>
      <c r="D3521" s="1" t="s">
        <v>335</v>
      </c>
      <c r="E3521" s="1" t="s">
        <v>5934</v>
      </c>
      <c r="F3521" s="1" t="s">
        <v>13</v>
      </c>
      <c r="G3521" s="1" t="s">
        <v>14</v>
      </c>
      <c r="H3521" s="1">
        <v>1000000</v>
      </c>
      <c r="I3521" s="1">
        <v>2000</v>
      </c>
      <c r="J3521" s="1">
        <v>6</v>
      </c>
      <c r="K3521" s="1" t="str">
        <f t="shared" si="163"/>
        <v>Action</v>
      </c>
      <c r="L3521" s="11">
        <f t="shared" si="164"/>
        <v>-987004</v>
      </c>
      <c r="M3521" s="1">
        <f t="shared" si="165"/>
        <v>9.3887336584344602E-2</v>
      </c>
    </row>
    <row r="3522" spans="1:13" x14ac:dyDescent="0.25">
      <c r="A3522" s="1" t="s">
        <v>5935</v>
      </c>
      <c r="B3522" s="1">
        <v>78</v>
      </c>
      <c r="C3522" s="1">
        <v>10018</v>
      </c>
      <c r="D3522" s="1" t="s">
        <v>750</v>
      </c>
      <c r="E3522" s="1" t="s">
        <v>5936</v>
      </c>
      <c r="F3522" s="1" t="s">
        <v>13</v>
      </c>
      <c r="G3522" s="1" t="s">
        <v>14</v>
      </c>
      <c r="H3522" s="1">
        <v>1000000</v>
      </c>
      <c r="I3522" s="1">
        <v>2006</v>
      </c>
      <c r="J3522" s="1">
        <v>6.1</v>
      </c>
      <c r="K3522" s="1" t="str">
        <f t="shared" si="163"/>
        <v>Crime</v>
      </c>
      <c r="L3522" s="11">
        <f t="shared" si="164"/>
        <v>-989982</v>
      </c>
      <c r="M3522" s="1">
        <f t="shared" si="165"/>
        <v>9.3887336584344602E-2</v>
      </c>
    </row>
    <row r="3523" spans="1:13" x14ac:dyDescent="0.25">
      <c r="A3523" s="1" t="s">
        <v>5937</v>
      </c>
      <c r="B3523" s="1">
        <v>97</v>
      </c>
      <c r="C3523" s="1">
        <v>62480</v>
      </c>
      <c r="D3523" s="1" t="s">
        <v>649</v>
      </c>
      <c r="E3523" s="1" t="s">
        <v>5938</v>
      </c>
      <c r="F3523" s="1" t="s">
        <v>13</v>
      </c>
      <c r="G3523" s="1" t="s">
        <v>14</v>
      </c>
      <c r="H3523" s="1">
        <v>1000000</v>
      </c>
      <c r="I3523" s="1">
        <v>2015</v>
      </c>
      <c r="J3523" s="1">
        <v>5.5</v>
      </c>
      <c r="K3523" s="1" t="str">
        <f t="shared" ref="K3523:K3586" si="166">IFERROR(LEFT(D3523,SEARCH("|",D3523)-1),D3523)</f>
        <v>Drama</v>
      </c>
      <c r="L3523" s="11">
        <f t="shared" ref="L3523:L3586" si="167">C3523-H3523</f>
        <v>-937520</v>
      </c>
      <c r="M3523" s="1">
        <f t="shared" ref="M3523:M3586" si="168">CORREL(H$2:H$3657,C$2:C$3657)</f>
        <v>9.3887336584344602E-2</v>
      </c>
    </row>
    <row r="3524" spans="1:13" x14ac:dyDescent="0.25">
      <c r="A3524" s="1" t="s">
        <v>5939</v>
      </c>
      <c r="B3524" s="1">
        <v>81</v>
      </c>
      <c r="C3524" s="1">
        <v>6387</v>
      </c>
      <c r="D3524" s="1" t="s">
        <v>795</v>
      </c>
      <c r="E3524" s="1" t="s">
        <v>5940</v>
      </c>
      <c r="F3524" s="1" t="s">
        <v>13</v>
      </c>
      <c r="G3524" s="1" t="s">
        <v>14</v>
      </c>
      <c r="H3524" s="1">
        <v>1000000</v>
      </c>
      <c r="I3524" s="1">
        <v>2006</v>
      </c>
      <c r="J3524" s="1">
        <v>6.9</v>
      </c>
      <c r="K3524" s="1" t="str">
        <f t="shared" si="166"/>
        <v>Comedy</v>
      </c>
      <c r="L3524" s="11">
        <f t="shared" si="167"/>
        <v>-993613</v>
      </c>
      <c r="M3524" s="1">
        <f t="shared" si="168"/>
        <v>9.3887336584344602E-2</v>
      </c>
    </row>
    <row r="3525" spans="1:13" x14ac:dyDescent="0.25">
      <c r="A3525" s="1" t="s">
        <v>3381</v>
      </c>
      <c r="B3525" s="1">
        <v>88</v>
      </c>
      <c r="C3525" s="1">
        <v>721</v>
      </c>
      <c r="D3525" s="1" t="s">
        <v>267</v>
      </c>
      <c r="E3525" s="1" t="s">
        <v>5941</v>
      </c>
      <c r="F3525" s="1" t="s">
        <v>13</v>
      </c>
      <c r="G3525" s="1" t="s">
        <v>264</v>
      </c>
      <c r="H3525" s="1">
        <v>1000000</v>
      </c>
      <c r="I3525" s="1">
        <v>2006</v>
      </c>
      <c r="J3525" s="1">
        <v>4.0999999999999996</v>
      </c>
      <c r="K3525" s="1" t="str">
        <f t="shared" si="166"/>
        <v>Action</v>
      </c>
      <c r="L3525" s="11">
        <f t="shared" si="167"/>
        <v>-999279</v>
      </c>
      <c r="M3525" s="1">
        <f t="shared" si="168"/>
        <v>9.3887336584344602E-2</v>
      </c>
    </row>
    <row r="3526" spans="1:13" x14ac:dyDescent="0.25">
      <c r="A3526" s="1" t="s">
        <v>2510</v>
      </c>
      <c r="B3526" s="1">
        <v>96</v>
      </c>
      <c r="C3526" s="1">
        <v>703</v>
      </c>
      <c r="D3526" s="1" t="s">
        <v>883</v>
      </c>
      <c r="E3526" s="1" t="s">
        <v>5942</v>
      </c>
      <c r="F3526" s="1" t="s">
        <v>13</v>
      </c>
      <c r="G3526" s="1" t="s">
        <v>14</v>
      </c>
      <c r="H3526" s="1">
        <v>1500000</v>
      </c>
      <c r="I3526" s="1">
        <v>2001</v>
      </c>
      <c r="J3526" s="1">
        <v>5.4</v>
      </c>
      <c r="K3526" s="1" t="str">
        <f t="shared" si="166"/>
        <v>Comedy</v>
      </c>
      <c r="L3526" s="11">
        <f t="shared" si="167"/>
        <v>-1499297</v>
      </c>
      <c r="M3526" s="1">
        <f t="shared" si="168"/>
        <v>9.3887336584344602E-2</v>
      </c>
    </row>
    <row r="3527" spans="1:13" x14ac:dyDescent="0.25">
      <c r="A3527" s="1" t="s">
        <v>5704</v>
      </c>
      <c r="B3527" s="1">
        <v>108</v>
      </c>
      <c r="C3527" s="1">
        <v>9600000</v>
      </c>
      <c r="D3527" s="1" t="s">
        <v>1643</v>
      </c>
      <c r="E3527" s="1" t="s">
        <v>5943</v>
      </c>
      <c r="F3527" s="1" t="s">
        <v>13</v>
      </c>
      <c r="G3527" s="1" t="s">
        <v>14</v>
      </c>
      <c r="H3527" s="1">
        <v>910000</v>
      </c>
      <c r="I3527" s="1">
        <v>1954</v>
      </c>
      <c r="J3527" s="1">
        <v>8.1999999999999993</v>
      </c>
      <c r="K3527" s="1" t="str">
        <f t="shared" si="166"/>
        <v>Crime</v>
      </c>
      <c r="L3527" s="11">
        <f t="shared" si="167"/>
        <v>8690000</v>
      </c>
      <c r="M3527" s="1">
        <f t="shared" si="168"/>
        <v>9.3887336584344602E-2</v>
      </c>
    </row>
    <row r="3528" spans="1:13" x14ac:dyDescent="0.25">
      <c r="A3528" s="1" t="s">
        <v>5944</v>
      </c>
      <c r="B3528" s="1">
        <v>100</v>
      </c>
      <c r="C3528" s="1">
        <v>20186</v>
      </c>
      <c r="D3528" s="1" t="s">
        <v>579</v>
      </c>
      <c r="E3528" s="1" t="s">
        <v>5945</v>
      </c>
      <c r="F3528" s="1" t="s">
        <v>13</v>
      </c>
      <c r="G3528" s="1" t="s">
        <v>14</v>
      </c>
      <c r="H3528" s="1">
        <v>930000</v>
      </c>
      <c r="I3528" s="1">
        <v>2011</v>
      </c>
      <c r="J3528" s="1">
        <v>5.7</v>
      </c>
      <c r="K3528" s="1" t="str">
        <f t="shared" si="166"/>
        <v>Comedy</v>
      </c>
      <c r="L3528" s="11">
        <f t="shared" si="167"/>
        <v>-909814</v>
      </c>
      <c r="M3528" s="1">
        <f t="shared" si="168"/>
        <v>9.3887336584344602E-2</v>
      </c>
    </row>
    <row r="3529" spans="1:13" x14ac:dyDescent="0.25">
      <c r="A3529" s="1" t="s">
        <v>5946</v>
      </c>
      <c r="B3529" s="1">
        <v>113</v>
      </c>
      <c r="C3529" s="1">
        <v>1185783</v>
      </c>
      <c r="D3529" s="1" t="s">
        <v>1175</v>
      </c>
      <c r="E3529" s="1" t="s">
        <v>5947</v>
      </c>
      <c r="F3529" s="1" t="s">
        <v>5948</v>
      </c>
      <c r="G3529" s="1" t="s">
        <v>2906</v>
      </c>
      <c r="H3529" s="1">
        <v>590000</v>
      </c>
      <c r="I3529" s="1">
        <v>2007</v>
      </c>
      <c r="J3529" s="1">
        <v>7.9</v>
      </c>
      <c r="K3529" s="1" t="str">
        <f t="shared" si="166"/>
        <v>Drama</v>
      </c>
      <c r="L3529" s="11">
        <f t="shared" si="167"/>
        <v>595783</v>
      </c>
      <c r="M3529" s="1">
        <f t="shared" si="168"/>
        <v>9.3887336584344602E-2</v>
      </c>
    </row>
    <row r="3530" spans="1:13" x14ac:dyDescent="0.25">
      <c r="A3530" s="1" t="s">
        <v>1222</v>
      </c>
      <c r="B3530" s="1">
        <v>104</v>
      </c>
      <c r="C3530" s="1">
        <v>1007962</v>
      </c>
      <c r="D3530" s="1" t="s">
        <v>750</v>
      </c>
      <c r="E3530" s="1" t="s">
        <v>5949</v>
      </c>
      <c r="F3530" s="1" t="s">
        <v>13</v>
      </c>
      <c r="G3530" s="1" t="s">
        <v>14</v>
      </c>
      <c r="H3530" s="1">
        <v>950000</v>
      </c>
      <c r="I3530" s="1">
        <v>2005</v>
      </c>
      <c r="J3530" s="1">
        <v>7.1</v>
      </c>
      <c r="K3530" s="1" t="str">
        <f t="shared" si="166"/>
        <v>Crime</v>
      </c>
      <c r="L3530" s="11">
        <f t="shared" si="167"/>
        <v>57962</v>
      </c>
      <c r="M3530" s="1">
        <f t="shared" si="168"/>
        <v>9.3887336584344602E-2</v>
      </c>
    </row>
    <row r="3531" spans="1:13" x14ac:dyDescent="0.25">
      <c r="A3531" s="1" t="s">
        <v>5843</v>
      </c>
      <c r="B3531" s="1">
        <v>91</v>
      </c>
      <c r="C3531" s="1">
        <v>381186</v>
      </c>
      <c r="D3531" s="1" t="s">
        <v>1394</v>
      </c>
      <c r="E3531" s="1" t="s">
        <v>5950</v>
      </c>
      <c r="F3531" s="1" t="s">
        <v>13</v>
      </c>
      <c r="G3531" s="1" t="s">
        <v>14</v>
      </c>
      <c r="H3531" s="1">
        <v>900000</v>
      </c>
      <c r="I3531" s="1">
        <v>2005</v>
      </c>
      <c r="J3531" s="1">
        <v>6.4</v>
      </c>
      <c r="K3531" s="1" t="str">
        <f t="shared" si="166"/>
        <v>Drama</v>
      </c>
      <c r="L3531" s="11">
        <f t="shared" si="167"/>
        <v>-518814</v>
      </c>
      <c r="M3531" s="1">
        <f t="shared" si="168"/>
        <v>9.3887336584344602E-2</v>
      </c>
    </row>
    <row r="3532" spans="1:13" x14ac:dyDescent="0.25">
      <c r="A3532" s="1" t="s">
        <v>2378</v>
      </c>
      <c r="B3532" s="1">
        <v>85</v>
      </c>
      <c r="C3532" s="1">
        <v>16097842</v>
      </c>
      <c r="D3532" s="1" t="s">
        <v>2139</v>
      </c>
      <c r="E3532" s="1" t="s">
        <v>5952</v>
      </c>
      <c r="F3532" s="1" t="s">
        <v>13</v>
      </c>
      <c r="G3532" s="1" t="s">
        <v>14</v>
      </c>
      <c r="H3532" s="1">
        <v>900000</v>
      </c>
      <c r="I3532" s="1">
        <v>2013</v>
      </c>
      <c r="J3532" s="1">
        <v>7.5</v>
      </c>
      <c r="K3532" s="1" t="str">
        <f t="shared" si="166"/>
        <v>Biography</v>
      </c>
      <c r="L3532" s="11">
        <f t="shared" si="167"/>
        <v>15197842</v>
      </c>
      <c r="M3532" s="1">
        <f t="shared" si="168"/>
        <v>9.3887336584344602E-2</v>
      </c>
    </row>
    <row r="3533" spans="1:13" x14ac:dyDescent="0.25">
      <c r="A3533" s="1" t="s">
        <v>5953</v>
      </c>
      <c r="B3533" s="1">
        <v>101</v>
      </c>
      <c r="C3533" s="1">
        <v>6643</v>
      </c>
      <c r="D3533" s="1" t="s">
        <v>5954</v>
      </c>
      <c r="E3533" s="1" t="s">
        <v>5955</v>
      </c>
      <c r="F3533" s="1" t="s">
        <v>13</v>
      </c>
      <c r="G3533" s="1" t="s">
        <v>14</v>
      </c>
      <c r="H3533" s="1">
        <v>900000</v>
      </c>
      <c r="I3533" s="1">
        <v>2012</v>
      </c>
      <c r="J3533" s="1">
        <v>6.4</v>
      </c>
      <c r="K3533" s="1" t="str">
        <f t="shared" si="166"/>
        <v>Comedy</v>
      </c>
      <c r="L3533" s="11">
        <f t="shared" si="167"/>
        <v>-893357</v>
      </c>
      <c r="M3533" s="1">
        <f t="shared" si="168"/>
        <v>9.3887336584344602E-2</v>
      </c>
    </row>
    <row r="3534" spans="1:13" x14ac:dyDescent="0.25">
      <c r="A3534" s="1" t="s">
        <v>5956</v>
      </c>
      <c r="B3534" s="1">
        <v>107</v>
      </c>
      <c r="C3534" s="1">
        <v>819939</v>
      </c>
      <c r="D3534" s="1" t="s">
        <v>492</v>
      </c>
      <c r="E3534" s="1" t="s">
        <v>5957</v>
      </c>
      <c r="F3534" s="1" t="s">
        <v>13</v>
      </c>
      <c r="G3534" s="1" t="s">
        <v>14</v>
      </c>
      <c r="H3534" s="1">
        <v>850000</v>
      </c>
      <c r="I3534" s="1">
        <v>2003</v>
      </c>
      <c r="J3534" s="1">
        <v>7.2</v>
      </c>
      <c r="K3534" s="1" t="str">
        <f t="shared" si="166"/>
        <v>Comedy</v>
      </c>
      <c r="L3534" s="11">
        <f t="shared" si="167"/>
        <v>-30061</v>
      </c>
      <c r="M3534" s="1">
        <f t="shared" si="168"/>
        <v>9.3887336584344602E-2</v>
      </c>
    </row>
    <row r="3535" spans="1:13" x14ac:dyDescent="0.25">
      <c r="A3535" s="1" t="s">
        <v>5958</v>
      </c>
      <c r="B3535" s="1">
        <v>88</v>
      </c>
      <c r="C3535" s="1">
        <v>1243961</v>
      </c>
      <c r="D3535" s="1" t="s">
        <v>579</v>
      </c>
      <c r="E3535" s="1" t="s">
        <v>5959</v>
      </c>
      <c r="F3535" s="1" t="s">
        <v>13</v>
      </c>
      <c r="G3535" s="1" t="s">
        <v>14</v>
      </c>
      <c r="H3535" s="1">
        <v>850000</v>
      </c>
      <c r="I3535" s="1">
        <v>2012</v>
      </c>
      <c r="J3535" s="1">
        <v>6</v>
      </c>
      <c r="K3535" s="1" t="str">
        <f t="shared" si="166"/>
        <v>Comedy</v>
      </c>
      <c r="L3535" s="11">
        <f t="shared" si="167"/>
        <v>393961</v>
      </c>
      <c r="M3535" s="1">
        <f t="shared" si="168"/>
        <v>9.3887336584344602E-2</v>
      </c>
    </row>
    <row r="3536" spans="1:13" x14ac:dyDescent="0.25">
      <c r="A3536" s="1" t="s">
        <v>5960</v>
      </c>
      <c r="B3536" s="1">
        <v>95</v>
      </c>
      <c r="C3536" s="1">
        <v>15278</v>
      </c>
      <c r="D3536" s="1" t="s">
        <v>5961</v>
      </c>
      <c r="E3536" s="1" t="s">
        <v>5962</v>
      </c>
      <c r="F3536" s="1" t="s">
        <v>13</v>
      </c>
      <c r="G3536" s="1" t="s">
        <v>14</v>
      </c>
      <c r="H3536" s="1">
        <v>825000</v>
      </c>
      <c r="I3536" s="1">
        <v>2002</v>
      </c>
      <c r="J3536" s="1">
        <v>5.6</v>
      </c>
      <c r="K3536" s="1" t="str">
        <f t="shared" si="166"/>
        <v>Drama</v>
      </c>
      <c r="L3536" s="11">
        <f t="shared" si="167"/>
        <v>-809722</v>
      </c>
      <c r="M3536" s="1">
        <f t="shared" si="168"/>
        <v>9.3887336584344602E-2</v>
      </c>
    </row>
    <row r="3537" spans="1:13" x14ac:dyDescent="0.25">
      <c r="A3537" s="1" t="s">
        <v>5963</v>
      </c>
      <c r="B3537" s="1">
        <v>123</v>
      </c>
      <c r="C3537" s="1">
        <v>7098492</v>
      </c>
      <c r="D3537" s="1" t="s">
        <v>2676</v>
      </c>
      <c r="E3537" s="1" t="s">
        <v>5964</v>
      </c>
      <c r="F3537" s="1" t="s">
        <v>5951</v>
      </c>
      <c r="G3537" s="1" t="s">
        <v>4282</v>
      </c>
      <c r="H3537" s="1">
        <v>500000</v>
      </c>
      <c r="I3537" s="1">
        <v>2011</v>
      </c>
      <c r="J3537" s="1">
        <v>8.4</v>
      </c>
      <c r="K3537" s="1" t="str">
        <f t="shared" si="166"/>
        <v>Drama</v>
      </c>
      <c r="L3537" s="11">
        <f t="shared" si="167"/>
        <v>6598492</v>
      </c>
      <c r="M3537" s="1">
        <f t="shared" si="168"/>
        <v>9.3887336584344602E-2</v>
      </c>
    </row>
    <row r="3538" spans="1:13" x14ac:dyDescent="0.25">
      <c r="A3538" s="1" t="s">
        <v>5394</v>
      </c>
      <c r="B3538" s="1">
        <v>88</v>
      </c>
      <c r="C3538" s="1">
        <v>4771000</v>
      </c>
      <c r="D3538" s="1" t="s">
        <v>883</v>
      </c>
      <c r="E3538" s="1" t="s">
        <v>5965</v>
      </c>
      <c r="F3538" s="1" t="s">
        <v>13</v>
      </c>
      <c r="G3538" s="1" t="s">
        <v>14</v>
      </c>
      <c r="H3538" s="1">
        <v>800000</v>
      </c>
      <c r="I3538" s="1">
        <v>1995</v>
      </c>
      <c r="J3538" s="1">
        <v>7.5</v>
      </c>
      <c r="K3538" s="1" t="str">
        <f t="shared" si="166"/>
        <v>Comedy</v>
      </c>
      <c r="L3538" s="11">
        <f t="shared" si="167"/>
        <v>3971000</v>
      </c>
      <c r="M3538" s="1">
        <f t="shared" si="168"/>
        <v>9.3887336584344602E-2</v>
      </c>
    </row>
    <row r="3539" spans="1:13" x14ac:dyDescent="0.25">
      <c r="A3539" s="1" t="s">
        <v>5624</v>
      </c>
      <c r="B3539" s="1">
        <v>114</v>
      </c>
      <c r="C3539" s="1">
        <v>1001437</v>
      </c>
      <c r="D3539" s="1" t="s">
        <v>77</v>
      </c>
      <c r="E3539" s="1" t="s">
        <v>5966</v>
      </c>
      <c r="F3539" s="1" t="s">
        <v>13</v>
      </c>
      <c r="G3539" s="1" t="s">
        <v>14</v>
      </c>
      <c r="H3539" s="1">
        <v>800000</v>
      </c>
      <c r="I3539" s="1">
        <v>1993</v>
      </c>
      <c r="J3539" s="1">
        <v>7.2</v>
      </c>
      <c r="K3539" s="1" t="str">
        <f t="shared" si="166"/>
        <v>Drama</v>
      </c>
      <c r="L3539" s="11">
        <f t="shared" si="167"/>
        <v>201437</v>
      </c>
      <c r="M3539" s="1">
        <f t="shared" si="168"/>
        <v>9.3887336584344602E-2</v>
      </c>
    </row>
    <row r="3540" spans="1:13" x14ac:dyDescent="0.25">
      <c r="A3540" s="1" t="s">
        <v>4654</v>
      </c>
      <c r="B3540" s="1">
        <v>88</v>
      </c>
      <c r="C3540" s="1">
        <v>2073984</v>
      </c>
      <c r="D3540" s="1" t="s">
        <v>77</v>
      </c>
      <c r="E3540" s="1" t="s">
        <v>5967</v>
      </c>
      <c r="F3540" s="1" t="s">
        <v>13</v>
      </c>
      <c r="G3540" s="1" t="s">
        <v>508</v>
      </c>
      <c r="H3540" s="1">
        <v>800000</v>
      </c>
      <c r="I3540" s="1">
        <v>2002</v>
      </c>
      <c r="J3540" s="1">
        <v>7.2</v>
      </c>
      <c r="K3540" s="1" t="str">
        <f t="shared" si="166"/>
        <v>Drama</v>
      </c>
      <c r="L3540" s="11">
        <f t="shared" si="167"/>
        <v>1273984</v>
      </c>
      <c r="M3540" s="1">
        <f t="shared" si="168"/>
        <v>9.3887336584344602E-2</v>
      </c>
    </row>
    <row r="3541" spans="1:13" x14ac:dyDescent="0.25">
      <c r="A3541" s="1" t="s">
        <v>1490</v>
      </c>
      <c r="B3541" s="1">
        <v>104</v>
      </c>
      <c r="C3541" s="1">
        <v>144583</v>
      </c>
      <c r="D3541" s="1" t="s">
        <v>1394</v>
      </c>
      <c r="E3541" s="1" t="s">
        <v>5968</v>
      </c>
      <c r="F3541" s="1" t="s">
        <v>13</v>
      </c>
      <c r="G3541" s="1" t="s">
        <v>508</v>
      </c>
      <c r="H3541" s="1">
        <v>800000</v>
      </c>
      <c r="I3541" s="1">
        <v>1999</v>
      </c>
      <c r="J3541" s="1">
        <v>6.5</v>
      </c>
      <c r="K3541" s="1" t="str">
        <f t="shared" si="166"/>
        <v>Drama</v>
      </c>
      <c r="L3541" s="11">
        <f t="shared" si="167"/>
        <v>-655417</v>
      </c>
      <c r="M3541" s="1">
        <f t="shared" si="168"/>
        <v>9.3887336584344602E-2</v>
      </c>
    </row>
    <row r="3542" spans="1:13" x14ac:dyDescent="0.25">
      <c r="A3542" s="1" t="s">
        <v>1761</v>
      </c>
      <c r="B3542" s="1">
        <v>91</v>
      </c>
      <c r="C3542" s="1">
        <v>41709</v>
      </c>
      <c r="D3542" s="1" t="s">
        <v>2528</v>
      </c>
      <c r="E3542" s="1" t="s">
        <v>5969</v>
      </c>
      <c r="F3542" s="1" t="s">
        <v>5240</v>
      </c>
      <c r="G3542" s="1" t="s">
        <v>4005</v>
      </c>
      <c r="H3542" s="1">
        <v>800000</v>
      </c>
      <c r="I3542" s="1">
        <v>2009</v>
      </c>
      <c r="J3542" s="1">
        <v>6.4</v>
      </c>
      <c r="K3542" s="1" t="str">
        <f t="shared" si="166"/>
        <v>Comedy</v>
      </c>
      <c r="L3542" s="11">
        <f t="shared" si="167"/>
        <v>-758291</v>
      </c>
      <c r="M3542" s="1">
        <f t="shared" si="168"/>
        <v>9.3887336584344602E-2</v>
      </c>
    </row>
    <row r="3543" spans="1:13" x14ac:dyDescent="0.25">
      <c r="A3543" s="1" t="s">
        <v>499</v>
      </c>
      <c r="B3543" s="1">
        <v>112</v>
      </c>
      <c r="C3543" s="1">
        <v>115000000</v>
      </c>
      <c r="D3543" s="1" t="s">
        <v>1875</v>
      </c>
      <c r="E3543" s="1" t="s">
        <v>5970</v>
      </c>
      <c r="F3543" s="1" t="s">
        <v>13</v>
      </c>
      <c r="G3543" s="1" t="s">
        <v>14</v>
      </c>
      <c r="H3543" s="1">
        <v>777000</v>
      </c>
      <c r="I3543" s="1">
        <v>1973</v>
      </c>
      <c r="J3543" s="1">
        <v>7.5</v>
      </c>
      <c r="K3543" s="1" t="str">
        <f t="shared" si="166"/>
        <v>Comedy</v>
      </c>
      <c r="L3543" s="11">
        <f t="shared" si="167"/>
        <v>114223000</v>
      </c>
      <c r="M3543" s="1">
        <f t="shared" si="168"/>
        <v>9.3887336584344602E-2</v>
      </c>
    </row>
    <row r="3544" spans="1:13" x14ac:dyDescent="0.25">
      <c r="A3544" s="1" t="s">
        <v>5971</v>
      </c>
      <c r="B3544" s="1">
        <v>86</v>
      </c>
      <c r="C3544" s="1">
        <v>5518918</v>
      </c>
      <c r="D3544" s="1" t="s">
        <v>5972</v>
      </c>
      <c r="E3544" s="1" t="s">
        <v>5973</v>
      </c>
      <c r="F3544" s="1" t="s">
        <v>13</v>
      </c>
      <c r="G3544" s="1" t="s">
        <v>14</v>
      </c>
      <c r="H3544" s="1">
        <v>750000</v>
      </c>
      <c r="I3544" s="1">
        <v>2007</v>
      </c>
      <c r="J3544" s="1">
        <v>6.9</v>
      </c>
      <c r="K3544" s="1" t="str">
        <f t="shared" si="166"/>
        <v>Action</v>
      </c>
      <c r="L3544" s="11">
        <f t="shared" si="167"/>
        <v>4768918</v>
      </c>
      <c r="M3544" s="1">
        <f t="shared" si="168"/>
        <v>9.3887336584344602E-2</v>
      </c>
    </row>
    <row r="3545" spans="1:13" x14ac:dyDescent="0.25">
      <c r="A3545" s="1" t="s">
        <v>84</v>
      </c>
      <c r="B3545" s="1">
        <v>86</v>
      </c>
      <c r="C3545" s="1">
        <v>4007792</v>
      </c>
      <c r="D3545" s="1" t="s">
        <v>492</v>
      </c>
      <c r="E3545" s="1" t="s">
        <v>5974</v>
      </c>
      <c r="F3545" s="1" t="s">
        <v>13</v>
      </c>
      <c r="G3545" s="1" t="s">
        <v>14</v>
      </c>
      <c r="H3545" s="1">
        <v>750000</v>
      </c>
      <c r="I3545" s="1">
        <v>2012</v>
      </c>
      <c r="J3545" s="1">
        <v>7</v>
      </c>
      <c r="K3545" s="1" t="str">
        <f t="shared" si="166"/>
        <v>Comedy</v>
      </c>
      <c r="L3545" s="11">
        <f t="shared" si="167"/>
        <v>3257792</v>
      </c>
      <c r="M3545" s="1">
        <f t="shared" si="168"/>
        <v>9.3887336584344602E-2</v>
      </c>
    </row>
    <row r="3546" spans="1:13" x14ac:dyDescent="0.25">
      <c r="A3546" s="1" t="s">
        <v>5975</v>
      </c>
      <c r="B3546" s="1">
        <v>95</v>
      </c>
      <c r="C3546" s="1">
        <v>26297</v>
      </c>
      <c r="D3546" s="1" t="s">
        <v>2284</v>
      </c>
      <c r="E3546" s="1" t="s">
        <v>5976</v>
      </c>
      <c r="F3546" s="1" t="s">
        <v>13</v>
      </c>
      <c r="G3546" s="1" t="s">
        <v>21</v>
      </c>
      <c r="H3546" s="1">
        <v>500000</v>
      </c>
      <c r="I3546" s="1">
        <v>2011</v>
      </c>
      <c r="J3546" s="1">
        <v>6.3</v>
      </c>
      <c r="K3546" s="1" t="str">
        <f t="shared" si="166"/>
        <v>Crime</v>
      </c>
      <c r="L3546" s="11">
        <f t="shared" si="167"/>
        <v>-473703</v>
      </c>
      <c r="M3546" s="1">
        <f t="shared" si="168"/>
        <v>9.3887336584344602E-2</v>
      </c>
    </row>
    <row r="3547" spans="1:13" x14ac:dyDescent="0.25">
      <c r="A3547" s="1" t="s">
        <v>5928</v>
      </c>
      <c r="B3547" s="1">
        <v>101</v>
      </c>
      <c r="C3547" s="1">
        <v>77501</v>
      </c>
      <c r="D3547" s="1" t="s">
        <v>2162</v>
      </c>
      <c r="E3547" s="1" t="s">
        <v>5977</v>
      </c>
      <c r="F3547" s="1" t="s">
        <v>13</v>
      </c>
      <c r="G3547" s="1" t="s">
        <v>14</v>
      </c>
      <c r="H3547" s="1">
        <v>750000</v>
      </c>
      <c r="I3547" s="1">
        <v>2011</v>
      </c>
      <c r="J3547" s="1">
        <v>5.5</v>
      </c>
      <c r="K3547" s="1" t="str">
        <f t="shared" si="166"/>
        <v>Horror</v>
      </c>
      <c r="L3547" s="11">
        <f t="shared" si="167"/>
        <v>-672499</v>
      </c>
      <c r="M3547" s="1">
        <f t="shared" si="168"/>
        <v>9.3887336584344602E-2</v>
      </c>
    </row>
    <row r="3548" spans="1:13" x14ac:dyDescent="0.25">
      <c r="A3548" s="1" t="s">
        <v>840</v>
      </c>
      <c r="B3548" s="1">
        <v>88</v>
      </c>
      <c r="C3548" s="1">
        <v>47329</v>
      </c>
      <c r="D3548" s="1" t="s">
        <v>1175</v>
      </c>
      <c r="E3548" s="1" t="s">
        <v>5978</v>
      </c>
      <c r="F3548" s="1" t="s">
        <v>13</v>
      </c>
      <c r="G3548" s="1" t="s">
        <v>14</v>
      </c>
      <c r="H3548" s="1">
        <v>750000</v>
      </c>
      <c r="I3548" s="1">
        <v>2002</v>
      </c>
      <c r="J3548" s="1">
        <v>6.6</v>
      </c>
      <c r="K3548" s="1" t="str">
        <f t="shared" si="166"/>
        <v>Drama</v>
      </c>
      <c r="L3548" s="11">
        <f t="shared" si="167"/>
        <v>-702671</v>
      </c>
      <c r="M3548" s="1">
        <f t="shared" si="168"/>
        <v>9.3887336584344602E-2</v>
      </c>
    </row>
    <row r="3549" spans="1:13" x14ac:dyDescent="0.25">
      <c r="A3549" s="1" t="s">
        <v>5979</v>
      </c>
      <c r="B3549" s="1">
        <v>99</v>
      </c>
      <c r="C3549" s="1">
        <v>18378</v>
      </c>
      <c r="D3549" s="1" t="s">
        <v>2235</v>
      </c>
      <c r="E3549" s="1" t="s">
        <v>5980</v>
      </c>
      <c r="F3549" s="1" t="s">
        <v>13</v>
      </c>
      <c r="G3549" s="1" t="s">
        <v>21</v>
      </c>
      <c r="H3549" s="1">
        <v>900000</v>
      </c>
      <c r="I3549" s="1">
        <v>2008</v>
      </c>
      <c r="J3549" s="1">
        <v>5.2</v>
      </c>
      <c r="K3549" s="1" t="str">
        <f t="shared" si="166"/>
        <v>Crime</v>
      </c>
      <c r="L3549" s="11">
        <f t="shared" si="167"/>
        <v>-881622</v>
      </c>
      <c r="M3549" s="1">
        <f t="shared" si="168"/>
        <v>9.3887336584344602E-2</v>
      </c>
    </row>
    <row r="3550" spans="1:13" x14ac:dyDescent="0.25">
      <c r="A3550" s="1" t="s">
        <v>4949</v>
      </c>
      <c r="B3550" s="1">
        <v>170</v>
      </c>
      <c r="C3550" s="1">
        <v>7830611</v>
      </c>
      <c r="D3550" s="1" t="s">
        <v>5981</v>
      </c>
      <c r="E3550" s="1" t="s">
        <v>5982</v>
      </c>
      <c r="F3550" s="1" t="s">
        <v>13</v>
      </c>
      <c r="G3550" s="1" t="s">
        <v>14</v>
      </c>
      <c r="H3550" s="1">
        <v>700000</v>
      </c>
      <c r="I3550" s="1">
        <v>1994</v>
      </c>
      <c r="J3550" s="1">
        <v>8.3000000000000007</v>
      </c>
      <c r="K3550" s="1" t="str">
        <f t="shared" si="166"/>
        <v>Documentary</v>
      </c>
      <c r="L3550" s="11">
        <f t="shared" si="167"/>
        <v>7130611</v>
      </c>
      <c r="M3550" s="1">
        <f t="shared" si="168"/>
        <v>9.3887336584344602E-2</v>
      </c>
    </row>
    <row r="3551" spans="1:13" x14ac:dyDescent="0.25">
      <c r="A3551" s="1" t="s">
        <v>5342</v>
      </c>
      <c r="B3551" s="1">
        <v>97</v>
      </c>
      <c r="C3551" s="1">
        <v>1141829</v>
      </c>
      <c r="D3551" s="1" t="s">
        <v>682</v>
      </c>
      <c r="E3551" s="1" t="s">
        <v>5983</v>
      </c>
      <c r="F3551" s="1" t="s">
        <v>13</v>
      </c>
      <c r="G3551" s="1" t="s">
        <v>14</v>
      </c>
      <c r="H3551" s="1">
        <v>700000</v>
      </c>
      <c r="I3551" s="1">
        <v>2001</v>
      </c>
      <c r="J3551" s="1">
        <v>7.2</v>
      </c>
      <c r="K3551" s="1" t="str">
        <f t="shared" si="166"/>
        <v>Crime</v>
      </c>
      <c r="L3551" s="11">
        <f t="shared" si="167"/>
        <v>441829</v>
      </c>
      <c r="M3551" s="1">
        <f t="shared" si="168"/>
        <v>9.3887336584344602E-2</v>
      </c>
    </row>
    <row r="3552" spans="1:13" x14ac:dyDescent="0.25">
      <c r="A3552" s="1" t="s">
        <v>5984</v>
      </c>
      <c r="B3552" s="1">
        <v>106</v>
      </c>
      <c r="C3552" s="1">
        <v>2694973</v>
      </c>
      <c r="D3552" s="1" t="s">
        <v>1175</v>
      </c>
      <c r="E3552" s="1" t="s">
        <v>5985</v>
      </c>
      <c r="F3552" s="1" t="s">
        <v>13</v>
      </c>
      <c r="G3552" s="1" t="s">
        <v>14</v>
      </c>
      <c r="H3552" s="1">
        <v>700000</v>
      </c>
      <c r="I3552" s="1">
        <v>2006</v>
      </c>
      <c r="J3552" s="1">
        <v>7.2</v>
      </c>
      <c r="K3552" s="1" t="str">
        <f t="shared" si="166"/>
        <v>Drama</v>
      </c>
      <c r="L3552" s="11">
        <f t="shared" si="167"/>
        <v>1994973</v>
      </c>
      <c r="M3552" s="1">
        <f t="shared" si="168"/>
        <v>9.3887336584344602E-2</v>
      </c>
    </row>
    <row r="3553" spans="1:13" x14ac:dyDescent="0.25">
      <c r="A3553" s="1" t="s">
        <v>5986</v>
      </c>
      <c r="B3553" s="1">
        <v>81</v>
      </c>
      <c r="C3553" s="1">
        <v>3000000</v>
      </c>
      <c r="D3553" s="1" t="s">
        <v>3630</v>
      </c>
      <c r="E3553" s="1" t="s">
        <v>5987</v>
      </c>
      <c r="F3553" s="1" t="s">
        <v>13</v>
      </c>
      <c r="G3553" s="1" t="s">
        <v>14</v>
      </c>
      <c r="H3553" s="1">
        <v>609000</v>
      </c>
      <c r="I3553" s="1">
        <v>1935</v>
      </c>
      <c r="J3553" s="1">
        <v>7.8</v>
      </c>
      <c r="K3553" s="1" t="str">
        <f t="shared" si="166"/>
        <v>Comedy</v>
      </c>
      <c r="L3553" s="11">
        <f t="shared" si="167"/>
        <v>2391000</v>
      </c>
      <c r="M3553" s="1">
        <f t="shared" si="168"/>
        <v>9.3887336584344602E-2</v>
      </c>
    </row>
    <row r="3554" spans="1:13" x14ac:dyDescent="0.25">
      <c r="A3554" s="1" t="s">
        <v>5988</v>
      </c>
      <c r="B3554" s="1">
        <v>81</v>
      </c>
      <c r="C3554" s="1">
        <v>140530114</v>
      </c>
      <c r="D3554" s="1" t="s">
        <v>2162</v>
      </c>
      <c r="E3554" s="1" t="s">
        <v>5989</v>
      </c>
      <c r="F3554" s="1" t="s">
        <v>13</v>
      </c>
      <c r="G3554" s="1" t="s">
        <v>14</v>
      </c>
      <c r="H3554" s="1">
        <v>60000</v>
      </c>
      <c r="I3554" s="1">
        <v>1999</v>
      </c>
      <c r="J3554" s="1">
        <v>6.4</v>
      </c>
      <c r="K3554" s="1" t="str">
        <f t="shared" si="166"/>
        <v>Horror</v>
      </c>
      <c r="L3554" s="11">
        <f t="shared" si="167"/>
        <v>140470114</v>
      </c>
      <c r="M3554" s="1">
        <f t="shared" si="168"/>
        <v>9.3887336584344602E-2</v>
      </c>
    </row>
    <row r="3555" spans="1:13" x14ac:dyDescent="0.25">
      <c r="A3555" s="1" t="s">
        <v>5990</v>
      </c>
      <c r="B3555" s="1">
        <v>215</v>
      </c>
      <c r="C3555" s="1">
        <v>13300000</v>
      </c>
      <c r="D3555" s="1" t="s">
        <v>5991</v>
      </c>
      <c r="E3555" s="1" t="s">
        <v>5992</v>
      </c>
      <c r="F3555" s="1" t="s">
        <v>13</v>
      </c>
      <c r="G3555" s="1" t="s">
        <v>14</v>
      </c>
      <c r="H3555" s="1">
        <v>600000</v>
      </c>
      <c r="I3555" s="1">
        <v>1970</v>
      </c>
      <c r="J3555" s="1">
        <v>8.1</v>
      </c>
      <c r="K3555" s="1" t="str">
        <f t="shared" si="166"/>
        <v>Documentary</v>
      </c>
      <c r="L3555" s="11">
        <f t="shared" si="167"/>
        <v>12700000</v>
      </c>
      <c r="M3555" s="1">
        <f t="shared" si="168"/>
        <v>9.3887336584344602E-2</v>
      </c>
    </row>
    <row r="3556" spans="1:13" x14ac:dyDescent="0.25">
      <c r="A3556" s="1" t="s">
        <v>5677</v>
      </c>
      <c r="B3556" s="1">
        <v>106</v>
      </c>
      <c r="C3556" s="1">
        <v>171988</v>
      </c>
      <c r="D3556" s="1" t="s">
        <v>4734</v>
      </c>
      <c r="E3556" s="1" t="s">
        <v>5993</v>
      </c>
      <c r="F3556" s="1" t="s">
        <v>13</v>
      </c>
      <c r="G3556" s="1" t="s">
        <v>14</v>
      </c>
      <c r="H3556" s="1">
        <v>600000</v>
      </c>
      <c r="I3556" s="1">
        <v>2000</v>
      </c>
      <c r="J3556" s="1">
        <v>5.6</v>
      </c>
      <c r="K3556" s="1" t="str">
        <f t="shared" si="166"/>
        <v>Action</v>
      </c>
      <c r="L3556" s="11">
        <f t="shared" si="167"/>
        <v>-428012</v>
      </c>
      <c r="M3556" s="1">
        <f t="shared" si="168"/>
        <v>9.3887336584344602E-2</v>
      </c>
    </row>
    <row r="3557" spans="1:13" x14ac:dyDescent="0.25">
      <c r="A3557" s="1" t="s">
        <v>5994</v>
      </c>
      <c r="B3557" s="1">
        <v>90</v>
      </c>
      <c r="C3557" s="1">
        <v>13493</v>
      </c>
      <c r="D3557" s="1" t="s">
        <v>1175</v>
      </c>
      <c r="E3557" s="1" t="s">
        <v>5995</v>
      </c>
      <c r="F3557" s="1" t="s">
        <v>13</v>
      </c>
      <c r="G3557" s="1" t="s">
        <v>14</v>
      </c>
      <c r="H3557" s="1">
        <v>600000</v>
      </c>
      <c r="I3557" s="1">
        <v>1998</v>
      </c>
      <c r="J3557" s="1">
        <v>6.6</v>
      </c>
      <c r="K3557" s="1" t="str">
        <f t="shared" si="166"/>
        <v>Drama</v>
      </c>
      <c r="L3557" s="11">
        <f t="shared" si="167"/>
        <v>-586507</v>
      </c>
      <c r="M3557" s="1">
        <f t="shared" si="168"/>
        <v>9.3887336584344602E-2</v>
      </c>
    </row>
    <row r="3558" spans="1:13" x14ac:dyDescent="0.25">
      <c r="A3558" s="1" t="s">
        <v>1653</v>
      </c>
      <c r="B3558" s="1">
        <v>87</v>
      </c>
      <c r="C3558" s="1">
        <v>515005</v>
      </c>
      <c r="D3558" s="1" t="s">
        <v>2007</v>
      </c>
      <c r="E3558" s="1" t="s">
        <v>5996</v>
      </c>
      <c r="F3558" s="1" t="s">
        <v>13</v>
      </c>
      <c r="G3558" s="1" t="s">
        <v>21</v>
      </c>
      <c r="H3558" s="1">
        <v>560000</v>
      </c>
      <c r="I3558" s="1">
        <v>1964</v>
      </c>
      <c r="J3558" s="1">
        <v>7.7</v>
      </c>
      <c r="K3558" s="1" t="str">
        <f t="shared" si="166"/>
        <v>Comedy</v>
      </c>
      <c r="L3558" s="11">
        <f t="shared" si="167"/>
        <v>-44995</v>
      </c>
      <c r="M3558" s="1">
        <f t="shared" si="168"/>
        <v>9.3887336584344602E-2</v>
      </c>
    </row>
    <row r="3559" spans="1:13" x14ac:dyDescent="0.25">
      <c r="A3559" s="1" t="s">
        <v>5388</v>
      </c>
      <c r="B3559" s="1">
        <v>122</v>
      </c>
      <c r="C3559" s="1">
        <v>33451479</v>
      </c>
      <c r="D3559" s="1" t="s">
        <v>77</v>
      </c>
      <c r="E3559" s="1" t="s">
        <v>5997</v>
      </c>
      <c r="F3559" s="1" t="s">
        <v>13</v>
      </c>
      <c r="G3559" s="1" t="s">
        <v>14</v>
      </c>
      <c r="H3559" s="1">
        <v>500000</v>
      </c>
      <c r="I3559" s="1">
        <v>2008</v>
      </c>
      <c r="J3559" s="1">
        <v>6.5</v>
      </c>
      <c r="K3559" s="1" t="str">
        <f t="shared" si="166"/>
        <v>Drama</v>
      </c>
      <c r="L3559" s="11">
        <f t="shared" si="167"/>
        <v>32951479</v>
      </c>
      <c r="M3559" s="1">
        <f t="shared" si="168"/>
        <v>9.3887336584344602E-2</v>
      </c>
    </row>
    <row r="3560" spans="1:13" x14ac:dyDescent="0.25">
      <c r="A3560" s="1" t="s">
        <v>5998</v>
      </c>
      <c r="B3560" s="1">
        <v>86</v>
      </c>
      <c r="C3560" s="1">
        <v>39552600</v>
      </c>
      <c r="D3560" s="1" t="s">
        <v>5999</v>
      </c>
      <c r="E3560" s="1" t="s">
        <v>6000</v>
      </c>
      <c r="F3560" s="1" t="s">
        <v>13</v>
      </c>
      <c r="G3560" s="1" t="s">
        <v>14</v>
      </c>
      <c r="H3560" s="1">
        <v>500000</v>
      </c>
      <c r="I3560" s="1">
        <v>1974</v>
      </c>
      <c r="J3560" s="1">
        <v>6.1</v>
      </c>
      <c r="K3560" s="1" t="str">
        <f t="shared" si="166"/>
        <v>Adventure</v>
      </c>
      <c r="L3560" s="11">
        <f t="shared" si="167"/>
        <v>39052600</v>
      </c>
      <c r="M3560" s="1">
        <f t="shared" si="168"/>
        <v>9.3887336584344602E-2</v>
      </c>
    </row>
    <row r="3561" spans="1:13" x14ac:dyDescent="0.25">
      <c r="A3561" s="1" t="s">
        <v>5692</v>
      </c>
      <c r="B3561" s="1">
        <v>79</v>
      </c>
      <c r="C3561" s="1">
        <v>30500882</v>
      </c>
      <c r="D3561" s="1" t="s">
        <v>6001</v>
      </c>
      <c r="E3561" s="1" t="s">
        <v>6002</v>
      </c>
      <c r="F3561" s="1" t="s">
        <v>13</v>
      </c>
      <c r="G3561" s="1" t="s">
        <v>14</v>
      </c>
      <c r="H3561" s="1">
        <v>500000</v>
      </c>
      <c r="I3561" s="1">
        <v>2003</v>
      </c>
      <c r="J3561" s="1">
        <v>5.7</v>
      </c>
      <c r="K3561" s="1" t="str">
        <f t="shared" si="166"/>
        <v>Adventure</v>
      </c>
      <c r="L3561" s="11">
        <f t="shared" si="167"/>
        <v>30000882</v>
      </c>
      <c r="M3561" s="1">
        <f t="shared" si="168"/>
        <v>9.3887336584344602E-2</v>
      </c>
    </row>
    <row r="3562" spans="1:13" x14ac:dyDescent="0.25">
      <c r="A3562" s="1" t="s">
        <v>6003</v>
      </c>
      <c r="B3562" s="1">
        <v>97</v>
      </c>
      <c r="C3562" s="1">
        <v>17000000</v>
      </c>
      <c r="D3562" s="1" t="s">
        <v>3312</v>
      </c>
      <c r="E3562" s="1" t="s">
        <v>6004</v>
      </c>
      <c r="F3562" s="1" t="s">
        <v>13</v>
      </c>
      <c r="G3562" s="1" t="s">
        <v>14</v>
      </c>
      <c r="H3562" s="1">
        <v>500000</v>
      </c>
      <c r="I3562" s="1">
        <v>1977</v>
      </c>
      <c r="J3562" s="1">
        <v>5.9</v>
      </c>
      <c r="K3562" s="1" t="str">
        <f t="shared" si="166"/>
        <v>Horror</v>
      </c>
      <c r="L3562" s="11">
        <f t="shared" si="167"/>
        <v>16500000</v>
      </c>
      <c r="M3562" s="1">
        <f t="shared" si="168"/>
        <v>9.3887336584344602E-2</v>
      </c>
    </row>
    <row r="3563" spans="1:13" x14ac:dyDescent="0.25">
      <c r="A3563" s="1" t="s">
        <v>149</v>
      </c>
      <c r="B3563" s="1">
        <v>89</v>
      </c>
      <c r="C3563" s="1">
        <v>5739376</v>
      </c>
      <c r="D3563" s="1" t="s">
        <v>883</v>
      </c>
      <c r="E3563" s="1" t="s">
        <v>6005</v>
      </c>
      <c r="F3563" s="1" t="s">
        <v>13</v>
      </c>
      <c r="G3563" s="1" t="s">
        <v>14</v>
      </c>
      <c r="H3563" s="1">
        <v>500000</v>
      </c>
      <c r="I3563" s="1">
        <v>2003</v>
      </c>
      <c r="J3563" s="1">
        <v>7.7</v>
      </c>
      <c r="K3563" s="1" t="str">
        <f t="shared" si="166"/>
        <v>Comedy</v>
      </c>
      <c r="L3563" s="11">
        <f t="shared" si="167"/>
        <v>5239376</v>
      </c>
      <c r="M3563" s="1">
        <f t="shared" si="168"/>
        <v>9.3887336584344602E-2</v>
      </c>
    </row>
    <row r="3564" spans="1:13" x14ac:dyDescent="0.25">
      <c r="A3564" s="1" t="s">
        <v>6006</v>
      </c>
      <c r="B3564" s="1">
        <v>120</v>
      </c>
      <c r="C3564" s="1">
        <v>3773863</v>
      </c>
      <c r="D3564" s="1" t="s">
        <v>1175</v>
      </c>
      <c r="E3564" s="1" t="s">
        <v>6007</v>
      </c>
      <c r="F3564" s="1" t="s">
        <v>13</v>
      </c>
      <c r="G3564" s="1" t="s">
        <v>14</v>
      </c>
      <c r="H3564" s="1">
        <v>1000000</v>
      </c>
      <c r="I3564" s="1">
        <v>2009</v>
      </c>
      <c r="J3564" s="1">
        <v>7.1</v>
      </c>
      <c r="K3564" s="1" t="str">
        <f t="shared" si="166"/>
        <v>Drama</v>
      </c>
      <c r="L3564" s="11">
        <f t="shared" si="167"/>
        <v>2773863</v>
      </c>
      <c r="M3564" s="1">
        <f t="shared" si="168"/>
        <v>9.3887336584344602E-2</v>
      </c>
    </row>
    <row r="3565" spans="1:13" x14ac:dyDescent="0.25">
      <c r="A3565" s="1" t="s">
        <v>6008</v>
      </c>
      <c r="B3565" s="1">
        <v>108</v>
      </c>
      <c r="C3565" s="1">
        <v>2047570</v>
      </c>
      <c r="D3565" s="1" t="s">
        <v>6009</v>
      </c>
      <c r="E3565" s="1" t="s">
        <v>6010</v>
      </c>
      <c r="F3565" s="1" t="s">
        <v>13</v>
      </c>
      <c r="G3565" s="1" t="s">
        <v>14</v>
      </c>
      <c r="H3565" s="1">
        <v>500000</v>
      </c>
      <c r="I3565" s="1">
        <v>1999</v>
      </c>
      <c r="J3565" s="1">
        <v>7.6</v>
      </c>
      <c r="K3565" s="1" t="str">
        <f t="shared" si="166"/>
        <v>Biography</v>
      </c>
      <c r="L3565" s="11">
        <f t="shared" si="167"/>
        <v>1547570</v>
      </c>
      <c r="M3565" s="1">
        <f t="shared" si="168"/>
        <v>9.3887336584344602E-2</v>
      </c>
    </row>
    <row r="3566" spans="1:13" x14ac:dyDescent="0.25">
      <c r="A3566" s="1" t="s">
        <v>6011</v>
      </c>
      <c r="B3566" s="1">
        <v>83</v>
      </c>
      <c r="C3566" s="1">
        <v>1127331</v>
      </c>
      <c r="D3566" s="1" t="s">
        <v>1175</v>
      </c>
      <c r="E3566" s="1" t="s">
        <v>6012</v>
      </c>
      <c r="F3566" s="1" t="s">
        <v>3586</v>
      </c>
      <c r="G3566" s="1" t="s">
        <v>6013</v>
      </c>
      <c r="H3566" s="1">
        <v>46000</v>
      </c>
      <c r="I3566" s="1">
        <v>2003</v>
      </c>
      <c r="J3566" s="1">
        <v>7.4</v>
      </c>
      <c r="K3566" s="1" t="str">
        <f t="shared" si="166"/>
        <v>Drama</v>
      </c>
      <c r="L3566" s="11">
        <f t="shared" si="167"/>
        <v>1081331</v>
      </c>
      <c r="M3566" s="1">
        <f t="shared" si="168"/>
        <v>9.3887336584344602E-2</v>
      </c>
    </row>
    <row r="3567" spans="1:13" x14ac:dyDescent="0.25">
      <c r="A3567" s="1" t="s">
        <v>6014</v>
      </c>
      <c r="B3567" s="1">
        <v>93</v>
      </c>
      <c r="C3567" s="1">
        <v>906666</v>
      </c>
      <c r="D3567" s="1" t="s">
        <v>26</v>
      </c>
      <c r="E3567" s="1" t="s">
        <v>6015</v>
      </c>
      <c r="F3567" s="1" t="s">
        <v>13</v>
      </c>
      <c r="G3567" s="1" t="s">
        <v>14</v>
      </c>
      <c r="H3567" s="1">
        <v>500000</v>
      </c>
      <c r="I3567" s="1">
        <v>2011</v>
      </c>
      <c r="J3567" s="1">
        <v>6.8</v>
      </c>
      <c r="K3567" s="1" t="str">
        <f t="shared" si="166"/>
        <v>Documentary</v>
      </c>
      <c r="L3567" s="11">
        <f t="shared" si="167"/>
        <v>406666</v>
      </c>
      <c r="M3567" s="1">
        <f t="shared" si="168"/>
        <v>9.3887336584344602E-2</v>
      </c>
    </row>
    <row r="3568" spans="1:13" x14ac:dyDescent="0.25">
      <c r="A3568" s="1" t="s">
        <v>6016</v>
      </c>
      <c r="B3568" s="1">
        <v>86</v>
      </c>
      <c r="C3568" s="1">
        <v>1114943</v>
      </c>
      <c r="D3568" s="1" t="s">
        <v>2097</v>
      </c>
      <c r="E3568" s="1" t="s">
        <v>6017</v>
      </c>
      <c r="F3568" s="1" t="s">
        <v>13</v>
      </c>
      <c r="G3568" s="1" t="s">
        <v>14</v>
      </c>
      <c r="H3568" s="1">
        <v>500000</v>
      </c>
      <c r="I3568" s="1">
        <v>2000</v>
      </c>
      <c r="J3568" s="1">
        <v>6.5</v>
      </c>
      <c r="K3568" s="1" t="str">
        <f t="shared" si="166"/>
        <v>Drama</v>
      </c>
      <c r="L3568" s="11">
        <f t="shared" si="167"/>
        <v>614943</v>
      </c>
      <c r="M3568" s="1">
        <f t="shared" si="168"/>
        <v>9.3887336584344602E-2</v>
      </c>
    </row>
    <row r="3569" spans="1:13" x14ac:dyDescent="0.25">
      <c r="A3569" s="1" t="s">
        <v>4346</v>
      </c>
      <c r="B3569" s="1">
        <v>111</v>
      </c>
      <c r="C3569" s="1">
        <v>985341</v>
      </c>
      <c r="D3569" s="1" t="s">
        <v>1175</v>
      </c>
      <c r="E3569" s="1" t="s">
        <v>6018</v>
      </c>
      <c r="F3569" s="1" t="s">
        <v>13</v>
      </c>
      <c r="G3569" s="1" t="s">
        <v>14</v>
      </c>
      <c r="H3569" s="1">
        <v>500000</v>
      </c>
      <c r="I3569" s="1">
        <v>1999</v>
      </c>
      <c r="J3569" s="1">
        <v>7.3</v>
      </c>
      <c r="K3569" s="1" t="str">
        <f t="shared" si="166"/>
        <v>Drama</v>
      </c>
      <c r="L3569" s="11">
        <f t="shared" si="167"/>
        <v>485341</v>
      </c>
      <c r="M3569" s="1">
        <f t="shared" si="168"/>
        <v>9.3887336584344602E-2</v>
      </c>
    </row>
    <row r="3570" spans="1:13" x14ac:dyDescent="0.25">
      <c r="A3570" s="1" t="s">
        <v>6019</v>
      </c>
      <c r="B3570" s="1">
        <v>90</v>
      </c>
      <c r="C3570" s="1">
        <v>603943</v>
      </c>
      <c r="D3570" s="1" t="s">
        <v>682</v>
      </c>
      <c r="E3570" s="1" t="s">
        <v>6020</v>
      </c>
      <c r="F3570" s="1" t="s">
        <v>13</v>
      </c>
      <c r="G3570" s="1" t="s">
        <v>14</v>
      </c>
      <c r="H3570" s="1">
        <v>500000</v>
      </c>
      <c r="I3570" s="1">
        <v>2004</v>
      </c>
      <c r="J3570" s="1">
        <v>7.3</v>
      </c>
      <c r="K3570" s="1" t="str">
        <f t="shared" si="166"/>
        <v>Crime</v>
      </c>
      <c r="L3570" s="11">
        <f t="shared" si="167"/>
        <v>103943</v>
      </c>
      <c r="M3570" s="1">
        <f t="shared" si="168"/>
        <v>9.3887336584344602E-2</v>
      </c>
    </row>
    <row r="3571" spans="1:13" x14ac:dyDescent="0.25">
      <c r="A3571" s="1" t="s">
        <v>5356</v>
      </c>
      <c r="B3571" s="1">
        <v>86</v>
      </c>
      <c r="C3571" s="1">
        <v>334041</v>
      </c>
      <c r="D3571" s="1" t="s">
        <v>1643</v>
      </c>
      <c r="E3571" s="1" t="s">
        <v>6021</v>
      </c>
      <c r="F3571" s="1" t="s">
        <v>13</v>
      </c>
      <c r="G3571" s="1" t="s">
        <v>14</v>
      </c>
      <c r="H3571" s="1">
        <v>500000</v>
      </c>
      <c r="I3571" s="1">
        <v>1997</v>
      </c>
      <c r="J3571" s="1">
        <v>6.5</v>
      </c>
      <c r="K3571" s="1" t="str">
        <f t="shared" si="166"/>
        <v>Crime</v>
      </c>
      <c r="L3571" s="11">
        <f t="shared" si="167"/>
        <v>-165959</v>
      </c>
      <c r="M3571" s="1">
        <f t="shared" si="168"/>
        <v>9.3887336584344602E-2</v>
      </c>
    </row>
    <row r="3572" spans="1:13" x14ac:dyDescent="0.25">
      <c r="A3572" s="1" t="s">
        <v>6022</v>
      </c>
      <c r="B3572" s="1">
        <v>98</v>
      </c>
      <c r="C3572" s="1">
        <v>295468</v>
      </c>
      <c r="D3572" s="1" t="s">
        <v>584</v>
      </c>
      <c r="E3572" s="1" t="s">
        <v>6023</v>
      </c>
      <c r="F3572" s="1" t="s">
        <v>13</v>
      </c>
      <c r="G3572" s="1" t="s">
        <v>14</v>
      </c>
      <c r="H3572" s="1">
        <v>500000</v>
      </c>
      <c r="I3572" s="1">
        <v>2001</v>
      </c>
      <c r="J3572" s="1">
        <v>6</v>
      </c>
      <c r="K3572" s="1" t="str">
        <f t="shared" si="166"/>
        <v>Comedy</v>
      </c>
      <c r="L3572" s="11">
        <f t="shared" si="167"/>
        <v>-204532</v>
      </c>
      <c r="M3572" s="1">
        <f t="shared" si="168"/>
        <v>9.3887336584344602E-2</v>
      </c>
    </row>
    <row r="3573" spans="1:13" x14ac:dyDescent="0.25">
      <c r="A3573" s="1" t="s">
        <v>6024</v>
      </c>
      <c r="B3573" s="1">
        <v>91</v>
      </c>
      <c r="C3573" s="1">
        <v>243347</v>
      </c>
      <c r="D3573" s="1" t="s">
        <v>750</v>
      </c>
      <c r="E3573" s="1" t="s">
        <v>6025</v>
      </c>
      <c r="F3573" s="1" t="s">
        <v>13</v>
      </c>
      <c r="G3573" s="1" t="s">
        <v>14</v>
      </c>
      <c r="H3573" s="1">
        <v>500000</v>
      </c>
      <c r="I3573" s="1">
        <v>2002</v>
      </c>
      <c r="J3573" s="1">
        <v>5.3</v>
      </c>
      <c r="K3573" s="1" t="str">
        <f t="shared" si="166"/>
        <v>Crime</v>
      </c>
      <c r="L3573" s="11">
        <f t="shared" si="167"/>
        <v>-256653</v>
      </c>
      <c r="M3573" s="1">
        <f t="shared" si="168"/>
        <v>9.3887336584344602E-2</v>
      </c>
    </row>
    <row r="3574" spans="1:13" x14ac:dyDescent="0.25">
      <c r="A3574" s="1" t="s">
        <v>100</v>
      </c>
      <c r="B3574" s="1">
        <v>91</v>
      </c>
      <c r="C3574" s="1">
        <v>154077</v>
      </c>
      <c r="D3574" s="1" t="s">
        <v>883</v>
      </c>
      <c r="E3574" s="1" t="s">
        <v>6026</v>
      </c>
      <c r="F3574" s="1" t="s">
        <v>13</v>
      </c>
      <c r="G3574" s="1" t="s">
        <v>14</v>
      </c>
      <c r="H3574" s="1">
        <v>500000</v>
      </c>
      <c r="I3574" s="1">
        <v>2005</v>
      </c>
      <c r="J3574" s="1">
        <v>6.6</v>
      </c>
      <c r="K3574" s="1" t="str">
        <f t="shared" si="166"/>
        <v>Comedy</v>
      </c>
      <c r="L3574" s="11">
        <f t="shared" si="167"/>
        <v>-345923</v>
      </c>
      <c r="M3574" s="1">
        <f t="shared" si="168"/>
        <v>9.3887336584344602E-2</v>
      </c>
    </row>
    <row r="3575" spans="1:13" x14ac:dyDescent="0.25">
      <c r="A3575" s="1" t="s">
        <v>4548</v>
      </c>
      <c r="B3575" s="1">
        <v>202</v>
      </c>
      <c r="C3575" s="1">
        <v>269061</v>
      </c>
      <c r="D3575" s="1" t="s">
        <v>354</v>
      </c>
      <c r="E3575" s="1" t="s">
        <v>6028</v>
      </c>
      <c r="F3575" s="1" t="s">
        <v>232</v>
      </c>
      <c r="G3575" s="1" t="s">
        <v>233</v>
      </c>
      <c r="H3575" s="1">
        <v>2000000</v>
      </c>
      <c r="I3575" s="1">
        <v>1954</v>
      </c>
      <c r="J3575" s="1">
        <v>8.6999999999999993</v>
      </c>
      <c r="K3575" s="1" t="str">
        <f t="shared" si="166"/>
        <v>Action</v>
      </c>
      <c r="L3575" s="11">
        <f t="shared" si="167"/>
        <v>-1730939</v>
      </c>
      <c r="M3575" s="1">
        <f t="shared" si="168"/>
        <v>9.3887336584344602E-2</v>
      </c>
    </row>
    <row r="3576" spans="1:13" x14ac:dyDescent="0.25">
      <c r="A3576" s="1" t="s">
        <v>140</v>
      </c>
      <c r="B3576" s="1">
        <v>84</v>
      </c>
      <c r="C3576" s="1">
        <v>52850</v>
      </c>
      <c r="D3576" s="1" t="s">
        <v>579</v>
      </c>
      <c r="E3576" s="1" t="s">
        <v>6029</v>
      </c>
      <c r="F3576" s="1" t="s">
        <v>13</v>
      </c>
      <c r="G3576" s="1" t="s">
        <v>14</v>
      </c>
      <c r="H3576" s="1">
        <v>500000</v>
      </c>
      <c r="I3576" s="1">
        <v>2007</v>
      </c>
      <c r="J3576" s="1">
        <v>6.2</v>
      </c>
      <c r="K3576" s="1" t="str">
        <f t="shared" si="166"/>
        <v>Comedy</v>
      </c>
      <c r="L3576" s="11">
        <f t="shared" si="167"/>
        <v>-447150</v>
      </c>
      <c r="M3576" s="1">
        <f t="shared" si="168"/>
        <v>9.3887336584344602E-2</v>
      </c>
    </row>
    <row r="3577" spans="1:13" x14ac:dyDescent="0.25">
      <c r="A3577" s="1" t="s">
        <v>6030</v>
      </c>
      <c r="B3577" s="1">
        <v>82</v>
      </c>
      <c r="C3577" s="1">
        <v>98017</v>
      </c>
      <c r="D3577" s="1" t="s">
        <v>304</v>
      </c>
      <c r="E3577" s="1" t="s">
        <v>6031</v>
      </c>
      <c r="F3577" s="1" t="s">
        <v>13</v>
      </c>
      <c r="G3577" s="1" t="s">
        <v>508</v>
      </c>
      <c r="H3577" s="1">
        <v>500000</v>
      </c>
      <c r="I3577" s="1">
        <v>2010</v>
      </c>
      <c r="J3577" s="1">
        <v>5.8</v>
      </c>
      <c r="K3577" s="1" t="str">
        <f t="shared" si="166"/>
        <v>Comedy</v>
      </c>
      <c r="L3577" s="11">
        <f t="shared" si="167"/>
        <v>-401983</v>
      </c>
      <c r="M3577" s="1">
        <f t="shared" si="168"/>
        <v>9.3887336584344602E-2</v>
      </c>
    </row>
    <row r="3578" spans="1:13" x14ac:dyDescent="0.25">
      <c r="A3578" s="1" t="s">
        <v>5956</v>
      </c>
      <c r="B3578" s="1">
        <v>100</v>
      </c>
      <c r="C3578" s="1">
        <v>31937</v>
      </c>
      <c r="D3578" s="1" t="s">
        <v>584</v>
      </c>
      <c r="E3578" s="1" t="s">
        <v>6032</v>
      </c>
      <c r="F3578" s="1" t="s">
        <v>13</v>
      </c>
      <c r="G3578" s="1" t="s">
        <v>14</v>
      </c>
      <c r="H3578" s="1">
        <v>500000</v>
      </c>
      <c r="I3578" s="1">
        <v>2007</v>
      </c>
      <c r="J3578" s="1">
        <v>5.7</v>
      </c>
      <c r="K3578" s="1" t="str">
        <f t="shared" si="166"/>
        <v>Comedy</v>
      </c>
      <c r="L3578" s="11">
        <f t="shared" si="167"/>
        <v>-468063</v>
      </c>
      <c r="M3578" s="1">
        <f t="shared" si="168"/>
        <v>9.3887336584344602E-2</v>
      </c>
    </row>
    <row r="3579" spans="1:13" x14ac:dyDescent="0.25">
      <c r="A3579" s="1" t="s">
        <v>6033</v>
      </c>
      <c r="B3579" s="1">
        <v>112</v>
      </c>
      <c r="C3579" s="1">
        <v>13134</v>
      </c>
      <c r="D3579" s="1" t="s">
        <v>1299</v>
      </c>
      <c r="E3579" s="1" t="s">
        <v>6034</v>
      </c>
      <c r="F3579" s="1" t="s">
        <v>13</v>
      </c>
      <c r="G3579" s="1" t="s">
        <v>14</v>
      </c>
      <c r="H3579" s="1">
        <v>500000</v>
      </c>
      <c r="I3579" s="1">
        <v>2002</v>
      </c>
      <c r="J3579" s="1">
        <v>6.1</v>
      </c>
      <c r="K3579" s="1" t="str">
        <f t="shared" si="166"/>
        <v>Drama</v>
      </c>
      <c r="L3579" s="11">
        <f t="shared" si="167"/>
        <v>-486866</v>
      </c>
      <c r="M3579" s="1">
        <f t="shared" si="168"/>
        <v>9.3887336584344602E-2</v>
      </c>
    </row>
    <row r="3580" spans="1:13" x14ac:dyDescent="0.25">
      <c r="A3580" s="1" t="s">
        <v>6035</v>
      </c>
      <c r="B3580" s="1">
        <v>94</v>
      </c>
      <c r="C3580" s="1">
        <v>237301</v>
      </c>
      <c r="D3580" s="1" t="s">
        <v>935</v>
      </c>
      <c r="E3580" s="1" t="s">
        <v>6036</v>
      </c>
      <c r="F3580" s="1" t="s">
        <v>13</v>
      </c>
      <c r="G3580" s="1" t="s">
        <v>21</v>
      </c>
      <c r="H3580" s="1">
        <v>500000</v>
      </c>
      <c r="I3580" s="1">
        <v>2010</v>
      </c>
      <c r="J3580" s="1">
        <v>6.4</v>
      </c>
      <c r="K3580" s="1" t="str">
        <f t="shared" si="166"/>
        <v>Drama</v>
      </c>
      <c r="L3580" s="11">
        <f t="shared" si="167"/>
        <v>-262699</v>
      </c>
      <c r="M3580" s="1">
        <f t="shared" si="168"/>
        <v>9.3887336584344602E-2</v>
      </c>
    </row>
    <row r="3581" spans="1:13" x14ac:dyDescent="0.25">
      <c r="A3581" s="1" t="s">
        <v>6037</v>
      </c>
      <c r="B3581" s="1">
        <v>87</v>
      </c>
      <c r="C3581" s="1">
        <v>1332</v>
      </c>
      <c r="D3581" s="1" t="s">
        <v>2528</v>
      </c>
      <c r="E3581" s="1" t="s">
        <v>6038</v>
      </c>
      <c r="F3581" s="1" t="s">
        <v>13</v>
      </c>
      <c r="G3581" s="1" t="s">
        <v>14</v>
      </c>
      <c r="H3581" s="1">
        <v>500000</v>
      </c>
      <c r="I3581" s="1">
        <v>2012</v>
      </c>
      <c r="J3581" s="1">
        <v>4.5999999999999996</v>
      </c>
      <c r="K3581" s="1" t="str">
        <f t="shared" si="166"/>
        <v>Comedy</v>
      </c>
      <c r="L3581" s="11">
        <f t="shared" si="167"/>
        <v>-498668</v>
      </c>
      <c r="M3581" s="1">
        <f t="shared" si="168"/>
        <v>9.3887336584344602E-2</v>
      </c>
    </row>
    <row r="3582" spans="1:13" x14ac:dyDescent="0.25">
      <c r="A3582" s="1" t="s">
        <v>4930</v>
      </c>
      <c r="B3582" s="1">
        <v>91</v>
      </c>
      <c r="C3582" s="1">
        <v>2712293</v>
      </c>
      <c r="D3582" s="1" t="s">
        <v>682</v>
      </c>
      <c r="E3582" s="1" t="s">
        <v>6039</v>
      </c>
      <c r="F3582" s="1" t="s">
        <v>13</v>
      </c>
      <c r="G3582" s="1" t="s">
        <v>14</v>
      </c>
      <c r="H3582" s="1">
        <v>450000</v>
      </c>
      <c r="I3582" s="1">
        <v>1991</v>
      </c>
      <c r="J3582" s="1">
        <v>5.9</v>
      </c>
      <c r="K3582" s="1" t="str">
        <f t="shared" si="166"/>
        <v>Crime</v>
      </c>
      <c r="L3582" s="11">
        <f t="shared" si="167"/>
        <v>2262293</v>
      </c>
      <c r="M3582" s="1">
        <f t="shared" si="168"/>
        <v>9.3887336584344602E-2</v>
      </c>
    </row>
    <row r="3583" spans="1:13" x14ac:dyDescent="0.25">
      <c r="A3583" s="1" t="s">
        <v>400</v>
      </c>
      <c r="B3583" s="1">
        <v>107</v>
      </c>
      <c r="C3583" s="1">
        <v>768045</v>
      </c>
      <c r="D3583" s="1" t="s">
        <v>694</v>
      </c>
      <c r="E3583" s="1" t="s">
        <v>6040</v>
      </c>
      <c r="F3583" s="1" t="s">
        <v>13</v>
      </c>
      <c r="G3583" s="1" t="s">
        <v>21</v>
      </c>
      <c r="H3583" s="1">
        <v>2000000</v>
      </c>
      <c r="I3583" s="1">
        <v>2002</v>
      </c>
      <c r="J3583" s="1">
        <v>7.7</v>
      </c>
      <c r="K3583" s="1" t="str">
        <f t="shared" si="166"/>
        <v>Drama</v>
      </c>
      <c r="L3583" s="11">
        <f t="shared" si="167"/>
        <v>-1231955</v>
      </c>
      <c r="M3583" s="1">
        <f t="shared" si="168"/>
        <v>9.3887336584344602E-2</v>
      </c>
    </row>
    <row r="3584" spans="1:13" x14ac:dyDescent="0.25">
      <c r="A3584" s="1" t="s">
        <v>6041</v>
      </c>
      <c r="B3584" s="1">
        <v>84</v>
      </c>
      <c r="C3584" s="1">
        <v>379122</v>
      </c>
      <c r="D3584" s="1" t="s">
        <v>492</v>
      </c>
      <c r="E3584" s="1" t="s">
        <v>6042</v>
      </c>
      <c r="F3584" s="1" t="s">
        <v>13</v>
      </c>
      <c r="G3584" s="1" t="s">
        <v>21</v>
      </c>
      <c r="H3584" s="1">
        <v>450000</v>
      </c>
      <c r="I3584" s="1">
        <v>2005</v>
      </c>
      <c r="J3584" s="1">
        <v>7.1</v>
      </c>
      <c r="K3584" s="1" t="str">
        <f t="shared" si="166"/>
        <v>Comedy</v>
      </c>
      <c r="L3584" s="11">
        <f t="shared" si="167"/>
        <v>-70878</v>
      </c>
      <c r="M3584" s="1">
        <f t="shared" si="168"/>
        <v>9.3887336584344602E-2</v>
      </c>
    </row>
    <row r="3585" spans="1:13" x14ac:dyDescent="0.25">
      <c r="A3585" s="1" t="s">
        <v>6043</v>
      </c>
      <c r="B3585" s="1">
        <v>103</v>
      </c>
      <c r="C3585" s="1">
        <v>23000</v>
      </c>
      <c r="D3585" s="1" t="s">
        <v>5861</v>
      </c>
      <c r="E3585" s="1" t="s">
        <v>6044</v>
      </c>
      <c r="F3585" s="1" t="s">
        <v>13</v>
      </c>
      <c r="G3585" s="1" t="s">
        <v>14</v>
      </c>
      <c r="H3585" s="1">
        <v>500000</v>
      </c>
      <c r="I3585" s="1">
        <v>2006</v>
      </c>
      <c r="J3585" s="1">
        <v>6.2</v>
      </c>
      <c r="K3585" s="1" t="str">
        <f t="shared" si="166"/>
        <v>Comedy</v>
      </c>
      <c r="L3585" s="11">
        <f t="shared" si="167"/>
        <v>-477000</v>
      </c>
      <c r="M3585" s="1">
        <f t="shared" si="168"/>
        <v>9.3887336584344602E-2</v>
      </c>
    </row>
    <row r="3586" spans="1:13" x14ac:dyDescent="0.25">
      <c r="A3586" s="1" t="s">
        <v>6045</v>
      </c>
      <c r="B3586" s="1">
        <v>89</v>
      </c>
      <c r="C3586" s="1">
        <v>2300000</v>
      </c>
      <c r="D3586" s="1" t="s">
        <v>3630</v>
      </c>
      <c r="E3586" s="1" t="s">
        <v>6046</v>
      </c>
      <c r="F3586" s="1" t="s">
        <v>13</v>
      </c>
      <c r="G3586" s="1" t="s">
        <v>14</v>
      </c>
      <c r="H3586" s="1">
        <v>439000</v>
      </c>
      <c r="I3586" s="1">
        <v>1933</v>
      </c>
      <c r="J3586" s="1">
        <v>7.7</v>
      </c>
      <c r="K3586" s="1" t="str">
        <f t="shared" si="166"/>
        <v>Comedy</v>
      </c>
      <c r="L3586" s="11">
        <f t="shared" si="167"/>
        <v>1861000</v>
      </c>
      <c r="M3586" s="1">
        <f t="shared" si="168"/>
        <v>9.3887336584344602E-2</v>
      </c>
    </row>
    <row r="3587" spans="1:13" x14ac:dyDescent="0.25">
      <c r="A3587" s="1" t="s">
        <v>5604</v>
      </c>
      <c r="B3587" s="1">
        <v>98</v>
      </c>
      <c r="C3587" s="1">
        <v>2938208</v>
      </c>
      <c r="D3587" s="1" t="s">
        <v>492</v>
      </c>
      <c r="E3587" s="1" t="s">
        <v>6047</v>
      </c>
      <c r="F3587" s="1" t="s">
        <v>13</v>
      </c>
      <c r="G3587" s="1" t="s">
        <v>14</v>
      </c>
      <c r="H3587" s="1">
        <v>225000</v>
      </c>
      <c r="I3587" s="1">
        <v>1990</v>
      </c>
      <c r="J3587" s="1">
        <v>7.5</v>
      </c>
      <c r="K3587" s="1" t="str">
        <f t="shared" ref="K3587:K3650" si="169">IFERROR(LEFT(D3587,SEARCH("|",D3587)-1),D3587)</f>
        <v>Comedy</v>
      </c>
      <c r="L3587" s="11">
        <f t="shared" ref="L3587:L3650" si="170">C3587-H3587</f>
        <v>2713208</v>
      </c>
      <c r="M3587" s="1">
        <f t="shared" ref="M3587:M3650" si="171">CORREL(H$2:H$3657,C$2:C$3657)</f>
        <v>9.3887336584344602E-2</v>
      </c>
    </row>
    <row r="3588" spans="1:13" x14ac:dyDescent="0.25">
      <c r="A3588" s="1" t="s">
        <v>2622</v>
      </c>
      <c r="B3588" s="1">
        <v>92</v>
      </c>
      <c r="C3588" s="1">
        <v>44540956</v>
      </c>
      <c r="D3588" s="1" t="s">
        <v>579</v>
      </c>
      <c r="E3588" s="1" t="s">
        <v>6048</v>
      </c>
      <c r="F3588" s="1" t="s">
        <v>13</v>
      </c>
      <c r="G3588" s="1" t="s">
        <v>14</v>
      </c>
      <c r="H3588" s="1">
        <v>400000</v>
      </c>
      <c r="I3588" s="1">
        <v>2004</v>
      </c>
      <c r="J3588" s="1">
        <v>6.9</v>
      </c>
      <c r="K3588" s="1" t="str">
        <f t="shared" si="169"/>
        <v>Comedy</v>
      </c>
      <c r="L3588" s="11">
        <f t="shared" si="170"/>
        <v>44140956</v>
      </c>
      <c r="M3588" s="1">
        <f t="shared" si="171"/>
        <v>9.3887336584344602E-2</v>
      </c>
    </row>
    <row r="3589" spans="1:13" x14ac:dyDescent="0.25">
      <c r="A3589" s="1" t="s">
        <v>5348</v>
      </c>
      <c r="B3589" s="1">
        <v>90</v>
      </c>
      <c r="C3589" s="1">
        <v>258113</v>
      </c>
      <c r="D3589" s="1" t="s">
        <v>750</v>
      </c>
      <c r="E3589" s="1" t="s">
        <v>6049</v>
      </c>
      <c r="F3589" s="1" t="s">
        <v>13</v>
      </c>
      <c r="G3589" s="1" t="s">
        <v>14</v>
      </c>
      <c r="H3589" s="1">
        <v>1066167</v>
      </c>
      <c r="I3589" s="1">
        <v>2013</v>
      </c>
      <c r="J3589" s="1">
        <v>7.1</v>
      </c>
      <c r="K3589" s="1" t="str">
        <f t="shared" si="169"/>
        <v>Crime</v>
      </c>
      <c r="L3589" s="11">
        <f t="shared" si="170"/>
        <v>-808054</v>
      </c>
      <c r="M3589" s="1">
        <f t="shared" si="171"/>
        <v>9.3887336584344602E-2</v>
      </c>
    </row>
    <row r="3590" spans="1:13" x14ac:dyDescent="0.25">
      <c r="A3590" s="1" t="s">
        <v>5362</v>
      </c>
      <c r="B3590" s="1">
        <v>84</v>
      </c>
      <c r="C3590" s="1">
        <v>107917283</v>
      </c>
      <c r="D3590" s="1" t="s">
        <v>2162</v>
      </c>
      <c r="E3590" s="1" t="s">
        <v>6050</v>
      </c>
      <c r="F3590" s="1" t="s">
        <v>13</v>
      </c>
      <c r="G3590" s="1" t="s">
        <v>14</v>
      </c>
      <c r="H3590" s="1">
        <v>15000</v>
      </c>
      <c r="I3590" s="1">
        <v>2007</v>
      </c>
      <c r="J3590" s="1">
        <v>6.3</v>
      </c>
      <c r="K3590" s="1" t="str">
        <f t="shared" si="169"/>
        <v>Horror</v>
      </c>
      <c r="L3590" s="11">
        <f t="shared" si="170"/>
        <v>107902283</v>
      </c>
      <c r="M3590" s="1">
        <f t="shared" si="171"/>
        <v>9.3887336584344602E-2</v>
      </c>
    </row>
    <row r="3591" spans="1:13" x14ac:dyDescent="0.25">
      <c r="A3591" s="1" t="s">
        <v>970</v>
      </c>
      <c r="B3591" s="1">
        <v>91</v>
      </c>
      <c r="C3591" s="1">
        <v>1229197</v>
      </c>
      <c r="D3591" s="1" t="s">
        <v>1841</v>
      </c>
      <c r="E3591" s="1" t="s">
        <v>6051</v>
      </c>
      <c r="F3591" s="1" t="s">
        <v>13</v>
      </c>
      <c r="G3591" s="1" t="s">
        <v>21</v>
      </c>
      <c r="H3591" s="1">
        <v>229575</v>
      </c>
      <c r="I3591" s="1">
        <v>1975</v>
      </c>
      <c r="J3591" s="1">
        <v>8.3000000000000007</v>
      </c>
      <c r="K3591" s="1" t="str">
        <f t="shared" si="169"/>
        <v>Adventure</v>
      </c>
      <c r="L3591" s="11">
        <f t="shared" si="170"/>
        <v>999622</v>
      </c>
      <c r="M3591" s="1">
        <f t="shared" si="171"/>
        <v>9.3887336584344602E-2</v>
      </c>
    </row>
    <row r="3592" spans="1:13" x14ac:dyDescent="0.25">
      <c r="A3592" s="1" t="s">
        <v>5287</v>
      </c>
      <c r="B3592" s="1">
        <v>90</v>
      </c>
      <c r="C3592" s="1">
        <v>1689999</v>
      </c>
      <c r="D3592" s="1" t="s">
        <v>1175</v>
      </c>
      <c r="E3592" s="1" t="s">
        <v>6052</v>
      </c>
      <c r="F3592" s="1" t="s">
        <v>964</v>
      </c>
      <c r="G3592" s="1" t="s">
        <v>14</v>
      </c>
      <c r="H3592" s="1">
        <v>400000</v>
      </c>
      <c r="I3592" s="1">
        <v>2006</v>
      </c>
      <c r="J3592" s="1">
        <v>7.1</v>
      </c>
      <c r="K3592" s="1" t="str">
        <f t="shared" si="169"/>
        <v>Drama</v>
      </c>
      <c r="L3592" s="11">
        <f t="shared" si="170"/>
        <v>1289999</v>
      </c>
      <c r="M3592" s="1">
        <f t="shared" si="171"/>
        <v>9.3887336584344602E-2</v>
      </c>
    </row>
    <row r="3593" spans="1:13" x14ac:dyDescent="0.25">
      <c r="A3593" s="1" t="s">
        <v>6053</v>
      </c>
      <c r="B3593" s="1">
        <v>88</v>
      </c>
      <c r="C3593" s="1">
        <v>592014</v>
      </c>
      <c r="D3593" s="1" t="s">
        <v>6054</v>
      </c>
      <c r="E3593" s="1" t="s">
        <v>6055</v>
      </c>
      <c r="F3593" s="1" t="s">
        <v>13</v>
      </c>
      <c r="G3593" s="1" t="s">
        <v>14</v>
      </c>
      <c r="H3593" s="1">
        <v>218</v>
      </c>
      <c r="I3593" s="1">
        <v>2003</v>
      </c>
      <c r="J3593" s="1">
        <v>7.2</v>
      </c>
      <c r="K3593" s="1" t="str">
        <f t="shared" si="169"/>
        <v>Biography</v>
      </c>
      <c r="L3593" s="11">
        <f t="shared" si="170"/>
        <v>591796</v>
      </c>
      <c r="M3593" s="1">
        <f t="shared" si="171"/>
        <v>9.3887336584344602E-2</v>
      </c>
    </row>
    <row r="3594" spans="1:13" x14ac:dyDescent="0.25">
      <c r="A3594" s="1" t="s">
        <v>6056</v>
      </c>
      <c r="B3594" s="1">
        <v>82</v>
      </c>
      <c r="C3594" s="1">
        <v>126387</v>
      </c>
      <c r="D3594" s="1" t="s">
        <v>2162</v>
      </c>
      <c r="E3594" s="1" t="s">
        <v>6057</v>
      </c>
      <c r="F3594" s="1" t="s">
        <v>3194</v>
      </c>
      <c r="G3594" s="1" t="s">
        <v>2374</v>
      </c>
      <c r="H3594" s="1">
        <v>400000</v>
      </c>
      <c r="I3594" s="1">
        <v>1981</v>
      </c>
      <c r="J3594" s="1">
        <v>6.9</v>
      </c>
      <c r="K3594" s="1" t="str">
        <f t="shared" si="169"/>
        <v>Horror</v>
      </c>
      <c r="L3594" s="11">
        <f t="shared" si="170"/>
        <v>-273613</v>
      </c>
      <c r="M3594" s="1">
        <f t="shared" si="171"/>
        <v>9.3887336584344602E-2</v>
      </c>
    </row>
    <row r="3595" spans="1:13" x14ac:dyDescent="0.25">
      <c r="A3595" s="1" t="s">
        <v>2695</v>
      </c>
      <c r="B3595" s="1">
        <v>101</v>
      </c>
      <c r="C3595" s="1">
        <v>80276912</v>
      </c>
      <c r="D3595" s="1" t="s">
        <v>584</v>
      </c>
      <c r="E3595" s="1" t="s">
        <v>6058</v>
      </c>
      <c r="F3595" s="1" t="s">
        <v>13</v>
      </c>
      <c r="G3595" s="1" t="s">
        <v>14</v>
      </c>
      <c r="H3595" s="1">
        <v>35000000</v>
      </c>
      <c r="I3595" s="1">
        <v>2008</v>
      </c>
      <c r="J3595" s="1">
        <v>6.1</v>
      </c>
      <c r="K3595" s="1" t="str">
        <f t="shared" si="169"/>
        <v>Comedy</v>
      </c>
      <c r="L3595" s="11">
        <f t="shared" si="170"/>
        <v>45276912</v>
      </c>
      <c r="M3595" s="1">
        <f t="shared" si="171"/>
        <v>9.3887336584344602E-2</v>
      </c>
    </row>
    <row r="3596" spans="1:13" x14ac:dyDescent="0.25">
      <c r="A3596" s="1" t="s">
        <v>6059</v>
      </c>
      <c r="B3596" s="1">
        <v>100</v>
      </c>
      <c r="C3596" s="1">
        <v>2808000</v>
      </c>
      <c r="D3596" s="1" t="s">
        <v>5123</v>
      </c>
      <c r="E3596" s="1" t="s">
        <v>6060</v>
      </c>
      <c r="F3596" s="1" t="s">
        <v>13</v>
      </c>
      <c r="G3596" s="1" t="s">
        <v>14</v>
      </c>
      <c r="H3596" s="1">
        <v>379000</v>
      </c>
      <c r="I3596" s="1">
        <v>1929</v>
      </c>
      <c r="J3596" s="1">
        <v>6.3</v>
      </c>
      <c r="K3596" s="1" t="str">
        <f t="shared" si="169"/>
        <v>Musical</v>
      </c>
      <c r="L3596" s="11">
        <f t="shared" si="170"/>
        <v>2429000</v>
      </c>
      <c r="M3596" s="1">
        <f t="shared" si="171"/>
        <v>9.3887336584344602E-2</v>
      </c>
    </row>
    <row r="3597" spans="1:13" x14ac:dyDescent="0.25">
      <c r="A3597" s="1" t="s">
        <v>6061</v>
      </c>
      <c r="B3597" s="1">
        <v>89</v>
      </c>
      <c r="C3597" s="1">
        <v>12843</v>
      </c>
      <c r="D3597" s="1" t="s">
        <v>1882</v>
      </c>
      <c r="E3597" s="1" t="s">
        <v>6062</v>
      </c>
      <c r="F3597" s="1" t="s">
        <v>13</v>
      </c>
      <c r="G3597" s="1" t="s">
        <v>508</v>
      </c>
      <c r="H3597" s="1">
        <v>6000000</v>
      </c>
      <c r="I3597" s="1">
        <v>2012</v>
      </c>
      <c r="J3597" s="1">
        <v>6.1</v>
      </c>
      <c r="K3597" s="1" t="str">
        <f t="shared" si="169"/>
        <v>Horror</v>
      </c>
      <c r="L3597" s="11">
        <f t="shared" si="170"/>
        <v>-5987157</v>
      </c>
      <c r="M3597" s="1">
        <f t="shared" si="171"/>
        <v>9.3887336584344602E-2</v>
      </c>
    </row>
    <row r="3598" spans="1:13" x14ac:dyDescent="0.25">
      <c r="A3598" s="1" t="s">
        <v>6063</v>
      </c>
      <c r="B3598" s="1">
        <v>88</v>
      </c>
      <c r="C3598" s="1">
        <v>1523883</v>
      </c>
      <c r="D3598" s="1" t="s">
        <v>5025</v>
      </c>
      <c r="E3598" s="1" t="s">
        <v>6064</v>
      </c>
      <c r="F3598" s="1" t="s">
        <v>13</v>
      </c>
      <c r="G3598" s="1" t="s">
        <v>14</v>
      </c>
      <c r="H3598" s="1">
        <v>1750211</v>
      </c>
      <c r="I3598" s="1">
        <v>2005</v>
      </c>
      <c r="J3598" s="1">
        <v>7.8</v>
      </c>
      <c r="K3598" s="1" t="str">
        <f t="shared" si="169"/>
        <v>Documentary</v>
      </c>
      <c r="L3598" s="11">
        <f t="shared" si="170"/>
        <v>-226328</v>
      </c>
      <c r="M3598" s="1">
        <f t="shared" si="171"/>
        <v>9.3887336584344602E-2</v>
      </c>
    </row>
    <row r="3599" spans="1:13" x14ac:dyDescent="0.25">
      <c r="A3599" s="1" t="s">
        <v>6065</v>
      </c>
      <c r="B3599" s="1">
        <v>90</v>
      </c>
      <c r="C3599" s="1">
        <v>4000000</v>
      </c>
      <c r="D3599" s="1" t="s">
        <v>267</v>
      </c>
      <c r="E3599" s="1" t="s">
        <v>6066</v>
      </c>
      <c r="F3599" s="1" t="s">
        <v>13</v>
      </c>
      <c r="G3599" s="1" t="s">
        <v>14</v>
      </c>
      <c r="H3599" s="1">
        <v>350000</v>
      </c>
      <c r="I3599" s="1">
        <v>1987</v>
      </c>
      <c r="J3599" s="1">
        <v>4.7</v>
      </c>
      <c r="K3599" s="1" t="str">
        <f t="shared" si="169"/>
        <v>Action</v>
      </c>
      <c r="L3599" s="11">
        <f t="shared" si="170"/>
        <v>3650000</v>
      </c>
      <c r="M3599" s="1">
        <f t="shared" si="171"/>
        <v>9.3887336584344602E-2</v>
      </c>
    </row>
    <row r="3600" spans="1:13" x14ac:dyDescent="0.25">
      <c r="A3600" s="1" t="s">
        <v>2839</v>
      </c>
      <c r="B3600" s="1">
        <v>102</v>
      </c>
      <c r="C3600" s="1">
        <v>1281176</v>
      </c>
      <c r="D3600" s="1" t="s">
        <v>883</v>
      </c>
      <c r="E3600" s="1" t="s">
        <v>6067</v>
      </c>
      <c r="F3600" s="1" t="s">
        <v>13</v>
      </c>
      <c r="G3600" s="1" t="s">
        <v>14</v>
      </c>
      <c r="H3600" s="1">
        <v>312000</v>
      </c>
      <c r="I3600" s="1">
        <v>1999</v>
      </c>
      <c r="J3600" s="1">
        <v>6.7</v>
      </c>
      <c r="K3600" s="1" t="str">
        <f t="shared" si="169"/>
        <v>Comedy</v>
      </c>
      <c r="L3600" s="11">
        <f t="shared" si="170"/>
        <v>969176</v>
      </c>
      <c r="M3600" s="1">
        <f t="shared" si="171"/>
        <v>9.3887336584344602E-2</v>
      </c>
    </row>
    <row r="3601" spans="1:13" x14ac:dyDescent="0.25">
      <c r="A3601" s="1" t="s">
        <v>6068</v>
      </c>
      <c r="B3601" s="1">
        <v>98</v>
      </c>
      <c r="C3601" s="1">
        <v>16115878</v>
      </c>
      <c r="D3601" s="1" t="s">
        <v>6069</v>
      </c>
      <c r="E3601" s="1" t="s">
        <v>6070</v>
      </c>
      <c r="F3601" s="1" t="s">
        <v>13</v>
      </c>
      <c r="G3601" s="1" t="s">
        <v>14</v>
      </c>
      <c r="H3601" s="1">
        <v>8000000</v>
      </c>
      <c r="I3601" s="1">
        <v>1995</v>
      </c>
      <c r="J3601" s="1">
        <v>6.6</v>
      </c>
      <c r="K3601" s="1" t="str">
        <f t="shared" si="169"/>
        <v>Action</v>
      </c>
      <c r="L3601" s="11">
        <f t="shared" si="170"/>
        <v>8115878</v>
      </c>
      <c r="M3601" s="1">
        <f t="shared" si="171"/>
        <v>9.3887336584344602E-2</v>
      </c>
    </row>
    <row r="3602" spans="1:13" x14ac:dyDescent="0.25">
      <c r="A3602" s="1" t="s">
        <v>5201</v>
      </c>
      <c r="B3602" s="1">
        <v>91</v>
      </c>
      <c r="C3602" s="1">
        <v>1652472</v>
      </c>
      <c r="D3602" s="1" t="s">
        <v>584</v>
      </c>
      <c r="E3602" s="1" t="s">
        <v>6071</v>
      </c>
      <c r="F3602" s="1" t="s">
        <v>507</v>
      </c>
      <c r="G3602" s="1" t="s">
        <v>508</v>
      </c>
      <c r="H3602" s="1">
        <v>300000</v>
      </c>
      <c r="I3602" s="1">
        <v>1996</v>
      </c>
      <c r="J3602" s="1">
        <v>6.9</v>
      </c>
      <c r="K3602" s="1" t="str">
        <f t="shared" si="169"/>
        <v>Comedy</v>
      </c>
      <c r="L3602" s="11">
        <f t="shared" si="170"/>
        <v>1352472</v>
      </c>
      <c r="M3602" s="1">
        <f t="shared" si="171"/>
        <v>9.3887336584344602E-2</v>
      </c>
    </row>
    <row r="3603" spans="1:13" x14ac:dyDescent="0.25">
      <c r="A3603" s="1" t="s">
        <v>2190</v>
      </c>
      <c r="B3603" s="1">
        <v>80</v>
      </c>
      <c r="C3603" s="1">
        <v>2360184</v>
      </c>
      <c r="D3603" s="1" t="s">
        <v>883</v>
      </c>
      <c r="E3603" s="1" t="s">
        <v>6072</v>
      </c>
      <c r="F3603" s="1" t="s">
        <v>13</v>
      </c>
      <c r="G3603" s="1" t="s">
        <v>14</v>
      </c>
      <c r="H3603" s="1">
        <v>300000</v>
      </c>
      <c r="I3603" s="1">
        <v>2003</v>
      </c>
      <c r="J3603" s="1">
        <v>7.1</v>
      </c>
      <c r="K3603" s="1" t="str">
        <f t="shared" si="169"/>
        <v>Comedy</v>
      </c>
      <c r="L3603" s="11">
        <f t="shared" si="170"/>
        <v>2060184</v>
      </c>
      <c r="M3603" s="1">
        <f t="shared" si="171"/>
        <v>9.3887336584344602E-2</v>
      </c>
    </row>
    <row r="3604" spans="1:13" x14ac:dyDescent="0.25">
      <c r="A3604" s="1" t="s">
        <v>5729</v>
      </c>
      <c r="B3604" s="1">
        <v>76</v>
      </c>
      <c r="C3604" s="1">
        <v>255352</v>
      </c>
      <c r="D3604" s="1" t="s">
        <v>1175</v>
      </c>
      <c r="E3604" s="1" t="s">
        <v>6073</v>
      </c>
      <c r="F3604" s="1" t="s">
        <v>13</v>
      </c>
      <c r="G3604" s="1" t="s">
        <v>14</v>
      </c>
      <c r="H3604" s="1">
        <v>300000</v>
      </c>
      <c r="I3604" s="1">
        <v>2006</v>
      </c>
      <c r="J3604" s="1">
        <v>6.7</v>
      </c>
      <c r="K3604" s="1" t="str">
        <f t="shared" si="169"/>
        <v>Drama</v>
      </c>
      <c r="L3604" s="11">
        <f t="shared" si="170"/>
        <v>-44648</v>
      </c>
      <c r="M3604" s="1">
        <f t="shared" si="171"/>
        <v>9.3887336584344602E-2</v>
      </c>
    </row>
    <row r="3605" spans="1:13" x14ac:dyDescent="0.25">
      <c r="A3605" s="1" t="s">
        <v>5729</v>
      </c>
      <c r="B3605" s="1">
        <v>80</v>
      </c>
      <c r="C3605" s="1">
        <v>856942</v>
      </c>
      <c r="D3605" s="1" t="s">
        <v>1175</v>
      </c>
      <c r="E3605" s="1" t="s">
        <v>6074</v>
      </c>
      <c r="F3605" s="1" t="s">
        <v>13</v>
      </c>
      <c r="G3605" s="1" t="s">
        <v>14</v>
      </c>
      <c r="H3605" s="1">
        <v>200000</v>
      </c>
      <c r="I3605" s="1">
        <v>2008</v>
      </c>
      <c r="J3605" s="1">
        <v>7.1</v>
      </c>
      <c r="K3605" s="1" t="str">
        <f t="shared" si="169"/>
        <v>Drama</v>
      </c>
      <c r="L3605" s="11">
        <f t="shared" si="170"/>
        <v>656942</v>
      </c>
      <c r="M3605" s="1">
        <f t="shared" si="171"/>
        <v>9.3887336584344602E-2</v>
      </c>
    </row>
    <row r="3606" spans="1:13" x14ac:dyDescent="0.25">
      <c r="A3606" s="1" t="s">
        <v>6075</v>
      </c>
      <c r="B3606" s="1">
        <v>109</v>
      </c>
      <c r="C3606" s="1">
        <v>5199</v>
      </c>
      <c r="D3606" s="1" t="s">
        <v>1299</v>
      </c>
      <c r="E3606" s="1" t="s">
        <v>6076</v>
      </c>
      <c r="F3606" s="1" t="s">
        <v>13</v>
      </c>
      <c r="G3606" s="1" t="s">
        <v>14</v>
      </c>
      <c r="H3606" s="1">
        <v>200000</v>
      </c>
      <c r="I3606" s="1">
        <v>2004</v>
      </c>
      <c r="J3606" s="1">
        <v>6.6</v>
      </c>
      <c r="K3606" s="1" t="str">
        <f t="shared" si="169"/>
        <v>Drama</v>
      </c>
      <c r="L3606" s="11">
        <f t="shared" si="170"/>
        <v>-194801</v>
      </c>
      <c r="M3606" s="1">
        <f t="shared" si="171"/>
        <v>9.3887336584344602E-2</v>
      </c>
    </row>
    <row r="3607" spans="1:13" x14ac:dyDescent="0.25">
      <c r="A3607" s="1" t="s">
        <v>6077</v>
      </c>
      <c r="B3607" s="1">
        <v>95</v>
      </c>
      <c r="C3607" s="1">
        <v>2468</v>
      </c>
      <c r="D3607" s="1" t="s">
        <v>3364</v>
      </c>
      <c r="E3607" s="1" t="s">
        <v>6078</v>
      </c>
      <c r="F3607" s="1" t="s">
        <v>13</v>
      </c>
      <c r="G3607" s="1" t="s">
        <v>14</v>
      </c>
      <c r="H3607" s="1">
        <v>300000</v>
      </c>
      <c r="I3607" s="1">
        <v>2014</v>
      </c>
      <c r="J3607" s="1">
        <v>4.8</v>
      </c>
      <c r="K3607" s="1" t="str">
        <f t="shared" si="169"/>
        <v>Thriller</v>
      </c>
      <c r="L3607" s="11">
        <f t="shared" si="170"/>
        <v>-297532</v>
      </c>
      <c r="M3607" s="1">
        <f t="shared" si="171"/>
        <v>9.3887336584344602E-2</v>
      </c>
    </row>
    <row r="3608" spans="1:13" x14ac:dyDescent="0.25">
      <c r="A3608" s="1" t="s">
        <v>6079</v>
      </c>
      <c r="B3608" s="1">
        <v>90</v>
      </c>
      <c r="C3608" s="1">
        <v>318622</v>
      </c>
      <c r="D3608" s="1" t="s">
        <v>1927</v>
      </c>
      <c r="E3608" s="1" t="s">
        <v>6080</v>
      </c>
      <c r="F3608" s="1" t="s">
        <v>13</v>
      </c>
      <c r="G3608" s="1" t="s">
        <v>14</v>
      </c>
      <c r="H3608" s="1">
        <v>270000</v>
      </c>
      <c r="I3608" s="1">
        <v>2012</v>
      </c>
      <c r="J3608" s="1">
        <v>6.4</v>
      </c>
      <c r="K3608" s="1" t="str">
        <f t="shared" si="169"/>
        <v>Biography</v>
      </c>
      <c r="L3608" s="11">
        <f t="shared" si="170"/>
        <v>48622</v>
      </c>
      <c r="M3608" s="1">
        <f t="shared" si="171"/>
        <v>9.3887336584344602E-2</v>
      </c>
    </row>
    <row r="3609" spans="1:13" x14ac:dyDescent="0.25">
      <c r="A3609" s="1" t="s">
        <v>2390</v>
      </c>
      <c r="B3609" s="1">
        <v>113</v>
      </c>
      <c r="C3609" s="1">
        <v>12006514</v>
      </c>
      <c r="D3609" s="1" t="s">
        <v>492</v>
      </c>
      <c r="E3609" s="1" t="s">
        <v>6081</v>
      </c>
      <c r="F3609" s="1" t="s">
        <v>13</v>
      </c>
      <c r="G3609" s="1" t="s">
        <v>14</v>
      </c>
      <c r="H3609" s="1">
        <v>250000</v>
      </c>
      <c r="I3609" s="1">
        <v>1997</v>
      </c>
      <c r="J3609" s="1">
        <v>7.3</v>
      </c>
      <c r="K3609" s="1" t="str">
        <f t="shared" si="169"/>
        <v>Comedy</v>
      </c>
      <c r="L3609" s="11">
        <f t="shared" si="170"/>
        <v>11756514</v>
      </c>
      <c r="M3609" s="1">
        <f t="shared" si="171"/>
        <v>9.3887336584344602E-2</v>
      </c>
    </row>
    <row r="3610" spans="1:13" x14ac:dyDescent="0.25">
      <c r="A3610" s="1" t="s">
        <v>4927</v>
      </c>
      <c r="B3610" s="1">
        <v>91</v>
      </c>
      <c r="C3610" s="1">
        <v>4186931</v>
      </c>
      <c r="D3610" s="1" t="s">
        <v>492</v>
      </c>
      <c r="E3610" s="1" t="s">
        <v>6082</v>
      </c>
      <c r="F3610" s="1" t="s">
        <v>13</v>
      </c>
      <c r="G3610" s="1" t="s">
        <v>14</v>
      </c>
      <c r="H3610" s="1">
        <v>250000</v>
      </c>
      <c r="I3610" s="1">
        <v>2001</v>
      </c>
      <c r="J3610" s="1">
        <v>6.9</v>
      </c>
      <c r="K3610" s="1" t="str">
        <f t="shared" si="169"/>
        <v>Comedy</v>
      </c>
      <c r="L3610" s="11">
        <f t="shared" si="170"/>
        <v>3936931</v>
      </c>
      <c r="M3610" s="1">
        <f t="shared" si="171"/>
        <v>9.3887336584344602E-2</v>
      </c>
    </row>
    <row r="3611" spans="1:13" x14ac:dyDescent="0.25">
      <c r="A3611" s="1" t="s">
        <v>140</v>
      </c>
      <c r="B3611" s="1">
        <v>98</v>
      </c>
      <c r="C3611" s="1">
        <v>3799339</v>
      </c>
      <c r="D3611" s="1" t="s">
        <v>1643</v>
      </c>
      <c r="E3611" s="1" t="s">
        <v>6083</v>
      </c>
      <c r="F3611" s="1" t="s">
        <v>13</v>
      </c>
      <c r="G3611" s="1" t="s">
        <v>14</v>
      </c>
      <c r="H3611" s="1">
        <v>250000</v>
      </c>
      <c r="I3611" s="1">
        <v>2002</v>
      </c>
      <c r="J3611" s="1">
        <v>7.2</v>
      </c>
      <c r="K3611" s="1" t="str">
        <f t="shared" si="169"/>
        <v>Crime</v>
      </c>
      <c r="L3611" s="11">
        <f t="shared" si="170"/>
        <v>3549339</v>
      </c>
      <c r="M3611" s="1">
        <f t="shared" si="171"/>
        <v>9.3887336584344602E-2</v>
      </c>
    </row>
    <row r="3612" spans="1:13" x14ac:dyDescent="0.25">
      <c r="A3612" s="1" t="s">
        <v>6084</v>
      </c>
      <c r="B3612" s="1">
        <v>94</v>
      </c>
      <c r="C3612" s="1">
        <v>1977544</v>
      </c>
      <c r="D3612" s="1" t="s">
        <v>492</v>
      </c>
      <c r="E3612" s="1" t="s">
        <v>6085</v>
      </c>
      <c r="F3612" s="1" t="s">
        <v>13</v>
      </c>
      <c r="G3612" s="1" t="s">
        <v>14</v>
      </c>
      <c r="H3612" s="1">
        <v>250000</v>
      </c>
      <c r="I3612" s="1">
        <v>1995</v>
      </c>
      <c r="J3612" s="1">
        <v>6.5</v>
      </c>
      <c r="K3612" s="1" t="str">
        <f t="shared" si="169"/>
        <v>Comedy</v>
      </c>
      <c r="L3612" s="11">
        <f t="shared" si="170"/>
        <v>1727544</v>
      </c>
      <c r="M3612" s="1">
        <f t="shared" si="171"/>
        <v>9.3887336584344602E-2</v>
      </c>
    </row>
    <row r="3613" spans="1:13" x14ac:dyDescent="0.25">
      <c r="A3613" s="1" t="s">
        <v>2940</v>
      </c>
      <c r="B3613" s="1">
        <v>96</v>
      </c>
      <c r="C3613" s="1">
        <v>1050600</v>
      </c>
      <c r="D3613" s="1" t="s">
        <v>883</v>
      </c>
      <c r="E3613" s="1" t="s">
        <v>6086</v>
      </c>
      <c r="F3613" s="1" t="s">
        <v>13</v>
      </c>
      <c r="G3613" s="1" t="s">
        <v>14</v>
      </c>
      <c r="H3613" s="1">
        <v>250000</v>
      </c>
      <c r="I3613" s="1">
        <v>2000</v>
      </c>
      <c r="J3613" s="1">
        <v>6.6</v>
      </c>
      <c r="K3613" s="1" t="str">
        <f t="shared" si="169"/>
        <v>Comedy</v>
      </c>
      <c r="L3613" s="11">
        <f t="shared" si="170"/>
        <v>800600</v>
      </c>
      <c r="M3613" s="1">
        <f t="shared" si="171"/>
        <v>9.3887336584344602E-2</v>
      </c>
    </row>
    <row r="3614" spans="1:13" x14ac:dyDescent="0.25">
      <c r="A3614" s="1" t="s">
        <v>6087</v>
      </c>
      <c r="B3614" s="1">
        <v>100</v>
      </c>
      <c r="C3614" s="1">
        <v>902835</v>
      </c>
      <c r="D3614" s="1" t="s">
        <v>492</v>
      </c>
      <c r="E3614" s="1" t="s">
        <v>6088</v>
      </c>
      <c r="F3614" s="1" t="s">
        <v>13</v>
      </c>
      <c r="G3614" s="1" t="s">
        <v>14</v>
      </c>
      <c r="H3614" s="1">
        <v>250000</v>
      </c>
      <c r="I3614" s="1">
        <v>2001</v>
      </c>
      <c r="J3614" s="1">
        <v>6.7</v>
      </c>
      <c r="K3614" s="1" t="str">
        <f t="shared" si="169"/>
        <v>Comedy</v>
      </c>
      <c r="L3614" s="11">
        <f t="shared" si="170"/>
        <v>652835</v>
      </c>
      <c r="M3614" s="1">
        <f t="shared" si="171"/>
        <v>9.3887336584344602E-2</v>
      </c>
    </row>
    <row r="3615" spans="1:13" x14ac:dyDescent="0.25">
      <c r="A3615" s="1" t="s">
        <v>2835</v>
      </c>
      <c r="B3615" s="1">
        <v>90</v>
      </c>
      <c r="C3615" s="1">
        <v>489220</v>
      </c>
      <c r="D3615" s="1" t="s">
        <v>1713</v>
      </c>
      <c r="E3615" s="1" t="s">
        <v>6089</v>
      </c>
      <c r="F3615" s="1" t="s">
        <v>13</v>
      </c>
      <c r="G3615" s="1" t="s">
        <v>97</v>
      </c>
      <c r="H3615" s="1">
        <v>365000</v>
      </c>
      <c r="I3615" s="1">
        <v>1997</v>
      </c>
      <c r="J3615" s="1">
        <v>7.3</v>
      </c>
      <c r="K3615" s="1" t="str">
        <f t="shared" si="169"/>
        <v>Mystery</v>
      </c>
      <c r="L3615" s="11">
        <f t="shared" si="170"/>
        <v>124220</v>
      </c>
      <c r="M3615" s="1">
        <f t="shared" si="171"/>
        <v>9.3887336584344602E-2</v>
      </c>
    </row>
    <row r="3616" spans="1:13" x14ac:dyDescent="0.25">
      <c r="A3616" s="1" t="s">
        <v>6090</v>
      </c>
      <c r="B3616" s="1">
        <v>75</v>
      </c>
      <c r="C3616" s="1">
        <v>203134</v>
      </c>
      <c r="D3616" s="1" t="s">
        <v>6091</v>
      </c>
      <c r="E3616" s="1" t="s">
        <v>6092</v>
      </c>
      <c r="F3616" s="1" t="s">
        <v>13</v>
      </c>
      <c r="G3616" s="1" t="s">
        <v>14</v>
      </c>
      <c r="H3616" s="1">
        <v>250000</v>
      </c>
      <c r="I3616" s="1">
        <v>1997</v>
      </c>
      <c r="J3616" s="1">
        <v>7</v>
      </c>
      <c r="K3616" s="1" t="str">
        <f t="shared" si="169"/>
        <v>Animation</v>
      </c>
      <c r="L3616" s="11">
        <f t="shared" si="170"/>
        <v>-46866</v>
      </c>
      <c r="M3616" s="1">
        <f t="shared" si="171"/>
        <v>9.3887336584344602E-2</v>
      </c>
    </row>
    <row r="3617" spans="1:13" x14ac:dyDescent="0.25">
      <c r="A3617" s="1" t="s">
        <v>6016</v>
      </c>
      <c r="B3617" s="1">
        <v>78</v>
      </c>
      <c r="C3617" s="1">
        <v>191309</v>
      </c>
      <c r="D3617" s="1" t="s">
        <v>678</v>
      </c>
      <c r="E3617" s="1" t="s">
        <v>6093</v>
      </c>
      <c r="F3617" s="1" t="s">
        <v>13</v>
      </c>
      <c r="G3617" s="1" t="s">
        <v>14</v>
      </c>
      <c r="H3617" s="1">
        <v>150000</v>
      </c>
      <c r="I3617" s="1">
        <v>2004</v>
      </c>
      <c r="J3617" s="1">
        <v>5.5</v>
      </c>
      <c r="K3617" s="1" t="str">
        <f t="shared" si="169"/>
        <v>Drama</v>
      </c>
      <c r="L3617" s="11">
        <f t="shared" si="170"/>
        <v>41309</v>
      </c>
      <c r="M3617" s="1">
        <f t="shared" si="171"/>
        <v>9.3887336584344602E-2</v>
      </c>
    </row>
    <row r="3618" spans="1:13" x14ac:dyDescent="0.25">
      <c r="A3618" s="1" t="s">
        <v>6094</v>
      </c>
      <c r="B3618" s="1">
        <v>90</v>
      </c>
      <c r="C3618" s="1">
        <v>3388210</v>
      </c>
      <c r="D3618" s="1" t="s">
        <v>77</v>
      </c>
      <c r="E3618" s="1" t="s">
        <v>6095</v>
      </c>
      <c r="F3618" s="1" t="s">
        <v>13</v>
      </c>
      <c r="G3618" s="1" t="s">
        <v>14</v>
      </c>
      <c r="H3618" s="1">
        <v>250000</v>
      </c>
      <c r="I3618" s="1">
        <v>2011</v>
      </c>
      <c r="J3618" s="1">
        <v>6.7</v>
      </c>
      <c r="K3618" s="1" t="str">
        <f t="shared" si="169"/>
        <v>Drama</v>
      </c>
      <c r="L3618" s="11">
        <f t="shared" si="170"/>
        <v>3138210</v>
      </c>
      <c r="M3618" s="1">
        <f t="shared" si="171"/>
        <v>9.3887336584344602E-2</v>
      </c>
    </row>
    <row r="3619" spans="1:13" x14ac:dyDescent="0.25">
      <c r="A3619" s="1" t="s">
        <v>4397</v>
      </c>
      <c r="B3619" s="1">
        <v>99</v>
      </c>
      <c r="C3619" s="1">
        <v>49494</v>
      </c>
      <c r="D3619" s="1" t="s">
        <v>1394</v>
      </c>
      <c r="E3619" s="1" t="s">
        <v>6096</v>
      </c>
      <c r="F3619" s="1" t="s">
        <v>13</v>
      </c>
      <c r="G3619" s="1" t="s">
        <v>14</v>
      </c>
      <c r="H3619" s="1">
        <v>250000</v>
      </c>
      <c r="I3619" s="1">
        <v>2013</v>
      </c>
      <c r="J3619" s="1">
        <v>3.9</v>
      </c>
      <c r="K3619" s="1" t="str">
        <f t="shared" si="169"/>
        <v>Drama</v>
      </c>
      <c r="L3619" s="11">
        <f t="shared" si="170"/>
        <v>-200506</v>
      </c>
      <c r="M3619" s="1">
        <f t="shared" si="171"/>
        <v>9.3887336584344602E-2</v>
      </c>
    </row>
    <row r="3620" spans="1:13" x14ac:dyDescent="0.25">
      <c r="A3620" s="1" t="s">
        <v>6097</v>
      </c>
      <c r="B3620" s="1">
        <v>86</v>
      </c>
      <c r="C3620" s="1">
        <v>111300</v>
      </c>
      <c r="D3620" s="1" t="s">
        <v>26</v>
      </c>
      <c r="E3620" s="1" t="s">
        <v>6098</v>
      </c>
      <c r="F3620" s="1" t="s">
        <v>13</v>
      </c>
      <c r="G3620" s="1" t="s">
        <v>14</v>
      </c>
      <c r="H3620" s="1">
        <v>225000</v>
      </c>
      <c r="I3620" s="1">
        <v>2012</v>
      </c>
      <c r="J3620" s="1">
        <v>7.5</v>
      </c>
      <c r="K3620" s="1" t="str">
        <f t="shared" si="169"/>
        <v>Documentary</v>
      </c>
      <c r="L3620" s="11">
        <f t="shared" si="170"/>
        <v>-113700</v>
      </c>
      <c r="M3620" s="1">
        <f t="shared" si="171"/>
        <v>9.3887336584344602E-2</v>
      </c>
    </row>
    <row r="3621" spans="1:13" x14ac:dyDescent="0.25">
      <c r="A3621" s="1" t="s">
        <v>6099</v>
      </c>
      <c r="B3621" s="1">
        <v>106</v>
      </c>
      <c r="C3621" s="1">
        <v>1027119</v>
      </c>
      <c r="D3621" s="1" t="s">
        <v>1175</v>
      </c>
      <c r="E3621" s="1" t="s">
        <v>6100</v>
      </c>
      <c r="F3621" s="1" t="s">
        <v>13</v>
      </c>
      <c r="G3621" s="1" t="s">
        <v>14</v>
      </c>
      <c r="H3621" s="1">
        <v>225000</v>
      </c>
      <c r="I3621" s="1">
        <v>2000</v>
      </c>
      <c r="J3621" s="1">
        <v>7</v>
      </c>
      <c r="K3621" s="1" t="str">
        <f t="shared" si="169"/>
        <v>Drama</v>
      </c>
      <c r="L3621" s="11">
        <f t="shared" si="170"/>
        <v>802119</v>
      </c>
      <c r="M3621" s="1">
        <f t="shared" si="171"/>
        <v>9.3887336584344602E-2</v>
      </c>
    </row>
    <row r="3622" spans="1:13" x14ac:dyDescent="0.25">
      <c r="A3622" s="1" t="s">
        <v>6101</v>
      </c>
      <c r="B3622" s="1">
        <v>80</v>
      </c>
      <c r="C3622" s="1">
        <v>5000000</v>
      </c>
      <c r="D3622" s="1" t="s">
        <v>6102</v>
      </c>
      <c r="E3622" s="1" t="s">
        <v>6103</v>
      </c>
      <c r="F3622" s="1" t="s">
        <v>13</v>
      </c>
      <c r="G3622" s="1" t="s">
        <v>14</v>
      </c>
      <c r="H3622" s="1">
        <v>210000</v>
      </c>
      <c r="I3622" s="1">
        <v>1953</v>
      </c>
      <c r="J3622" s="1">
        <v>6.7</v>
      </c>
      <c r="K3622" s="1" t="str">
        <f t="shared" si="169"/>
        <v>Adventure</v>
      </c>
      <c r="L3622" s="11">
        <f t="shared" si="170"/>
        <v>4790000</v>
      </c>
      <c r="M3622" s="1">
        <f t="shared" si="171"/>
        <v>9.3887336584344602E-2</v>
      </c>
    </row>
    <row r="3623" spans="1:13" x14ac:dyDescent="0.25">
      <c r="A3623" s="1" t="s">
        <v>181</v>
      </c>
      <c r="B3623" s="1">
        <v>96</v>
      </c>
      <c r="C3623" s="1">
        <v>4505922</v>
      </c>
      <c r="D3623" s="1" t="s">
        <v>883</v>
      </c>
      <c r="E3623" s="1" t="s">
        <v>6104</v>
      </c>
      <c r="F3623" s="1" t="s">
        <v>13</v>
      </c>
      <c r="G3623" s="1" t="s">
        <v>14</v>
      </c>
      <c r="H3623" s="1">
        <v>200000</v>
      </c>
      <c r="I3623" s="1">
        <v>1996</v>
      </c>
      <c r="J3623" s="1">
        <v>7.4</v>
      </c>
      <c r="K3623" s="1" t="str">
        <f t="shared" si="169"/>
        <v>Comedy</v>
      </c>
      <c r="L3623" s="11">
        <f t="shared" si="170"/>
        <v>4305922</v>
      </c>
      <c r="M3623" s="1">
        <f t="shared" si="171"/>
        <v>9.3887336584344602E-2</v>
      </c>
    </row>
    <row r="3624" spans="1:13" x14ac:dyDescent="0.25">
      <c r="A3624" s="1" t="s">
        <v>2869</v>
      </c>
      <c r="B3624" s="1">
        <v>99</v>
      </c>
      <c r="C3624" s="1">
        <v>3500000</v>
      </c>
      <c r="D3624" s="1" t="s">
        <v>3268</v>
      </c>
      <c r="E3624" s="1" t="s">
        <v>6105</v>
      </c>
      <c r="F3624" s="1" t="s">
        <v>3194</v>
      </c>
      <c r="G3624" s="1" t="s">
        <v>2374</v>
      </c>
      <c r="H3624" s="1">
        <v>200000</v>
      </c>
      <c r="I3624" s="1">
        <v>1964</v>
      </c>
      <c r="J3624" s="1">
        <v>8</v>
      </c>
      <c r="K3624" s="1" t="str">
        <f t="shared" si="169"/>
        <v>Action</v>
      </c>
      <c r="L3624" s="11">
        <f t="shared" si="170"/>
        <v>3300000</v>
      </c>
      <c r="M3624" s="1">
        <f t="shared" si="171"/>
        <v>9.3887336584344602E-2</v>
      </c>
    </row>
    <row r="3625" spans="1:13" x14ac:dyDescent="0.25">
      <c r="A3625" s="1" t="s">
        <v>6106</v>
      </c>
      <c r="B3625" s="1">
        <v>106</v>
      </c>
      <c r="C3625" s="1">
        <v>1111</v>
      </c>
      <c r="D3625" s="1" t="s">
        <v>5709</v>
      </c>
      <c r="E3625" s="1" t="s">
        <v>6107</v>
      </c>
      <c r="F3625" s="1" t="s">
        <v>13</v>
      </c>
      <c r="G3625" s="1" t="s">
        <v>14</v>
      </c>
      <c r="H3625" s="1">
        <v>200000</v>
      </c>
      <c r="I3625" s="1">
        <v>2006</v>
      </c>
      <c r="J3625" s="1">
        <v>7.7</v>
      </c>
      <c r="K3625" s="1" t="str">
        <f t="shared" si="169"/>
        <v>Crime</v>
      </c>
      <c r="L3625" s="11">
        <f t="shared" si="170"/>
        <v>-198889</v>
      </c>
      <c r="M3625" s="1">
        <f t="shared" si="171"/>
        <v>9.3887336584344602E-2</v>
      </c>
    </row>
    <row r="3626" spans="1:13" x14ac:dyDescent="0.25">
      <c r="A3626" s="1" t="s">
        <v>6108</v>
      </c>
      <c r="B3626" s="1">
        <v>89</v>
      </c>
      <c r="C3626" s="1">
        <v>925402</v>
      </c>
      <c r="D3626" s="1" t="s">
        <v>2395</v>
      </c>
      <c r="E3626" s="1" t="s">
        <v>6109</v>
      </c>
      <c r="F3626" s="1" t="s">
        <v>5951</v>
      </c>
      <c r="G3626" s="1" t="s">
        <v>4282</v>
      </c>
      <c r="H3626" s="1">
        <v>180000</v>
      </c>
      <c r="I3626" s="1">
        <v>1997</v>
      </c>
      <c r="J3626" s="1">
        <v>8.5</v>
      </c>
      <c r="K3626" s="1" t="str">
        <f t="shared" si="169"/>
        <v>Drama</v>
      </c>
      <c r="L3626" s="11">
        <f t="shared" si="170"/>
        <v>745402</v>
      </c>
      <c r="M3626" s="1">
        <f t="shared" si="171"/>
        <v>9.3887336584344602E-2</v>
      </c>
    </row>
    <row r="3627" spans="1:13" x14ac:dyDescent="0.25">
      <c r="A3627" s="1" t="s">
        <v>6110</v>
      </c>
      <c r="B3627" s="1">
        <v>97</v>
      </c>
      <c r="C3627" s="1">
        <v>469947</v>
      </c>
      <c r="D3627" s="1" t="s">
        <v>77</v>
      </c>
      <c r="E3627" s="1" t="s">
        <v>6111</v>
      </c>
      <c r="F3627" s="1" t="s">
        <v>13</v>
      </c>
      <c r="G3627" s="1" t="s">
        <v>21</v>
      </c>
      <c r="H3627" s="1">
        <v>120000</v>
      </c>
      <c r="I3627" s="1">
        <v>2011</v>
      </c>
      <c r="J3627" s="1">
        <v>7.7</v>
      </c>
      <c r="K3627" s="1" t="str">
        <f t="shared" si="169"/>
        <v>Drama</v>
      </c>
      <c r="L3627" s="11">
        <f t="shared" si="170"/>
        <v>349947</v>
      </c>
      <c r="M3627" s="1">
        <f t="shared" si="171"/>
        <v>9.3887336584344602E-2</v>
      </c>
    </row>
    <row r="3628" spans="1:13" x14ac:dyDescent="0.25">
      <c r="A3628" s="1" t="s">
        <v>1728</v>
      </c>
      <c r="B3628" s="1">
        <v>88</v>
      </c>
      <c r="C3628" s="1">
        <v>7137502</v>
      </c>
      <c r="D3628" s="1" t="s">
        <v>584</v>
      </c>
      <c r="E3628" s="1" t="s">
        <v>6112</v>
      </c>
      <c r="F3628" s="1" t="s">
        <v>13</v>
      </c>
      <c r="G3628" s="1" t="s">
        <v>14</v>
      </c>
      <c r="H3628" s="1">
        <v>175000</v>
      </c>
      <c r="I3628" s="1">
        <v>1986</v>
      </c>
      <c r="J3628" s="1">
        <v>6.5</v>
      </c>
      <c r="K3628" s="1" t="str">
        <f t="shared" si="169"/>
        <v>Comedy</v>
      </c>
      <c r="L3628" s="11">
        <f t="shared" si="170"/>
        <v>6962502</v>
      </c>
      <c r="M3628" s="1">
        <f t="shared" si="171"/>
        <v>9.3887336584344602E-2</v>
      </c>
    </row>
    <row r="3629" spans="1:13" x14ac:dyDescent="0.25">
      <c r="A3629" s="1" t="s">
        <v>5913</v>
      </c>
      <c r="B3629" s="1">
        <v>92</v>
      </c>
      <c r="C3629" s="1">
        <v>1316074</v>
      </c>
      <c r="D3629" s="1" t="s">
        <v>1871</v>
      </c>
      <c r="E3629" s="1" t="s">
        <v>6113</v>
      </c>
      <c r="F3629" s="1" t="s">
        <v>13</v>
      </c>
      <c r="G3629" s="1" t="s">
        <v>14</v>
      </c>
      <c r="H3629" s="1">
        <v>100000</v>
      </c>
      <c r="I3629" s="1">
        <v>2011</v>
      </c>
      <c r="J3629" s="1">
        <v>7</v>
      </c>
      <c r="K3629" s="1" t="str">
        <f t="shared" si="169"/>
        <v>Drama</v>
      </c>
      <c r="L3629" s="11">
        <f t="shared" si="170"/>
        <v>1216074</v>
      </c>
      <c r="M3629" s="1">
        <f t="shared" si="171"/>
        <v>9.3887336584344602E-2</v>
      </c>
    </row>
    <row r="3630" spans="1:13" x14ac:dyDescent="0.25">
      <c r="A3630" s="1" t="s">
        <v>6114</v>
      </c>
      <c r="B3630" s="1">
        <v>97</v>
      </c>
      <c r="C3630" s="1">
        <v>15180000</v>
      </c>
      <c r="D3630" s="1" t="s">
        <v>750</v>
      </c>
      <c r="E3630" s="1" t="s">
        <v>6115</v>
      </c>
      <c r="F3630" s="1" t="s">
        <v>13</v>
      </c>
      <c r="G3630" s="1" t="s">
        <v>14</v>
      </c>
      <c r="H3630" s="1">
        <v>500000</v>
      </c>
      <c r="I3630" s="1">
        <v>1971</v>
      </c>
      <c r="J3630" s="1">
        <v>5.5</v>
      </c>
      <c r="K3630" s="1" t="str">
        <f t="shared" si="169"/>
        <v>Crime</v>
      </c>
      <c r="L3630" s="11">
        <f t="shared" si="170"/>
        <v>14680000</v>
      </c>
      <c r="M3630" s="1">
        <f t="shared" si="171"/>
        <v>9.3887336584344602E-2</v>
      </c>
    </row>
    <row r="3631" spans="1:13" x14ac:dyDescent="0.25">
      <c r="A3631" s="1" t="s">
        <v>894</v>
      </c>
      <c r="B3631" s="1">
        <v>78</v>
      </c>
      <c r="C3631" s="1">
        <v>2882062</v>
      </c>
      <c r="D3631" s="1" t="s">
        <v>492</v>
      </c>
      <c r="E3631" s="1" t="s">
        <v>6116</v>
      </c>
      <c r="F3631" s="1" t="s">
        <v>13</v>
      </c>
      <c r="G3631" s="1" t="s">
        <v>14</v>
      </c>
      <c r="H3631" s="1">
        <v>150000</v>
      </c>
      <c r="I3631" s="1">
        <v>2000</v>
      </c>
      <c r="J3631" s="1">
        <v>6.3</v>
      </c>
      <c r="K3631" s="1" t="str">
        <f t="shared" si="169"/>
        <v>Comedy</v>
      </c>
      <c r="L3631" s="11">
        <f t="shared" si="170"/>
        <v>2732062</v>
      </c>
      <c r="M3631" s="1">
        <f t="shared" si="171"/>
        <v>9.3887336584344602E-2</v>
      </c>
    </row>
    <row r="3632" spans="1:13" x14ac:dyDescent="0.25">
      <c r="A3632" s="1" t="s">
        <v>4953</v>
      </c>
      <c r="B3632" s="1">
        <v>85</v>
      </c>
      <c r="C3632" s="1">
        <v>9437933</v>
      </c>
      <c r="D3632" s="1" t="s">
        <v>2597</v>
      </c>
      <c r="E3632" s="1" t="s">
        <v>6117</v>
      </c>
      <c r="F3632" s="1" t="s">
        <v>13</v>
      </c>
      <c r="G3632" s="1" t="s">
        <v>2648</v>
      </c>
      <c r="H3632" s="1">
        <v>180000</v>
      </c>
      <c r="I3632" s="1">
        <v>2007</v>
      </c>
      <c r="J3632" s="1">
        <v>7.9</v>
      </c>
      <c r="K3632" s="1" t="str">
        <f t="shared" si="169"/>
        <v>Drama</v>
      </c>
      <c r="L3632" s="11">
        <f t="shared" si="170"/>
        <v>9257933</v>
      </c>
      <c r="M3632" s="1">
        <f t="shared" si="171"/>
        <v>9.3887336584344602E-2</v>
      </c>
    </row>
    <row r="3633" spans="1:13" x14ac:dyDescent="0.25">
      <c r="A3633" s="1" t="s">
        <v>6118</v>
      </c>
      <c r="B3633" s="1">
        <v>93</v>
      </c>
      <c r="C3633" s="1">
        <v>155984</v>
      </c>
      <c r="D3633" s="1" t="s">
        <v>26</v>
      </c>
      <c r="E3633" s="1" t="s">
        <v>6119</v>
      </c>
      <c r="F3633" s="1" t="s">
        <v>13</v>
      </c>
      <c r="G3633" s="1" t="s">
        <v>14</v>
      </c>
      <c r="H3633" s="1">
        <v>160000</v>
      </c>
      <c r="I3633" s="1">
        <v>2009</v>
      </c>
      <c r="J3633" s="1">
        <v>7.4</v>
      </c>
      <c r="K3633" s="1" t="str">
        <f t="shared" si="169"/>
        <v>Documentary</v>
      </c>
      <c r="L3633" s="11">
        <f t="shared" si="170"/>
        <v>-4016</v>
      </c>
      <c r="M3633" s="1">
        <f t="shared" si="171"/>
        <v>9.3887336584344602E-2</v>
      </c>
    </row>
    <row r="3634" spans="1:13" x14ac:dyDescent="0.25">
      <c r="A3634" s="1" t="s">
        <v>1303</v>
      </c>
      <c r="B3634" s="1">
        <v>91</v>
      </c>
      <c r="C3634" s="1">
        <v>6706368</v>
      </c>
      <c r="D3634" s="1" t="s">
        <v>26</v>
      </c>
      <c r="E3634" s="1" t="s">
        <v>6120</v>
      </c>
      <c r="F3634" s="1" t="s">
        <v>13</v>
      </c>
      <c r="G3634" s="1" t="s">
        <v>14</v>
      </c>
      <c r="H3634" s="1">
        <v>160000</v>
      </c>
      <c r="I3634" s="1">
        <v>1989</v>
      </c>
      <c r="J3634" s="1">
        <v>7.5</v>
      </c>
      <c r="K3634" s="1" t="str">
        <f t="shared" si="169"/>
        <v>Documentary</v>
      </c>
      <c r="L3634" s="11">
        <f t="shared" si="170"/>
        <v>6546368</v>
      </c>
      <c r="M3634" s="1">
        <f t="shared" si="171"/>
        <v>9.3887336584344602E-2</v>
      </c>
    </row>
    <row r="3635" spans="1:13" x14ac:dyDescent="0.25">
      <c r="A3635" s="1" t="s">
        <v>5388</v>
      </c>
      <c r="B3635" s="1">
        <v>111</v>
      </c>
      <c r="C3635" s="1">
        <v>10174663</v>
      </c>
      <c r="D3635" s="1" t="s">
        <v>1299</v>
      </c>
      <c r="E3635" s="1" t="s">
        <v>6121</v>
      </c>
      <c r="F3635" s="1" t="s">
        <v>13</v>
      </c>
      <c r="G3635" s="1" t="s">
        <v>14</v>
      </c>
      <c r="H3635" s="1">
        <v>100000</v>
      </c>
      <c r="I3635" s="1">
        <v>2006</v>
      </c>
      <c r="J3635" s="1">
        <v>6.7</v>
      </c>
      <c r="K3635" s="1" t="str">
        <f t="shared" si="169"/>
        <v>Drama</v>
      </c>
      <c r="L3635" s="11">
        <f t="shared" si="170"/>
        <v>10074663</v>
      </c>
      <c r="M3635" s="1">
        <f t="shared" si="171"/>
        <v>9.3887336584344602E-2</v>
      </c>
    </row>
    <row r="3636" spans="1:13" x14ac:dyDescent="0.25">
      <c r="A3636" s="1" t="s">
        <v>6122</v>
      </c>
      <c r="B3636" s="1">
        <v>81</v>
      </c>
      <c r="C3636" s="1">
        <v>22757819</v>
      </c>
      <c r="D3636" s="1" t="s">
        <v>1882</v>
      </c>
      <c r="E3636" s="1" t="s">
        <v>6123</v>
      </c>
      <c r="F3636" s="1" t="s">
        <v>13</v>
      </c>
      <c r="G3636" s="1" t="s">
        <v>14</v>
      </c>
      <c r="H3636" s="1">
        <v>100000</v>
      </c>
      <c r="I3636" s="1">
        <v>2015</v>
      </c>
      <c r="J3636" s="1">
        <v>4.2</v>
      </c>
      <c r="K3636" s="1" t="str">
        <f t="shared" si="169"/>
        <v>Horror</v>
      </c>
      <c r="L3636" s="11">
        <f t="shared" si="170"/>
        <v>22657819</v>
      </c>
      <c r="M3636" s="1">
        <f t="shared" si="171"/>
        <v>9.3887336584344602E-2</v>
      </c>
    </row>
    <row r="3637" spans="1:13" x14ac:dyDescent="0.25">
      <c r="A3637" s="1" t="s">
        <v>5525</v>
      </c>
      <c r="B3637" s="1">
        <v>81</v>
      </c>
      <c r="C3637" s="1">
        <v>5228617</v>
      </c>
      <c r="D3637" s="1" t="s">
        <v>579</v>
      </c>
      <c r="E3637" s="1" t="s">
        <v>6124</v>
      </c>
      <c r="F3637" s="1" t="s">
        <v>13</v>
      </c>
      <c r="G3637" s="1" t="s">
        <v>14</v>
      </c>
      <c r="H3637" s="1">
        <v>100000</v>
      </c>
      <c r="I3637" s="1">
        <v>1987</v>
      </c>
      <c r="J3637" s="1">
        <v>7</v>
      </c>
      <c r="K3637" s="1" t="str">
        <f t="shared" si="169"/>
        <v>Comedy</v>
      </c>
      <c r="L3637" s="11">
        <f t="shared" si="170"/>
        <v>5128617</v>
      </c>
      <c r="M3637" s="1">
        <f t="shared" si="171"/>
        <v>9.3887336584344602E-2</v>
      </c>
    </row>
    <row r="3638" spans="1:13" x14ac:dyDescent="0.25">
      <c r="A3638" s="1" t="s">
        <v>6125</v>
      </c>
      <c r="B3638" s="1">
        <v>90</v>
      </c>
      <c r="C3638" s="1">
        <v>110536</v>
      </c>
      <c r="D3638" s="1" t="s">
        <v>4010</v>
      </c>
      <c r="E3638" s="1" t="s">
        <v>6126</v>
      </c>
      <c r="F3638" s="1" t="s">
        <v>13</v>
      </c>
      <c r="G3638" s="1" t="s">
        <v>14</v>
      </c>
      <c r="H3638" s="1">
        <v>40000</v>
      </c>
      <c r="I3638" s="1">
        <v>2001</v>
      </c>
      <c r="J3638" s="1">
        <v>7</v>
      </c>
      <c r="K3638" s="1" t="str">
        <f t="shared" si="169"/>
        <v>Comedy</v>
      </c>
      <c r="L3638" s="11">
        <f t="shared" si="170"/>
        <v>70536</v>
      </c>
      <c r="M3638" s="1">
        <f t="shared" si="171"/>
        <v>9.3887336584344602E-2</v>
      </c>
    </row>
    <row r="3639" spans="1:13" x14ac:dyDescent="0.25">
      <c r="A3639" s="1" t="s">
        <v>6127</v>
      </c>
      <c r="B3639" s="1">
        <v>88</v>
      </c>
      <c r="C3639" s="1">
        <v>59379</v>
      </c>
      <c r="D3639" s="1" t="s">
        <v>6128</v>
      </c>
      <c r="E3639" s="1" t="s">
        <v>6129</v>
      </c>
      <c r="F3639" s="1" t="s">
        <v>13</v>
      </c>
      <c r="G3639" s="1" t="s">
        <v>14</v>
      </c>
      <c r="H3639" s="1">
        <v>200000</v>
      </c>
      <c r="I3639" s="1">
        <v>2013</v>
      </c>
      <c r="J3639" s="1">
        <v>6.8</v>
      </c>
      <c r="K3639" s="1" t="str">
        <f t="shared" si="169"/>
        <v>Comedy</v>
      </c>
      <c r="L3639" s="11">
        <f t="shared" si="170"/>
        <v>-140621</v>
      </c>
      <c r="M3639" s="1">
        <f t="shared" si="171"/>
        <v>9.3887336584344602E-2</v>
      </c>
    </row>
    <row r="3640" spans="1:13" x14ac:dyDescent="0.25">
      <c r="A3640" s="1" t="s">
        <v>418</v>
      </c>
      <c r="B3640" s="1">
        <v>84</v>
      </c>
      <c r="C3640" s="1">
        <v>3216970</v>
      </c>
      <c r="D3640" s="1" t="s">
        <v>678</v>
      </c>
      <c r="E3640" s="1" t="s">
        <v>6130</v>
      </c>
      <c r="F3640" s="1" t="s">
        <v>13</v>
      </c>
      <c r="G3640" s="1" t="s">
        <v>14</v>
      </c>
      <c r="H3640" s="1">
        <v>60000</v>
      </c>
      <c r="I3640" s="1">
        <v>1998</v>
      </c>
      <c r="J3640" s="1">
        <v>7.5</v>
      </c>
      <c r="K3640" s="1" t="str">
        <f t="shared" si="169"/>
        <v>Drama</v>
      </c>
      <c r="L3640" s="11">
        <f t="shared" si="170"/>
        <v>3156970</v>
      </c>
      <c r="M3640" s="1">
        <f t="shared" si="171"/>
        <v>9.3887336584344602E-2</v>
      </c>
    </row>
    <row r="3641" spans="1:13" x14ac:dyDescent="0.25">
      <c r="A3641" s="1" t="s">
        <v>6131</v>
      </c>
      <c r="B3641" s="1">
        <v>87</v>
      </c>
      <c r="C3641" s="1">
        <v>536767</v>
      </c>
      <c r="D3641" s="1" t="s">
        <v>2417</v>
      </c>
      <c r="E3641" s="1" t="s">
        <v>6132</v>
      </c>
      <c r="F3641" s="1" t="s">
        <v>13</v>
      </c>
      <c r="G3641" s="1" t="s">
        <v>14</v>
      </c>
      <c r="H3641" s="1">
        <v>60000</v>
      </c>
      <c r="I3641" s="1">
        <v>1998</v>
      </c>
      <c r="J3641" s="1">
        <v>5.3</v>
      </c>
      <c r="K3641" s="1" t="str">
        <f t="shared" si="169"/>
        <v>Biography</v>
      </c>
      <c r="L3641" s="11">
        <f t="shared" si="170"/>
        <v>476767</v>
      </c>
      <c r="M3641" s="1">
        <f t="shared" si="171"/>
        <v>9.3887336584344602E-2</v>
      </c>
    </row>
    <row r="3642" spans="1:13" x14ac:dyDescent="0.25">
      <c r="A3642" s="1" t="s">
        <v>4695</v>
      </c>
      <c r="B3642" s="1">
        <v>100</v>
      </c>
      <c r="C3642" s="1">
        <v>11529368</v>
      </c>
      <c r="D3642" s="1" t="s">
        <v>6133</v>
      </c>
      <c r="E3642" s="1" t="s">
        <v>6134</v>
      </c>
      <c r="F3642" s="1" t="s">
        <v>13</v>
      </c>
      <c r="G3642" s="1" t="s">
        <v>14</v>
      </c>
      <c r="H3642" s="1">
        <v>65000</v>
      </c>
      <c r="I3642" s="1">
        <v>2004</v>
      </c>
      <c r="J3642" s="1">
        <v>7.3</v>
      </c>
      <c r="K3642" s="1" t="str">
        <f t="shared" si="169"/>
        <v>Comedy</v>
      </c>
      <c r="L3642" s="11">
        <f t="shared" si="170"/>
        <v>11464368</v>
      </c>
      <c r="M3642" s="1">
        <f t="shared" si="171"/>
        <v>9.3887336584344602E-2</v>
      </c>
    </row>
    <row r="3643" spans="1:13" x14ac:dyDescent="0.25">
      <c r="A3643" s="1" t="s">
        <v>6135</v>
      </c>
      <c r="B3643" s="1">
        <v>82</v>
      </c>
      <c r="C3643" s="1">
        <v>40557</v>
      </c>
      <c r="D3643" s="1" t="s">
        <v>579</v>
      </c>
      <c r="E3643" s="1" t="s">
        <v>6136</v>
      </c>
      <c r="F3643" s="1" t="s">
        <v>13</v>
      </c>
      <c r="G3643" s="1" t="s">
        <v>14</v>
      </c>
      <c r="H3643" s="1">
        <v>60000</v>
      </c>
      <c r="I3643" s="1">
        <v>2011</v>
      </c>
      <c r="J3643" s="1">
        <v>5.6</v>
      </c>
      <c r="K3643" s="1" t="str">
        <f t="shared" si="169"/>
        <v>Comedy</v>
      </c>
      <c r="L3643" s="11">
        <f t="shared" si="170"/>
        <v>-19443</v>
      </c>
      <c r="M3643" s="1">
        <f t="shared" si="171"/>
        <v>9.3887336584344602E-2</v>
      </c>
    </row>
    <row r="3644" spans="1:13" x14ac:dyDescent="0.25">
      <c r="A3644" s="1" t="s">
        <v>6027</v>
      </c>
      <c r="B3644" s="1">
        <v>82</v>
      </c>
      <c r="C3644" s="1">
        <v>30084</v>
      </c>
      <c r="D3644" s="1" t="s">
        <v>883</v>
      </c>
      <c r="E3644" s="1" t="s">
        <v>6137</v>
      </c>
      <c r="F3644" s="1" t="s">
        <v>13</v>
      </c>
      <c r="G3644" s="1" t="s">
        <v>14</v>
      </c>
      <c r="H3644" s="1">
        <v>70000</v>
      </c>
      <c r="I3644" s="1">
        <v>2014</v>
      </c>
      <c r="J3644" s="1">
        <v>5.6</v>
      </c>
      <c r="K3644" s="1" t="str">
        <f t="shared" si="169"/>
        <v>Comedy</v>
      </c>
      <c r="L3644" s="11">
        <f t="shared" si="170"/>
        <v>-39916</v>
      </c>
      <c r="M3644" s="1">
        <f t="shared" si="171"/>
        <v>9.3887336584344602E-2</v>
      </c>
    </row>
    <row r="3645" spans="1:13" x14ac:dyDescent="0.25">
      <c r="A3645" s="1" t="s">
        <v>5478</v>
      </c>
      <c r="B3645" s="1">
        <v>98</v>
      </c>
      <c r="C3645" s="1">
        <v>10246600</v>
      </c>
      <c r="D3645" s="1" t="s">
        <v>492</v>
      </c>
      <c r="E3645" s="1" t="s">
        <v>6138</v>
      </c>
      <c r="F3645" s="1" t="s">
        <v>13</v>
      </c>
      <c r="G3645" s="1" t="s">
        <v>14</v>
      </c>
      <c r="H3645" s="1">
        <v>25000</v>
      </c>
      <c r="I3645" s="1">
        <v>1995</v>
      </c>
      <c r="J3645" s="1">
        <v>6.6</v>
      </c>
      <c r="K3645" s="1" t="str">
        <f t="shared" si="169"/>
        <v>Comedy</v>
      </c>
      <c r="L3645" s="11">
        <f t="shared" si="170"/>
        <v>10221600</v>
      </c>
      <c r="M3645" s="1">
        <f t="shared" si="171"/>
        <v>9.3887336584344602E-2</v>
      </c>
    </row>
    <row r="3646" spans="1:13" x14ac:dyDescent="0.25">
      <c r="A3646" s="1" t="s">
        <v>5929</v>
      </c>
      <c r="B3646" s="1">
        <v>98</v>
      </c>
      <c r="C3646" s="1">
        <v>389804</v>
      </c>
      <c r="D3646" s="1" t="s">
        <v>492</v>
      </c>
      <c r="E3646" s="1" t="s">
        <v>6139</v>
      </c>
      <c r="F3646" s="1" t="s">
        <v>13</v>
      </c>
      <c r="G3646" s="1" t="s">
        <v>14</v>
      </c>
      <c r="H3646" s="1">
        <v>65000</v>
      </c>
      <c r="I3646" s="1">
        <v>2010</v>
      </c>
      <c r="J3646" s="1">
        <v>6.3</v>
      </c>
      <c r="K3646" s="1" t="str">
        <f t="shared" si="169"/>
        <v>Comedy</v>
      </c>
      <c r="L3646" s="11">
        <f t="shared" si="170"/>
        <v>324804</v>
      </c>
      <c r="M3646" s="1">
        <f t="shared" si="171"/>
        <v>9.3887336584344602E-2</v>
      </c>
    </row>
    <row r="3647" spans="1:13" x14ac:dyDescent="0.25">
      <c r="A3647" s="1" t="s">
        <v>1840</v>
      </c>
      <c r="B3647" s="1">
        <v>90</v>
      </c>
      <c r="C3647" s="1">
        <v>241816</v>
      </c>
      <c r="D3647" s="1" t="s">
        <v>1175</v>
      </c>
      <c r="E3647" s="1" t="s">
        <v>6140</v>
      </c>
      <c r="F3647" s="1" t="s">
        <v>13</v>
      </c>
      <c r="G3647" s="1" t="s">
        <v>14</v>
      </c>
      <c r="H3647" s="1">
        <v>42000</v>
      </c>
      <c r="I3647" s="1">
        <v>2000</v>
      </c>
      <c r="J3647" s="1">
        <v>7.5</v>
      </c>
      <c r="K3647" s="1" t="str">
        <f t="shared" si="169"/>
        <v>Drama</v>
      </c>
      <c r="L3647" s="11">
        <f t="shared" si="170"/>
        <v>199816</v>
      </c>
      <c r="M3647" s="1">
        <f t="shared" si="171"/>
        <v>9.3887336584344602E-2</v>
      </c>
    </row>
    <row r="3648" spans="1:13" x14ac:dyDescent="0.25">
      <c r="A3648" s="1" t="s">
        <v>6141</v>
      </c>
      <c r="B3648" s="1">
        <v>90</v>
      </c>
      <c r="C3648" s="1">
        <v>277233</v>
      </c>
      <c r="D3648" s="1" t="s">
        <v>584</v>
      </c>
      <c r="E3648" s="1" t="s">
        <v>6142</v>
      </c>
      <c r="F3648" s="1" t="s">
        <v>13</v>
      </c>
      <c r="G3648" s="1" t="s">
        <v>14</v>
      </c>
      <c r="H3648" s="1">
        <v>40000</v>
      </c>
      <c r="I3648" s="1">
        <v>1999</v>
      </c>
      <c r="J3648" s="1">
        <v>7.6</v>
      </c>
      <c r="K3648" s="1" t="str">
        <f t="shared" si="169"/>
        <v>Comedy</v>
      </c>
      <c r="L3648" s="11">
        <f t="shared" si="170"/>
        <v>237233</v>
      </c>
      <c r="M3648" s="1">
        <f t="shared" si="171"/>
        <v>9.3887336584344602E-2</v>
      </c>
    </row>
    <row r="3649" spans="1:13" x14ac:dyDescent="0.25">
      <c r="A3649" s="1" t="s">
        <v>2390</v>
      </c>
      <c r="B3649" s="1">
        <v>102</v>
      </c>
      <c r="C3649" s="1">
        <v>3151130</v>
      </c>
      <c r="D3649" s="1" t="s">
        <v>579</v>
      </c>
      <c r="E3649" s="1" t="s">
        <v>6143</v>
      </c>
      <c r="F3649" s="1" t="s">
        <v>13</v>
      </c>
      <c r="G3649" s="1" t="s">
        <v>14</v>
      </c>
      <c r="H3649" s="1">
        <v>230000</v>
      </c>
      <c r="I3649" s="1">
        <v>1994</v>
      </c>
      <c r="J3649" s="1">
        <v>7.8</v>
      </c>
      <c r="K3649" s="1" t="str">
        <f t="shared" si="169"/>
        <v>Comedy</v>
      </c>
      <c r="L3649" s="11">
        <f t="shared" si="170"/>
        <v>2921130</v>
      </c>
      <c r="M3649" s="1">
        <f t="shared" si="171"/>
        <v>9.3887336584344602E-2</v>
      </c>
    </row>
    <row r="3650" spans="1:13" x14ac:dyDescent="0.25">
      <c r="A3650" s="1" t="s">
        <v>3279</v>
      </c>
      <c r="B3650" s="1">
        <v>97</v>
      </c>
      <c r="C3650" s="1">
        <v>2856622</v>
      </c>
      <c r="D3650" s="1" t="s">
        <v>883</v>
      </c>
      <c r="E3650" s="1" t="s">
        <v>6144</v>
      </c>
      <c r="F3650" s="1" t="s">
        <v>13</v>
      </c>
      <c r="G3650" s="1" t="s">
        <v>97</v>
      </c>
      <c r="H3650" s="1">
        <v>25000</v>
      </c>
      <c r="I3650" s="1">
        <v>1997</v>
      </c>
      <c r="J3650" s="1">
        <v>7.3</v>
      </c>
      <c r="K3650" s="1" t="str">
        <f t="shared" si="169"/>
        <v>Comedy</v>
      </c>
      <c r="L3650" s="11">
        <f t="shared" si="170"/>
        <v>2831622</v>
      </c>
      <c r="M3650" s="1">
        <f t="shared" si="171"/>
        <v>9.3887336584344602E-2</v>
      </c>
    </row>
    <row r="3651" spans="1:13" x14ac:dyDescent="0.25">
      <c r="A3651" s="1" t="s">
        <v>2996</v>
      </c>
      <c r="B3651" s="1">
        <v>100</v>
      </c>
      <c r="C3651" s="1">
        <v>1227508</v>
      </c>
      <c r="D3651" s="1" t="s">
        <v>883</v>
      </c>
      <c r="E3651" s="1" t="s">
        <v>6145</v>
      </c>
      <c r="F3651" s="1" t="s">
        <v>13</v>
      </c>
      <c r="G3651" s="1" t="s">
        <v>14</v>
      </c>
      <c r="H3651" s="1">
        <v>23000</v>
      </c>
      <c r="I3651" s="1">
        <v>1991</v>
      </c>
      <c r="J3651" s="1">
        <v>7.1</v>
      </c>
      <c r="K3651" s="1" t="str">
        <f t="shared" ref="K3651:K3657" si="172">IFERROR(LEFT(D3651,SEARCH("|",D3651)-1),D3651)</f>
        <v>Comedy</v>
      </c>
      <c r="L3651" s="11">
        <f t="shared" ref="L3651:L3657" si="173">C3651-H3651</f>
        <v>1204508</v>
      </c>
      <c r="M3651" s="1">
        <f t="shared" ref="M3651:M3657" si="174">CORREL(H$2:H$3657,C$2:C$3657)</f>
        <v>9.3887336584344602E-2</v>
      </c>
    </row>
    <row r="3652" spans="1:13" x14ac:dyDescent="0.25">
      <c r="A3652" s="1" t="s">
        <v>4352</v>
      </c>
      <c r="B3652" s="1">
        <v>108</v>
      </c>
      <c r="C3652" s="1">
        <v>180483</v>
      </c>
      <c r="D3652" s="1" t="s">
        <v>6146</v>
      </c>
      <c r="E3652" s="1" t="s">
        <v>6147</v>
      </c>
      <c r="F3652" s="1" t="s">
        <v>13</v>
      </c>
      <c r="G3652" s="1" t="s">
        <v>14</v>
      </c>
      <c r="H3652" s="1">
        <v>10000</v>
      </c>
      <c r="I3652" s="1">
        <v>1972</v>
      </c>
      <c r="J3652" s="1">
        <v>6.1</v>
      </c>
      <c r="K3652" s="1" t="str">
        <f t="shared" si="172"/>
        <v>Comedy</v>
      </c>
      <c r="L3652" s="11">
        <f t="shared" si="173"/>
        <v>170483</v>
      </c>
      <c r="M3652" s="1">
        <f t="shared" si="174"/>
        <v>9.3887336584344602E-2</v>
      </c>
    </row>
    <row r="3653" spans="1:13" x14ac:dyDescent="0.25">
      <c r="A3653" s="1" t="s">
        <v>4365</v>
      </c>
      <c r="B3653" s="1">
        <v>110</v>
      </c>
      <c r="C3653" s="1">
        <v>136007</v>
      </c>
      <c r="D3653" s="1" t="s">
        <v>2597</v>
      </c>
      <c r="E3653" s="1" t="s">
        <v>6148</v>
      </c>
      <c r="F3653" s="1" t="s">
        <v>507</v>
      </c>
      <c r="G3653" s="1" t="s">
        <v>508</v>
      </c>
      <c r="H3653" s="1">
        <v>4500</v>
      </c>
      <c r="I3653" s="1">
        <v>2004</v>
      </c>
      <c r="J3653" s="1">
        <v>6.9</v>
      </c>
      <c r="K3653" s="1" t="str">
        <f t="shared" si="172"/>
        <v>Drama</v>
      </c>
      <c r="L3653" s="11">
        <f t="shared" si="173"/>
        <v>131507</v>
      </c>
      <c r="M3653" s="1">
        <f t="shared" si="174"/>
        <v>9.3887336584344602E-2</v>
      </c>
    </row>
    <row r="3654" spans="1:13" x14ac:dyDescent="0.25">
      <c r="A3654" s="1" t="s">
        <v>6149</v>
      </c>
      <c r="B3654" s="1">
        <v>90</v>
      </c>
      <c r="C3654" s="1">
        <v>673780</v>
      </c>
      <c r="D3654" s="1" t="s">
        <v>1175</v>
      </c>
      <c r="E3654" s="1" t="s">
        <v>6150</v>
      </c>
      <c r="F3654" s="1" t="s">
        <v>5951</v>
      </c>
      <c r="G3654" s="1" t="s">
        <v>4282</v>
      </c>
      <c r="H3654" s="1">
        <v>10000</v>
      </c>
      <c r="I3654" s="1">
        <v>2000</v>
      </c>
      <c r="J3654" s="1">
        <v>7.5</v>
      </c>
      <c r="K3654" s="1" t="str">
        <f t="shared" si="172"/>
        <v>Drama</v>
      </c>
      <c r="L3654" s="11">
        <f t="shared" si="173"/>
        <v>663780</v>
      </c>
      <c r="M3654" s="1">
        <f t="shared" si="174"/>
        <v>9.3887336584344602E-2</v>
      </c>
    </row>
    <row r="3655" spans="1:13" x14ac:dyDescent="0.25">
      <c r="A3655" s="1" t="s">
        <v>6151</v>
      </c>
      <c r="B3655" s="1">
        <v>77</v>
      </c>
      <c r="C3655" s="1">
        <v>424760</v>
      </c>
      <c r="D3655" s="1" t="s">
        <v>935</v>
      </c>
      <c r="E3655" s="1" t="s">
        <v>6152</v>
      </c>
      <c r="F3655" s="1" t="s">
        <v>13</v>
      </c>
      <c r="G3655" s="1" t="s">
        <v>14</v>
      </c>
      <c r="H3655" s="1">
        <v>7000</v>
      </c>
      <c r="I3655" s="1">
        <v>2004</v>
      </c>
      <c r="J3655" s="1">
        <v>7</v>
      </c>
      <c r="K3655" s="1" t="str">
        <f t="shared" si="172"/>
        <v>Drama</v>
      </c>
      <c r="L3655" s="11">
        <f t="shared" si="173"/>
        <v>417760</v>
      </c>
      <c r="M3655" s="1">
        <f t="shared" si="174"/>
        <v>9.3887336584344602E-2</v>
      </c>
    </row>
    <row r="3656" spans="1:13" x14ac:dyDescent="0.25">
      <c r="A3656" s="1" t="s">
        <v>1666</v>
      </c>
      <c r="B3656" s="1">
        <v>81</v>
      </c>
      <c r="C3656" s="1">
        <v>2040920</v>
      </c>
      <c r="D3656" s="1" t="s">
        <v>1965</v>
      </c>
      <c r="E3656" s="1" t="s">
        <v>6153</v>
      </c>
      <c r="F3656" s="1" t="s">
        <v>964</v>
      </c>
      <c r="G3656" s="1" t="s">
        <v>14</v>
      </c>
      <c r="H3656" s="1">
        <v>7000</v>
      </c>
      <c r="I3656" s="1">
        <v>1992</v>
      </c>
      <c r="J3656" s="1">
        <v>6.9</v>
      </c>
      <c r="K3656" s="1" t="str">
        <f t="shared" si="172"/>
        <v>Action</v>
      </c>
      <c r="L3656" s="11">
        <f t="shared" si="173"/>
        <v>2033920</v>
      </c>
      <c r="M3656" s="1">
        <f t="shared" si="174"/>
        <v>9.3887336584344602E-2</v>
      </c>
    </row>
    <row r="3657" spans="1:13" x14ac:dyDescent="0.25">
      <c r="A3657" s="1" t="s">
        <v>5677</v>
      </c>
      <c r="B3657" s="1">
        <v>90</v>
      </c>
      <c r="C3657" s="1">
        <v>85222</v>
      </c>
      <c r="D3657" s="1" t="s">
        <v>26</v>
      </c>
      <c r="E3657" s="1" t="s">
        <v>6154</v>
      </c>
      <c r="F3657" s="1" t="s">
        <v>13</v>
      </c>
      <c r="G3657" s="1" t="s">
        <v>14</v>
      </c>
      <c r="H3657" s="1">
        <v>1100</v>
      </c>
      <c r="I3657" s="1">
        <v>2004</v>
      </c>
      <c r="J3657" s="1">
        <v>6.6</v>
      </c>
      <c r="K3657" s="1" t="str">
        <f t="shared" si="172"/>
        <v>Documentary</v>
      </c>
      <c r="L3657" s="11">
        <f t="shared" si="173"/>
        <v>84122</v>
      </c>
      <c r="M3657" s="1">
        <f t="shared" si="174"/>
        <v>9.3887336584344602E-2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Movie Genre Analysis</vt:lpstr>
      <vt:lpstr>Movie Duration Analysis</vt:lpstr>
      <vt:lpstr>Language Analysis</vt:lpstr>
      <vt:lpstr>Director Analysis</vt:lpstr>
      <vt:lpstr>Budget Analysis</vt:lpstr>
      <vt:lpstr>IMDB_Movies project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2025-03-25T14:54:17Z</dcterms:created>
  <dcterms:modified xsi:type="dcterms:W3CDTF">2025-03-26T20:49:00Z</dcterms:modified>
</cp:coreProperties>
</file>