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8A2D93D3-6D68-4D83-B21F-85B77199B704}" xr6:coauthVersionLast="45" xr6:coauthVersionMax="45" xr10:uidLastSave="{00000000-0000-0000-0000-000000000000}"/>
  <bookViews>
    <workbookView xWindow="780" yWindow="780" windowWidth="15375" windowHeight="7875" xr2:uid="{93DB960D-1C0E-4EC8-9E3E-267B5F874EC0}"/>
  </bookViews>
  <sheets>
    <sheet name="Ruelas Barragan,Alvarez Lu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C21" i="1"/>
  <c r="C11" i="1" s="1"/>
  <c r="W21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E31" i="1" s="1"/>
  <c r="E32" i="1" s="1"/>
  <c r="E33" i="1" s="1"/>
  <c r="E34" i="1" s="1"/>
  <c r="E35" i="1" s="1"/>
  <c r="E37" i="1" s="1"/>
  <c r="E38" i="1" s="1"/>
  <c r="E40" i="1" s="1"/>
  <c r="E41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8" i="1" s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4" i="1"/>
  <c r="D85" i="1"/>
  <c r="D86" i="1"/>
  <c r="D87" i="1"/>
  <c r="D88" i="1"/>
  <c r="D89" i="1"/>
  <c r="E89" i="1"/>
  <c r="D90" i="1"/>
  <c r="E90" i="1"/>
  <c r="D91" i="1"/>
  <c r="E91" i="1"/>
  <c r="E92" i="1" s="1"/>
  <c r="D93" i="1"/>
  <c r="D95" i="1"/>
  <c r="D98" i="1"/>
  <c r="D99" i="1"/>
  <c r="D100" i="1"/>
  <c r="D101" i="1"/>
  <c r="D102" i="1"/>
  <c r="D103" i="1"/>
  <c r="D104" i="1"/>
  <c r="D105" i="1"/>
  <c r="D106" i="1"/>
  <c r="D107" i="1"/>
  <c r="D108" i="1"/>
  <c r="C160" i="1"/>
  <c r="W160" i="1"/>
  <c r="D162" i="1"/>
  <c r="E162" i="1"/>
  <c r="E163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X173" i="1"/>
  <c r="X174" i="1"/>
  <c r="W201" i="1"/>
  <c r="E93" i="1" l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10" i="1" s="1"/>
  <c r="E111" i="1" s="1"/>
  <c r="E113" i="1" s="1"/>
  <c r="E114" i="1" s="1"/>
  <c r="E115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D957C43-C88F-4B28-BCE7-7EF47D8198F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  <comment ref="I161" authorId="0" shapeId="0" xr:uid="{A158CDCF-8BB5-4FE8-8D56-0E7C8997D86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<sst xmlns="http://schemas.openxmlformats.org/spreadsheetml/2006/main" count="573" uniqueCount="119">
  <si>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</si>
  <si>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</si>
  <si>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</si>
  <si>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</si>
  <si>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</si>
  <si>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</si>
  <si>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</si>
  <si>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</si>
  <si>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 xml:space="preserve"># PAGOS </t>
  </si>
  <si>
    <t>ANUAL</t>
  </si>
  <si>
    <t>TOTAL ANUALIDAD</t>
  </si>
  <si>
    <t xml:space="preserve">Anualidades </t>
  </si>
  <si>
    <t>P</t>
  </si>
  <si>
    <t>X</t>
  </si>
  <si>
    <t>Contrato de Agua</t>
  </si>
  <si>
    <t>050</t>
  </si>
  <si>
    <t>Certificado Parcelario</t>
  </si>
  <si>
    <t>Saldo pend $13800</t>
  </si>
  <si>
    <t>000125</t>
  </si>
  <si>
    <t xml:space="preserve">P </t>
  </si>
  <si>
    <t>x</t>
  </si>
  <si>
    <t>Saldo pend $14350</t>
  </si>
  <si>
    <t>000116</t>
  </si>
  <si>
    <t>Saldo actual.</t>
  </si>
  <si>
    <t>Confirmar el importe, pues contrato dice otra cantidad</t>
  </si>
  <si>
    <t># PAGOS</t>
  </si>
  <si>
    <t>TOTAL ENGANCHE</t>
  </si>
  <si>
    <t xml:space="preserve">Enganche </t>
  </si>
  <si>
    <t>Semestre 1/2007 abono 2/2006 $3850 y 1/2007 $900</t>
  </si>
  <si>
    <t>Semestre 2 /2006</t>
  </si>
  <si>
    <t>095</t>
  </si>
  <si>
    <t>0415</t>
  </si>
  <si>
    <t>000334</t>
  </si>
  <si>
    <t>MANTENIMIENTO</t>
  </si>
  <si>
    <t>00254</t>
  </si>
  <si>
    <t>MENSUALIDAD</t>
  </si>
  <si>
    <t>TOTAL TERRENO</t>
  </si>
  <si>
    <t>Mensualidades</t>
  </si>
  <si>
    <t>Lote 10 y 8</t>
  </si>
  <si>
    <t>064</t>
  </si>
  <si>
    <t>O</t>
  </si>
  <si>
    <t>009</t>
  </si>
  <si>
    <t>084</t>
  </si>
  <si>
    <t>Abono a mantenimiento 500</t>
  </si>
  <si>
    <t>005</t>
  </si>
  <si>
    <t>A partir de este recibo es a nombre de Maria del Carmen Alvarez (traspaso)</t>
  </si>
  <si>
    <t>Recibo 630 dice mensualidad feb 2014 esta en mantenimiento pero ya hay un recibo 460</t>
  </si>
  <si>
    <t>Recibo dice pago de Noviembre y abono mto 2013  8a</t>
  </si>
  <si>
    <t>001</t>
  </si>
  <si>
    <t>080</t>
  </si>
  <si>
    <t>081</t>
  </si>
  <si>
    <t>022</t>
  </si>
  <si>
    <t>Pero dice pago correspondiente a Noviembre, pero por el consecutivo se desfaza la fecha</t>
  </si>
  <si>
    <t>Lote 8 y 10</t>
  </si>
  <si>
    <t>300 ejido y 119 certificado exp lote 8</t>
  </si>
  <si>
    <t>Lote 8</t>
  </si>
  <si>
    <t>Lote 8 y 10-A pago con galon selledor para adobe</t>
  </si>
  <si>
    <t>00097</t>
  </si>
  <si>
    <t>Lote 8 smestre 2/2012</t>
  </si>
  <si>
    <t>Lote 8 y 10-A</t>
  </si>
  <si>
    <t>010</t>
  </si>
  <si>
    <t>Lote 8 y 10-A, semestre 1/2014</t>
  </si>
  <si>
    <t>043</t>
  </si>
  <si>
    <t>Lote 10, recibo en mensualidad</t>
  </si>
  <si>
    <t>Viene a nombre de Alvarez Luna pero cuando traspasaron terreno?o se equivocaron en la fecha de año del recibo</t>
  </si>
  <si>
    <t>Lote 8 y 10-A , abono mensualidad feb 14</t>
  </si>
  <si>
    <t>Lote 8 2/2013</t>
  </si>
  <si>
    <t>Tiene un recibo en blanco debajo  # 435</t>
  </si>
  <si>
    <t>Lote 8 Act diciembre 2012</t>
  </si>
  <si>
    <t>Lote 7</t>
  </si>
  <si>
    <t>Lote 8 semestre 2/2011</t>
  </si>
  <si>
    <t>033</t>
  </si>
  <si>
    <t>Lote 8 semestre 2/2010</t>
  </si>
  <si>
    <t>No dice mensualidad solo pago de Junio</t>
  </si>
  <si>
    <t>Dice 8ta pero al parecer es incorrecta, la fecha coincide</t>
  </si>
  <si>
    <t>Lote 8 Semestre 2/2009</t>
  </si>
  <si>
    <t>Dice 7ta pero al parecer es incorrecta, la fecha coincide</t>
  </si>
  <si>
    <t>097</t>
  </si>
  <si>
    <t xml:space="preserve">Lote 8    </t>
  </si>
  <si>
    <t>Dice 6ta pero al parecer es incorrecta, la fecha coincide</t>
  </si>
  <si>
    <t>Lote 8 saldo 1/2009 $400</t>
  </si>
  <si>
    <t>Dice 5ta pero al parecer es incorrecta, la fecha coincide</t>
  </si>
  <si>
    <t>Lote 8 semestre 1/2008</t>
  </si>
  <si>
    <t>Dice 4ta pero al parecer es incorrecta, la fecha coincide</t>
  </si>
  <si>
    <t>031</t>
  </si>
  <si>
    <t>078</t>
  </si>
  <si>
    <t>ENGANCHE</t>
  </si>
  <si>
    <t>ANUALIDAD</t>
  </si>
  <si>
    <t>FINANCIAMIENTO</t>
  </si>
  <si>
    <t>120 MESES</t>
  </si>
  <si>
    <t>INTERES ANUAL</t>
  </si>
  <si>
    <t>III</t>
  </si>
  <si>
    <t>ETAPA</t>
  </si>
  <si>
    <t>pero tiene referencia terreno no 8 etapa 3</t>
  </si>
  <si>
    <t xml:space="preserve">LOTE </t>
  </si>
  <si>
    <t>Cuantos terrenos son ? 10.36.8.7</t>
  </si>
  <si>
    <t>CONTRATO FIRMADO</t>
  </si>
  <si>
    <t>No vacie informacion de pagare</t>
  </si>
  <si>
    <t>E)</t>
  </si>
  <si>
    <t>FECHA DE CONTRATO</t>
  </si>
  <si>
    <t>Las fechas estan desfasadas en pagos pero me guie por el numero de pago del recibo</t>
  </si>
  <si>
    <t>D)</t>
  </si>
  <si>
    <t>TELÉFONO</t>
  </si>
  <si>
    <t>Inicio fecha en tabla con la fecha del contrato, pero existe diferencia fechas de pago y recibos.</t>
  </si>
  <si>
    <t>c)</t>
  </si>
  <si>
    <t>DIRECCIÓN</t>
  </si>
  <si>
    <t>Rafael Navarrete #144 Lopez riesgo y Pedro Vega Col.Altares</t>
  </si>
  <si>
    <t>Contrato menciona que son 120 pagos, pero en recibo ponen referencia de 130</t>
  </si>
  <si>
    <t>B)</t>
  </si>
  <si>
    <t>Alvarez Luna Maria del Carmen</t>
  </si>
  <si>
    <t>COMPRADOR</t>
  </si>
  <si>
    <t>Ruelas Barragan Ana Martina</t>
  </si>
  <si>
    <t>El total de terreno no coincide con contrato por $1000, quizas sea el enganche</t>
  </si>
  <si>
    <t>A)</t>
  </si>
  <si>
    <t>Duarte Preciado Francisco Manuel</t>
  </si>
  <si>
    <t>VENDEDOR</t>
  </si>
  <si>
    <t>Dudas</t>
  </si>
  <si>
    <t xml:space="preserve">Traspaso del terreno 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</si>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</sst>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sz val="9"/>
      <color theme="1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/>
    <xf numFmtId="44" fontId="2" fillId="0" borderId="1" xfId="1" applyFont="1" applyBorder="1"/>
    <xf numFmtId="14" fontId="2" fillId="0" borderId="1" xfId="0" applyNumberFormat="1" applyFont="1" applyBorder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44" fontId="7" fillId="2" borderId="1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1" xfId="0" applyFont="1" applyBorder="1"/>
    <xf numFmtId="44" fontId="8" fillId="0" borderId="1" xfId="1" applyFont="1" applyBorder="1"/>
    <xf numFmtId="44" fontId="2" fillId="2" borderId="1" xfId="1" applyFont="1" applyFill="1" applyBorder="1"/>
    <xf numFmtId="0" fontId="6" fillId="2" borderId="1" xfId="0" applyFont="1" applyFill="1" applyBorder="1"/>
    <xf numFmtId="44" fontId="7" fillId="0" borderId="1" xfId="1" applyFont="1" applyBorder="1" applyAlignment="1">
      <alignment horizontal="center"/>
    </xf>
    <xf numFmtId="44" fontId="6" fillId="0" borderId="1" xfId="1" applyFont="1" applyBorder="1"/>
    <xf numFmtId="44" fontId="6" fillId="2" borderId="1" xfId="1" applyFont="1" applyFill="1" applyBorder="1"/>
    <xf numFmtId="0" fontId="6" fillId="0" borderId="1" xfId="0" applyFont="1" applyBorder="1" applyAlignment="1">
      <alignment horizontal="center"/>
    </xf>
    <xf numFmtId="44" fontId="2" fillId="4" borderId="1" xfId="1" applyFont="1" applyFill="1" applyBorder="1"/>
    <xf numFmtId="14" fontId="2" fillId="4" borderId="1" xfId="0" applyNumberFormat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44" fontId="7" fillId="2" borderId="0" xfId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79BD-913A-41DF-85F6-07EBB9F9B39B}">
  <sheetPr>
    <tabColor rgb="FFFF0000"/>
  </sheetPr>
  <dimension ref="B1:AJ206"/>
  <sheetViews>
    <sheetView tabSelected="1" topLeftCell="G20" workbookViewId="0">
      <selection activeCell="L20" sqref="L20:S2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4" customWidth="1"/>
    <col min="8" max="8" width="12" style="4" customWidth="1"/>
    <col min="9" max="9" width="11" style="1" customWidth="1"/>
    <col min="10" max="10" width="43" style="3" bestFit="1" customWidth="1"/>
    <col min="11" max="11" width="3.85546875" style="3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2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4"/>
      <c r="H1" s="4"/>
      <c r="J1" s="3"/>
      <c r="K1" s="3"/>
      <c r="S1" s="2"/>
    </row>
    <row r="2" spans="2:36" s="1" customFormat="1" ht="15" customHeight="1" x14ac:dyDescent="0.2">
      <c r="B2" s="96" t="s">
        <v>118</v>
      </c>
      <c r="C2" s="95"/>
      <c r="D2" s="95"/>
      <c r="E2" s="95"/>
      <c r="F2" s="94"/>
      <c r="G2" s="93"/>
      <c r="H2" s="96" t="s">
        <v>118</v>
      </c>
      <c r="I2" s="95"/>
      <c r="J2" s="95"/>
      <c r="K2" s="95"/>
      <c r="L2" s="94"/>
      <c r="M2" s="1" t="s">
        <v>117</v>
      </c>
      <c r="S2" s="2"/>
      <c r="T2" s="3" t="s">
        <v>116</v>
      </c>
      <c r="U2" s="3"/>
    </row>
    <row r="3" spans="2:36" s="1" customFormat="1" ht="15" customHeight="1" x14ac:dyDescent="0.2">
      <c r="B3" s="90" t="s">
        <v>115</v>
      </c>
      <c r="C3" s="2" t="s">
        <v>114</v>
      </c>
      <c r="D3" s="93"/>
      <c r="E3" s="93"/>
      <c r="F3" s="92"/>
      <c r="G3" s="93"/>
      <c r="H3" s="90" t="s">
        <v>115</v>
      </c>
      <c r="I3" s="2" t="s">
        <v>114</v>
      </c>
      <c r="J3" s="93"/>
      <c r="K3" s="93"/>
      <c r="L3" s="92"/>
      <c r="S3" s="2" t="s">
        <v>113</v>
      </c>
      <c r="T3" s="1" t="s">
        <v>112</v>
      </c>
      <c r="U3" s="3"/>
    </row>
    <row r="4" spans="2:36" s="1" customFormat="1" x14ac:dyDescent="0.2">
      <c r="B4" s="83" t="s">
        <v>110</v>
      </c>
      <c r="C4" s="2" t="s">
        <v>111</v>
      </c>
      <c r="F4" s="81"/>
      <c r="G4" s="4"/>
      <c r="H4" s="83" t="s">
        <v>110</v>
      </c>
      <c r="I4" s="2" t="s">
        <v>109</v>
      </c>
      <c r="L4" s="81"/>
      <c r="S4" s="2" t="s">
        <v>108</v>
      </c>
      <c r="T4" s="3" t="s">
        <v>107</v>
      </c>
      <c r="U4" s="3"/>
    </row>
    <row r="5" spans="2:36" s="1" customFormat="1" x14ac:dyDescent="0.2">
      <c r="B5" s="83" t="s">
        <v>105</v>
      </c>
      <c r="C5" s="2" t="s">
        <v>106</v>
      </c>
      <c r="F5" s="81"/>
      <c r="G5" s="4"/>
      <c r="H5" s="83" t="s">
        <v>105</v>
      </c>
      <c r="I5" s="91"/>
      <c r="L5" s="81"/>
      <c r="S5" s="2" t="s">
        <v>104</v>
      </c>
      <c r="T5" s="3" t="s">
        <v>103</v>
      </c>
      <c r="U5" s="3"/>
    </row>
    <row r="6" spans="2:36" s="1" customFormat="1" x14ac:dyDescent="0.2">
      <c r="B6" s="90" t="s">
        <v>102</v>
      </c>
      <c r="C6" s="2">
        <v>6621016277</v>
      </c>
      <c r="D6" s="2"/>
      <c r="E6" s="2"/>
      <c r="F6" s="81"/>
      <c r="G6" s="4"/>
      <c r="H6" s="90" t="s">
        <v>102</v>
      </c>
      <c r="I6" s="2">
        <v>6621502561</v>
      </c>
      <c r="J6" s="2"/>
      <c r="K6" s="2"/>
      <c r="L6" s="81"/>
      <c r="S6" s="2" t="s">
        <v>101</v>
      </c>
      <c r="T6" s="3" t="s">
        <v>100</v>
      </c>
      <c r="U6" s="3"/>
    </row>
    <row r="7" spans="2:36" s="1" customFormat="1" ht="23.25" customHeight="1" x14ac:dyDescent="0.2">
      <c r="B7" s="88" t="s">
        <v>99</v>
      </c>
      <c r="C7" s="89">
        <v>39768</v>
      </c>
      <c r="F7" s="87"/>
      <c r="G7" s="4"/>
      <c r="H7" s="88" t="s">
        <v>99</v>
      </c>
      <c r="I7" s="89">
        <v>36959</v>
      </c>
      <c r="L7" s="87"/>
      <c r="S7" s="2" t="s">
        <v>98</v>
      </c>
      <c r="T7" s="3" t="s">
        <v>97</v>
      </c>
      <c r="U7" s="3"/>
    </row>
    <row r="8" spans="2:36" s="1" customFormat="1" ht="23.25" customHeight="1" x14ac:dyDescent="0.2">
      <c r="B8" s="88" t="s">
        <v>96</v>
      </c>
      <c r="C8" s="84" t="s">
        <v>12</v>
      </c>
      <c r="F8" s="87"/>
      <c r="G8" s="4"/>
      <c r="H8" s="88" t="s">
        <v>96</v>
      </c>
      <c r="I8" s="84" t="s">
        <v>12</v>
      </c>
      <c r="L8" s="87"/>
      <c r="S8" s="2"/>
      <c r="T8" s="1" t="s">
        <v>95</v>
      </c>
    </row>
    <row r="9" spans="2:36" s="1" customFormat="1" x14ac:dyDescent="0.2">
      <c r="B9" s="83" t="s">
        <v>94</v>
      </c>
      <c r="C9" s="2">
        <v>10</v>
      </c>
      <c r="F9" s="81"/>
      <c r="G9" s="4"/>
      <c r="H9" s="83" t="s">
        <v>94</v>
      </c>
      <c r="I9" s="2">
        <v>36</v>
      </c>
      <c r="L9" s="81"/>
      <c r="M9" s="3" t="s">
        <v>93</v>
      </c>
      <c r="S9" s="2"/>
    </row>
    <row r="10" spans="2:36" s="1" customFormat="1" x14ac:dyDescent="0.2">
      <c r="B10" s="83" t="s">
        <v>92</v>
      </c>
      <c r="C10" s="2" t="s">
        <v>91</v>
      </c>
      <c r="F10" s="81"/>
      <c r="G10" s="4"/>
      <c r="H10" s="83" t="s">
        <v>92</v>
      </c>
      <c r="I10" s="2" t="s">
        <v>91</v>
      </c>
      <c r="L10" s="81"/>
      <c r="S10" s="2"/>
    </row>
    <row r="11" spans="2:36" s="1" customFormat="1" x14ac:dyDescent="0.2">
      <c r="B11" s="83" t="s">
        <v>36</v>
      </c>
      <c r="C11" s="85">
        <f>+C21+W21+V32</f>
        <v>171000</v>
      </c>
      <c r="F11" s="81"/>
      <c r="G11" s="4"/>
      <c r="H11" s="83" t="s">
        <v>36</v>
      </c>
      <c r="I11" s="85">
        <f>+C160+V171</f>
        <v>19800</v>
      </c>
      <c r="L11" s="81"/>
      <c r="S11" s="2"/>
    </row>
    <row r="12" spans="2:36" s="1" customFormat="1" x14ac:dyDescent="0.2">
      <c r="B12" s="83" t="s">
        <v>90</v>
      </c>
      <c r="C12" s="86"/>
      <c r="F12" s="81"/>
      <c r="G12" s="4"/>
      <c r="H12" s="83" t="s">
        <v>90</v>
      </c>
      <c r="I12" s="86"/>
      <c r="L12" s="81"/>
      <c r="S12" s="2"/>
    </row>
    <row r="13" spans="2:36" s="1" customFormat="1" x14ac:dyDescent="0.2">
      <c r="B13" s="83" t="s">
        <v>88</v>
      </c>
      <c r="C13" s="85" t="s">
        <v>89</v>
      </c>
      <c r="F13" s="81"/>
      <c r="G13" s="4"/>
      <c r="H13" s="83" t="s">
        <v>88</v>
      </c>
      <c r="I13" s="85"/>
      <c r="L13" s="81"/>
      <c r="S13" s="2"/>
    </row>
    <row r="14" spans="2:36" s="3" customFormat="1" x14ac:dyDescent="0.2">
      <c r="B14" s="83" t="s">
        <v>87</v>
      </c>
      <c r="C14" s="84" t="s">
        <v>12</v>
      </c>
      <c r="D14" s="1"/>
      <c r="E14" s="1"/>
      <c r="F14" s="81"/>
      <c r="G14" s="4"/>
      <c r="H14" s="83" t="s">
        <v>87</v>
      </c>
      <c r="I14" s="84"/>
      <c r="J14" s="1"/>
      <c r="K14" s="1"/>
      <c r="L14" s="81"/>
      <c r="M14" s="1"/>
      <c r="N14" s="1"/>
      <c r="O14" s="1"/>
      <c r="P14" s="1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3" customFormat="1" x14ac:dyDescent="0.2">
      <c r="B15" s="83" t="s">
        <v>86</v>
      </c>
      <c r="C15" s="84" t="s">
        <v>12</v>
      </c>
      <c r="D15" s="1"/>
      <c r="E15" s="1"/>
      <c r="F15" s="81"/>
      <c r="G15" s="4"/>
      <c r="H15" s="83" t="s">
        <v>86</v>
      </c>
      <c r="I15" s="84"/>
      <c r="J15" s="1"/>
      <c r="K15" s="1"/>
      <c r="L15" s="81"/>
      <c r="M15" s="1"/>
      <c r="N15" s="1"/>
      <c r="O15" s="1"/>
      <c r="P15" s="1"/>
      <c r="Q15" s="1"/>
      <c r="R15" s="1"/>
      <c r="S15" s="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3" customFormat="1" x14ac:dyDescent="0.2">
      <c r="B16" s="83" t="s">
        <v>33</v>
      </c>
      <c r="C16" s="82"/>
      <c r="D16" s="1"/>
      <c r="E16" s="1"/>
      <c r="F16" s="81"/>
      <c r="G16" s="4"/>
      <c r="H16" s="83" t="s">
        <v>33</v>
      </c>
      <c r="I16" s="82"/>
      <c r="J16" s="1"/>
      <c r="K16" s="1"/>
      <c r="L16" s="81"/>
      <c r="M16" s="1"/>
      <c r="N16" s="1"/>
      <c r="O16" s="1"/>
      <c r="P16" s="1"/>
      <c r="Q16" s="1"/>
      <c r="R16" s="1"/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3" customFormat="1" ht="12.75" thickBot="1" x14ac:dyDescent="0.25">
      <c r="B17" s="80"/>
      <c r="C17" s="79"/>
      <c r="D17" s="79"/>
      <c r="E17" s="79"/>
      <c r="F17" s="78"/>
      <c r="G17" s="4"/>
      <c r="H17" s="80"/>
      <c r="I17" s="79"/>
      <c r="J17" s="79"/>
      <c r="K17" s="79"/>
      <c r="L17" s="78"/>
      <c r="M17" s="1"/>
      <c r="N17" s="1"/>
      <c r="O17" s="1"/>
      <c r="P17" s="1"/>
      <c r="Q17" s="1"/>
      <c r="R17" s="1"/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4" t="s">
        <v>37</v>
      </c>
      <c r="C20" s="23"/>
      <c r="D20" s="23"/>
      <c r="E20" s="23"/>
      <c r="F20" s="23"/>
      <c r="G20" s="23"/>
      <c r="H20" s="23"/>
      <c r="I20" s="23"/>
      <c r="J20" s="53"/>
      <c r="K20" s="77"/>
      <c r="L20" s="24" t="s">
        <v>33</v>
      </c>
      <c r="M20" s="23"/>
      <c r="N20" s="23"/>
      <c r="O20" s="23"/>
      <c r="P20" s="23"/>
      <c r="Q20" s="23"/>
      <c r="R20" s="23"/>
      <c r="S20" s="53"/>
      <c r="U20" s="27" t="s">
        <v>11</v>
      </c>
      <c r="V20" s="26"/>
      <c r="W20" s="26"/>
      <c r="X20" s="26"/>
      <c r="Y20" s="26"/>
      <c r="Z20" s="26"/>
      <c r="AA20" s="26"/>
      <c r="AB20" s="25"/>
    </row>
    <row r="21" spans="2:36" s="1" customFormat="1" x14ac:dyDescent="0.2">
      <c r="B21" s="58" t="s">
        <v>36</v>
      </c>
      <c r="C21" s="57">
        <f>+F21*I21</f>
        <v>120000</v>
      </c>
      <c r="D21" s="19"/>
      <c r="E21" s="56" t="s">
        <v>35</v>
      </c>
      <c r="F21" s="57">
        <v>1000</v>
      </c>
      <c r="G21" s="19"/>
      <c r="H21" s="56" t="s">
        <v>25</v>
      </c>
      <c r="I21" s="19">
        <v>120</v>
      </c>
      <c r="J21" s="18"/>
      <c r="K21" s="77"/>
      <c r="L21" s="40"/>
      <c r="M21" s="22"/>
      <c r="N21" s="22"/>
      <c r="O21" s="39"/>
      <c r="P21" s="39"/>
      <c r="Q21" s="39"/>
      <c r="R21" s="39"/>
      <c r="S21" s="52"/>
      <c r="U21" s="24" t="s">
        <v>10</v>
      </c>
      <c r="V21" s="23"/>
      <c r="W21" s="22">
        <f>+Y21*AA21</f>
        <v>50000</v>
      </c>
      <c r="X21" s="20" t="s">
        <v>9</v>
      </c>
      <c r="Y21" s="21">
        <v>5000</v>
      </c>
      <c r="Z21" s="20" t="s">
        <v>8</v>
      </c>
      <c r="AA21" s="19">
        <v>10</v>
      </c>
      <c r="AB21" s="18"/>
    </row>
    <row r="22" spans="2:36" s="1" customFormat="1" ht="24" x14ac:dyDescent="0.2">
      <c r="B22" s="17" t="s">
        <v>7</v>
      </c>
      <c r="C22" s="16" t="s">
        <v>6</v>
      </c>
      <c r="D22" s="16" t="s">
        <v>5</v>
      </c>
      <c r="E22" s="17" t="s">
        <v>23</v>
      </c>
      <c r="F22" s="16" t="s">
        <v>4</v>
      </c>
      <c r="G22" s="17" t="s">
        <v>3</v>
      </c>
      <c r="H22" s="17" t="s">
        <v>2</v>
      </c>
      <c r="I22" s="16" t="s">
        <v>1</v>
      </c>
      <c r="J22" s="55" t="s">
        <v>0</v>
      </c>
      <c r="K22" s="76"/>
      <c r="L22" s="5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17" t="s">
        <v>7</v>
      </c>
      <c r="V22" s="16" t="s">
        <v>6</v>
      </c>
      <c r="W22" s="16" t="s">
        <v>5</v>
      </c>
      <c r="X22" s="16" t="s">
        <v>4</v>
      </c>
      <c r="Y22" s="17" t="s">
        <v>3</v>
      </c>
      <c r="Z22" s="17" t="s">
        <v>2</v>
      </c>
      <c r="AA22" s="16" t="s">
        <v>1</v>
      </c>
      <c r="AB22" s="15" t="s">
        <v>0</v>
      </c>
    </row>
    <row r="23" spans="2:36" s="1" customFormat="1" ht="12" customHeight="1" x14ac:dyDescent="0.2">
      <c r="B23" s="14">
        <v>1</v>
      </c>
      <c r="C23" s="32">
        <v>39768</v>
      </c>
      <c r="D23" s="31">
        <f>+$F$21</f>
        <v>1000</v>
      </c>
      <c r="E23" s="31">
        <f>+C21-D23</f>
        <v>119000</v>
      </c>
      <c r="F23" s="12" t="s">
        <v>19</v>
      </c>
      <c r="G23" s="8">
        <v>39768</v>
      </c>
      <c r="H23" s="14">
        <v>288</v>
      </c>
      <c r="I23" s="12" t="s">
        <v>12</v>
      </c>
      <c r="J23" s="54"/>
      <c r="K23" s="75"/>
      <c r="L23" s="10">
        <v>1</v>
      </c>
      <c r="M23" s="8" t="s">
        <v>13</v>
      </c>
      <c r="N23" s="13">
        <v>400</v>
      </c>
      <c r="O23" s="12" t="s">
        <v>12</v>
      </c>
      <c r="P23" s="8">
        <v>39558</v>
      </c>
      <c r="Q23" s="7">
        <v>168</v>
      </c>
      <c r="R23" s="12" t="s">
        <v>12</v>
      </c>
      <c r="S23" s="5" t="s">
        <v>69</v>
      </c>
      <c r="U23" s="14">
        <v>1</v>
      </c>
      <c r="V23" s="14"/>
      <c r="W23" s="13"/>
      <c r="X23" s="12"/>
      <c r="Y23" s="8"/>
      <c r="Z23" s="7"/>
      <c r="AA23" s="12"/>
      <c r="AB23" s="11"/>
    </row>
    <row r="24" spans="2:36" s="1" customFormat="1" x14ac:dyDescent="0.2">
      <c r="B24" s="14">
        <v>2</v>
      </c>
      <c r="C24" s="32">
        <v>39798</v>
      </c>
      <c r="D24" s="31">
        <f>+$F$21</f>
        <v>1000</v>
      </c>
      <c r="E24" s="31">
        <f>+E23-D24</f>
        <v>118000</v>
      </c>
      <c r="F24" s="12" t="s">
        <v>19</v>
      </c>
      <c r="G24" s="8">
        <v>112846</v>
      </c>
      <c r="H24" s="7" t="s">
        <v>85</v>
      </c>
      <c r="I24" s="12" t="s">
        <v>12</v>
      </c>
      <c r="J24" s="51"/>
      <c r="K24" s="75"/>
      <c r="L24" s="10">
        <v>2</v>
      </c>
      <c r="M24" s="8" t="s">
        <v>13</v>
      </c>
      <c r="N24" s="13">
        <v>900</v>
      </c>
      <c r="O24" s="12" t="s">
        <v>12</v>
      </c>
      <c r="P24" s="8">
        <v>39712</v>
      </c>
      <c r="Q24" s="7" t="s">
        <v>84</v>
      </c>
      <c r="R24" s="12" t="s">
        <v>12</v>
      </c>
      <c r="S24" s="5" t="s">
        <v>69</v>
      </c>
      <c r="U24" s="14">
        <v>2</v>
      </c>
      <c r="V24" s="14"/>
      <c r="W24" s="13"/>
      <c r="X24" s="12"/>
      <c r="Y24" s="8"/>
      <c r="Z24" s="7"/>
      <c r="AA24" s="12"/>
      <c r="AB24" s="11"/>
    </row>
    <row r="25" spans="2:36" s="1" customFormat="1" x14ac:dyDescent="0.2">
      <c r="B25" s="14">
        <v>3</v>
      </c>
      <c r="C25" s="32">
        <v>39829</v>
      </c>
      <c r="D25" s="31">
        <f>+$F$21</f>
        <v>1000</v>
      </c>
      <c r="E25" s="31">
        <f>+E24-D25</f>
        <v>117000</v>
      </c>
      <c r="F25" s="12" t="s">
        <v>19</v>
      </c>
      <c r="G25" s="8">
        <v>39832</v>
      </c>
      <c r="H25" s="14">
        <v>118</v>
      </c>
      <c r="I25" s="12" t="s">
        <v>12</v>
      </c>
      <c r="J25" s="30" t="s">
        <v>83</v>
      </c>
      <c r="K25" s="75"/>
      <c r="L25" s="10">
        <v>3</v>
      </c>
      <c r="M25" s="8" t="s">
        <v>13</v>
      </c>
      <c r="N25" s="13">
        <v>700</v>
      </c>
      <c r="O25" s="12" t="s">
        <v>12</v>
      </c>
      <c r="P25" s="8">
        <v>39608</v>
      </c>
      <c r="Q25" s="7">
        <v>221</v>
      </c>
      <c r="R25" s="12" t="s">
        <v>12</v>
      </c>
      <c r="S25" s="46" t="s">
        <v>82</v>
      </c>
      <c r="U25" s="14">
        <v>3</v>
      </c>
      <c r="V25" s="14"/>
      <c r="W25" s="13"/>
      <c r="X25" s="12"/>
      <c r="Y25" s="8"/>
      <c r="Z25" s="7"/>
      <c r="AA25" s="12"/>
      <c r="AB25" s="11"/>
    </row>
    <row r="26" spans="2:36" s="1" customFormat="1" x14ac:dyDescent="0.2">
      <c r="B26" s="14">
        <v>4</v>
      </c>
      <c r="C26" s="32">
        <v>39860</v>
      </c>
      <c r="D26" s="31">
        <f>+$F$21</f>
        <v>1000</v>
      </c>
      <c r="E26" s="31">
        <f>+E25-D26</f>
        <v>116000</v>
      </c>
      <c r="F26" s="12" t="s">
        <v>19</v>
      </c>
      <c r="G26" s="8">
        <v>39858</v>
      </c>
      <c r="H26" s="14">
        <v>146</v>
      </c>
      <c r="I26" s="12" t="s">
        <v>12</v>
      </c>
      <c r="J26" s="30" t="s">
        <v>81</v>
      </c>
      <c r="K26" s="3"/>
      <c r="L26" s="10">
        <v>4</v>
      </c>
      <c r="M26" s="8" t="s">
        <v>13</v>
      </c>
      <c r="N26" s="13">
        <v>500</v>
      </c>
      <c r="O26" s="12" t="s">
        <v>12</v>
      </c>
      <c r="P26" s="8">
        <v>39873</v>
      </c>
      <c r="Q26" s="7">
        <v>140</v>
      </c>
      <c r="R26" s="12" t="s">
        <v>12</v>
      </c>
      <c r="S26" s="46" t="s">
        <v>80</v>
      </c>
      <c r="U26" s="14">
        <v>4</v>
      </c>
      <c r="V26" s="14"/>
      <c r="W26" s="13"/>
      <c r="X26" s="12"/>
      <c r="Y26" s="8"/>
      <c r="Z26" s="7"/>
      <c r="AA26" s="12"/>
      <c r="AB26" s="11"/>
    </row>
    <row r="27" spans="2:36" s="1" customFormat="1" x14ac:dyDescent="0.2">
      <c r="B27" s="14">
        <v>5</v>
      </c>
      <c r="C27" s="32">
        <v>39888</v>
      </c>
      <c r="D27" s="31">
        <f>+$F$21</f>
        <v>1000</v>
      </c>
      <c r="E27" s="31">
        <f>+E26-D27</f>
        <v>115000</v>
      </c>
      <c r="F27" s="12" t="s">
        <v>19</v>
      </c>
      <c r="G27" s="8">
        <v>39892</v>
      </c>
      <c r="H27" s="14">
        <v>190</v>
      </c>
      <c r="I27" s="12" t="s">
        <v>12</v>
      </c>
      <c r="J27" s="30" t="s">
        <v>79</v>
      </c>
      <c r="K27" s="75"/>
      <c r="L27" s="10">
        <v>5</v>
      </c>
      <c r="M27" s="8" t="s">
        <v>13</v>
      </c>
      <c r="N27" s="13">
        <v>900</v>
      </c>
      <c r="O27" s="12" t="s">
        <v>12</v>
      </c>
      <c r="P27" s="8">
        <v>39890</v>
      </c>
      <c r="Q27" s="7">
        <v>187</v>
      </c>
      <c r="R27" s="12" t="s">
        <v>12</v>
      </c>
      <c r="S27" s="46" t="s">
        <v>78</v>
      </c>
      <c r="U27" s="14">
        <v>5</v>
      </c>
      <c r="V27" s="14"/>
      <c r="W27" s="13"/>
      <c r="X27" s="12"/>
      <c r="Y27" s="8"/>
      <c r="Z27" s="7"/>
      <c r="AA27" s="12"/>
      <c r="AB27" s="11"/>
    </row>
    <row r="28" spans="2:36" s="1" customFormat="1" x14ac:dyDescent="0.2">
      <c r="B28" s="14">
        <v>6</v>
      </c>
      <c r="C28" s="32">
        <v>39919</v>
      </c>
      <c r="D28" s="31">
        <f>+$F$21</f>
        <v>1000</v>
      </c>
      <c r="E28" s="31">
        <f>+E27-D28</f>
        <v>114000</v>
      </c>
      <c r="F28" s="12" t="s">
        <v>19</v>
      </c>
      <c r="G28" s="8">
        <v>39932</v>
      </c>
      <c r="H28" s="7" t="s">
        <v>77</v>
      </c>
      <c r="I28" s="12" t="s">
        <v>12</v>
      </c>
      <c r="J28" s="30" t="s">
        <v>76</v>
      </c>
      <c r="K28" s="3"/>
      <c r="L28" s="10">
        <v>6</v>
      </c>
      <c r="M28" s="8" t="s">
        <v>13</v>
      </c>
      <c r="N28" s="13">
        <v>1200</v>
      </c>
      <c r="O28" s="12" t="s">
        <v>12</v>
      </c>
      <c r="P28" s="8">
        <v>40016</v>
      </c>
      <c r="Q28" s="7">
        <v>345</v>
      </c>
      <c r="R28" s="12" t="s">
        <v>12</v>
      </c>
      <c r="S28" s="46" t="s">
        <v>75</v>
      </c>
      <c r="U28" s="45"/>
      <c r="V28" s="45"/>
      <c r="W28" s="44"/>
    </row>
    <row r="29" spans="2:36" s="1" customFormat="1" ht="12" customHeight="1" x14ac:dyDescent="0.2">
      <c r="B29" s="14">
        <v>7</v>
      </c>
      <c r="C29" s="32">
        <v>39949</v>
      </c>
      <c r="D29" s="31">
        <f>+$F$21</f>
        <v>1000</v>
      </c>
      <c r="E29" s="31">
        <f>+E28-D29</f>
        <v>113000</v>
      </c>
      <c r="F29" s="12" t="s">
        <v>19</v>
      </c>
      <c r="G29" s="8">
        <v>39963</v>
      </c>
      <c r="H29" s="14">
        <v>276</v>
      </c>
      <c r="I29" s="12" t="s">
        <v>12</v>
      </c>
      <c r="J29" s="30" t="s">
        <v>74</v>
      </c>
      <c r="K29" s="3"/>
      <c r="L29" s="10">
        <v>7</v>
      </c>
      <c r="M29" s="8" t="s">
        <v>13</v>
      </c>
      <c r="N29" s="13">
        <v>1200</v>
      </c>
      <c r="O29" s="12" t="s">
        <v>12</v>
      </c>
      <c r="P29" s="8">
        <v>40244</v>
      </c>
      <c r="Q29" s="7">
        <v>583</v>
      </c>
      <c r="R29" s="12" t="s">
        <v>12</v>
      </c>
      <c r="S29" s="46" t="s">
        <v>55</v>
      </c>
    </row>
    <row r="30" spans="2:36" s="1" customFormat="1" x14ac:dyDescent="0.2">
      <c r="B30" s="14">
        <v>8</v>
      </c>
      <c r="C30" s="32">
        <v>39980</v>
      </c>
      <c r="D30" s="31">
        <f>+$F$21</f>
        <v>1000</v>
      </c>
      <c r="E30" s="31">
        <f>+E29-D30</f>
        <v>112000</v>
      </c>
      <c r="F30" s="12" t="s">
        <v>19</v>
      </c>
      <c r="G30" s="74">
        <v>39980</v>
      </c>
      <c r="H30" s="14">
        <v>265</v>
      </c>
      <c r="I30" s="12" t="s">
        <v>12</v>
      </c>
      <c r="J30" s="30" t="s">
        <v>73</v>
      </c>
      <c r="K30" s="3"/>
      <c r="L30" s="10">
        <v>8</v>
      </c>
      <c r="M30" s="8" t="s">
        <v>13</v>
      </c>
      <c r="N30" s="13">
        <v>1200</v>
      </c>
      <c r="O30" s="12" t="s">
        <v>12</v>
      </c>
      <c r="P30" s="8">
        <v>40418</v>
      </c>
      <c r="Q30" s="7">
        <v>727</v>
      </c>
      <c r="R30" s="12" t="s">
        <v>12</v>
      </c>
      <c r="S30" s="46" t="s">
        <v>72</v>
      </c>
      <c r="AD30" s="3"/>
      <c r="AE30" s="3"/>
      <c r="AF30" s="3"/>
      <c r="AG30" s="3"/>
      <c r="AH30" s="3"/>
      <c r="AI30" s="3"/>
      <c r="AJ30" s="3"/>
    </row>
    <row r="31" spans="2:36" s="1" customFormat="1" x14ac:dyDescent="0.2">
      <c r="B31" s="14">
        <v>9</v>
      </c>
      <c r="C31" s="32">
        <v>40010</v>
      </c>
      <c r="D31" s="68"/>
      <c r="E31" s="31">
        <f>+E30-D31</f>
        <v>112000</v>
      </c>
      <c r="F31" s="12" t="s">
        <v>19</v>
      </c>
      <c r="G31" s="8"/>
      <c r="H31" s="14"/>
      <c r="I31" s="12"/>
      <c r="J31" s="30"/>
      <c r="K31" s="3"/>
      <c r="L31" s="10">
        <v>9</v>
      </c>
      <c r="M31" s="8" t="s">
        <v>13</v>
      </c>
      <c r="N31" s="13">
        <v>500</v>
      </c>
      <c r="O31" s="12" t="s">
        <v>12</v>
      </c>
      <c r="P31" s="8">
        <v>40587</v>
      </c>
      <c r="Q31" s="7" t="s">
        <v>71</v>
      </c>
      <c r="R31" s="12" t="s">
        <v>12</v>
      </c>
      <c r="S31" s="46" t="s">
        <v>55</v>
      </c>
      <c r="U31" s="27" t="s">
        <v>27</v>
      </c>
      <c r="V31" s="26"/>
      <c r="W31" s="26"/>
      <c r="X31" s="26"/>
      <c r="Y31" s="26"/>
      <c r="Z31" s="26"/>
      <c r="AA31" s="26"/>
      <c r="AB31" s="26"/>
      <c r="AC31" s="25"/>
    </row>
    <row r="32" spans="2:36" s="1" customFormat="1" x14ac:dyDescent="0.2">
      <c r="B32" s="14">
        <v>10</v>
      </c>
      <c r="C32" s="32">
        <v>40041</v>
      </c>
      <c r="D32" s="31">
        <f>+$F$21</f>
        <v>1000</v>
      </c>
      <c r="E32" s="31">
        <f>+E31-D32</f>
        <v>111000</v>
      </c>
      <c r="F32" s="12" t="s">
        <v>19</v>
      </c>
      <c r="G32" s="8">
        <v>40028</v>
      </c>
      <c r="H32" s="14">
        <v>365</v>
      </c>
      <c r="I32" s="12" t="s">
        <v>12</v>
      </c>
      <c r="J32" s="30"/>
      <c r="K32" s="3"/>
      <c r="L32" s="10">
        <v>10</v>
      </c>
      <c r="M32" s="8" t="s">
        <v>13</v>
      </c>
      <c r="N32" s="13">
        <v>1200</v>
      </c>
      <c r="O32" s="12" t="s">
        <v>12</v>
      </c>
      <c r="P32" s="8">
        <v>40748</v>
      </c>
      <c r="Q32" s="7">
        <v>759</v>
      </c>
      <c r="R32" s="12" t="s">
        <v>12</v>
      </c>
      <c r="S32" s="46" t="s">
        <v>70</v>
      </c>
      <c r="U32" s="40" t="s">
        <v>26</v>
      </c>
      <c r="V32" s="22">
        <v>1000</v>
      </c>
      <c r="W32" s="22"/>
      <c r="X32" s="22"/>
      <c r="Y32" s="39" t="s">
        <v>25</v>
      </c>
      <c r="Z32" s="39"/>
      <c r="AA32" s="39"/>
      <c r="AB32" s="39"/>
      <c r="AC32" s="38"/>
    </row>
    <row r="33" spans="2:29" s="1" customFormat="1" ht="36" x14ac:dyDescent="0.2">
      <c r="B33" s="14">
        <v>11</v>
      </c>
      <c r="C33" s="32">
        <v>40072</v>
      </c>
      <c r="D33" s="31">
        <f>+$F$21</f>
        <v>1000</v>
      </c>
      <c r="E33" s="31">
        <f>+E32-D33</f>
        <v>110000</v>
      </c>
      <c r="F33" s="12" t="s">
        <v>19</v>
      </c>
      <c r="G33" s="8">
        <v>40066</v>
      </c>
      <c r="H33" s="14">
        <v>386</v>
      </c>
      <c r="I33" s="12" t="s">
        <v>12</v>
      </c>
      <c r="J33" s="30"/>
      <c r="K33" s="3"/>
      <c r="L33" s="10">
        <v>11</v>
      </c>
      <c r="M33" s="8" t="s">
        <v>13</v>
      </c>
      <c r="N33" s="13">
        <v>500</v>
      </c>
      <c r="O33" s="12" t="s">
        <v>12</v>
      </c>
      <c r="P33" s="8">
        <v>41000</v>
      </c>
      <c r="Q33" s="7">
        <v>238</v>
      </c>
      <c r="R33" s="12" t="s">
        <v>12</v>
      </c>
      <c r="S33" s="46" t="s">
        <v>69</v>
      </c>
      <c r="U33" s="17" t="s">
        <v>7</v>
      </c>
      <c r="V33" s="16" t="s">
        <v>6</v>
      </c>
      <c r="W33" s="16" t="s">
        <v>5</v>
      </c>
      <c r="X33" s="17" t="s">
        <v>23</v>
      </c>
      <c r="Y33" s="16" t="s">
        <v>4</v>
      </c>
      <c r="Z33" s="17" t="s">
        <v>3</v>
      </c>
      <c r="AA33" s="17" t="s">
        <v>2</v>
      </c>
      <c r="AB33" s="16" t="s">
        <v>1</v>
      </c>
      <c r="AC33" s="15" t="s">
        <v>0</v>
      </c>
    </row>
    <row r="34" spans="2:29" s="1" customFormat="1" x14ac:dyDescent="0.2">
      <c r="B34" s="14">
        <v>12</v>
      </c>
      <c r="C34" s="32">
        <v>40102</v>
      </c>
      <c r="D34" s="31">
        <f>+$F$21</f>
        <v>1000</v>
      </c>
      <c r="E34" s="31">
        <f>+E33-D34</f>
        <v>109000</v>
      </c>
      <c r="F34" s="12" t="s">
        <v>19</v>
      </c>
      <c r="G34" s="8">
        <v>40091</v>
      </c>
      <c r="H34" s="14">
        <v>407</v>
      </c>
      <c r="I34" s="12" t="s">
        <v>12</v>
      </c>
      <c r="J34" s="30"/>
      <c r="K34" s="3"/>
      <c r="L34" s="10">
        <v>12</v>
      </c>
      <c r="M34" s="8" t="s">
        <v>13</v>
      </c>
      <c r="N34" s="13">
        <v>700</v>
      </c>
      <c r="O34" s="12" t="s">
        <v>12</v>
      </c>
      <c r="P34" s="8">
        <v>41014</v>
      </c>
      <c r="Q34" s="7">
        <v>241</v>
      </c>
      <c r="R34" s="12" t="s">
        <v>12</v>
      </c>
      <c r="S34" s="46" t="s">
        <v>55</v>
      </c>
      <c r="U34" s="37">
        <v>1</v>
      </c>
      <c r="V34" s="35"/>
      <c r="W34" s="36"/>
      <c r="X34" s="36"/>
      <c r="Y34" s="33"/>
      <c r="Z34" s="35"/>
      <c r="AA34" s="37"/>
      <c r="AB34" s="33"/>
      <c r="AC34" s="11"/>
    </row>
    <row r="35" spans="2:29" s="1" customFormat="1" x14ac:dyDescent="0.2">
      <c r="B35" s="14">
        <v>13</v>
      </c>
      <c r="C35" s="32">
        <v>40133</v>
      </c>
      <c r="D35" s="31">
        <f>+$F$21</f>
        <v>1000</v>
      </c>
      <c r="E35" s="31">
        <f>+E34-D35</f>
        <v>108000</v>
      </c>
      <c r="F35" s="12" t="s">
        <v>19</v>
      </c>
      <c r="G35" s="8">
        <v>40120</v>
      </c>
      <c r="H35" s="14">
        <v>398</v>
      </c>
      <c r="I35" s="12" t="s">
        <v>12</v>
      </c>
      <c r="J35" s="30"/>
      <c r="K35" s="3"/>
      <c r="L35" s="10">
        <v>13</v>
      </c>
      <c r="M35" s="8" t="s">
        <v>13</v>
      </c>
      <c r="N35" s="13">
        <v>600</v>
      </c>
      <c r="O35" s="12" t="s">
        <v>12</v>
      </c>
      <c r="P35" s="8">
        <v>41271</v>
      </c>
      <c r="Q35" s="7">
        <v>841</v>
      </c>
      <c r="R35" s="12" t="s">
        <v>12</v>
      </c>
      <c r="S35" s="46" t="s">
        <v>68</v>
      </c>
      <c r="U35" s="37">
        <v>2</v>
      </c>
      <c r="V35" s="35"/>
      <c r="W35" s="36"/>
      <c r="X35" s="36"/>
      <c r="Y35" s="33"/>
      <c r="Z35" s="35"/>
      <c r="AA35" s="37"/>
      <c r="AB35" s="33"/>
      <c r="AC35" s="11"/>
    </row>
    <row r="36" spans="2:29" s="1" customFormat="1" x14ac:dyDescent="0.2">
      <c r="B36" s="67"/>
      <c r="C36" s="43" t="s">
        <v>20</v>
      </c>
      <c r="D36" s="65">
        <f>+$F$21</f>
        <v>1000</v>
      </c>
      <c r="E36" s="65"/>
      <c r="F36" s="64" t="s">
        <v>19</v>
      </c>
      <c r="G36" s="43">
        <v>40136</v>
      </c>
      <c r="H36" s="67">
        <v>423</v>
      </c>
      <c r="I36" s="64" t="s">
        <v>12</v>
      </c>
      <c r="J36" s="63" t="s">
        <v>67</v>
      </c>
      <c r="K36" s="3"/>
      <c r="L36" s="10">
        <v>14</v>
      </c>
      <c r="M36" s="8" t="s">
        <v>13</v>
      </c>
      <c r="N36" s="13">
        <v>1500</v>
      </c>
      <c r="O36" s="12" t="s">
        <v>12</v>
      </c>
      <c r="P36" s="8">
        <v>40956</v>
      </c>
      <c r="Q36" s="7">
        <v>941</v>
      </c>
      <c r="R36" s="12" t="s">
        <v>12</v>
      </c>
      <c r="S36" s="46" t="s">
        <v>55</v>
      </c>
      <c r="U36" s="37">
        <v>3</v>
      </c>
      <c r="V36" s="35"/>
      <c r="W36" s="36"/>
      <c r="X36" s="36"/>
      <c r="Y36" s="33"/>
      <c r="Z36" s="35"/>
      <c r="AA36" s="37"/>
      <c r="AB36" s="33"/>
      <c r="AC36" s="11"/>
    </row>
    <row r="37" spans="2:29" s="1" customFormat="1" x14ac:dyDescent="0.2">
      <c r="B37" s="14">
        <v>14</v>
      </c>
      <c r="C37" s="32">
        <v>40163</v>
      </c>
      <c r="D37" s="31">
        <f>+$F$21</f>
        <v>1000</v>
      </c>
      <c r="E37" s="31">
        <f>+E35-D37</f>
        <v>107000</v>
      </c>
      <c r="F37" s="12" t="s">
        <v>19</v>
      </c>
      <c r="G37" s="8">
        <v>40149</v>
      </c>
      <c r="H37" s="14">
        <v>434</v>
      </c>
      <c r="I37" s="12" t="s">
        <v>12</v>
      </c>
      <c r="J37" s="30"/>
      <c r="K37" s="3"/>
      <c r="L37" s="10">
        <v>15</v>
      </c>
      <c r="M37" s="8" t="s">
        <v>13</v>
      </c>
      <c r="N37" s="28">
        <v>1000</v>
      </c>
      <c r="O37" s="12" t="s">
        <v>12</v>
      </c>
      <c r="P37" s="8">
        <v>41539</v>
      </c>
      <c r="Q37" s="7">
        <v>489</v>
      </c>
      <c r="R37" s="12" t="s">
        <v>12</v>
      </c>
      <c r="S37" s="46" t="s">
        <v>66</v>
      </c>
      <c r="U37" s="37">
        <v>4</v>
      </c>
      <c r="V37" s="35"/>
      <c r="W37" s="36"/>
      <c r="X37" s="36"/>
      <c r="Y37" s="33"/>
      <c r="Z37" s="35"/>
      <c r="AA37" s="34"/>
      <c r="AB37" s="33"/>
      <c r="AC37" s="11"/>
    </row>
    <row r="38" spans="2:29" s="1" customFormat="1" x14ac:dyDescent="0.2">
      <c r="B38" s="14">
        <v>15</v>
      </c>
      <c r="C38" s="32">
        <v>40194</v>
      </c>
      <c r="D38" s="31">
        <f>+$F$21</f>
        <v>1000</v>
      </c>
      <c r="E38" s="31">
        <f>+E37-D38</f>
        <v>106000</v>
      </c>
      <c r="F38" s="12" t="s">
        <v>19</v>
      </c>
      <c r="G38" s="8">
        <v>40183</v>
      </c>
      <c r="H38" s="7">
        <v>501</v>
      </c>
      <c r="I38" s="12" t="s">
        <v>40</v>
      </c>
      <c r="J38" s="30"/>
      <c r="K38" s="3"/>
      <c r="L38" s="10">
        <v>16</v>
      </c>
      <c r="M38" s="8" t="s">
        <v>13</v>
      </c>
      <c r="N38" s="28">
        <v>1000</v>
      </c>
      <c r="O38" s="12" t="s">
        <v>12</v>
      </c>
      <c r="P38" s="8">
        <v>41686</v>
      </c>
      <c r="Q38" s="7">
        <v>630</v>
      </c>
      <c r="R38" s="12" t="s">
        <v>12</v>
      </c>
      <c r="S38" s="5" t="s">
        <v>65</v>
      </c>
      <c r="U38" s="37">
        <v>5</v>
      </c>
      <c r="V38" s="35"/>
      <c r="W38" s="36"/>
      <c r="X38" s="36"/>
      <c r="Y38" s="33"/>
      <c r="Z38" s="35"/>
      <c r="AA38" s="34"/>
      <c r="AB38" s="33"/>
      <c r="AC38" s="11"/>
    </row>
    <row r="39" spans="2:29" s="1" customFormat="1" x14ac:dyDescent="0.2">
      <c r="B39" s="67"/>
      <c r="C39" s="43" t="s">
        <v>20</v>
      </c>
      <c r="D39" s="65">
        <v>700</v>
      </c>
      <c r="E39" s="65"/>
      <c r="F39" s="64" t="s">
        <v>19</v>
      </c>
      <c r="G39" s="43">
        <v>40187</v>
      </c>
      <c r="H39" s="42">
        <v>880</v>
      </c>
      <c r="I39" s="64" t="s">
        <v>12</v>
      </c>
      <c r="J39" s="63" t="s">
        <v>64</v>
      </c>
      <c r="K39" s="3"/>
      <c r="L39" s="10">
        <v>17</v>
      </c>
      <c r="M39" s="8" t="s">
        <v>20</v>
      </c>
      <c r="N39" s="13">
        <v>500</v>
      </c>
      <c r="O39" s="12" t="s">
        <v>12</v>
      </c>
      <c r="P39" s="8">
        <v>41768</v>
      </c>
      <c r="Q39" s="7">
        <v>659</v>
      </c>
      <c r="R39" s="12" t="s">
        <v>40</v>
      </c>
      <c r="S39" s="46" t="s">
        <v>63</v>
      </c>
      <c r="U39" s="73">
        <v>6</v>
      </c>
      <c r="V39" s="71"/>
      <c r="W39" s="72"/>
      <c r="X39" s="72"/>
      <c r="Y39" s="33"/>
      <c r="Z39" s="71"/>
      <c r="AA39" s="70"/>
      <c r="AB39" s="33"/>
      <c r="AC39" s="11"/>
    </row>
    <row r="40" spans="2:29" s="1" customFormat="1" x14ac:dyDescent="0.2">
      <c r="B40" s="14">
        <v>16</v>
      </c>
      <c r="C40" s="32">
        <v>40225</v>
      </c>
      <c r="D40" s="68"/>
      <c r="E40" s="31">
        <f>+E38-D40</f>
        <v>106000</v>
      </c>
      <c r="F40" s="12"/>
      <c r="G40" s="8"/>
      <c r="H40" s="7"/>
      <c r="I40" s="12"/>
      <c r="J40" s="30"/>
      <c r="K40" s="3"/>
      <c r="L40" s="10">
        <v>18</v>
      </c>
      <c r="M40" s="8" t="s">
        <v>20</v>
      </c>
      <c r="N40" s="13">
        <v>500</v>
      </c>
      <c r="O40" s="12" t="s">
        <v>12</v>
      </c>
      <c r="P40" s="8">
        <v>41882</v>
      </c>
      <c r="Q40" s="7">
        <v>680</v>
      </c>
      <c r="R40" s="12" t="s">
        <v>12</v>
      </c>
      <c r="S40" s="46" t="s">
        <v>63</v>
      </c>
    </row>
    <row r="41" spans="2:29" s="1" customFormat="1" x14ac:dyDescent="0.2">
      <c r="B41" s="14">
        <v>17</v>
      </c>
      <c r="C41" s="32">
        <v>40253</v>
      </c>
      <c r="D41" s="31">
        <f>+$F$21</f>
        <v>1000</v>
      </c>
      <c r="E41" s="31">
        <f>+E40-D41</f>
        <v>105000</v>
      </c>
      <c r="F41" s="12" t="s">
        <v>19</v>
      </c>
      <c r="G41" s="8">
        <v>40203</v>
      </c>
      <c r="H41" s="7">
        <v>515</v>
      </c>
      <c r="I41" s="12" t="s">
        <v>12</v>
      </c>
      <c r="J41" s="30"/>
      <c r="K41" s="3"/>
      <c r="L41" s="10">
        <v>19</v>
      </c>
      <c r="M41" s="8" t="s">
        <v>13</v>
      </c>
      <c r="N41" s="28">
        <v>800</v>
      </c>
      <c r="O41" s="12" t="s">
        <v>12</v>
      </c>
      <c r="P41" s="8">
        <v>41891</v>
      </c>
      <c r="Q41" s="7" t="s">
        <v>62</v>
      </c>
      <c r="R41" s="12" t="s">
        <v>12</v>
      </c>
      <c r="S41" s="5" t="s">
        <v>61</v>
      </c>
    </row>
    <row r="42" spans="2:29" s="1" customFormat="1" x14ac:dyDescent="0.2">
      <c r="B42" s="67"/>
      <c r="C42" s="43" t="s">
        <v>20</v>
      </c>
      <c r="D42" s="65">
        <f>+$F$21</f>
        <v>1000</v>
      </c>
      <c r="E42" s="65"/>
      <c r="F42" s="64" t="s">
        <v>19</v>
      </c>
      <c r="G42" s="43">
        <v>40238</v>
      </c>
      <c r="H42" s="42">
        <v>570</v>
      </c>
      <c r="I42" s="64" t="s">
        <v>12</v>
      </c>
      <c r="J42" s="63"/>
      <c r="K42" s="3"/>
      <c r="L42" s="10">
        <v>20</v>
      </c>
      <c r="M42" s="8" t="s">
        <v>13</v>
      </c>
      <c r="N42" s="28">
        <v>800</v>
      </c>
      <c r="O42" s="12" t="s">
        <v>12</v>
      </c>
      <c r="P42" s="69"/>
      <c r="Q42" s="7" t="s">
        <v>60</v>
      </c>
      <c r="R42" s="12" t="s">
        <v>12</v>
      </c>
      <c r="S42" s="5" t="s">
        <v>59</v>
      </c>
      <c r="U42" s="27" t="s">
        <v>16</v>
      </c>
      <c r="V42" s="26"/>
      <c r="W42" s="26"/>
      <c r="X42" s="26"/>
      <c r="Y42" s="26"/>
      <c r="Z42" s="26"/>
      <c r="AA42" s="26"/>
      <c r="AB42" s="25"/>
    </row>
    <row r="43" spans="2:29" s="1" customFormat="1" x14ac:dyDescent="0.2">
      <c r="B43" s="14">
        <v>18</v>
      </c>
      <c r="C43" s="32">
        <v>40284</v>
      </c>
      <c r="D43" s="31">
        <f>+$F$21</f>
        <v>1000</v>
      </c>
      <c r="E43" s="31">
        <f>+E41-D43</f>
        <v>104000</v>
      </c>
      <c r="F43" s="12" t="s">
        <v>19</v>
      </c>
      <c r="G43" s="8">
        <v>40262</v>
      </c>
      <c r="H43" s="7">
        <v>594</v>
      </c>
      <c r="I43" s="12" t="s">
        <v>12</v>
      </c>
      <c r="J43" s="30"/>
      <c r="K43" s="3"/>
      <c r="L43" s="10">
        <v>21</v>
      </c>
      <c r="M43" s="8" t="s">
        <v>13</v>
      </c>
      <c r="N43" s="28">
        <v>548</v>
      </c>
      <c r="O43" s="12" t="s">
        <v>12</v>
      </c>
      <c r="P43" s="8">
        <v>42554</v>
      </c>
      <c r="Q43" s="7">
        <v>548</v>
      </c>
      <c r="R43" s="12" t="s">
        <v>12</v>
      </c>
      <c r="S43" s="5" t="s">
        <v>59</v>
      </c>
      <c r="U43" s="24"/>
      <c r="V43" s="23"/>
      <c r="W43" s="22"/>
      <c r="X43" s="20"/>
      <c r="Y43" s="21"/>
      <c r="Z43" s="20"/>
      <c r="AA43" s="19"/>
      <c r="AB43" s="18"/>
    </row>
    <row r="44" spans="2:29" s="1" customFormat="1" ht="24" x14ac:dyDescent="0.2">
      <c r="B44" s="14">
        <v>19</v>
      </c>
      <c r="C44" s="32">
        <v>40314</v>
      </c>
      <c r="D44" s="68"/>
      <c r="E44" s="31">
        <f>+E43-D44</f>
        <v>104000</v>
      </c>
      <c r="F44" s="12"/>
      <c r="G44" s="8"/>
      <c r="H44" s="7"/>
      <c r="I44" s="12"/>
      <c r="J44" s="30"/>
      <c r="K44" s="3"/>
      <c r="L44" s="10">
        <v>22</v>
      </c>
      <c r="M44" s="8" t="s">
        <v>13</v>
      </c>
      <c r="N44" s="28">
        <v>600</v>
      </c>
      <c r="O44" s="12" t="s">
        <v>12</v>
      </c>
      <c r="P44" s="8">
        <v>42952</v>
      </c>
      <c r="Q44" s="7">
        <v>721</v>
      </c>
      <c r="R44" s="12" t="s">
        <v>12</v>
      </c>
      <c r="S44" s="5" t="s">
        <v>58</v>
      </c>
      <c r="U44" s="17" t="s">
        <v>7</v>
      </c>
      <c r="V44" s="16" t="s">
        <v>6</v>
      </c>
      <c r="W44" s="16" t="s">
        <v>5</v>
      </c>
      <c r="X44" s="16" t="s">
        <v>4</v>
      </c>
      <c r="Y44" s="17" t="s">
        <v>3</v>
      </c>
      <c r="Z44" s="17" t="s">
        <v>2</v>
      </c>
      <c r="AA44" s="16" t="s">
        <v>1</v>
      </c>
      <c r="AB44" s="15" t="s">
        <v>0</v>
      </c>
    </row>
    <row r="45" spans="2:29" s="1" customFormat="1" x14ac:dyDescent="0.2">
      <c r="B45" s="14">
        <v>20</v>
      </c>
      <c r="C45" s="32">
        <v>40345</v>
      </c>
      <c r="D45" s="31">
        <f>+$F$21</f>
        <v>1000</v>
      </c>
      <c r="E45" s="31">
        <f>+E44-D45</f>
        <v>103000</v>
      </c>
      <c r="F45" s="12" t="s">
        <v>19</v>
      </c>
      <c r="G45" s="8">
        <v>40285</v>
      </c>
      <c r="H45" s="14">
        <v>619</v>
      </c>
      <c r="I45" s="12" t="s">
        <v>12</v>
      </c>
      <c r="J45" s="30"/>
      <c r="K45" s="3"/>
      <c r="L45" s="10">
        <v>23</v>
      </c>
      <c r="M45" s="8" t="s">
        <v>13</v>
      </c>
      <c r="N45" s="13">
        <v>1300</v>
      </c>
      <c r="O45" s="12" t="s">
        <v>12</v>
      </c>
      <c r="P45" s="8">
        <v>43011</v>
      </c>
      <c r="Q45" s="7" t="s">
        <v>57</v>
      </c>
      <c r="R45" s="12" t="s">
        <v>12</v>
      </c>
      <c r="S45" s="46" t="s">
        <v>56</v>
      </c>
      <c r="U45" s="14">
        <v>1</v>
      </c>
      <c r="V45" s="14" t="s">
        <v>13</v>
      </c>
      <c r="W45" s="13">
        <v>1300</v>
      </c>
      <c r="X45" s="12" t="s">
        <v>12</v>
      </c>
      <c r="Y45" s="8">
        <v>41271</v>
      </c>
      <c r="Z45" s="7">
        <v>840</v>
      </c>
      <c r="AA45" s="12" t="s">
        <v>40</v>
      </c>
      <c r="AB45" s="11" t="s">
        <v>55</v>
      </c>
    </row>
    <row r="46" spans="2:29" s="1" customFormat="1" x14ac:dyDescent="0.2">
      <c r="B46" s="14">
        <v>21</v>
      </c>
      <c r="C46" s="32">
        <v>40375</v>
      </c>
      <c r="D46" s="31">
        <f>+$F$21</f>
        <v>1000</v>
      </c>
      <c r="E46" s="31">
        <f>+E45-D46</f>
        <v>102000</v>
      </c>
      <c r="F46" s="12" t="s">
        <v>19</v>
      </c>
      <c r="G46" s="8">
        <v>40309</v>
      </c>
      <c r="H46" s="14">
        <v>645</v>
      </c>
      <c r="I46" s="12" t="s">
        <v>12</v>
      </c>
      <c r="J46" s="30"/>
      <c r="K46" s="3"/>
      <c r="L46" s="10">
        <v>24</v>
      </c>
      <c r="M46" s="8" t="s">
        <v>13</v>
      </c>
      <c r="N46" s="13">
        <v>1500</v>
      </c>
      <c r="O46" s="12" t="s">
        <v>12</v>
      </c>
      <c r="P46" s="8">
        <v>43852</v>
      </c>
      <c r="Q46" s="7">
        <v>2175</v>
      </c>
      <c r="R46" s="12" t="s">
        <v>12</v>
      </c>
      <c r="S46" s="46" t="s">
        <v>53</v>
      </c>
      <c r="U46" s="14">
        <v>2</v>
      </c>
      <c r="V46" s="14" t="s">
        <v>13</v>
      </c>
      <c r="W46" s="13">
        <v>419</v>
      </c>
      <c r="X46" s="12" t="s">
        <v>12</v>
      </c>
      <c r="Y46" s="8">
        <v>42204</v>
      </c>
      <c r="Z46" s="7">
        <v>317</v>
      </c>
      <c r="AA46" s="12" t="s">
        <v>12</v>
      </c>
      <c r="AB46" s="11" t="s">
        <v>54</v>
      </c>
    </row>
    <row r="47" spans="2:29" s="1" customFormat="1" x14ac:dyDescent="0.2">
      <c r="B47" s="14">
        <v>22</v>
      </c>
      <c r="C47" s="32">
        <v>40406</v>
      </c>
      <c r="D47" s="31">
        <f>+$F$21</f>
        <v>1000</v>
      </c>
      <c r="E47" s="31">
        <f>+E46-D47</f>
        <v>101000</v>
      </c>
      <c r="F47" s="12" t="s">
        <v>19</v>
      </c>
      <c r="G47" s="8">
        <v>40344</v>
      </c>
      <c r="H47" s="14">
        <v>676</v>
      </c>
      <c r="I47" s="12" t="s">
        <v>12</v>
      </c>
      <c r="J47" s="30"/>
      <c r="K47" s="3"/>
      <c r="L47" s="10">
        <v>25</v>
      </c>
      <c r="M47" s="8" t="s">
        <v>13</v>
      </c>
      <c r="N47" s="13">
        <v>1500</v>
      </c>
      <c r="O47" s="12" t="s">
        <v>12</v>
      </c>
      <c r="P47" s="8">
        <v>43874</v>
      </c>
      <c r="Q47" s="7">
        <v>2227</v>
      </c>
      <c r="R47" s="12" t="s">
        <v>12</v>
      </c>
      <c r="S47" s="46" t="s">
        <v>53</v>
      </c>
      <c r="U47" s="14"/>
      <c r="V47" s="14"/>
      <c r="W47" s="13"/>
      <c r="X47" s="12"/>
      <c r="Y47" s="8"/>
      <c r="Z47" s="7"/>
      <c r="AA47" s="12"/>
      <c r="AB47" s="11"/>
    </row>
    <row r="48" spans="2:29" s="1" customFormat="1" x14ac:dyDescent="0.2">
      <c r="B48" s="14">
        <v>23</v>
      </c>
      <c r="C48" s="32">
        <v>40437</v>
      </c>
      <c r="D48" s="31">
        <f>+$F$21</f>
        <v>1000</v>
      </c>
      <c r="E48" s="31">
        <f>+E47-D48</f>
        <v>100000</v>
      </c>
      <c r="F48" s="12" t="s">
        <v>19</v>
      </c>
      <c r="G48" s="8">
        <v>40381</v>
      </c>
      <c r="H48" s="14">
        <v>712</v>
      </c>
      <c r="I48" s="12" t="s">
        <v>12</v>
      </c>
      <c r="J48" s="30"/>
      <c r="K48" s="3"/>
      <c r="L48" s="10">
        <v>26</v>
      </c>
      <c r="M48" s="8" t="s">
        <v>13</v>
      </c>
      <c r="N48" s="13">
        <v>1500</v>
      </c>
      <c r="O48" s="12" t="s">
        <v>12</v>
      </c>
      <c r="P48" s="8">
        <v>43892</v>
      </c>
      <c r="Q48" s="7">
        <v>2290</v>
      </c>
      <c r="R48" s="12" t="s">
        <v>12</v>
      </c>
      <c r="S48" s="46" t="s">
        <v>53</v>
      </c>
      <c r="U48" s="14"/>
      <c r="V48" s="14"/>
      <c r="W48" s="13"/>
      <c r="X48" s="12"/>
      <c r="Y48" s="8"/>
      <c r="Z48" s="7"/>
      <c r="AA48" s="12"/>
      <c r="AB48" s="11"/>
    </row>
    <row r="49" spans="2:28" s="1" customFormat="1" x14ac:dyDescent="0.2">
      <c r="B49" s="14">
        <v>24</v>
      </c>
      <c r="C49" s="32">
        <v>40467</v>
      </c>
      <c r="D49" s="31">
        <f>+$F$21</f>
        <v>1000</v>
      </c>
      <c r="E49" s="31">
        <f>+E48-D49</f>
        <v>99000</v>
      </c>
      <c r="F49" s="12" t="s">
        <v>19</v>
      </c>
      <c r="G49" s="8">
        <v>40407</v>
      </c>
      <c r="H49" s="14">
        <v>724</v>
      </c>
      <c r="I49" s="12" t="s">
        <v>12</v>
      </c>
      <c r="J49" s="30"/>
      <c r="K49" s="3"/>
      <c r="L49" s="10">
        <v>27</v>
      </c>
      <c r="M49" s="8"/>
      <c r="N49" s="28"/>
      <c r="O49" s="6"/>
      <c r="P49" s="8"/>
      <c r="Q49" s="7"/>
      <c r="R49" s="6"/>
      <c r="S49" s="5"/>
      <c r="U49" s="14"/>
      <c r="V49" s="14"/>
      <c r="W49" s="13"/>
      <c r="X49" s="12"/>
      <c r="Y49" s="8"/>
      <c r="Z49" s="7"/>
      <c r="AA49" s="12"/>
      <c r="AB49" s="11"/>
    </row>
    <row r="50" spans="2:28" s="1" customFormat="1" x14ac:dyDescent="0.2">
      <c r="B50" s="14">
        <v>25</v>
      </c>
      <c r="C50" s="32">
        <v>40498</v>
      </c>
      <c r="D50" s="31">
        <f>+$F$21</f>
        <v>1000</v>
      </c>
      <c r="E50" s="31">
        <f>+E49-D50</f>
        <v>98000</v>
      </c>
      <c r="F50" s="12" t="s">
        <v>19</v>
      </c>
      <c r="G50" s="8">
        <v>40444</v>
      </c>
      <c r="H50" s="14">
        <v>750</v>
      </c>
      <c r="I50" s="12" t="s">
        <v>12</v>
      </c>
      <c r="J50" s="30"/>
      <c r="K50" s="3"/>
      <c r="L50" s="10">
        <v>28</v>
      </c>
      <c r="M50" s="8"/>
      <c r="N50" s="28"/>
      <c r="O50" s="6"/>
      <c r="P50" s="8"/>
      <c r="Q50" s="7"/>
      <c r="R50" s="6"/>
      <c r="S50" s="5"/>
    </row>
    <row r="51" spans="2:28" s="1" customFormat="1" x14ac:dyDescent="0.2">
      <c r="B51" s="14">
        <v>26</v>
      </c>
      <c r="C51" s="32">
        <v>40528</v>
      </c>
      <c r="D51" s="31">
        <f>+$F$21</f>
        <v>1000</v>
      </c>
      <c r="E51" s="31">
        <f>+E50-D51</f>
        <v>97000</v>
      </c>
      <c r="F51" s="12" t="s">
        <v>19</v>
      </c>
      <c r="G51" s="8">
        <v>40479</v>
      </c>
      <c r="H51" s="14">
        <v>774</v>
      </c>
      <c r="I51" s="12" t="s">
        <v>12</v>
      </c>
      <c r="J51" s="30"/>
      <c r="K51" s="3"/>
      <c r="L51" s="10">
        <v>29</v>
      </c>
      <c r="M51" s="8"/>
      <c r="N51" s="28"/>
      <c r="O51" s="6"/>
      <c r="P51" s="8"/>
      <c r="Q51" s="7"/>
      <c r="R51" s="6"/>
      <c r="S51" s="5"/>
      <c r="U51" s="27" t="s">
        <v>14</v>
      </c>
      <c r="V51" s="26"/>
      <c r="W51" s="26"/>
      <c r="X51" s="26"/>
      <c r="Y51" s="26"/>
      <c r="Z51" s="26"/>
      <c r="AA51" s="26"/>
      <c r="AB51" s="25"/>
    </row>
    <row r="52" spans="2:28" s="1" customFormat="1" x14ac:dyDescent="0.2">
      <c r="B52" s="14">
        <v>27</v>
      </c>
      <c r="C52" s="32">
        <v>40559</v>
      </c>
      <c r="D52" s="31">
        <f>+$F$21</f>
        <v>1000</v>
      </c>
      <c r="E52" s="31">
        <f>+E51-D52</f>
        <v>96000</v>
      </c>
      <c r="F52" s="12" t="s">
        <v>19</v>
      </c>
      <c r="G52" s="8">
        <v>40512</v>
      </c>
      <c r="H52" s="14">
        <v>820</v>
      </c>
      <c r="I52" s="12" t="s">
        <v>12</v>
      </c>
      <c r="J52" s="30" t="s">
        <v>52</v>
      </c>
      <c r="K52" s="3"/>
      <c r="L52" s="10">
        <v>30</v>
      </c>
      <c r="M52" s="8"/>
      <c r="N52" s="28"/>
      <c r="O52" s="6"/>
      <c r="P52" s="8"/>
      <c r="Q52" s="7"/>
      <c r="R52" s="6"/>
      <c r="S52" s="5"/>
      <c r="U52" s="24"/>
      <c r="V52" s="23"/>
      <c r="W52" s="22"/>
      <c r="X52" s="20"/>
      <c r="Y52" s="21"/>
      <c r="Z52" s="20"/>
      <c r="AA52" s="19"/>
      <c r="AB52" s="18"/>
    </row>
    <row r="53" spans="2:28" s="1" customFormat="1" ht="24" x14ac:dyDescent="0.2">
      <c r="B53" s="14">
        <v>28</v>
      </c>
      <c r="C53" s="32">
        <v>40590</v>
      </c>
      <c r="D53" s="31">
        <f>+$F$21</f>
        <v>1000</v>
      </c>
      <c r="E53" s="31">
        <f>+E52-D53</f>
        <v>95000</v>
      </c>
      <c r="F53" s="12" t="s">
        <v>19</v>
      </c>
      <c r="G53" s="8">
        <v>40534</v>
      </c>
      <c r="H53" s="14">
        <v>863</v>
      </c>
      <c r="I53" s="12" t="s">
        <v>12</v>
      </c>
      <c r="J53" s="30"/>
      <c r="K53" s="3"/>
      <c r="L53" s="10">
        <v>31</v>
      </c>
      <c r="M53" s="8"/>
      <c r="N53" s="28"/>
      <c r="O53" s="6"/>
      <c r="P53" s="8"/>
      <c r="Q53" s="7"/>
      <c r="R53" s="6"/>
      <c r="S53" s="5"/>
      <c r="U53" s="17" t="s">
        <v>7</v>
      </c>
      <c r="V53" s="16" t="s">
        <v>6</v>
      </c>
      <c r="W53" s="16" t="s">
        <v>5</v>
      </c>
      <c r="X53" s="16" t="s">
        <v>4</v>
      </c>
      <c r="Y53" s="17" t="s">
        <v>3</v>
      </c>
      <c r="Z53" s="17" t="s">
        <v>2</v>
      </c>
      <c r="AA53" s="16" t="s">
        <v>1</v>
      </c>
      <c r="AB53" s="15" t="s">
        <v>0</v>
      </c>
    </row>
    <row r="54" spans="2:28" s="1" customFormat="1" x14ac:dyDescent="0.2">
      <c r="B54" s="14">
        <v>29</v>
      </c>
      <c r="C54" s="32">
        <v>40618</v>
      </c>
      <c r="D54" s="68"/>
      <c r="E54" s="31">
        <f>+E53-D54</f>
        <v>95000</v>
      </c>
      <c r="F54" s="12"/>
      <c r="G54" s="8"/>
      <c r="H54" s="14"/>
      <c r="I54" s="12"/>
      <c r="J54" s="30"/>
      <c r="K54" s="3"/>
      <c r="L54" s="10">
        <v>32</v>
      </c>
      <c r="M54" s="8"/>
      <c r="N54" s="28"/>
      <c r="O54" s="6"/>
      <c r="P54" s="8"/>
      <c r="Q54" s="7"/>
      <c r="R54" s="6"/>
      <c r="S54" s="5"/>
      <c r="U54" s="14">
        <v>1</v>
      </c>
      <c r="V54" s="14" t="s">
        <v>13</v>
      </c>
      <c r="W54" s="13">
        <v>500</v>
      </c>
      <c r="X54" s="12" t="s">
        <v>12</v>
      </c>
      <c r="Y54" s="8">
        <v>41154</v>
      </c>
      <c r="Z54" s="7">
        <v>737</v>
      </c>
      <c r="AA54" s="12" t="s">
        <v>12</v>
      </c>
      <c r="AB54" s="11"/>
    </row>
    <row r="55" spans="2:28" s="1" customFormat="1" x14ac:dyDescent="0.2">
      <c r="B55" s="14">
        <v>30</v>
      </c>
      <c r="C55" s="32">
        <v>40649</v>
      </c>
      <c r="D55" s="31">
        <f>+$F$21</f>
        <v>1000</v>
      </c>
      <c r="E55" s="31">
        <f>+E54-D55</f>
        <v>94000</v>
      </c>
      <c r="F55" s="12" t="s">
        <v>19</v>
      </c>
      <c r="G55" s="8">
        <v>40565</v>
      </c>
      <c r="H55" s="14">
        <v>873</v>
      </c>
      <c r="I55" s="12" t="s">
        <v>12</v>
      </c>
      <c r="J55" s="30"/>
      <c r="K55" s="3"/>
      <c r="L55" s="10">
        <v>33</v>
      </c>
      <c r="M55" s="8"/>
      <c r="N55" s="28"/>
      <c r="O55" s="6"/>
      <c r="P55" s="8"/>
      <c r="Q55" s="7"/>
      <c r="R55" s="6"/>
      <c r="S55" s="5"/>
      <c r="U55" s="14"/>
      <c r="V55" s="14"/>
      <c r="W55" s="13"/>
      <c r="X55" s="12"/>
      <c r="Y55" s="8"/>
      <c r="Z55" s="7"/>
      <c r="AA55" s="12"/>
      <c r="AB55" s="11"/>
    </row>
    <row r="56" spans="2:28" s="1" customFormat="1" x14ac:dyDescent="0.2">
      <c r="B56" s="14">
        <v>31</v>
      </c>
      <c r="C56" s="32">
        <v>40679</v>
      </c>
      <c r="D56" s="31">
        <f>+$F$21</f>
        <v>1000</v>
      </c>
      <c r="E56" s="31">
        <f>+E55-D56</f>
        <v>93000</v>
      </c>
      <c r="F56" s="12" t="s">
        <v>19</v>
      </c>
      <c r="G56" s="8">
        <v>40591</v>
      </c>
      <c r="H56" s="14">
        <v>937</v>
      </c>
      <c r="I56" s="12" t="s">
        <v>12</v>
      </c>
      <c r="J56" s="30"/>
      <c r="K56" s="3"/>
      <c r="L56" s="10">
        <v>34</v>
      </c>
      <c r="M56" s="8"/>
      <c r="N56" s="28"/>
      <c r="O56" s="6"/>
      <c r="P56" s="8"/>
      <c r="Q56" s="7"/>
      <c r="R56" s="6"/>
      <c r="S56" s="5"/>
      <c r="U56" s="14"/>
      <c r="V56" s="14"/>
      <c r="W56" s="13"/>
      <c r="X56" s="12"/>
      <c r="Y56" s="8"/>
      <c r="Z56" s="7"/>
      <c r="AA56" s="12"/>
      <c r="AB56" s="11"/>
    </row>
    <row r="57" spans="2:28" s="1" customFormat="1" x14ac:dyDescent="0.2">
      <c r="B57" s="14">
        <v>32</v>
      </c>
      <c r="C57" s="32">
        <v>40710</v>
      </c>
      <c r="D57" s="31">
        <f>+$F$21</f>
        <v>1000</v>
      </c>
      <c r="E57" s="31">
        <f>+E56-D57</f>
        <v>92000</v>
      </c>
      <c r="F57" s="12" t="s">
        <v>19</v>
      </c>
      <c r="G57" s="8">
        <v>40638</v>
      </c>
      <c r="H57" s="14">
        <v>973</v>
      </c>
      <c r="I57" s="12" t="s">
        <v>12</v>
      </c>
      <c r="J57" s="30"/>
      <c r="K57" s="3"/>
      <c r="L57" s="10">
        <v>35</v>
      </c>
      <c r="M57" s="8"/>
      <c r="N57" s="28"/>
      <c r="O57" s="6"/>
      <c r="P57" s="8"/>
      <c r="Q57" s="7"/>
      <c r="R57" s="6"/>
      <c r="S57" s="5"/>
      <c r="U57" s="14"/>
      <c r="V57" s="14"/>
      <c r="W57" s="13"/>
      <c r="X57" s="12"/>
      <c r="Y57" s="8"/>
      <c r="Z57" s="7"/>
      <c r="AA57" s="12"/>
      <c r="AB57" s="11"/>
    </row>
    <row r="58" spans="2:28" s="1" customFormat="1" x14ac:dyDescent="0.2">
      <c r="B58" s="14">
        <v>33</v>
      </c>
      <c r="C58" s="32">
        <v>40740</v>
      </c>
      <c r="D58" s="31">
        <f>+$F$21</f>
        <v>1000</v>
      </c>
      <c r="E58" s="31">
        <f>+E57-D58</f>
        <v>91000</v>
      </c>
      <c r="F58" s="12" t="s">
        <v>19</v>
      </c>
      <c r="G58" s="8">
        <v>40673</v>
      </c>
      <c r="H58" s="14">
        <v>994</v>
      </c>
      <c r="I58" s="12" t="s">
        <v>12</v>
      </c>
      <c r="J58" s="30"/>
      <c r="K58" s="3"/>
      <c r="L58" s="10">
        <v>36</v>
      </c>
      <c r="M58" s="8"/>
      <c r="N58" s="28"/>
      <c r="O58" s="6"/>
      <c r="P58" s="8"/>
      <c r="Q58" s="7"/>
      <c r="R58" s="6"/>
      <c r="S58" s="5"/>
      <c r="U58" s="14"/>
      <c r="V58" s="14"/>
      <c r="W58" s="13"/>
      <c r="X58" s="12"/>
      <c r="Y58" s="8"/>
      <c r="Z58" s="7"/>
      <c r="AA58" s="12"/>
      <c r="AB58" s="11"/>
    </row>
    <row r="59" spans="2:28" s="1" customFormat="1" x14ac:dyDescent="0.2">
      <c r="B59" s="14">
        <v>34</v>
      </c>
      <c r="C59" s="32">
        <v>40771</v>
      </c>
      <c r="D59" s="31">
        <f>+$F$21</f>
        <v>1000</v>
      </c>
      <c r="E59" s="31">
        <f>+E58-D59</f>
        <v>90000</v>
      </c>
      <c r="F59" s="12" t="s">
        <v>19</v>
      </c>
      <c r="G59" s="8">
        <v>40700</v>
      </c>
      <c r="H59" s="14">
        <v>167</v>
      </c>
      <c r="I59" s="12" t="s">
        <v>12</v>
      </c>
      <c r="J59" s="30"/>
      <c r="K59" s="3"/>
      <c r="L59" s="10">
        <v>37</v>
      </c>
      <c r="M59" s="8"/>
      <c r="N59" s="9"/>
      <c r="O59" s="6"/>
      <c r="P59" s="8"/>
      <c r="Q59" s="7"/>
      <c r="R59" s="6"/>
      <c r="S59" s="5"/>
    </row>
    <row r="60" spans="2:28" s="1" customFormat="1" x14ac:dyDescent="0.2">
      <c r="B60" s="14">
        <v>35</v>
      </c>
      <c r="C60" s="32">
        <v>40802</v>
      </c>
      <c r="D60" s="31">
        <f>+$F$21</f>
        <v>1000</v>
      </c>
      <c r="E60" s="31">
        <f>+E59-D60</f>
        <v>89000</v>
      </c>
      <c r="F60" s="12" t="s">
        <v>19</v>
      </c>
      <c r="G60" s="8">
        <v>40718</v>
      </c>
      <c r="H60" s="14">
        <v>131</v>
      </c>
      <c r="I60" s="12" t="s">
        <v>12</v>
      </c>
      <c r="J60" s="30"/>
      <c r="K60" s="3"/>
      <c r="L60" s="10">
        <v>38</v>
      </c>
      <c r="M60" s="8"/>
      <c r="N60" s="9"/>
      <c r="O60" s="6"/>
      <c r="P60" s="8"/>
      <c r="Q60" s="7"/>
      <c r="R60" s="6"/>
      <c r="S60" s="5"/>
    </row>
    <row r="61" spans="2:28" s="1" customFormat="1" x14ac:dyDescent="0.2">
      <c r="B61" s="14">
        <v>36</v>
      </c>
      <c r="C61" s="32">
        <v>40832</v>
      </c>
      <c r="D61" s="31">
        <f>+$F$21</f>
        <v>1000</v>
      </c>
      <c r="E61" s="31">
        <f>+E60-D61</f>
        <v>88000</v>
      </c>
      <c r="F61" s="12" t="s">
        <v>19</v>
      </c>
      <c r="G61" s="8">
        <v>40739</v>
      </c>
      <c r="H61" s="14">
        <v>191</v>
      </c>
      <c r="I61" s="12" t="s">
        <v>12</v>
      </c>
      <c r="J61" s="30"/>
      <c r="K61" s="3"/>
      <c r="L61" s="10">
        <v>39</v>
      </c>
      <c r="M61" s="8"/>
      <c r="N61" s="9"/>
      <c r="O61" s="6"/>
      <c r="P61" s="8"/>
      <c r="Q61" s="7"/>
      <c r="R61" s="6"/>
      <c r="S61" s="5"/>
    </row>
    <row r="62" spans="2:28" s="1" customFormat="1" x14ac:dyDescent="0.2">
      <c r="B62" s="14">
        <v>37</v>
      </c>
      <c r="C62" s="32">
        <v>40863</v>
      </c>
      <c r="D62" s="31">
        <f>+$F$21</f>
        <v>1000</v>
      </c>
      <c r="E62" s="31">
        <f>+E61-D62</f>
        <v>87000</v>
      </c>
      <c r="F62" s="12" t="s">
        <v>19</v>
      </c>
      <c r="G62" s="8">
        <v>40775</v>
      </c>
      <c r="H62" s="14">
        <v>491</v>
      </c>
      <c r="I62" s="12" t="s">
        <v>12</v>
      </c>
      <c r="J62" s="30"/>
      <c r="K62" s="3"/>
      <c r="L62" s="10">
        <v>40</v>
      </c>
      <c r="M62" s="8"/>
      <c r="N62" s="9"/>
      <c r="O62" s="6"/>
      <c r="P62" s="8"/>
      <c r="Q62" s="7"/>
      <c r="R62" s="6"/>
      <c r="S62" s="5"/>
    </row>
    <row r="63" spans="2:28" s="1" customFormat="1" x14ac:dyDescent="0.2">
      <c r="B63" s="14">
        <v>38</v>
      </c>
      <c r="C63" s="32">
        <v>40893</v>
      </c>
      <c r="D63" s="31">
        <f>+$F$21</f>
        <v>1000</v>
      </c>
      <c r="E63" s="31">
        <f>+E62-D63</f>
        <v>86000</v>
      </c>
      <c r="F63" s="12" t="s">
        <v>19</v>
      </c>
      <c r="G63" s="8">
        <v>40815</v>
      </c>
      <c r="H63" s="7" t="s">
        <v>51</v>
      </c>
      <c r="I63" s="12" t="s">
        <v>12</v>
      </c>
      <c r="J63" s="30"/>
      <c r="K63" s="3"/>
      <c r="L63" s="10">
        <v>41</v>
      </c>
      <c r="M63" s="8"/>
      <c r="N63" s="9"/>
      <c r="O63" s="6"/>
      <c r="P63" s="8"/>
      <c r="Q63" s="7"/>
      <c r="R63" s="6"/>
      <c r="S63" s="5"/>
    </row>
    <row r="64" spans="2:28" s="1" customFormat="1" x14ac:dyDescent="0.2">
      <c r="B64" s="14">
        <v>39</v>
      </c>
      <c r="C64" s="32">
        <v>40924</v>
      </c>
      <c r="D64" s="31">
        <f>+$F$21</f>
        <v>1000</v>
      </c>
      <c r="E64" s="31">
        <f>+E63-D64</f>
        <v>85000</v>
      </c>
      <c r="F64" s="12" t="s">
        <v>19</v>
      </c>
      <c r="G64" s="8">
        <v>40844</v>
      </c>
      <c r="H64" s="34" t="s">
        <v>50</v>
      </c>
      <c r="I64" s="12" t="s">
        <v>40</v>
      </c>
      <c r="J64" s="30"/>
      <c r="K64" s="3"/>
      <c r="L64" s="10">
        <v>42</v>
      </c>
      <c r="M64" s="8"/>
      <c r="N64" s="9"/>
      <c r="O64" s="6"/>
      <c r="P64" s="8"/>
      <c r="Q64" s="7"/>
      <c r="R64" s="6"/>
      <c r="S64" s="5"/>
    </row>
    <row r="65" spans="2:19" s="1" customFormat="1" x14ac:dyDescent="0.2">
      <c r="B65" s="14">
        <v>40</v>
      </c>
      <c r="C65" s="32">
        <v>40955</v>
      </c>
      <c r="D65" s="31">
        <f>+$F$21</f>
        <v>1000</v>
      </c>
      <c r="E65" s="31">
        <f>+E64-D65</f>
        <v>84000</v>
      </c>
      <c r="F65" s="12" t="s">
        <v>19</v>
      </c>
      <c r="G65" s="8">
        <v>40876</v>
      </c>
      <c r="H65" s="7" t="s">
        <v>49</v>
      </c>
      <c r="I65" s="12" t="s">
        <v>12</v>
      </c>
      <c r="J65" s="30"/>
      <c r="K65" s="3"/>
      <c r="L65" s="10">
        <v>43</v>
      </c>
      <c r="M65" s="8"/>
      <c r="N65" s="9"/>
      <c r="O65" s="6"/>
      <c r="P65" s="8"/>
      <c r="Q65" s="7"/>
      <c r="R65" s="6"/>
      <c r="S65" s="5"/>
    </row>
    <row r="66" spans="2:19" s="1" customFormat="1" x14ac:dyDescent="0.2">
      <c r="B66" s="14">
        <v>41</v>
      </c>
      <c r="C66" s="32">
        <v>40984</v>
      </c>
      <c r="D66" s="31">
        <f>+$F$21</f>
        <v>1000</v>
      </c>
      <c r="E66" s="31">
        <f>+E65-D66</f>
        <v>83000</v>
      </c>
      <c r="F66" s="12" t="s">
        <v>19</v>
      </c>
      <c r="G66" s="8">
        <v>40893</v>
      </c>
      <c r="H66" s="14">
        <v>117</v>
      </c>
      <c r="I66" s="12" t="s">
        <v>12</v>
      </c>
      <c r="J66" s="30"/>
      <c r="K66" s="3"/>
      <c r="L66" s="10">
        <v>44</v>
      </c>
      <c r="M66" s="8"/>
      <c r="N66" s="9"/>
      <c r="O66" s="6"/>
      <c r="P66" s="8"/>
      <c r="Q66" s="7"/>
      <c r="R66" s="6"/>
      <c r="S66" s="5"/>
    </row>
    <row r="67" spans="2:19" s="1" customFormat="1" x14ac:dyDescent="0.2">
      <c r="B67" s="14">
        <v>42</v>
      </c>
      <c r="C67" s="32">
        <v>41015</v>
      </c>
      <c r="D67" s="68"/>
      <c r="E67" s="31">
        <f>+E66-D67</f>
        <v>83000</v>
      </c>
      <c r="F67" s="12"/>
      <c r="G67" s="8"/>
      <c r="H67" s="14"/>
      <c r="I67" s="12"/>
      <c r="J67" s="30"/>
      <c r="K67" s="3"/>
      <c r="L67" s="10">
        <v>45</v>
      </c>
      <c r="M67" s="8"/>
      <c r="N67" s="9"/>
      <c r="O67" s="6"/>
      <c r="P67" s="8"/>
      <c r="Q67" s="7"/>
      <c r="R67" s="6"/>
      <c r="S67" s="5"/>
    </row>
    <row r="68" spans="2:19" s="1" customFormat="1" x14ac:dyDescent="0.2">
      <c r="B68" s="14">
        <v>43</v>
      </c>
      <c r="C68" s="32">
        <v>41045</v>
      </c>
      <c r="D68" s="31">
        <f>+$F$21</f>
        <v>1000</v>
      </c>
      <c r="E68" s="31">
        <f>+E67-D68</f>
        <v>82000</v>
      </c>
      <c r="F68" s="12" t="s">
        <v>19</v>
      </c>
      <c r="G68" s="8">
        <v>40938</v>
      </c>
      <c r="H68" s="14">
        <v>165</v>
      </c>
      <c r="I68" s="12" t="s">
        <v>12</v>
      </c>
      <c r="J68" s="30"/>
      <c r="K68" s="3"/>
      <c r="L68" s="10">
        <v>46</v>
      </c>
      <c r="M68" s="8"/>
      <c r="N68" s="9"/>
      <c r="O68" s="6"/>
      <c r="P68" s="8"/>
      <c r="Q68" s="7"/>
      <c r="R68" s="6"/>
      <c r="S68" s="5"/>
    </row>
    <row r="69" spans="2:19" s="1" customFormat="1" x14ac:dyDescent="0.2">
      <c r="B69" s="14">
        <v>44</v>
      </c>
      <c r="C69" s="32">
        <v>41076</v>
      </c>
      <c r="D69" s="31">
        <f>+$F$21</f>
        <v>1000</v>
      </c>
      <c r="E69" s="31">
        <f>+E68-D69</f>
        <v>81000</v>
      </c>
      <c r="F69" s="12" t="s">
        <v>19</v>
      </c>
      <c r="G69" s="8">
        <v>40962</v>
      </c>
      <c r="H69" s="14">
        <v>180</v>
      </c>
      <c r="I69" s="12" t="s">
        <v>12</v>
      </c>
      <c r="J69" s="30"/>
      <c r="K69" s="3"/>
      <c r="L69" s="10">
        <v>47</v>
      </c>
      <c r="M69" s="8"/>
      <c r="N69" s="9"/>
      <c r="O69" s="6"/>
      <c r="P69" s="8"/>
      <c r="Q69" s="7"/>
      <c r="R69" s="6"/>
      <c r="S69" s="5"/>
    </row>
    <row r="70" spans="2:19" s="1" customFormat="1" x14ac:dyDescent="0.2">
      <c r="B70" s="14">
        <v>45</v>
      </c>
      <c r="C70" s="32">
        <v>41106</v>
      </c>
      <c r="D70" s="31">
        <f>+$F$21</f>
        <v>1000</v>
      </c>
      <c r="E70" s="31">
        <f>+E69-D70</f>
        <v>80000</v>
      </c>
      <c r="F70" s="12" t="s">
        <v>19</v>
      </c>
      <c r="G70" s="8">
        <v>40997</v>
      </c>
      <c r="H70" s="14">
        <v>230</v>
      </c>
      <c r="I70" s="12" t="s">
        <v>12</v>
      </c>
      <c r="J70" s="30"/>
      <c r="K70" s="3"/>
      <c r="L70" s="10">
        <v>48</v>
      </c>
      <c r="M70" s="8"/>
      <c r="N70" s="9"/>
      <c r="O70" s="6"/>
      <c r="P70" s="8"/>
      <c r="Q70" s="7"/>
      <c r="R70" s="6"/>
      <c r="S70" s="5"/>
    </row>
    <row r="71" spans="2:19" s="1" customFormat="1" x14ac:dyDescent="0.2">
      <c r="B71" s="14">
        <v>46</v>
      </c>
      <c r="C71" s="32">
        <v>41137</v>
      </c>
      <c r="D71" s="31">
        <f>+$F$21</f>
        <v>1000</v>
      </c>
      <c r="E71" s="31">
        <f>+E70-D71</f>
        <v>79000</v>
      </c>
      <c r="F71" s="12" t="s">
        <v>19</v>
      </c>
      <c r="G71" s="8">
        <v>41025</v>
      </c>
      <c r="H71" s="14">
        <v>264</v>
      </c>
      <c r="I71" s="12" t="s">
        <v>12</v>
      </c>
      <c r="J71" s="30"/>
      <c r="K71" s="3"/>
      <c r="L71" s="10">
        <v>49</v>
      </c>
      <c r="M71" s="8"/>
      <c r="N71" s="9"/>
      <c r="O71" s="6"/>
      <c r="P71" s="8"/>
      <c r="Q71" s="7"/>
      <c r="R71" s="6"/>
      <c r="S71" s="5"/>
    </row>
    <row r="72" spans="2:19" s="1" customFormat="1" x14ac:dyDescent="0.2">
      <c r="B72" s="14">
        <v>47</v>
      </c>
      <c r="C72" s="32">
        <v>41168</v>
      </c>
      <c r="D72" s="31">
        <f>+$F$21</f>
        <v>1000</v>
      </c>
      <c r="E72" s="31">
        <f>+E71-D72</f>
        <v>78000</v>
      </c>
      <c r="F72" s="12" t="s">
        <v>19</v>
      </c>
      <c r="G72" s="8">
        <v>41060</v>
      </c>
      <c r="H72" s="14">
        <v>283</v>
      </c>
      <c r="I72" s="12" t="s">
        <v>12</v>
      </c>
      <c r="J72" s="30"/>
      <c r="K72" s="3"/>
      <c r="L72" s="10">
        <v>50</v>
      </c>
      <c r="M72" s="8"/>
      <c r="N72" s="9"/>
      <c r="O72" s="6"/>
      <c r="P72" s="8"/>
      <c r="Q72" s="7"/>
      <c r="R72" s="6"/>
      <c r="S72" s="5"/>
    </row>
    <row r="73" spans="2:19" s="1" customFormat="1" x14ac:dyDescent="0.2">
      <c r="B73" s="14">
        <v>48</v>
      </c>
      <c r="C73" s="32">
        <v>41198</v>
      </c>
      <c r="D73" s="31">
        <f>+$F$21</f>
        <v>1000</v>
      </c>
      <c r="E73" s="31">
        <f>+E72-D73</f>
        <v>77000</v>
      </c>
      <c r="F73" s="12" t="s">
        <v>19</v>
      </c>
      <c r="G73" s="8">
        <v>41082</v>
      </c>
      <c r="H73" s="14">
        <v>309</v>
      </c>
      <c r="I73" s="12" t="s">
        <v>12</v>
      </c>
      <c r="J73" s="30"/>
      <c r="K73" s="3"/>
      <c r="L73" s="10">
        <v>51</v>
      </c>
      <c r="M73" s="8"/>
      <c r="N73" s="9"/>
      <c r="O73" s="6"/>
      <c r="P73" s="8"/>
      <c r="Q73" s="7"/>
      <c r="R73" s="6"/>
      <c r="S73" s="5"/>
    </row>
    <row r="74" spans="2:19" s="1" customFormat="1" x14ac:dyDescent="0.2">
      <c r="B74" s="14">
        <v>49</v>
      </c>
      <c r="C74" s="32">
        <v>41229</v>
      </c>
      <c r="D74" s="31">
        <f>+$F$21</f>
        <v>1000</v>
      </c>
      <c r="E74" s="31">
        <f>+E73-D74</f>
        <v>76000</v>
      </c>
      <c r="F74" s="12" t="s">
        <v>19</v>
      </c>
      <c r="G74" s="8">
        <v>41113</v>
      </c>
      <c r="H74" s="14">
        <v>702</v>
      </c>
      <c r="I74" s="12" t="s">
        <v>12</v>
      </c>
      <c r="J74" s="30"/>
      <c r="K74" s="3"/>
      <c r="S74" s="2"/>
    </row>
    <row r="75" spans="2:19" s="1" customFormat="1" x14ac:dyDescent="0.2">
      <c r="B75" s="14">
        <v>50</v>
      </c>
      <c r="C75" s="32">
        <v>41259</v>
      </c>
      <c r="D75" s="31">
        <f>+$F$21</f>
        <v>1000</v>
      </c>
      <c r="E75" s="31">
        <f>+E74-D75</f>
        <v>75000</v>
      </c>
      <c r="F75" s="12" t="s">
        <v>19</v>
      </c>
      <c r="G75" s="8">
        <v>41142</v>
      </c>
      <c r="H75" s="14">
        <v>727</v>
      </c>
      <c r="I75" s="12" t="s">
        <v>40</v>
      </c>
      <c r="J75" s="30"/>
      <c r="K75" s="3"/>
      <c r="S75" s="2"/>
    </row>
    <row r="76" spans="2:19" s="1" customFormat="1" x14ac:dyDescent="0.2">
      <c r="B76" s="14">
        <v>51</v>
      </c>
      <c r="C76" s="32">
        <v>41290</v>
      </c>
      <c r="D76" s="31">
        <f>+$F$21</f>
        <v>1000</v>
      </c>
      <c r="E76" s="31">
        <f>+E75-D76</f>
        <v>74000</v>
      </c>
      <c r="F76" s="12" t="s">
        <v>19</v>
      </c>
      <c r="G76" s="8">
        <v>41177</v>
      </c>
      <c r="H76" s="7">
        <v>740</v>
      </c>
      <c r="I76" s="12" t="s">
        <v>40</v>
      </c>
      <c r="J76" s="30"/>
      <c r="K76" s="3"/>
      <c r="S76" s="2"/>
    </row>
    <row r="77" spans="2:19" s="1" customFormat="1" x14ac:dyDescent="0.2">
      <c r="B77" s="14">
        <v>52</v>
      </c>
      <c r="C77" s="32">
        <v>41321</v>
      </c>
      <c r="D77" s="31">
        <f>+$F$21</f>
        <v>1000</v>
      </c>
      <c r="E77" s="31">
        <f>+E76-D77</f>
        <v>73000</v>
      </c>
      <c r="F77" s="12" t="s">
        <v>19</v>
      </c>
      <c r="G77" s="8">
        <v>41199</v>
      </c>
      <c r="H77" s="7">
        <v>766</v>
      </c>
      <c r="I77" s="12" t="s">
        <v>40</v>
      </c>
      <c r="J77" s="30"/>
      <c r="K77" s="3"/>
      <c r="S77" s="2"/>
    </row>
    <row r="78" spans="2:19" s="1" customFormat="1" x14ac:dyDescent="0.2">
      <c r="B78" s="14">
        <v>53</v>
      </c>
      <c r="C78" s="32">
        <v>41349</v>
      </c>
      <c r="D78" s="31">
        <f>+$F$21</f>
        <v>1000</v>
      </c>
      <c r="E78" s="31">
        <f>+E77-D78</f>
        <v>72000</v>
      </c>
      <c r="F78" s="12" t="s">
        <v>19</v>
      </c>
      <c r="G78" s="8">
        <v>41250</v>
      </c>
      <c r="H78" s="7" t="s">
        <v>48</v>
      </c>
      <c r="I78" s="12" t="s">
        <v>40</v>
      </c>
      <c r="J78" s="30"/>
      <c r="K78" s="3"/>
      <c r="S78" s="2"/>
    </row>
    <row r="79" spans="2:19" s="1" customFormat="1" x14ac:dyDescent="0.2">
      <c r="B79" s="14">
        <v>54</v>
      </c>
      <c r="C79" s="32">
        <v>41380</v>
      </c>
      <c r="D79" s="31">
        <f>+$F$21</f>
        <v>1000</v>
      </c>
      <c r="E79" s="31">
        <f>+E78-D79</f>
        <v>71000</v>
      </c>
      <c r="F79" s="12" t="s">
        <v>19</v>
      </c>
      <c r="G79" s="8">
        <v>41263</v>
      </c>
      <c r="H79" s="7">
        <v>815</v>
      </c>
      <c r="I79" s="12" t="s">
        <v>40</v>
      </c>
      <c r="J79" s="30"/>
      <c r="K79" s="3"/>
      <c r="S79" s="2"/>
    </row>
    <row r="80" spans="2:19" s="1" customFormat="1" x14ac:dyDescent="0.2">
      <c r="B80" s="14">
        <v>55</v>
      </c>
      <c r="C80" s="32">
        <v>41410</v>
      </c>
      <c r="D80" s="68"/>
      <c r="E80" s="31">
        <f>+E79-D80</f>
        <v>71000</v>
      </c>
      <c r="F80" s="12"/>
      <c r="G80" s="8"/>
      <c r="H80" s="7"/>
      <c r="I80" s="12"/>
      <c r="J80" s="30"/>
      <c r="K80" s="3"/>
      <c r="S80" s="2"/>
    </row>
    <row r="81" spans="2:19" s="1" customFormat="1" x14ac:dyDescent="0.2">
      <c r="B81" s="14">
        <v>56</v>
      </c>
      <c r="C81" s="32">
        <v>41441</v>
      </c>
      <c r="D81" s="31">
        <f>+$F$21</f>
        <v>1000</v>
      </c>
      <c r="E81" s="31">
        <f>+E80-D81</f>
        <v>70000</v>
      </c>
      <c r="F81" s="12" t="s">
        <v>19</v>
      </c>
      <c r="G81" s="8">
        <v>41296</v>
      </c>
      <c r="H81" s="7">
        <v>891</v>
      </c>
      <c r="I81" s="12" t="s">
        <v>40</v>
      </c>
      <c r="J81" s="30"/>
      <c r="K81" s="3"/>
      <c r="S81" s="2"/>
    </row>
    <row r="82" spans="2:19" s="1" customFormat="1" x14ac:dyDescent="0.2">
      <c r="B82" s="14">
        <v>57</v>
      </c>
      <c r="C82" s="32">
        <v>41471</v>
      </c>
      <c r="D82" s="31">
        <f>+$F$21</f>
        <v>1000</v>
      </c>
      <c r="E82" s="31">
        <f>+E81-D82</f>
        <v>69000</v>
      </c>
      <c r="F82" s="12" t="s">
        <v>19</v>
      </c>
      <c r="G82" s="8">
        <v>41323</v>
      </c>
      <c r="H82" s="7">
        <v>943</v>
      </c>
      <c r="I82" s="12" t="s">
        <v>40</v>
      </c>
      <c r="J82" s="30"/>
      <c r="K82" s="3"/>
      <c r="S82" s="2"/>
    </row>
    <row r="83" spans="2:19" s="1" customFormat="1" x14ac:dyDescent="0.2">
      <c r="B83" s="14">
        <v>58</v>
      </c>
      <c r="C83" s="32">
        <v>41502</v>
      </c>
      <c r="D83" s="68"/>
      <c r="E83" s="31">
        <f>+E82-D83</f>
        <v>69000</v>
      </c>
      <c r="F83" s="12"/>
      <c r="G83" s="8"/>
      <c r="H83" s="7"/>
      <c r="I83" s="12"/>
      <c r="J83" s="30"/>
      <c r="K83" s="3"/>
      <c r="S83" s="2"/>
    </row>
    <row r="84" spans="2:19" s="1" customFormat="1" x14ac:dyDescent="0.2">
      <c r="B84" s="14">
        <v>59</v>
      </c>
      <c r="C84" s="32">
        <v>41533</v>
      </c>
      <c r="D84" s="31">
        <f>+$F$21</f>
        <v>1000</v>
      </c>
      <c r="E84" s="31">
        <f>+E83-D84</f>
        <v>68000</v>
      </c>
      <c r="F84" s="12" t="s">
        <v>19</v>
      </c>
      <c r="G84" s="8">
        <v>41389</v>
      </c>
      <c r="H84" s="7">
        <v>995</v>
      </c>
      <c r="I84" s="12" t="s">
        <v>40</v>
      </c>
      <c r="J84" s="30"/>
      <c r="K84" s="3"/>
      <c r="S84" s="2"/>
    </row>
    <row r="85" spans="2:19" s="1" customFormat="1" x14ac:dyDescent="0.2">
      <c r="B85" s="14">
        <v>60</v>
      </c>
      <c r="C85" s="32">
        <v>41563</v>
      </c>
      <c r="D85" s="31">
        <f>+$F$21</f>
        <v>1000</v>
      </c>
      <c r="E85" s="31">
        <f>+E84-D85</f>
        <v>67000</v>
      </c>
      <c r="F85" s="12" t="s">
        <v>19</v>
      </c>
      <c r="G85" s="8">
        <v>41428</v>
      </c>
      <c r="H85" s="7">
        <v>388</v>
      </c>
      <c r="I85" s="12" t="s">
        <v>40</v>
      </c>
      <c r="J85" s="30"/>
      <c r="K85" s="3"/>
      <c r="S85" s="2"/>
    </row>
    <row r="86" spans="2:19" s="1" customFormat="1" x14ac:dyDescent="0.2">
      <c r="B86" s="14">
        <v>61</v>
      </c>
      <c r="C86" s="32">
        <v>41594</v>
      </c>
      <c r="D86" s="31">
        <f>+$F$21</f>
        <v>1000</v>
      </c>
      <c r="E86" s="31">
        <f>+E85-D86</f>
        <v>66000</v>
      </c>
      <c r="F86" s="12" t="s">
        <v>19</v>
      </c>
      <c r="G86" s="8">
        <v>41459</v>
      </c>
      <c r="H86" s="7">
        <v>409</v>
      </c>
      <c r="I86" s="12" t="s">
        <v>40</v>
      </c>
      <c r="J86" s="30"/>
      <c r="K86" s="3"/>
      <c r="S86" s="2"/>
    </row>
    <row r="87" spans="2:19" s="1" customFormat="1" x14ac:dyDescent="0.2">
      <c r="B87" s="67"/>
      <c r="C87" s="43" t="s">
        <v>20</v>
      </c>
      <c r="D87" s="65">
        <f>+$F$21</f>
        <v>1000</v>
      </c>
      <c r="E87" s="65"/>
      <c r="F87" s="64" t="s">
        <v>19</v>
      </c>
      <c r="G87" s="43">
        <v>41595</v>
      </c>
      <c r="H87" s="42">
        <v>490</v>
      </c>
      <c r="I87" s="64" t="s">
        <v>40</v>
      </c>
      <c r="J87" s="63" t="s">
        <v>47</v>
      </c>
      <c r="K87" s="3"/>
      <c r="S87" s="2"/>
    </row>
    <row r="88" spans="2:19" s="1" customFormat="1" x14ac:dyDescent="0.2">
      <c r="B88" s="14">
        <v>62</v>
      </c>
      <c r="C88" s="32">
        <v>41624</v>
      </c>
      <c r="D88" s="31">
        <f>+$F$21</f>
        <v>1000</v>
      </c>
      <c r="E88" s="31">
        <f>+E86-D88</f>
        <v>65000</v>
      </c>
      <c r="F88" s="12" t="s">
        <v>19</v>
      </c>
      <c r="G88" s="8">
        <v>41500</v>
      </c>
      <c r="H88" s="7">
        <v>443</v>
      </c>
      <c r="I88" s="12" t="s">
        <v>40</v>
      </c>
      <c r="J88" s="30"/>
      <c r="K88" s="3"/>
      <c r="S88" s="2"/>
    </row>
    <row r="89" spans="2:19" s="1" customFormat="1" x14ac:dyDescent="0.2">
      <c r="B89" s="14">
        <v>63</v>
      </c>
      <c r="C89" s="32">
        <v>41655</v>
      </c>
      <c r="D89" s="31">
        <f>+$F$21</f>
        <v>1000</v>
      </c>
      <c r="E89" s="31">
        <f>+E88-D89</f>
        <v>64000</v>
      </c>
      <c r="F89" s="12" t="s">
        <v>19</v>
      </c>
      <c r="G89" s="8">
        <v>41521</v>
      </c>
      <c r="H89" s="7">
        <v>478</v>
      </c>
      <c r="I89" s="12" t="s">
        <v>40</v>
      </c>
      <c r="J89" s="30"/>
      <c r="K89" s="3"/>
      <c r="S89" s="2"/>
    </row>
    <row r="90" spans="2:19" s="1" customFormat="1" x14ac:dyDescent="0.2">
      <c r="B90" s="14">
        <v>64</v>
      </c>
      <c r="C90" s="32">
        <v>41686</v>
      </c>
      <c r="D90" s="31">
        <f>+$F$21</f>
        <v>1000</v>
      </c>
      <c r="E90" s="31">
        <f>+E89-D90</f>
        <v>63000</v>
      </c>
      <c r="F90" s="12" t="s">
        <v>19</v>
      </c>
      <c r="G90" s="8">
        <v>41551</v>
      </c>
      <c r="H90" s="7">
        <v>460</v>
      </c>
      <c r="I90" s="12" t="s">
        <v>40</v>
      </c>
      <c r="J90" s="30" t="s">
        <v>46</v>
      </c>
      <c r="K90" s="3"/>
      <c r="S90" s="2"/>
    </row>
    <row r="91" spans="2:19" s="1" customFormat="1" x14ac:dyDescent="0.2">
      <c r="B91" s="14">
        <v>65</v>
      </c>
      <c r="C91" s="32">
        <v>41714</v>
      </c>
      <c r="D91" s="31">
        <f>+$F$21</f>
        <v>1000</v>
      </c>
      <c r="E91" s="31">
        <f>+E90-D91</f>
        <v>62000</v>
      </c>
      <c r="F91" s="12" t="s">
        <v>19</v>
      </c>
      <c r="G91" s="8">
        <v>41574</v>
      </c>
      <c r="H91" s="7">
        <v>518</v>
      </c>
      <c r="I91" s="12" t="s">
        <v>40</v>
      </c>
      <c r="J91" s="30" t="s">
        <v>45</v>
      </c>
      <c r="K91" s="3"/>
      <c r="S91" s="2"/>
    </row>
    <row r="92" spans="2:19" s="1" customFormat="1" x14ac:dyDescent="0.2">
      <c r="B92" s="14">
        <v>66</v>
      </c>
      <c r="C92" s="32">
        <v>41745</v>
      </c>
      <c r="D92" s="68"/>
      <c r="E92" s="31">
        <f>+E91-D92</f>
        <v>62000</v>
      </c>
      <c r="F92" s="12"/>
      <c r="G92" s="8"/>
      <c r="H92" s="7"/>
      <c r="I92" s="12"/>
      <c r="J92" s="30"/>
      <c r="K92" s="3"/>
      <c r="S92" s="2"/>
    </row>
    <row r="93" spans="2:19" s="1" customFormat="1" x14ac:dyDescent="0.2">
      <c r="B93" s="14">
        <v>67</v>
      </c>
      <c r="C93" s="32">
        <v>41775</v>
      </c>
      <c r="D93" s="31">
        <f>+$F$21</f>
        <v>1000</v>
      </c>
      <c r="E93" s="31">
        <f>+E92-D93</f>
        <v>61000</v>
      </c>
      <c r="F93" s="12" t="s">
        <v>19</v>
      </c>
      <c r="G93" s="8">
        <v>41639</v>
      </c>
      <c r="H93" s="14">
        <v>607</v>
      </c>
      <c r="I93" s="12" t="s">
        <v>40</v>
      </c>
      <c r="J93" s="30"/>
      <c r="K93" s="3"/>
      <c r="S93" s="2"/>
    </row>
    <row r="94" spans="2:19" s="1" customFormat="1" x14ac:dyDescent="0.2">
      <c r="B94" s="14">
        <v>68</v>
      </c>
      <c r="C94" s="32">
        <v>41806</v>
      </c>
      <c r="D94" s="68"/>
      <c r="E94" s="31">
        <f>+E93-D94</f>
        <v>61000</v>
      </c>
      <c r="F94" s="12"/>
      <c r="G94" s="8"/>
      <c r="H94" s="14"/>
      <c r="I94" s="12"/>
      <c r="J94" s="30"/>
      <c r="K94" s="3"/>
      <c r="S94" s="2"/>
    </row>
    <row r="95" spans="2:19" s="1" customFormat="1" x14ac:dyDescent="0.2">
      <c r="B95" s="14">
        <v>69</v>
      </c>
      <c r="C95" s="32">
        <v>41836</v>
      </c>
      <c r="D95" s="31">
        <f>+$F$21</f>
        <v>1000</v>
      </c>
      <c r="E95" s="31">
        <f>+E94-D95</f>
        <v>60000</v>
      </c>
      <c r="F95" s="12" t="s">
        <v>19</v>
      </c>
      <c r="G95" s="8">
        <v>41639</v>
      </c>
      <c r="H95" s="14">
        <v>607</v>
      </c>
      <c r="I95" s="12" t="s">
        <v>40</v>
      </c>
      <c r="J95" s="30"/>
      <c r="K95" s="3"/>
      <c r="S95" s="2"/>
    </row>
    <row r="96" spans="2:19" s="1" customFormat="1" x14ac:dyDescent="0.2">
      <c r="B96" s="14">
        <v>70</v>
      </c>
      <c r="C96" s="32">
        <v>41867</v>
      </c>
      <c r="D96" s="62"/>
      <c r="E96" s="31">
        <f>+E95-D96</f>
        <v>60000</v>
      </c>
      <c r="F96" s="61"/>
      <c r="G96" s="14"/>
      <c r="H96" s="14"/>
      <c r="I96" s="60"/>
      <c r="J96" s="30"/>
      <c r="K96" s="3"/>
      <c r="S96" s="2"/>
    </row>
    <row r="97" spans="2:19" s="1" customFormat="1" x14ac:dyDescent="0.2">
      <c r="B97" s="14">
        <v>71</v>
      </c>
      <c r="C97" s="32">
        <v>41898</v>
      </c>
      <c r="D97" s="62"/>
      <c r="E97" s="31">
        <f>+E96-D97</f>
        <v>60000</v>
      </c>
      <c r="F97" s="61"/>
      <c r="G97" s="14"/>
      <c r="H97" s="14"/>
      <c r="I97" s="60"/>
      <c r="J97" s="30"/>
      <c r="K97" s="3"/>
      <c r="S97" s="2"/>
    </row>
    <row r="98" spans="2:19" s="1" customFormat="1" x14ac:dyDescent="0.2">
      <c r="B98" s="14">
        <v>72</v>
      </c>
      <c r="C98" s="32">
        <v>41928</v>
      </c>
      <c r="D98" s="31">
        <f>+$F$21</f>
        <v>1000</v>
      </c>
      <c r="E98" s="31">
        <f>+E97-D98</f>
        <v>59000</v>
      </c>
      <c r="F98" s="12" t="s">
        <v>19</v>
      </c>
      <c r="G98" s="8">
        <v>41768</v>
      </c>
      <c r="H98" s="14">
        <v>659</v>
      </c>
      <c r="I98" s="12" t="s">
        <v>40</v>
      </c>
      <c r="J98" s="30" t="s">
        <v>43</v>
      </c>
      <c r="K98" s="3"/>
      <c r="S98" s="2"/>
    </row>
    <row r="99" spans="2:19" s="1" customFormat="1" x14ac:dyDescent="0.2">
      <c r="B99" s="14">
        <v>73</v>
      </c>
      <c r="C99" s="32">
        <v>41959</v>
      </c>
      <c r="D99" s="31">
        <f>+$F$21</f>
        <v>1000</v>
      </c>
      <c r="E99" s="31">
        <f>+E98-D99</f>
        <v>58000</v>
      </c>
      <c r="F99" s="12" t="s">
        <v>19</v>
      </c>
      <c r="G99" s="8">
        <v>41768</v>
      </c>
      <c r="H99" s="14">
        <v>659</v>
      </c>
      <c r="I99" s="12" t="s">
        <v>40</v>
      </c>
      <c r="J99" s="30"/>
      <c r="K99" s="3"/>
      <c r="S99" s="2"/>
    </row>
    <row r="100" spans="2:19" s="1" customFormat="1" x14ac:dyDescent="0.2">
      <c r="B100" s="14">
        <v>74</v>
      </c>
      <c r="C100" s="32">
        <v>41989</v>
      </c>
      <c r="D100" s="31">
        <f>+$F$21</f>
        <v>1000</v>
      </c>
      <c r="E100" s="31">
        <f>+E99-D100</f>
        <v>57000</v>
      </c>
      <c r="F100" s="12" t="s">
        <v>19</v>
      </c>
      <c r="G100" s="8">
        <v>41793</v>
      </c>
      <c r="H100" s="14">
        <v>682</v>
      </c>
      <c r="I100" s="12" t="s">
        <v>40</v>
      </c>
      <c r="J100" s="30"/>
      <c r="K100" s="3"/>
      <c r="S100" s="2"/>
    </row>
    <row r="101" spans="2:19" s="1" customFormat="1" x14ac:dyDescent="0.2">
      <c r="B101" s="14">
        <v>75</v>
      </c>
      <c r="C101" s="32">
        <v>42020</v>
      </c>
      <c r="D101" s="31">
        <f>+$F$21</f>
        <v>1000</v>
      </c>
      <c r="E101" s="31">
        <f>+E100-D101</f>
        <v>56000</v>
      </c>
      <c r="F101" s="12" t="s">
        <v>19</v>
      </c>
      <c r="G101" s="8">
        <v>41820</v>
      </c>
      <c r="H101" s="7" t="s">
        <v>44</v>
      </c>
      <c r="I101" s="12" t="s">
        <v>40</v>
      </c>
      <c r="J101" s="30"/>
      <c r="K101" s="3"/>
      <c r="S101" s="2"/>
    </row>
    <row r="102" spans="2:19" s="1" customFormat="1" x14ac:dyDescent="0.2">
      <c r="B102" s="14">
        <v>76</v>
      </c>
      <c r="C102" s="32">
        <v>42051</v>
      </c>
      <c r="D102" s="31">
        <f>+$F$21</f>
        <v>1000</v>
      </c>
      <c r="E102" s="31">
        <f>+E101-D102</f>
        <v>55000</v>
      </c>
      <c r="F102" s="12" t="s">
        <v>19</v>
      </c>
      <c r="G102" s="8">
        <v>41882</v>
      </c>
      <c r="H102" s="14">
        <v>680</v>
      </c>
      <c r="I102" s="12" t="s">
        <v>12</v>
      </c>
      <c r="J102" s="30" t="s">
        <v>43</v>
      </c>
      <c r="K102" s="3"/>
      <c r="S102" s="2"/>
    </row>
    <row r="103" spans="2:19" s="1" customFormat="1" x14ac:dyDescent="0.2">
      <c r="B103" s="14">
        <v>77</v>
      </c>
      <c r="C103" s="32">
        <v>42079</v>
      </c>
      <c r="D103" s="31">
        <f>+$F$21</f>
        <v>1000</v>
      </c>
      <c r="E103" s="31">
        <f>+E102-D103</f>
        <v>54000</v>
      </c>
      <c r="F103" s="12" t="s">
        <v>19</v>
      </c>
      <c r="G103" s="8">
        <v>41882</v>
      </c>
      <c r="H103" s="14">
        <v>680</v>
      </c>
      <c r="I103" s="12" t="s">
        <v>12</v>
      </c>
      <c r="J103" s="30"/>
      <c r="K103" s="3"/>
      <c r="S103" s="2"/>
    </row>
    <row r="104" spans="2:19" s="1" customFormat="1" x14ac:dyDescent="0.2">
      <c r="B104" s="14">
        <v>78</v>
      </c>
      <c r="C104" s="32">
        <v>42110</v>
      </c>
      <c r="D104" s="31">
        <f>+$F$21</f>
        <v>1000</v>
      </c>
      <c r="E104" s="31">
        <f>+E103-D104</f>
        <v>53000</v>
      </c>
      <c r="F104" s="12" t="s">
        <v>19</v>
      </c>
      <c r="G104" s="8">
        <v>41971</v>
      </c>
      <c r="H104" s="7" t="s">
        <v>42</v>
      </c>
      <c r="I104" s="12" t="s">
        <v>12</v>
      </c>
      <c r="J104" s="30"/>
      <c r="K104" s="3"/>
      <c r="S104" s="2"/>
    </row>
    <row r="105" spans="2:19" s="1" customFormat="1" x14ac:dyDescent="0.2">
      <c r="B105" s="14">
        <v>79</v>
      </c>
      <c r="C105" s="32">
        <v>42140</v>
      </c>
      <c r="D105" s="31">
        <f>+$F$21</f>
        <v>1000</v>
      </c>
      <c r="E105" s="31">
        <f>+E104-D105</f>
        <v>52000</v>
      </c>
      <c r="F105" s="12" t="s">
        <v>19</v>
      </c>
      <c r="G105" s="8">
        <v>41971</v>
      </c>
      <c r="H105" s="7" t="s">
        <v>42</v>
      </c>
      <c r="I105" s="12" t="s">
        <v>12</v>
      </c>
      <c r="J105" s="30"/>
      <c r="K105" s="3"/>
      <c r="S105" s="2"/>
    </row>
    <row r="106" spans="2:19" s="1" customFormat="1" x14ac:dyDescent="0.2">
      <c r="B106" s="14">
        <v>80</v>
      </c>
      <c r="C106" s="32">
        <v>42171</v>
      </c>
      <c r="D106" s="31">
        <f>+$F$21</f>
        <v>1000</v>
      </c>
      <c r="E106" s="31">
        <f>+E105-D106</f>
        <v>51000</v>
      </c>
      <c r="F106" s="12" t="s">
        <v>19</v>
      </c>
      <c r="G106" s="8">
        <v>42057</v>
      </c>
      <c r="H106" s="7" t="s">
        <v>41</v>
      </c>
      <c r="I106" s="12" t="s">
        <v>40</v>
      </c>
      <c r="J106" s="30"/>
      <c r="K106" s="3"/>
      <c r="S106" s="2"/>
    </row>
    <row r="107" spans="2:19" s="1" customFormat="1" x14ac:dyDescent="0.2">
      <c r="B107" s="14">
        <v>81</v>
      </c>
      <c r="C107" s="32">
        <v>42201</v>
      </c>
      <c r="D107" s="31">
        <f>+$F$21</f>
        <v>1000</v>
      </c>
      <c r="E107" s="31">
        <f>+E106-D107</f>
        <v>50000</v>
      </c>
      <c r="F107" s="12" t="s">
        <v>19</v>
      </c>
      <c r="G107" s="8">
        <v>42057</v>
      </c>
      <c r="H107" s="7" t="s">
        <v>41</v>
      </c>
      <c r="I107" s="12" t="s">
        <v>40</v>
      </c>
      <c r="J107" s="30"/>
      <c r="K107" s="3"/>
      <c r="S107" s="2"/>
    </row>
    <row r="108" spans="2:19" s="1" customFormat="1" x14ac:dyDescent="0.2">
      <c r="B108" s="14">
        <v>82</v>
      </c>
      <c r="C108" s="32">
        <v>42232</v>
      </c>
      <c r="D108" s="31">
        <f>+$F$21</f>
        <v>1000</v>
      </c>
      <c r="E108" s="31">
        <f>+E107-D108</f>
        <v>49000</v>
      </c>
      <c r="F108" s="12" t="s">
        <v>19</v>
      </c>
      <c r="G108" s="8">
        <v>42120</v>
      </c>
      <c r="H108" s="14">
        <v>212</v>
      </c>
      <c r="I108" s="12" t="s">
        <v>12</v>
      </c>
      <c r="J108" s="30"/>
      <c r="K108" s="3"/>
      <c r="S108" s="2"/>
    </row>
    <row r="109" spans="2:19" s="1" customFormat="1" x14ac:dyDescent="0.2">
      <c r="B109" s="14"/>
      <c r="C109" s="8" t="s">
        <v>20</v>
      </c>
      <c r="D109" s="31">
        <v>2000</v>
      </c>
      <c r="E109" s="31"/>
      <c r="F109" s="12" t="s">
        <v>19</v>
      </c>
      <c r="G109" s="8">
        <v>42204</v>
      </c>
      <c r="H109" s="14">
        <v>318</v>
      </c>
      <c r="I109" s="12" t="s">
        <v>12</v>
      </c>
      <c r="J109" s="30" t="s">
        <v>38</v>
      </c>
      <c r="K109" s="3"/>
      <c r="S109" s="2"/>
    </row>
    <row r="110" spans="2:19" s="1" customFormat="1" x14ac:dyDescent="0.2">
      <c r="B110" s="14">
        <v>83</v>
      </c>
      <c r="C110" s="32">
        <v>42263</v>
      </c>
      <c r="D110" s="62"/>
      <c r="E110" s="31">
        <f>+E108-D110</f>
        <v>49000</v>
      </c>
      <c r="F110" s="61"/>
      <c r="G110" s="14"/>
      <c r="H110" s="14"/>
      <c r="I110" s="60"/>
      <c r="J110" s="30"/>
      <c r="K110" s="3"/>
      <c r="S110" s="2"/>
    </row>
    <row r="111" spans="2:19" s="1" customFormat="1" x14ac:dyDescent="0.2">
      <c r="B111" s="14">
        <v>84</v>
      </c>
      <c r="C111" s="32">
        <v>42293</v>
      </c>
      <c r="D111" s="62"/>
      <c r="E111" s="31">
        <f>+E110-D111</f>
        <v>49000</v>
      </c>
      <c r="F111" s="61"/>
      <c r="G111" s="14"/>
      <c r="H111" s="14"/>
      <c r="I111" s="60"/>
      <c r="J111" s="30"/>
      <c r="K111" s="3"/>
      <c r="S111" s="2"/>
    </row>
    <row r="112" spans="2:19" s="1" customFormat="1" x14ac:dyDescent="0.2">
      <c r="B112" s="67"/>
      <c r="C112" s="43" t="s">
        <v>20</v>
      </c>
      <c r="D112" s="66">
        <v>4000</v>
      </c>
      <c r="E112" s="65"/>
      <c r="F112" s="64" t="s">
        <v>19</v>
      </c>
      <c r="G112" s="43">
        <v>42281</v>
      </c>
      <c r="H112" s="67">
        <v>366</v>
      </c>
      <c r="I112" s="64" t="s">
        <v>19</v>
      </c>
      <c r="J112" s="63"/>
      <c r="K112" s="3"/>
      <c r="S112" s="2"/>
    </row>
    <row r="113" spans="2:19" s="1" customFormat="1" x14ac:dyDescent="0.2">
      <c r="B113" s="14">
        <v>85</v>
      </c>
      <c r="C113" s="32">
        <v>42324</v>
      </c>
      <c r="D113" s="62"/>
      <c r="E113" s="31">
        <f>+E111-D113</f>
        <v>49000</v>
      </c>
      <c r="F113" s="61"/>
      <c r="G113" s="14"/>
      <c r="H113" s="14"/>
      <c r="I113" s="60"/>
      <c r="J113" s="30"/>
      <c r="K113" s="3"/>
      <c r="S113" s="2"/>
    </row>
    <row r="114" spans="2:19" s="1" customFormat="1" x14ac:dyDescent="0.2">
      <c r="B114" s="14">
        <v>86</v>
      </c>
      <c r="C114" s="32">
        <v>42354</v>
      </c>
      <c r="D114" s="62"/>
      <c r="E114" s="31">
        <f>+E113-D114</f>
        <v>49000</v>
      </c>
      <c r="F114" s="61"/>
      <c r="G114" s="14"/>
      <c r="H114" s="14"/>
      <c r="I114" s="60"/>
      <c r="J114" s="30"/>
      <c r="K114" s="3"/>
      <c r="S114" s="2"/>
    </row>
    <row r="115" spans="2:19" s="1" customFormat="1" x14ac:dyDescent="0.2">
      <c r="B115" s="14">
        <v>87</v>
      </c>
      <c r="C115" s="32">
        <v>42385</v>
      </c>
      <c r="D115" s="62"/>
      <c r="E115" s="31">
        <f>+E114-D115</f>
        <v>49000</v>
      </c>
      <c r="F115" s="61"/>
      <c r="G115" s="14"/>
      <c r="H115" s="14"/>
      <c r="I115" s="60"/>
      <c r="J115" s="30"/>
      <c r="K115" s="3"/>
      <c r="S115" s="2"/>
    </row>
    <row r="116" spans="2:19" s="1" customFormat="1" x14ac:dyDescent="0.2">
      <c r="B116" s="67"/>
      <c r="C116" s="43" t="s">
        <v>20</v>
      </c>
      <c r="D116" s="66">
        <v>4000</v>
      </c>
      <c r="E116" s="65"/>
      <c r="F116" s="64" t="s">
        <v>19</v>
      </c>
      <c r="G116" s="43">
        <v>42379</v>
      </c>
      <c r="H116" s="67">
        <v>440</v>
      </c>
      <c r="I116" s="64" t="s">
        <v>19</v>
      </c>
      <c r="J116" s="63"/>
      <c r="K116" s="3"/>
      <c r="S116" s="2"/>
    </row>
    <row r="117" spans="2:19" s="1" customFormat="1" x14ac:dyDescent="0.2">
      <c r="B117" s="67"/>
      <c r="C117" s="43" t="s">
        <v>20</v>
      </c>
      <c r="D117" s="66">
        <v>2000</v>
      </c>
      <c r="E117" s="65"/>
      <c r="F117" s="64" t="s">
        <v>19</v>
      </c>
      <c r="G117" s="43">
        <v>42435</v>
      </c>
      <c r="H117" s="42" t="s">
        <v>39</v>
      </c>
      <c r="I117" s="64" t="s">
        <v>19</v>
      </c>
      <c r="J117" s="63"/>
      <c r="K117" s="3"/>
      <c r="S117" s="2"/>
    </row>
    <row r="118" spans="2:19" s="1" customFormat="1" x14ac:dyDescent="0.2">
      <c r="B118" s="14">
        <v>88</v>
      </c>
      <c r="C118" s="32">
        <v>42416</v>
      </c>
      <c r="D118" s="62"/>
      <c r="E118" s="31">
        <f>+E115-D118</f>
        <v>49000</v>
      </c>
      <c r="F118" s="61"/>
      <c r="G118" s="14"/>
      <c r="H118" s="14"/>
      <c r="I118" s="60"/>
      <c r="J118" s="30"/>
      <c r="K118" s="3"/>
      <c r="S118" s="2"/>
    </row>
    <row r="119" spans="2:19" s="1" customFormat="1" x14ac:dyDescent="0.2">
      <c r="B119" s="14">
        <v>89</v>
      </c>
      <c r="C119" s="32">
        <v>42445</v>
      </c>
      <c r="D119" s="62"/>
      <c r="E119" s="31">
        <f>+E118-D119</f>
        <v>49000</v>
      </c>
      <c r="F119" s="61"/>
      <c r="G119" s="14"/>
      <c r="H119" s="14"/>
      <c r="I119" s="60"/>
      <c r="J119" s="30"/>
      <c r="K119" s="3"/>
      <c r="S119" s="2"/>
    </row>
    <row r="120" spans="2:19" s="1" customFormat="1" x14ac:dyDescent="0.2">
      <c r="B120" s="14">
        <v>90</v>
      </c>
      <c r="C120" s="32">
        <v>42476</v>
      </c>
      <c r="D120" s="62"/>
      <c r="E120" s="31">
        <f>+E119-D120</f>
        <v>49000</v>
      </c>
      <c r="F120" s="61"/>
      <c r="G120" s="14"/>
      <c r="H120" s="14"/>
      <c r="I120" s="60"/>
      <c r="J120" s="30"/>
      <c r="K120" s="3"/>
      <c r="S120" s="2"/>
    </row>
    <row r="121" spans="2:19" s="1" customFormat="1" x14ac:dyDescent="0.2">
      <c r="B121" s="14">
        <v>91</v>
      </c>
      <c r="C121" s="32">
        <v>42506</v>
      </c>
      <c r="D121" s="62"/>
      <c r="E121" s="31">
        <f>+E120-D121</f>
        <v>49000</v>
      </c>
      <c r="F121" s="61"/>
      <c r="G121" s="14"/>
      <c r="H121" s="14"/>
      <c r="I121" s="60"/>
      <c r="J121" s="30"/>
      <c r="K121" s="3"/>
      <c r="S121" s="2"/>
    </row>
    <row r="122" spans="2:19" s="1" customFormat="1" x14ac:dyDescent="0.2">
      <c r="B122" s="14">
        <v>92</v>
      </c>
      <c r="C122" s="32">
        <v>42537</v>
      </c>
      <c r="D122" s="62"/>
      <c r="E122" s="31">
        <f>+E121-D122</f>
        <v>49000</v>
      </c>
      <c r="F122" s="61"/>
      <c r="G122" s="14"/>
      <c r="H122" s="14"/>
      <c r="I122" s="60"/>
      <c r="J122" s="30"/>
      <c r="K122" s="3"/>
      <c r="S122" s="2"/>
    </row>
    <row r="123" spans="2:19" s="1" customFormat="1" x14ac:dyDescent="0.2">
      <c r="B123" s="14">
        <v>93</v>
      </c>
      <c r="C123" s="32">
        <v>42567</v>
      </c>
      <c r="D123" s="62"/>
      <c r="E123" s="31">
        <f>+E122-D123</f>
        <v>49000</v>
      </c>
      <c r="F123" s="61"/>
      <c r="G123" s="14"/>
      <c r="H123" s="14"/>
      <c r="I123" s="60"/>
      <c r="J123" s="30"/>
      <c r="K123" s="3"/>
      <c r="S123" s="2"/>
    </row>
    <row r="124" spans="2:19" s="1" customFormat="1" x14ac:dyDescent="0.2">
      <c r="B124" s="14">
        <v>94</v>
      </c>
      <c r="C124" s="32">
        <v>42598</v>
      </c>
      <c r="D124" s="62">
        <v>2000</v>
      </c>
      <c r="E124" s="31">
        <f>+E123-D124</f>
        <v>47000</v>
      </c>
      <c r="F124" s="12" t="s">
        <v>19</v>
      </c>
      <c r="G124" s="8">
        <v>42541</v>
      </c>
      <c r="H124" s="14">
        <v>587</v>
      </c>
      <c r="I124" s="12" t="s">
        <v>19</v>
      </c>
      <c r="J124" s="30"/>
      <c r="K124" s="3"/>
      <c r="S124" s="2"/>
    </row>
    <row r="125" spans="2:19" s="1" customFormat="1" x14ac:dyDescent="0.2">
      <c r="B125" s="14">
        <v>95</v>
      </c>
      <c r="C125" s="32">
        <v>42629</v>
      </c>
      <c r="D125" s="62"/>
      <c r="E125" s="31">
        <f>+E124-D125</f>
        <v>47000</v>
      </c>
      <c r="F125" s="61"/>
      <c r="G125" s="14"/>
      <c r="H125" s="14"/>
      <c r="I125" s="60"/>
      <c r="J125" s="30"/>
      <c r="K125" s="3"/>
      <c r="S125" s="2"/>
    </row>
    <row r="126" spans="2:19" s="1" customFormat="1" x14ac:dyDescent="0.2">
      <c r="B126" s="14">
        <v>96</v>
      </c>
      <c r="C126" s="32">
        <v>42659</v>
      </c>
      <c r="D126" s="62"/>
      <c r="E126" s="31">
        <f>+E125-D126</f>
        <v>47000</v>
      </c>
      <c r="F126" s="61"/>
      <c r="G126" s="14"/>
      <c r="H126" s="14"/>
      <c r="I126" s="60"/>
      <c r="J126" s="30"/>
      <c r="K126" s="3"/>
      <c r="S126" s="2"/>
    </row>
    <row r="127" spans="2:19" s="1" customFormat="1" x14ac:dyDescent="0.2">
      <c r="B127" s="14">
        <v>97</v>
      </c>
      <c r="C127" s="32">
        <v>42690</v>
      </c>
      <c r="D127" s="62"/>
      <c r="E127" s="31">
        <f>+E126-D127</f>
        <v>47000</v>
      </c>
      <c r="F127" s="61"/>
      <c r="G127" s="14"/>
      <c r="H127" s="14"/>
      <c r="I127" s="60"/>
      <c r="J127" s="30"/>
      <c r="K127" s="3"/>
      <c r="S127" s="2"/>
    </row>
    <row r="128" spans="2:19" s="1" customFormat="1" x14ac:dyDescent="0.2">
      <c r="B128" s="14">
        <v>98</v>
      </c>
      <c r="C128" s="32">
        <v>42720</v>
      </c>
      <c r="D128" s="62"/>
      <c r="E128" s="31">
        <f>+E127-D128</f>
        <v>47000</v>
      </c>
      <c r="F128" s="61"/>
      <c r="G128" s="14"/>
      <c r="H128" s="14"/>
      <c r="I128" s="60"/>
      <c r="J128" s="30"/>
      <c r="K128" s="3"/>
      <c r="S128" s="2"/>
    </row>
    <row r="129" spans="2:19" s="1" customFormat="1" x14ac:dyDescent="0.2">
      <c r="B129" s="14">
        <v>99</v>
      </c>
      <c r="C129" s="32">
        <v>42751</v>
      </c>
      <c r="D129" s="62"/>
      <c r="E129" s="31">
        <f>+E128-D129</f>
        <v>47000</v>
      </c>
      <c r="F129" s="61"/>
      <c r="G129" s="14"/>
      <c r="H129" s="14"/>
      <c r="I129" s="60"/>
      <c r="J129" s="30"/>
      <c r="K129" s="3"/>
      <c r="S129" s="2"/>
    </row>
    <row r="130" spans="2:19" s="1" customFormat="1" x14ac:dyDescent="0.2">
      <c r="B130" s="14">
        <v>100</v>
      </c>
      <c r="C130" s="32">
        <v>42782</v>
      </c>
      <c r="D130" s="62"/>
      <c r="E130" s="31">
        <f>+E129-D130</f>
        <v>47000</v>
      </c>
      <c r="F130" s="61"/>
      <c r="G130" s="14"/>
      <c r="H130" s="14"/>
      <c r="I130" s="60"/>
      <c r="J130" s="30"/>
      <c r="K130" s="3"/>
      <c r="S130" s="2"/>
    </row>
    <row r="131" spans="2:19" s="1" customFormat="1" x14ac:dyDescent="0.2">
      <c r="B131" s="14">
        <v>101</v>
      </c>
      <c r="C131" s="32">
        <v>42810</v>
      </c>
      <c r="D131" s="62"/>
      <c r="E131" s="31">
        <f>+E130-D131</f>
        <v>47000</v>
      </c>
      <c r="F131" s="61"/>
      <c r="G131" s="14"/>
      <c r="H131" s="14"/>
      <c r="I131" s="60"/>
      <c r="J131" s="30"/>
      <c r="K131" s="3"/>
      <c r="S131" s="2"/>
    </row>
    <row r="132" spans="2:19" s="1" customFormat="1" x14ac:dyDescent="0.2">
      <c r="B132" s="14">
        <v>102</v>
      </c>
      <c r="C132" s="32">
        <v>42841</v>
      </c>
      <c r="D132" s="62"/>
      <c r="E132" s="31">
        <f>+E131-D132</f>
        <v>47000</v>
      </c>
      <c r="F132" s="61"/>
      <c r="G132" s="14"/>
      <c r="H132" s="14"/>
      <c r="I132" s="60"/>
      <c r="J132" s="30"/>
      <c r="K132" s="3"/>
      <c r="S132" s="2"/>
    </row>
    <row r="133" spans="2:19" s="1" customFormat="1" x14ac:dyDescent="0.2">
      <c r="B133" s="14">
        <v>103</v>
      </c>
      <c r="C133" s="32">
        <v>42871</v>
      </c>
      <c r="D133" s="62"/>
      <c r="E133" s="31">
        <f>+E132-D133</f>
        <v>47000</v>
      </c>
      <c r="F133" s="61"/>
      <c r="G133" s="14"/>
      <c r="H133" s="14"/>
      <c r="I133" s="60"/>
      <c r="J133" s="30"/>
      <c r="K133" s="3"/>
      <c r="S133" s="2"/>
    </row>
    <row r="134" spans="2:19" s="1" customFormat="1" x14ac:dyDescent="0.2">
      <c r="B134" s="14">
        <v>104</v>
      </c>
      <c r="C134" s="32">
        <v>42902</v>
      </c>
      <c r="D134" s="62"/>
      <c r="E134" s="31">
        <f>+E133-D134</f>
        <v>47000</v>
      </c>
      <c r="F134" s="61"/>
      <c r="G134" s="14"/>
      <c r="H134" s="14"/>
      <c r="I134" s="60"/>
      <c r="J134" s="30"/>
      <c r="K134" s="3"/>
      <c r="S134" s="2"/>
    </row>
    <row r="135" spans="2:19" s="1" customFormat="1" x14ac:dyDescent="0.2">
      <c r="B135" s="14">
        <v>105</v>
      </c>
      <c r="C135" s="32">
        <v>42932</v>
      </c>
      <c r="D135" s="62"/>
      <c r="E135" s="31">
        <f>+E134-D135</f>
        <v>47000</v>
      </c>
      <c r="F135" s="61"/>
      <c r="G135" s="14"/>
      <c r="H135" s="14"/>
      <c r="I135" s="60"/>
      <c r="J135" s="30"/>
      <c r="K135" s="3"/>
      <c r="S135" s="2"/>
    </row>
    <row r="136" spans="2:19" s="1" customFormat="1" x14ac:dyDescent="0.2">
      <c r="B136" s="14">
        <v>106</v>
      </c>
      <c r="C136" s="32">
        <v>42963</v>
      </c>
      <c r="D136" s="62"/>
      <c r="E136" s="31">
        <f>+E135-D136</f>
        <v>47000</v>
      </c>
      <c r="F136" s="61"/>
      <c r="G136" s="14"/>
      <c r="H136" s="14"/>
      <c r="I136" s="60"/>
      <c r="J136" s="30"/>
      <c r="K136" s="3"/>
      <c r="S136" s="2"/>
    </row>
    <row r="137" spans="2:19" s="1" customFormat="1" x14ac:dyDescent="0.2">
      <c r="B137" s="14">
        <v>107</v>
      </c>
      <c r="C137" s="32">
        <v>42994</v>
      </c>
      <c r="D137" s="62"/>
      <c r="E137" s="31">
        <f>+E136-D137</f>
        <v>47000</v>
      </c>
      <c r="F137" s="61"/>
      <c r="G137" s="14"/>
      <c r="H137" s="14"/>
      <c r="I137" s="60"/>
      <c r="J137" s="30"/>
      <c r="K137" s="3"/>
      <c r="S137" s="2"/>
    </row>
    <row r="138" spans="2:19" s="1" customFormat="1" x14ac:dyDescent="0.2">
      <c r="B138" s="14">
        <v>108</v>
      </c>
      <c r="C138" s="32">
        <v>43024</v>
      </c>
      <c r="D138" s="62"/>
      <c r="E138" s="31">
        <f>+E137-D138</f>
        <v>47000</v>
      </c>
      <c r="F138" s="61"/>
      <c r="G138" s="14"/>
      <c r="H138" s="14"/>
      <c r="I138" s="60"/>
      <c r="J138" s="30"/>
      <c r="K138" s="3"/>
      <c r="S138" s="2"/>
    </row>
    <row r="139" spans="2:19" s="1" customFormat="1" x14ac:dyDescent="0.2">
      <c r="B139" s="14">
        <v>109</v>
      </c>
      <c r="C139" s="32">
        <v>43055</v>
      </c>
      <c r="D139" s="62"/>
      <c r="E139" s="31">
        <f>+E138-D139</f>
        <v>47000</v>
      </c>
      <c r="F139" s="61"/>
      <c r="G139" s="14"/>
      <c r="H139" s="14"/>
      <c r="I139" s="60"/>
      <c r="J139" s="30"/>
      <c r="K139" s="3"/>
      <c r="S139" s="2"/>
    </row>
    <row r="140" spans="2:19" s="1" customFormat="1" x14ac:dyDescent="0.2">
      <c r="B140" s="14">
        <v>110</v>
      </c>
      <c r="C140" s="32">
        <v>43085</v>
      </c>
      <c r="D140" s="62"/>
      <c r="E140" s="31">
        <f>+E139-D140</f>
        <v>47000</v>
      </c>
      <c r="F140" s="61"/>
      <c r="G140" s="14"/>
      <c r="H140" s="14"/>
      <c r="I140" s="60"/>
      <c r="J140" s="30"/>
      <c r="K140" s="3"/>
      <c r="S140" s="2"/>
    </row>
    <row r="141" spans="2:19" s="1" customFormat="1" x14ac:dyDescent="0.2">
      <c r="B141" s="14">
        <v>111</v>
      </c>
      <c r="C141" s="32">
        <v>43116</v>
      </c>
      <c r="D141" s="62"/>
      <c r="E141" s="31">
        <f>+E140-D141</f>
        <v>47000</v>
      </c>
      <c r="F141" s="61"/>
      <c r="G141" s="14"/>
      <c r="H141" s="14"/>
      <c r="I141" s="60"/>
      <c r="J141" s="30"/>
      <c r="K141" s="3"/>
      <c r="S141" s="2"/>
    </row>
    <row r="142" spans="2:19" s="1" customFormat="1" x14ac:dyDescent="0.2">
      <c r="B142" s="14">
        <v>112</v>
      </c>
      <c r="C142" s="32">
        <v>43147</v>
      </c>
      <c r="D142" s="62"/>
      <c r="E142" s="31">
        <f>+E141-D142</f>
        <v>47000</v>
      </c>
      <c r="F142" s="61"/>
      <c r="G142" s="14"/>
      <c r="H142" s="14"/>
      <c r="I142" s="60"/>
      <c r="J142" s="30"/>
      <c r="K142" s="3"/>
      <c r="S142" s="2"/>
    </row>
    <row r="143" spans="2:19" s="1" customFormat="1" x14ac:dyDescent="0.2">
      <c r="B143" s="14">
        <v>113</v>
      </c>
      <c r="C143" s="32">
        <v>43175</v>
      </c>
      <c r="D143" s="62"/>
      <c r="E143" s="31">
        <f>+E142-D143</f>
        <v>47000</v>
      </c>
      <c r="F143" s="61"/>
      <c r="G143" s="14"/>
      <c r="H143" s="14"/>
      <c r="I143" s="60"/>
      <c r="J143" s="30"/>
      <c r="K143" s="3"/>
      <c r="S143" s="2"/>
    </row>
    <row r="144" spans="2:19" s="1" customFormat="1" x14ac:dyDescent="0.2">
      <c r="B144" s="14">
        <v>114</v>
      </c>
      <c r="C144" s="32">
        <v>43206</v>
      </c>
      <c r="D144" s="62"/>
      <c r="E144" s="31">
        <f>+E143-D144</f>
        <v>47000</v>
      </c>
      <c r="F144" s="61"/>
      <c r="G144" s="14"/>
      <c r="H144" s="14"/>
      <c r="I144" s="60"/>
      <c r="J144" s="30"/>
      <c r="K144" s="3"/>
      <c r="S144" s="2"/>
    </row>
    <row r="145" spans="2:28" s="1" customFormat="1" x14ac:dyDescent="0.2">
      <c r="B145" s="14">
        <v>115</v>
      </c>
      <c r="C145" s="32">
        <v>43236</v>
      </c>
      <c r="D145" s="62"/>
      <c r="E145" s="31">
        <f>+E144-D145</f>
        <v>47000</v>
      </c>
      <c r="F145" s="61"/>
      <c r="G145" s="14"/>
      <c r="H145" s="14"/>
      <c r="I145" s="60"/>
      <c r="J145" s="30"/>
      <c r="K145" s="3"/>
      <c r="S145" s="2"/>
    </row>
    <row r="146" spans="2:28" s="1" customFormat="1" x14ac:dyDescent="0.2">
      <c r="B146" s="14">
        <v>116</v>
      </c>
      <c r="C146" s="32">
        <v>43267</v>
      </c>
      <c r="D146" s="62"/>
      <c r="E146" s="31">
        <f>+E145-D146</f>
        <v>47000</v>
      </c>
      <c r="F146" s="61"/>
      <c r="G146" s="14"/>
      <c r="H146" s="14"/>
      <c r="I146" s="60"/>
      <c r="J146" s="30"/>
      <c r="K146" s="3"/>
      <c r="S146" s="2"/>
    </row>
    <row r="147" spans="2:28" s="1" customFormat="1" x14ac:dyDescent="0.2">
      <c r="B147" s="14">
        <v>117</v>
      </c>
      <c r="C147" s="32">
        <v>43297</v>
      </c>
      <c r="D147" s="62"/>
      <c r="E147" s="31">
        <f>+E146-D147</f>
        <v>47000</v>
      </c>
      <c r="F147" s="61"/>
      <c r="G147" s="14"/>
      <c r="H147" s="14"/>
      <c r="I147" s="60"/>
      <c r="J147" s="30"/>
      <c r="K147" s="3"/>
      <c r="S147" s="2"/>
    </row>
    <row r="148" spans="2:28" s="1" customFormat="1" x14ac:dyDescent="0.2">
      <c r="B148" s="14">
        <v>118</v>
      </c>
      <c r="C148" s="32">
        <v>43328</v>
      </c>
      <c r="D148" s="62"/>
      <c r="E148" s="31">
        <f>+E147-D148</f>
        <v>47000</v>
      </c>
      <c r="F148" s="61"/>
      <c r="G148" s="14"/>
      <c r="H148" s="14"/>
      <c r="I148" s="60"/>
      <c r="J148" s="30"/>
      <c r="K148" s="3"/>
      <c r="S148" s="2"/>
    </row>
    <row r="149" spans="2:28" s="1" customFormat="1" x14ac:dyDescent="0.2">
      <c r="B149" s="14">
        <v>119</v>
      </c>
      <c r="C149" s="32">
        <v>43359</v>
      </c>
      <c r="D149" s="62"/>
      <c r="E149" s="31">
        <f>+E148-D149</f>
        <v>47000</v>
      </c>
      <c r="F149" s="61"/>
      <c r="G149" s="14"/>
      <c r="H149" s="14"/>
      <c r="I149" s="60"/>
      <c r="J149" s="30"/>
      <c r="K149" s="3"/>
      <c r="S149" s="2"/>
    </row>
    <row r="150" spans="2:28" s="1" customFormat="1" x14ac:dyDescent="0.2">
      <c r="B150" s="14">
        <v>120</v>
      </c>
      <c r="C150" s="32">
        <v>43389</v>
      </c>
      <c r="D150" s="62"/>
      <c r="E150" s="31">
        <f>+E149-D150</f>
        <v>47000</v>
      </c>
      <c r="F150" s="61"/>
      <c r="G150" s="14"/>
      <c r="H150" s="14"/>
      <c r="I150" s="60"/>
      <c r="J150" s="30"/>
      <c r="K150" s="3"/>
      <c r="S150" s="2"/>
    </row>
    <row r="151" spans="2:28" s="1" customFormat="1" x14ac:dyDescent="0.2">
      <c r="B151" s="14"/>
      <c r="C151" s="8" t="s">
        <v>20</v>
      </c>
      <c r="D151" s="62">
        <v>1500</v>
      </c>
      <c r="E151" s="31"/>
      <c r="F151" s="12" t="s">
        <v>19</v>
      </c>
      <c r="G151" s="8">
        <v>43836</v>
      </c>
      <c r="H151" s="14">
        <v>2120</v>
      </c>
      <c r="I151" s="12" t="s">
        <v>19</v>
      </c>
      <c r="J151" s="30" t="s">
        <v>38</v>
      </c>
      <c r="K151" s="3"/>
      <c r="S151" s="2"/>
    </row>
    <row r="152" spans="2:28" s="1" customFormat="1" x14ac:dyDescent="0.2">
      <c r="B152" s="14"/>
      <c r="C152" s="32"/>
      <c r="D152" s="62"/>
      <c r="E152" s="31"/>
      <c r="F152" s="61"/>
      <c r="G152" s="14"/>
      <c r="H152" s="14"/>
      <c r="I152" s="60"/>
      <c r="J152" s="30"/>
      <c r="K152" s="3"/>
      <c r="S152" s="2"/>
    </row>
    <row r="153" spans="2:28" s="1" customFormat="1" x14ac:dyDescent="0.2">
      <c r="B153" s="14"/>
      <c r="C153" s="32"/>
      <c r="D153" s="62"/>
      <c r="E153" s="31"/>
      <c r="F153" s="61"/>
      <c r="G153" s="14"/>
      <c r="H153" s="14"/>
      <c r="I153" s="60"/>
      <c r="J153" s="30"/>
      <c r="K153" s="3"/>
      <c r="S153" s="2"/>
    </row>
    <row r="154" spans="2:28" s="1" customFormat="1" x14ac:dyDescent="0.2">
      <c r="B154" s="14"/>
      <c r="C154" s="32"/>
      <c r="D154" s="62"/>
      <c r="E154" s="31"/>
      <c r="F154" s="61"/>
      <c r="G154" s="14"/>
      <c r="H154" s="14"/>
      <c r="I154" s="60"/>
      <c r="J154" s="30"/>
      <c r="K154" s="3"/>
      <c r="S154" s="2"/>
    </row>
    <row r="159" spans="2:28" s="1" customFormat="1" x14ac:dyDescent="0.2">
      <c r="B159" s="58" t="s">
        <v>37</v>
      </c>
      <c r="C159" s="56"/>
      <c r="D159" s="56"/>
      <c r="E159" s="56"/>
      <c r="F159" s="56"/>
      <c r="G159" s="56"/>
      <c r="H159" s="56"/>
      <c r="I159" s="56"/>
      <c r="J159" s="59"/>
      <c r="K159" s="3"/>
      <c r="S159" s="2"/>
      <c r="U159" s="27" t="s">
        <v>11</v>
      </c>
      <c r="V159" s="26"/>
      <c r="W159" s="26"/>
      <c r="X159" s="26"/>
      <c r="Y159" s="26"/>
      <c r="Z159" s="26"/>
      <c r="AA159" s="26"/>
      <c r="AB159" s="25"/>
    </row>
    <row r="160" spans="2:28" s="1" customFormat="1" x14ac:dyDescent="0.2">
      <c r="B160" s="58" t="s">
        <v>36</v>
      </c>
      <c r="C160" s="57">
        <f>+F160*I160</f>
        <v>13800</v>
      </c>
      <c r="D160" s="19"/>
      <c r="E160" s="56" t="s">
        <v>35</v>
      </c>
      <c r="F160" s="57">
        <v>1150</v>
      </c>
      <c r="G160" s="19"/>
      <c r="H160" s="56" t="s">
        <v>25</v>
      </c>
      <c r="I160" s="19">
        <v>12</v>
      </c>
      <c r="J160" s="18"/>
      <c r="K160" s="3"/>
      <c r="S160" s="2"/>
      <c r="U160" s="24" t="s">
        <v>10</v>
      </c>
      <c r="V160" s="23"/>
      <c r="W160" s="22">
        <f>+Y160*AA160</f>
        <v>0</v>
      </c>
      <c r="X160" s="20" t="s">
        <v>9</v>
      </c>
      <c r="Y160" s="21"/>
      <c r="Z160" s="20" t="s">
        <v>8</v>
      </c>
      <c r="AA160" s="19"/>
      <c r="AB160" s="18"/>
    </row>
    <row r="161" spans="2:29" s="1" customFormat="1" ht="24" x14ac:dyDescent="0.2">
      <c r="B161" s="17" t="s">
        <v>7</v>
      </c>
      <c r="C161" s="16" t="s">
        <v>6</v>
      </c>
      <c r="D161" s="16" t="s">
        <v>5</v>
      </c>
      <c r="E161" s="17" t="s">
        <v>23</v>
      </c>
      <c r="F161" s="16" t="s">
        <v>4</v>
      </c>
      <c r="G161" s="17" t="s">
        <v>3</v>
      </c>
      <c r="H161" s="17" t="s">
        <v>2</v>
      </c>
      <c r="I161" s="16" t="s">
        <v>1</v>
      </c>
      <c r="J161" s="55" t="s">
        <v>0</v>
      </c>
      <c r="K161" s="3"/>
      <c r="S161" s="2"/>
      <c r="U161" s="17" t="s">
        <v>7</v>
      </c>
      <c r="V161" s="16" t="s">
        <v>6</v>
      </c>
      <c r="W161" s="16" t="s">
        <v>5</v>
      </c>
      <c r="X161" s="16" t="s">
        <v>4</v>
      </c>
      <c r="Y161" s="17" t="s">
        <v>3</v>
      </c>
      <c r="Z161" s="17" t="s">
        <v>2</v>
      </c>
      <c r="AA161" s="16" t="s">
        <v>1</v>
      </c>
      <c r="AB161" s="15" t="s">
        <v>0</v>
      </c>
    </row>
    <row r="162" spans="2:29" s="1" customFormat="1" x14ac:dyDescent="0.2">
      <c r="B162" s="14">
        <v>1</v>
      </c>
      <c r="C162" s="32">
        <v>36996</v>
      </c>
      <c r="D162" s="31">
        <f>+F160</f>
        <v>1150</v>
      </c>
      <c r="E162" s="31">
        <f>+C160-D162</f>
        <v>12650</v>
      </c>
      <c r="F162" s="12" t="s">
        <v>19</v>
      </c>
      <c r="G162" s="32">
        <v>37011</v>
      </c>
      <c r="H162" s="7" t="s">
        <v>34</v>
      </c>
      <c r="I162" s="12" t="s">
        <v>12</v>
      </c>
      <c r="J162" s="54"/>
      <c r="K162" s="3"/>
      <c r="L162" s="24" t="s">
        <v>33</v>
      </c>
      <c r="M162" s="23"/>
      <c r="N162" s="23"/>
      <c r="O162" s="23"/>
      <c r="P162" s="23"/>
      <c r="Q162" s="23"/>
      <c r="R162" s="23"/>
      <c r="S162" s="53"/>
      <c r="U162" s="14">
        <v>1</v>
      </c>
      <c r="V162" s="14"/>
      <c r="W162" s="13"/>
      <c r="X162" s="12"/>
      <c r="Y162" s="8"/>
      <c r="Z162" s="7"/>
      <c r="AA162" s="12"/>
      <c r="AB162" s="11"/>
    </row>
    <row r="163" spans="2:29" s="1" customFormat="1" x14ac:dyDescent="0.2">
      <c r="B163" s="14">
        <v>2</v>
      </c>
      <c r="C163" s="32">
        <v>37026</v>
      </c>
      <c r="D163" s="31">
        <v>1100</v>
      </c>
      <c r="E163" s="31">
        <f>+E162-D163</f>
        <v>11550</v>
      </c>
      <c r="F163" s="12" t="s">
        <v>19</v>
      </c>
      <c r="G163" s="8">
        <v>37033</v>
      </c>
      <c r="H163" s="7" t="s">
        <v>32</v>
      </c>
      <c r="I163" s="12" t="s">
        <v>12</v>
      </c>
      <c r="J163" s="51"/>
      <c r="K163" s="3"/>
      <c r="L163" s="40"/>
      <c r="M163" s="22"/>
      <c r="N163" s="22"/>
      <c r="O163" s="39"/>
      <c r="P163" s="39"/>
      <c r="Q163" s="39"/>
      <c r="R163" s="39"/>
      <c r="S163" s="52"/>
      <c r="U163" s="14">
        <v>2</v>
      </c>
      <c r="V163" s="14"/>
      <c r="W163" s="13"/>
      <c r="X163" s="12"/>
      <c r="Y163" s="8"/>
      <c r="Z163" s="7"/>
      <c r="AA163" s="12"/>
      <c r="AB163" s="11"/>
    </row>
    <row r="164" spans="2:29" s="1" customFormat="1" ht="24" x14ac:dyDescent="0.2">
      <c r="B164" s="14">
        <v>3</v>
      </c>
      <c r="C164" s="32">
        <v>37057</v>
      </c>
      <c r="D164" s="31">
        <v>1200</v>
      </c>
      <c r="E164" s="31">
        <f>+E163-D164</f>
        <v>10350</v>
      </c>
      <c r="F164" s="12" t="s">
        <v>19</v>
      </c>
      <c r="G164" s="8">
        <v>37063</v>
      </c>
      <c r="H164" s="7" t="s">
        <v>31</v>
      </c>
      <c r="I164" s="12" t="s">
        <v>12</v>
      </c>
      <c r="J164" s="51"/>
      <c r="K164" s="3"/>
      <c r="L164" s="17" t="s">
        <v>7</v>
      </c>
      <c r="M164" s="49" t="s">
        <v>6</v>
      </c>
      <c r="N164" s="49" t="s">
        <v>5</v>
      </c>
      <c r="O164" s="49" t="s">
        <v>4</v>
      </c>
      <c r="P164" s="50" t="s">
        <v>3</v>
      </c>
      <c r="Q164" s="50" t="s">
        <v>2</v>
      </c>
      <c r="R164" s="49" t="s">
        <v>1</v>
      </c>
      <c r="S164" s="48" t="s">
        <v>0</v>
      </c>
      <c r="U164" s="14">
        <v>3</v>
      </c>
      <c r="V164" s="14"/>
      <c r="W164" s="13"/>
      <c r="X164" s="12"/>
      <c r="Y164" s="8"/>
      <c r="Z164" s="7"/>
      <c r="AA164" s="12"/>
      <c r="AB164" s="11"/>
    </row>
    <row r="165" spans="2:29" s="1" customFormat="1" x14ac:dyDescent="0.2">
      <c r="B165" s="14">
        <v>4</v>
      </c>
      <c r="C165" s="32">
        <v>37087</v>
      </c>
      <c r="D165" s="31">
        <v>1150</v>
      </c>
      <c r="E165" s="31">
        <f>+E164-D165</f>
        <v>9200</v>
      </c>
      <c r="F165" s="12" t="s">
        <v>19</v>
      </c>
      <c r="G165" s="8">
        <v>37104</v>
      </c>
      <c r="H165" s="14">
        <v>507</v>
      </c>
      <c r="I165" s="12" t="s">
        <v>12</v>
      </c>
      <c r="J165" s="30"/>
      <c r="K165" s="3"/>
      <c r="L165" s="10">
        <v>1</v>
      </c>
      <c r="M165" s="8" t="s">
        <v>13</v>
      </c>
      <c r="N165" s="13">
        <v>2000</v>
      </c>
      <c r="O165" s="12" t="s">
        <v>12</v>
      </c>
      <c r="P165" s="8">
        <v>39033</v>
      </c>
      <c r="Q165" s="7" t="s">
        <v>30</v>
      </c>
      <c r="R165" s="12" t="s">
        <v>12</v>
      </c>
      <c r="S165" s="47" t="s">
        <v>29</v>
      </c>
      <c r="U165" s="14">
        <v>4</v>
      </c>
      <c r="V165" s="14"/>
      <c r="W165" s="13"/>
      <c r="X165" s="12"/>
      <c r="Y165" s="8"/>
      <c r="Z165" s="7"/>
      <c r="AA165" s="12"/>
      <c r="AB165" s="11"/>
    </row>
    <row r="166" spans="2:29" s="1" customFormat="1" x14ac:dyDescent="0.2">
      <c r="B166" s="14">
        <v>5</v>
      </c>
      <c r="C166" s="32">
        <v>37118</v>
      </c>
      <c r="D166" s="31">
        <v>1150</v>
      </c>
      <c r="E166" s="31">
        <f>+E165-D166</f>
        <v>8050</v>
      </c>
      <c r="F166" s="12" t="s">
        <v>19</v>
      </c>
      <c r="G166" s="8">
        <v>37134</v>
      </c>
      <c r="H166" s="14">
        <v>577</v>
      </c>
      <c r="I166" s="12" t="s">
        <v>12</v>
      </c>
      <c r="J166" s="30"/>
      <c r="K166" s="3"/>
      <c r="L166" s="10">
        <v>2</v>
      </c>
      <c r="M166" s="8" t="s">
        <v>13</v>
      </c>
      <c r="N166" s="13">
        <v>700</v>
      </c>
      <c r="O166" s="12" t="s">
        <v>12</v>
      </c>
      <c r="P166" s="8">
        <v>39088</v>
      </c>
      <c r="Q166" s="7">
        <v>401</v>
      </c>
      <c r="R166" s="12" t="s">
        <v>12</v>
      </c>
      <c r="S166" s="29"/>
      <c r="U166" s="14">
        <v>5</v>
      </c>
      <c r="V166" s="14"/>
      <c r="W166" s="13"/>
      <c r="X166" s="12"/>
      <c r="Y166" s="8"/>
      <c r="Z166" s="7"/>
      <c r="AA166" s="12"/>
      <c r="AB166" s="11"/>
    </row>
    <row r="167" spans="2:29" s="1" customFormat="1" x14ac:dyDescent="0.2">
      <c r="B167" s="14">
        <v>6</v>
      </c>
      <c r="C167" s="32">
        <v>37149</v>
      </c>
      <c r="D167" s="31">
        <v>1150</v>
      </c>
      <c r="E167" s="31">
        <f>+E166-D167</f>
        <v>6900</v>
      </c>
      <c r="F167" s="12" t="s">
        <v>19</v>
      </c>
      <c r="G167" s="8">
        <v>37141</v>
      </c>
      <c r="H167" s="14">
        <v>605</v>
      </c>
      <c r="I167" s="12" t="s">
        <v>12</v>
      </c>
      <c r="J167" s="30"/>
      <c r="K167" s="3"/>
      <c r="L167" s="10">
        <v>3</v>
      </c>
      <c r="M167" s="8" t="s">
        <v>13</v>
      </c>
      <c r="N167" s="13">
        <v>4750</v>
      </c>
      <c r="O167" s="12" t="s">
        <v>12</v>
      </c>
      <c r="P167" s="8">
        <v>39099</v>
      </c>
      <c r="Q167" s="7">
        <v>171</v>
      </c>
      <c r="R167" s="12" t="s">
        <v>12</v>
      </c>
      <c r="S167" s="46" t="s">
        <v>28</v>
      </c>
      <c r="U167" s="45"/>
      <c r="V167" s="45"/>
      <c r="W167" s="44"/>
    </row>
    <row r="168" spans="2:29" s="1" customFormat="1" x14ac:dyDescent="0.2">
      <c r="B168" s="14">
        <v>7</v>
      </c>
      <c r="C168" s="32">
        <v>37179</v>
      </c>
      <c r="D168" s="31">
        <v>1150</v>
      </c>
      <c r="E168" s="31">
        <f>+E167-D168</f>
        <v>5750</v>
      </c>
      <c r="F168" s="12" t="s">
        <v>19</v>
      </c>
      <c r="G168" s="8">
        <v>37207</v>
      </c>
      <c r="H168" s="14">
        <v>739</v>
      </c>
      <c r="I168" s="12" t="s">
        <v>12</v>
      </c>
      <c r="J168" s="30"/>
      <c r="K168" s="3"/>
      <c r="L168" s="10">
        <v>4</v>
      </c>
      <c r="M168" s="8"/>
      <c r="N168" s="13"/>
      <c r="O168" s="12"/>
      <c r="P168" s="8"/>
      <c r="Q168" s="7"/>
      <c r="R168" s="12"/>
      <c r="S168" s="29"/>
    </row>
    <row r="169" spans="2:29" s="1" customFormat="1" x14ac:dyDescent="0.2">
      <c r="B169" s="14">
        <v>8</v>
      </c>
      <c r="C169" s="32">
        <v>37210</v>
      </c>
      <c r="D169" s="31">
        <v>1150</v>
      </c>
      <c r="E169" s="31">
        <f>+E168-D169</f>
        <v>4600</v>
      </c>
      <c r="F169" s="12" t="s">
        <v>19</v>
      </c>
      <c r="G169" s="8">
        <v>37181</v>
      </c>
      <c r="H169" s="14">
        <v>700</v>
      </c>
      <c r="I169" s="12" t="s">
        <v>12</v>
      </c>
      <c r="J169" s="30"/>
      <c r="K169" s="3"/>
      <c r="L169" s="10">
        <v>5</v>
      </c>
      <c r="M169" s="8"/>
      <c r="N169" s="13"/>
      <c r="O169" s="12"/>
      <c r="P169" s="8"/>
      <c r="Q169" s="7"/>
      <c r="R169" s="12"/>
      <c r="S169" s="29"/>
    </row>
    <row r="170" spans="2:29" s="1" customFormat="1" x14ac:dyDescent="0.2">
      <c r="B170" s="14">
        <v>9</v>
      </c>
      <c r="C170" s="32">
        <v>37240</v>
      </c>
      <c r="D170" s="31">
        <v>1150</v>
      </c>
      <c r="E170" s="31">
        <f>+E169-D170</f>
        <v>3450</v>
      </c>
      <c r="F170" s="12" t="s">
        <v>19</v>
      </c>
      <c r="G170" s="8">
        <v>37242</v>
      </c>
      <c r="H170" s="14">
        <v>820</v>
      </c>
      <c r="I170" s="12" t="s">
        <v>12</v>
      </c>
      <c r="J170" s="30"/>
      <c r="K170" s="3"/>
      <c r="L170" s="10">
        <v>6</v>
      </c>
      <c r="M170" s="8"/>
      <c r="N170" s="13"/>
      <c r="O170" s="41"/>
      <c r="P170" s="43"/>
      <c r="Q170" s="42"/>
      <c r="R170" s="41"/>
      <c r="S170" s="29"/>
      <c r="U170" s="27" t="s">
        <v>27</v>
      </c>
      <c r="V170" s="26"/>
      <c r="W170" s="26"/>
      <c r="X170" s="26"/>
      <c r="Y170" s="26"/>
      <c r="Z170" s="26"/>
      <c r="AA170" s="26"/>
      <c r="AB170" s="26"/>
      <c r="AC170" s="25"/>
    </row>
    <row r="171" spans="2:29" s="1" customFormat="1" x14ac:dyDescent="0.2">
      <c r="B171" s="14">
        <v>10</v>
      </c>
      <c r="C171" s="32">
        <v>37271</v>
      </c>
      <c r="D171" s="31">
        <v>1150</v>
      </c>
      <c r="E171" s="31">
        <f>+E170-D171</f>
        <v>2300</v>
      </c>
      <c r="F171" s="12" t="s">
        <v>19</v>
      </c>
      <c r="G171" s="8">
        <v>37271</v>
      </c>
      <c r="H171" s="14">
        <v>911</v>
      </c>
      <c r="I171" s="12" t="s">
        <v>12</v>
      </c>
      <c r="J171" s="30"/>
      <c r="K171" s="3"/>
      <c r="L171" s="10">
        <v>7</v>
      </c>
      <c r="M171" s="8"/>
      <c r="N171" s="13"/>
      <c r="O171" s="12"/>
      <c r="P171" s="8"/>
      <c r="Q171" s="7"/>
      <c r="R171" s="12"/>
      <c r="S171" s="29"/>
      <c r="U171" s="40" t="s">
        <v>26</v>
      </c>
      <c r="V171" s="22">
        <v>6000</v>
      </c>
      <c r="W171" s="22"/>
      <c r="X171" s="22"/>
      <c r="Y171" s="39" t="s">
        <v>25</v>
      </c>
      <c r="Z171" s="39"/>
      <c r="AA171" s="39"/>
      <c r="AB171" s="39"/>
      <c r="AC171" s="38" t="s">
        <v>24</v>
      </c>
    </row>
    <row r="172" spans="2:29" s="1" customFormat="1" ht="36" x14ac:dyDescent="0.2">
      <c r="B172" s="14">
        <v>11</v>
      </c>
      <c r="C172" s="32">
        <v>37302</v>
      </c>
      <c r="D172" s="31">
        <v>1150</v>
      </c>
      <c r="E172" s="31">
        <f>+E171-D172</f>
        <v>1150</v>
      </c>
      <c r="F172" s="12" t="s">
        <v>19</v>
      </c>
      <c r="G172" s="8">
        <v>37288</v>
      </c>
      <c r="H172" s="14">
        <v>962</v>
      </c>
      <c r="I172" s="12" t="s">
        <v>12</v>
      </c>
      <c r="J172" s="30"/>
      <c r="K172" s="3"/>
      <c r="L172" s="10">
        <v>8</v>
      </c>
      <c r="M172" s="8"/>
      <c r="N172" s="13"/>
      <c r="O172" s="12"/>
      <c r="P172" s="8"/>
      <c r="Q172" s="7"/>
      <c r="R172" s="12"/>
      <c r="S172" s="29"/>
      <c r="U172" s="17" t="s">
        <v>7</v>
      </c>
      <c r="V172" s="16" t="s">
        <v>6</v>
      </c>
      <c r="W172" s="16" t="s">
        <v>5</v>
      </c>
      <c r="X172" s="17" t="s">
        <v>23</v>
      </c>
      <c r="Y172" s="16" t="s">
        <v>4</v>
      </c>
      <c r="Z172" s="17" t="s">
        <v>3</v>
      </c>
      <c r="AA172" s="17" t="s">
        <v>2</v>
      </c>
      <c r="AB172" s="16" t="s">
        <v>1</v>
      </c>
      <c r="AC172" s="15" t="s">
        <v>0</v>
      </c>
    </row>
    <row r="173" spans="2:29" s="1" customFormat="1" x14ac:dyDescent="0.2">
      <c r="B173" s="14">
        <v>12</v>
      </c>
      <c r="C173" s="32">
        <v>37330</v>
      </c>
      <c r="D173" s="31">
        <v>1150</v>
      </c>
      <c r="E173" s="31">
        <f>+E172-D173</f>
        <v>0</v>
      </c>
      <c r="F173" s="12" t="s">
        <v>19</v>
      </c>
      <c r="G173" s="8">
        <v>37473</v>
      </c>
      <c r="H173" s="14">
        <v>1365</v>
      </c>
      <c r="I173" s="12" t="s">
        <v>12</v>
      </c>
      <c r="J173" s="30"/>
      <c r="K173" s="3"/>
      <c r="L173" s="10">
        <v>9</v>
      </c>
      <c r="M173" s="8"/>
      <c r="N173" s="13"/>
      <c r="O173" s="12"/>
      <c r="P173" s="8"/>
      <c r="Q173" s="7"/>
      <c r="R173" s="12"/>
      <c r="S173" s="29"/>
      <c r="U173" s="37">
        <v>1</v>
      </c>
      <c r="V173" s="35" t="s">
        <v>20</v>
      </c>
      <c r="W173" s="36">
        <v>5450</v>
      </c>
      <c r="X173" s="36">
        <f>+V171-W173</f>
        <v>550</v>
      </c>
      <c r="Y173" s="33" t="s">
        <v>19</v>
      </c>
      <c r="Z173" s="35">
        <v>36959</v>
      </c>
      <c r="AA173" s="34" t="s">
        <v>22</v>
      </c>
      <c r="AB173" s="33" t="s">
        <v>12</v>
      </c>
      <c r="AC173" s="11" t="s">
        <v>21</v>
      </c>
    </row>
    <row r="174" spans="2:29" s="1" customFormat="1" x14ac:dyDescent="0.2">
      <c r="B174" s="14">
        <v>13</v>
      </c>
      <c r="C174" s="32">
        <v>37361</v>
      </c>
      <c r="D174" s="31"/>
      <c r="E174" s="31">
        <f>+E173-D174</f>
        <v>0</v>
      </c>
      <c r="F174" s="12"/>
      <c r="G174" s="8"/>
      <c r="H174" s="14"/>
      <c r="I174" s="12"/>
      <c r="J174" s="30"/>
      <c r="K174" s="3"/>
      <c r="L174" s="10">
        <v>10</v>
      </c>
      <c r="M174" s="8"/>
      <c r="N174" s="13"/>
      <c r="O174" s="12"/>
      <c r="P174" s="8"/>
      <c r="Q174" s="7"/>
      <c r="R174" s="12"/>
      <c r="S174" s="29"/>
      <c r="U174" s="37">
        <v>2</v>
      </c>
      <c r="V174" s="35" t="s">
        <v>20</v>
      </c>
      <c r="W174" s="36">
        <v>550</v>
      </c>
      <c r="X174" s="36">
        <f>+X173-W174</f>
        <v>0</v>
      </c>
      <c r="Y174" s="33" t="s">
        <v>19</v>
      </c>
      <c r="Z174" s="35">
        <v>36963</v>
      </c>
      <c r="AA174" s="34" t="s">
        <v>18</v>
      </c>
      <c r="AB174" s="33" t="s">
        <v>12</v>
      </c>
      <c r="AC174" s="11" t="s">
        <v>17</v>
      </c>
    </row>
    <row r="175" spans="2:29" s="1" customFormat="1" x14ac:dyDescent="0.2">
      <c r="B175" s="14">
        <v>14</v>
      </c>
      <c r="C175" s="32">
        <v>37391</v>
      </c>
      <c r="D175" s="31"/>
      <c r="E175" s="31">
        <f>+E174-D175</f>
        <v>0</v>
      </c>
      <c r="F175" s="12"/>
      <c r="G175" s="8"/>
      <c r="H175" s="14"/>
      <c r="I175" s="12"/>
      <c r="J175" s="30"/>
      <c r="K175" s="3"/>
      <c r="L175" s="10">
        <v>11</v>
      </c>
      <c r="M175" s="8"/>
      <c r="N175" s="13"/>
      <c r="O175" s="12"/>
      <c r="P175" s="8"/>
      <c r="Q175" s="7"/>
      <c r="R175" s="12"/>
      <c r="S175" s="29"/>
    </row>
    <row r="176" spans="2:29" s="1" customFormat="1" x14ac:dyDescent="0.2">
      <c r="B176" s="14">
        <v>15</v>
      </c>
      <c r="C176" s="32">
        <v>37422</v>
      </c>
      <c r="D176" s="31"/>
      <c r="E176" s="31">
        <f>+E175-D176</f>
        <v>0</v>
      </c>
      <c r="F176" s="12"/>
      <c r="G176" s="8"/>
      <c r="H176" s="14"/>
      <c r="I176" s="12"/>
      <c r="J176" s="30"/>
      <c r="K176" s="3"/>
      <c r="L176" s="10">
        <v>12</v>
      </c>
      <c r="M176" s="8"/>
      <c r="N176" s="28"/>
      <c r="O176" s="6"/>
      <c r="P176" s="8"/>
      <c r="Q176" s="7"/>
      <c r="R176" s="6"/>
      <c r="S176" s="29"/>
    </row>
    <row r="177" spans="7:28" s="1" customFormat="1" x14ac:dyDescent="0.2">
      <c r="G177" s="4"/>
      <c r="H177" s="4"/>
      <c r="J177" s="3"/>
      <c r="K177" s="3"/>
      <c r="L177" s="10">
        <v>13</v>
      </c>
      <c r="M177" s="8"/>
      <c r="N177" s="28"/>
      <c r="O177" s="12"/>
      <c r="P177" s="8"/>
      <c r="Q177" s="7"/>
      <c r="R177" s="12"/>
      <c r="S177" s="5"/>
      <c r="U177" s="27" t="s">
        <v>16</v>
      </c>
      <c r="V177" s="26"/>
      <c r="W177" s="26"/>
      <c r="X177" s="26"/>
      <c r="Y177" s="26"/>
      <c r="Z177" s="26"/>
      <c r="AA177" s="26"/>
      <c r="AB177" s="25"/>
    </row>
    <row r="178" spans="7:28" s="1" customFormat="1" x14ac:dyDescent="0.2">
      <c r="G178" s="4"/>
      <c r="H178" s="4"/>
      <c r="J178" s="3"/>
      <c r="K178" s="3"/>
      <c r="L178" s="10">
        <v>14</v>
      </c>
      <c r="M178" s="8"/>
      <c r="N178" s="28"/>
      <c r="O178" s="12"/>
      <c r="P178" s="8"/>
      <c r="Q178" s="7"/>
      <c r="R178" s="12"/>
      <c r="S178" s="5"/>
      <c r="U178" s="24"/>
      <c r="V178" s="23"/>
      <c r="W178" s="22"/>
      <c r="X178" s="20"/>
      <c r="Y178" s="21"/>
      <c r="Z178" s="20"/>
      <c r="AA178" s="19"/>
      <c r="AB178" s="18"/>
    </row>
    <row r="179" spans="7:28" s="1" customFormat="1" ht="24" x14ac:dyDescent="0.2">
      <c r="G179" s="4"/>
      <c r="H179" s="4"/>
      <c r="J179" s="3"/>
      <c r="K179" s="3"/>
      <c r="L179" s="10">
        <v>15</v>
      </c>
      <c r="M179" s="8"/>
      <c r="N179" s="28"/>
      <c r="O179" s="12"/>
      <c r="P179" s="8"/>
      <c r="Q179" s="7"/>
      <c r="R179" s="12"/>
      <c r="S179" s="5"/>
      <c r="U179" s="17" t="s">
        <v>7</v>
      </c>
      <c r="V179" s="16" t="s">
        <v>6</v>
      </c>
      <c r="W179" s="16" t="s">
        <v>5</v>
      </c>
      <c r="X179" s="16" t="s">
        <v>4</v>
      </c>
      <c r="Y179" s="17" t="s">
        <v>3</v>
      </c>
      <c r="Z179" s="17" t="s">
        <v>2</v>
      </c>
      <c r="AA179" s="16" t="s">
        <v>1</v>
      </c>
      <c r="AB179" s="15" t="s">
        <v>0</v>
      </c>
    </row>
    <row r="180" spans="7:28" s="1" customFormat="1" x14ac:dyDescent="0.2">
      <c r="G180" s="4"/>
      <c r="H180" s="4"/>
      <c r="J180" s="3"/>
      <c r="K180" s="3"/>
      <c r="L180" s="10">
        <v>16</v>
      </c>
      <c r="M180" s="8"/>
      <c r="N180" s="28"/>
      <c r="O180" s="12"/>
      <c r="P180" s="8"/>
      <c r="Q180" s="7"/>
      <c r="R180" s="12"/>
      <c r="S180" s="5"/>
      <c r="U180" s="14">
        <v>1</v>
      </c>
      <c r="V180" s="14" t="s">
        <v>13</v>
      </c>
      <c r="W180" s="13">
        <v>2000</v>
      </c>
      <c r="X180" s="12" t="s">
        <v>12</v>
      </c>
      <c r="Y180" s="8">
        <v>39347</v>
      </c>
      <c r="Z180" s="7" t="s">
        <v>15</v>
      </c>
      <c r="AA180" s="12" t="s">
        <v>12</v>
      </c>
      <c r="AB180" s="11"/>
    </row>
    <row r="181" spans="7:28" s="1" customFormat="1" x14ac:dyDescent="0.2">
      <c r="G181" s="4"/>
      <c r="H181" s="4"/>
      <c r="J181" s="3"/>
      <c r="K181" s="3"/>
      <c r="L181" s="10">
        <v>17</v>
      </c>
      <c r="M181" s="8"/>
      <c r="N181" s="28"/>
      <c r="O181" s="12"/>
      <c r="P181" s="8"/>
      <c r="Q181" s="7"/>
      <c r="R181" s="12"/>
      <c r="S181" s="5"/>
    </row>
    <row r="182" spans="7:28" s="1" customFormat="1" x14ac:dyDescent="0.2">
      <c r="G182" s="4"/>
      <c r="H182" s="4"/>
      <c r="J182" s="3"/>
      <c r="K182" s="3"/>
      <c r="L182" s="10">
        <v>18</v>
      </c>
      <c r="M182" s="8"/>
      <c r="N182" s="28"/>
      <c r="O182" s="12"/>
      <c r="P182" s="8"/>
      <c r="Q182" s="7"/>
      <c r="R182" s="12"/>
      <c r="S182" s="5"/>
      <c r="U182" s="27" t="s">
        <v>14</v>
      </c>
      <c r="V182" s="26"/>
      <c r="W182" s="26"/>
      <c r="X182" s="26"/>
      <c r="Y182" s="26"/>
      <c r="Z182" s="26"/>
      <c r="AA182" s="26"/>
      <c r="AB182" s="25"/>
    </row>
    <row r="183" spans="7:28" s="1" customFormat="1" x14ac:dyDescent="0.2">
      <c r="G183" s="4"/>
      <c r="H183" s="4"/>
      <c r="J183" s="3"/>
      <c r="K183" s="3"/>
      <c r="L183" s="10">
        <v>19</v>
      </c>
      <c r="M183" s="8"/>
      <c r="N183" s="28"/>
      <c r="O183" s="12"/>
      <c r="P183" s="8"/>
      <c r="Q183" s="7"/>
      <c r="R183" s="12"/>
      <c r="S183" s="5"/>
      <c r="U183" s="24"/>
      <c r="V183" s="23"/>
      <c r="W183" s="22"/>
      <c r="X183" s="20"/>
      <c r="Y183" s="21"/>
      <c r="Z183" s="20"/>
      <c r="AA183" s="19"/>
      <c r="AB183" s="18"/>
    </row>
    <row r="184" spans="7:28" s="1" customFormat="1" ht="24" x14ac:dyDescent="0.2">
      <c r="G184" s="4"/>
      <c r="H184" s="4"/>
      <c r="J184" s="3"/>
      <c r="K184" s="3"/>
      <c r="L184" s="10">
        <v>20</v>
      </c>
      <c r="M184" s="8"/>
      <c r="N184" s="28"/>
      <c r="O184" s="12"/>
      <c r="P184" s="8"/>
      <c r="Q184" s="7"/>
      <c r="R184" s="12"/>
      <c r="S184" s="5"/>
      <c r="U184" s="17" t="s">
        <v>7</v>
      </c>
      <c r="V184" s="16" t="s">
        <v>6</v>
      </c>
      <c r="W184" s="16" t="s">
        <v>5</v>
      </c>
      <c r="X184" s="16" t="s">
        <v>4</v>
      </c>
      <c r="Y184" s="17" t="s">
        <v>3</v>
      </c>
      <c r="Z184" s="17" t="s">
        <v>2</v>
      </c>
      <c r="AA184" s="16" t="s">
        <v>1</v>
      </c>
      <c r="AB184" s="15" t="s">
        <v>0</v>
      </c>
    </row>
    <row r="185" spans="7:28" s="1" customFormat="1" x14ac:dyDescent="0.2">
      <c r="G185" s="4"/>
      <c r="H185" s="4"/>
      <c r="J185" s="3"/>
      <c r="K185" s="3"/>
      <c r="L185" s="10">
        <v>21</v>
      </c>
      <c r="M185" s="8"/>
      <c r="N185" s="28"/>
      <c r="O185" s="12"/>
      <c r="P185" s="8"/>
      <c r="Q185" s="7"/>
      <c r="R185" s="12"/>
      <c r="S185" s="5"/>
      <c r="U185" s="14">
        <v>1</v>
      </c>
      <c r="V185" s="14" t="s">
        <v>13</v>
      </c>
      <c r="W185" s="13">
        <v>2000</v>
      </c>
      <c r="X185" s="12" t="s">
        <v>12</v>
      </c>
      <c r="Y185" s="8">
        <v>38372</v>
      </c>
      <c r="Z185" s="7">
        <v>242</v>
      </c>
      <c r="AA185" s="12" t="s">
        <v>12</v>
      </c>
      <c r="AB185" s="11"/>
    </row>
    <row r="186" spans="7:28" s="1" customFormat="1" x14ac:dyDescent="0.2">
      <c r="G186" s="4"/>
      <c r="H186" s="4"/>
      <c r="J186" s="3"/>
      <c r="K186" s="3"/>
      <c r="L186" s="10">
        <v>22</v>
      </c>
      <c r="M186" s="8"/>
      <c r="N186" s="28"/>
      <c r="O186" s="6"/>
      <c r="P186" s="8"/>
      <c r="Q186" s="7"/>
      <c r="R186" s="6"/>
      <c r="S186" s="5"/>
    </row>
    <row r="187" spans="7:28" s="1" customFormat="1" x14ac:dyDescent="0.2">
      <c r="G187" s="4"/>
      <c r="H187" s="4"/>
      <c r="J187" s="3"/>
      <c r="K187" s="3"/>
      <c r="L187" s="10">
        <v>23</v>
      </c>
      <c r="M187" s="8"/>
      <c r="N187" s="28"/>
      <c r="O187" s="6"/>
      <c r="P187" s="8"/>
      <c r="Q187" s="7"/>
      <c r="R187" s="6"/>
      <c r="S187" s="5"/>
    </row>
    <row r="188" spans="7:28" s="1" customFormat="1" x14ac:dyDescent="0.2">
      <c r="G188" s="4"/>
      <c r="H188" s="4"/>
      <c r="J188" s="3"/>
      <c r="K188" s="3"/>
      <c r="L188" s="10">
        <v>24</v>
      </c>
      <c r="M188" s="8"/>
      <c r="N188" s="28"/>
      <c r="O188" s="6"/>
      <c r="P188" s="8"/>
      <c r="Q188" s="7"/>
      <c r="R188" s="6"/>
      <c r="S188" s="5"/>
    </row>
    <row r="189" spans="7:28" s="1" customFormat="1" x14ac:dyDescent="0.2">
      <c r="G189" s="4"/>
      <c r="H189" s="4"/>
      <c r="J189" s="3"/>
      <c r="K189" s="3"/>
      <c r="L189" s="10">
        <v>25</v>
      </c>
      <c r="M189" s="8"/>
      <c r="N189" s="28"/>
      <c r="O189" s="6"/>
      <c r="P189" s="8"/>
      <c r="Q189" s="7"/>
      <c r="R189" s="6"/>
      <c r="S189" s="5"/>
    </row>
    <row r="190" spans="7:28" s="1" customFormat="1" x14ac:dyDescent="0.2">
      <c r="G190" s="4"/>
      <c r="H190" s="4"/>
      <c r="J190" s="3"/>
      <c r="K190" s="3"/>
      <c r="L190" s="10">
        <v>26</v>
      </c>
      <c r="M190" s="8"/>
      <c r="N190" s="28"/>
      <c r="O190" s="6"/>
      <c r="P190" s="8"/>
      <c r="Q190" s="7"/>
      <c r="R190" s="6"/>
      <c r="S190" s="5"/>
    </row>
    <row r="191" spans="7:28" s="1" customFormat="1" x14ac:dyDescent="0.2">
      <c r="G191" s="4"/>
      <c r="H191" s="4"/>
      <c r="J191" s="3"/>
      <c r="K191" s="3"/>
      <c r="L191" s="10">
        <v>27</v>
      </c>
      <c r="M191" s="8"/>
      <c r="N191" s="28"/>
      <c r="O191" s="6"/>
      <c r="P191" s="8"/>
      <c r="Q191" s="7"/>
      <c r="R191" s="6"/>
      <c r="S191" s="5"/>
    </row>
    <row r="192" spans="7:28" s="1" customFormat="1" x14ac:dyDescent="0.2">
      <c r="G192" s="4"/>
      <c r="H192" s="4"/>
      <c r="J192" s="3"/>
      <c r="K192" s="3"/>
      <c r="L192" s="10">
        <v>28</v>
      </c>
      <c r="M192" s="8"/>
      <c r="N192" s="28"/>
      <c r="O192" s="6"/>
      <c r="P192" s="8"/>
      <c r="Q192" s="7"/>
      <c r="R192" s="6"/>
      <c r="S192" s="5"/>
    </row>
    <row r="193" spans="7:28" s="1" customFormat="1" x14ac:dyDescent="0.2">
      <c r="G193" s="4"/>
      <c r="H193" s="4"/>
      <c r="J193" s="3"/>
      <c r="K193" s="3"/>
      <c r="L193" s="10">
        <v>29</v>
      </c>
      <c r="M193" s="8"/>
      <c r="N193" s="28"/>
      <c r="O193" s="6"/>
      <c r="P193" s="8"/>
      <c r="Q193" s="7"/>
      <c r="R193" s="6"/>
      <c r="S193" s="5"/>
    </row>
    <row r="194" spans="7:28" s="1" customFormat="1" x14ac:dyDescent="0.2">
      <c r="G194" s="4"/>
      <c r="H194" s="4"/>
      <c r="J194" s="3"/>
      <c r="K194" s="3"/>
      <c r="L194" s="10">
        <v>30</v>
      </c>
      <c r="M194" s="8"/>
      <c r="N194" s="28"/>
      <c r="O194" s="6"/>
      <c r="P194" s="8"/>
      <c r="Q194" s="7"/>
      <c r="R194" s="6"/>
      <c r="S194" s="5"/>
    </row>
    <row r="195" spans="7:28" s="1" customFormat="1" x14ac:dyDescent="0.2">
      <c r="G195" s="4"/>
      <c r="H195" s="4"/>
      <c r="J195" s="3"/>
      <c r="K195" s="3"/>
      <c r="L195" s="10">
        <v>31</v>
      </c>
      <c r="M195" s="8"/>
      <c r="N195" s="28"/>
      <c r="O195" s="6"/>
      <c r="P195" s="8"/>
      <c r="Q195" s="7"/>
      <c r="R195" s="6"/>
      <c r="S195" s="5"/>
    </row>
    <row r="196" spans="7:28" s="1" customFormat="1" x14ac:dyDescent="0.2">
      <c r="G196" s="4"/>
      <c r="H196" s="4"/>
      <c r="J196" s="3"/>
      <c r="K196" s="3"/>
      <c r="L196" s="10">
        <v>32</v>
      </c>
      <c r="M196" s="8"/>
      <c r="N196" s="28"/>
      <c r="O196" s="6"/>
      <c r="P196" s="8"/>
      <c r="Q196" s="7"/>
      <c r="R196" s="6"/>
      <c r="S196" s="5"/>
    </row>
    <row r="197" spans="7:28" s="1" customFormat="1" x14ac:dyDescent="0.2">
      <c r="G197" s="4"/>
      <c r="H197" s="4"/>
      <c r="J197" s="3"/>
      <c r="K197" s="3"/>
      <c r="L197" s="10">
        <v>33</v>
      </c>
      <c r="M197" s="8"/>
      <c r="N197" s="28"/>
      <c r="O197" s="6"/>
      <c r="P197" s="8"/>
      <c r="Q197" s="7"/>
      <c r="R197" s="6"/>
      <c r="S197" s="5"/>
    </row>
    <row r="198" spans="7:28" s="1" customFormat="1" x14ac:dyDescent="0.2">
      <c r="G198" s="4"/>
      <c r="H198" s="4"/>
      <c r="J198" s="3"/>
      <c r="K198" s="3"/>
      <c r="L198" s="10">
        <v>34</v>
      </c>
      <c r="M198" s="8"/>
      <c r="N198" s="9"/>
      <c r="O198" s="6"/>
      <c r="P198" s="8"/>
      <c r="Q198" s="7"/>
      <c r="R198" s="6"/>
      <c r="S198" s="5"/>
    </row>
    <row r="199" spans="7:28" s="1" customFormat="1" x14ac:dyDescent="0.2">
      <c r="G199" s="4"/>
      <c r="H199" s="4"/>
      <c r="J199" s="3"/>
      <c r="K199" s="3"/>
      <c r="L199" s="10">
        <v>35</v>
      </c>
      <c r="M199" s="8"/>
      <c r="N199" s="9"/>
      <c r="O199" s="6"/>
      <c r="P199" s="8"/>
      <c r="Q199" s="7"/>
      <c r="R199" s="6"/>
      <c r="S199" s="5"/>
    </row>
    <row r="200" spans="7:28" s="1" customFormat="1" x14ac:dyDescent="0.2">
      <c r="G200" s="4"/>
      <c r="H200" s="4"/>
      <c r="J200" s="3"/>
      <c r="K200" s="3"/>
      <c r="L200" s="10">
        <v>36</v>
      </c>
      <c r="M200" s="8"/>
      <c r="N200" s="9"/>
      <c r="O200" s="6"/>
      <c r="P200" s="8"/>
      <c r="Q200" s="7"/>
      <c r="R200" s="6"/>
      <c r="S200" s="5"/>
      <c r="U200" s="27" t="s">
        <v>11</v>
      </c>
      <c r="V200" s="26"/>
      <c r="W200" s="26"/>
      <c r="X200" s="26"/>
      <c r="Y200" s="26"/>
      <c r="Z200" s="26"/>
      <c r="AA200" s="26"/>
      <c r="AB200" s="25"/>
    </row>
    <row r="201" spans="7:28" s="1" customFormat="1" x14ac:dyDescent="0.2">
      <c r="G201" s="4"/>
      <c r="H201" s="4"/>
      <c r="J201" s="3"/>
      <c r="K201" s="3"/>
      <c r="L201" s="10">
        <v>37</v>
      </c>
      <c r="M201" s="8"/>
      <c r="N201" s="9"/>
      <c r="O201" s="6"/>
      <c r="P201" s="8"/>
      <c r="Q201" s="7"/>
      <c r="R201" s="6"/>
      <c r="S201" s="5"/>
      <c r="U201" s="24" t="s">
        <v>10</v>
      </c>
      <c r="V201" s="23"/>
      <c r="W201" s="22">
        <f>+Y201*AA201</f>
        <v>0</v>
      </c>
      <c r="X201" s="20" t="s">
        <v>9</v>
      </c>
      <c r="Y201" s="21"/>
      <c r="Z201" s="20" t="s">
        <v>8</v>
      </c>
      <c r="AA201" s="19"/>
      <c r="AB201" s="18"/>
    </row>
    <row r="202" spans="7:28" s="1" customFormat="1" ht="24" x14ac:dyDescent="0.2">
      <c r="G202" s="4"/>
      <c r="H202" s="4"/>
      <c r="J202" s="3"/>
      <c r="K202" s="3"/>
      <c r="L202" s="10">
        <v>38</v>
      </c>
      <c r="M202" s="8"/>
      <c r="N202" s="9"/>
      <c r="O202" s="6"/>
      <c r="P202" s="8"/>
      <c r="Q202" s="7"/>
      <c r="R202" s="6"/>
      <c r="S202" s="5"/>
      <c r="U202" s="17" t="s">
        <v>7</v>
      </c>
      <c r="V202" s="16" t="s">
        <v>6</v>
      </c>
      <c r="W202" s="16" t="s">
        <v>5</v>
      </c>
      <c r="X202" s="16" t="s">
        <v>4</v>
      </c>
      <c r="Y202" s="17" t="s">
        <v>3</v>
      </c>
      <c r="Z202" s="17" t="s">
        <v>2</v>
      </c>
      <c r="AA202" s="16" t="s">
        <v>1</v>
      </c>
      <c r="AB202" s="15" t="s">
        <v>0</v>
      </c>
    </row>
    <row r="203" spans="7:28" s="1" customFormat="1" x14ac:dyDescent="0.2">
      <c r="G203" s="4"/>
      <c r="H203" s="4"/>
      <c r="J203" s="3"/>
      <c r="K203" s="3"/>
      <c r="L203" s="10">
        <v>39</v>
      </c>
      <c r="M203" s="8"/>
      <c r="N203" s="9"/>
      <c r="O203" s="6"/>
      <c r="P203" s="8"/>
      <c r="Q203" s="7"/>
      <c r="R203" s="6"/>
      <c r="S203" s="5"/>
      <c r="U203" s="14">
        <v>1</v>
      </c>
      <c r="V203" s="14"/>
      <c r="W203" s="13"/>
      <c r="X203" s="12"/>
      <c r="Y203" s="8"/>
      <c r="Z203" s="7"/>
      <c r="AA203" s="12"/>
      <c r="AB203" s="11"/>
    </row>
    <row r="204" spans="7:28" s="1" customFormat="1" x14ac:dyDescent="0.2">
      <c r="G204" s="4"/>
      <c r="H204" s="4"/>
      <c r="J204" s="3"/>
      <c r="K204" s="3"/>
      <c r="L204" s="10">
        <v>40</v>
      </c>
      <c r="M204" s="8"/>
      <c r="N204" s="9"/>
      <c r="O204" s="6"/>
      <c r="P204" s="8"/>
      <c r="Q204" s="7"/>
      <c r="R204" s="6"/>
      <c r="S204" s="5"/>
      <c r="U204" s="14">
        <v>2</v>
      </c>
      <c r="V204" s="14"/>
      <c r="W204" s="13"/>
      <c r="X204" s="12"/>
      <c r="Y204" s="8"/>
      <c r="Z204" s="7"/>
      <c r="AA204" s="12"/>
      <c r="AB204" s="11"/>
    </row>
    <row r="205" spans="7:28" s="1" customFormat="1" x14ac:dyDescent="0.2">
      <c r="G205" s="4"/>
      <c r="H205" s="4"/>
      <c r="J205" s="3"/>
      <c r="K205" s="3"/>
      <c r="L205" s="10">
        <v>41</v>
      </c>
      <c r="M205" s="8"/>
      <c r="N205" s="9"/>
      <c r="O205" s="6"/>
      <c r="P205" s="8"/>
      <c r="Q205" s="7"/>
      <c r="R205" s="6"/>
      <c r="S205" s="5"/>
      <c r="U205" s="14">
        <v>3</v>
      </c>
      <c r="V205" s="14"/>
      <c r="W205" s="13"/>
      <c r="X205" s="12"/>
      <c r="Y205" s="8"/>
      <c r="Z205" s="7"/>
      <c r="AA205" s="12"/>
      <c r="AB205" s="11"/>
    </row>
    <row r="206" spans="7:28" s="1" customFormat="1" x14ac:dyDescent="0.2">
      <c r="G206" s="4"/>
      <c r="H206" s="4"/>
      <c r="J206" s="3"/>
      <c r="K206" s="3"/>
      <c r="L206" s="10">
        <v>42</v>
      </c>
      <c r="M206" s="8"/>
      <c r="N206" s="9"/>
      <c r="O206" s="6"/>
      <c r="P206" s="8"/>
      <c r="Q206" s="7"/>
      <c r="R206" s="6"/>
      <c r="S206" s="5"/>
    </row>
  </sheetData>
  <mergeCells count="21">
    <mergeCell ref="U183:V183"/>
    <mergeCell ref="U51:AB51"/>
    <mergeCell ref="U52:V52"/>
    <mergeCell ref="H2:L2"/>
    <mergeCell ref="U200:AB200"/>
    <mergeCell ref="U201:V201"/>
    <mergeCell ref="U160:V160"/>
    <mergeCell ref="U170:AC170"/>
    <mergeCell ref="U177:AB177"/>
    <mergeCell ref="U178:V178"/>
    <mergeCell ref="U182:AB182"/>
    <mergeCell ref="L162:S162"/>
    <mergeCell ref="U159:AB159"/>
    <mergeCell ref="B2:F2"/>
    <mergeCell ref="B20:J20"/>
    <mergeCell ref="L20:S20"/>
    <mergeCell ref="U20:AB20"/>
    <mergeCell ref="U21:V21"/>
    <mergeCell ref="U31:AC31"/>
    <mergeCell ref="U42:AB42"/>
    <mergeCell ref="U43:V4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Ruelas Barragan,Alvarez Luna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2020-07-14T22:41:07Z</dcterms:created>
  <dcterms:modified xsi:type="dcterms:W3CDTF">2020-07-14T22:41:55Z</dcterms:modified>
</cp:coreProperties>
</file>