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777C4ADB-F410-465A-BB08-9B859387B661}" xr6:coauthVersionLast="45" xr6:coauthVersionMax="45" xr10:uidLastSave="{00000000-0000-0000-0000-000000000000}"/>
  <bookViews>
    <workbookView xWindow="-120" yWindow="-120" windowWidth="20730" windowHeight="11160" xr2:uid="{C7DAA354-2DBF-4F46-937E-1D72BAA2037B}"/>
  </bookViews>
  <sheets>
    <sheet name="Valencia Alvarado Alfred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1" i="1" l="1"/>
  <c r="D45" i="1"/>
  <c r="I11" i="1" l="1"/>
  <c r="C21" i="1"/>
  <c r="C11" i="1" s="1"/>
  <c r="W21" i="1"/>
  <c r="E23" i="1"/>
  <c r="D24" i="1"/>
  <c r="E24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D26" i="1"/>
  <c r="D27" i="1"/>
  <c r="D28" i="1"/>
  <c r="D29" i="1"/>
  <c r="D30" i="1"/>
  <c r="D31" i="1"/>
  <c r="D32" i="1"/>
  <c r="D33" i="1"/>
  <c r="D34" i="1"/>
  <c r="X34" i="1"/>
  <c r="D35" i="1"/>
  <c r="D36" i="1"/>
  <c r="D37" i="1"/>
  <c r="D38" i="1"/>
  <c r="D39" i="1"/>
  <c r="D40" i="1"/>
  <c r="D41" i="1"/>
  <c r="D42" i="1"/>
  <c r="D43" i="1"/>
  <c r="D44" i="1"/>
  <c r="W75" i="1"/>
  <c r="C76" i="1"/>
  <c r="E78" i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D80" i="1"/>
  <c r="D81" i="1"/>
  <c r="D82" i="1"/>
  <c r="D83" i="1"/>
  <c r="D84" i="1"/>
  <c r="D85" i="1"/>
  <c r="D86" i="1"/>
  <c r="D87" i="1"/>
  <c r="D88" i="1"/>
  <c r="X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326A9431-FF82-4793-94F7-9DD407ADB8D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  <comment ref="I77" authorId="0" shapeId="0" xr:uid="{49F45A51-9E09-4F61-AA11-CA3FD5741AD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<sst xmlns="http://schemas.openxmlformats.org/spreadsheetml/2006/main" count="323" uniqueCount="70">
  <si>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</si>
  <si>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</si>
  <si>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</si>
  <si>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</si>
  <si>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</si>
  <si>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</si>
  <si>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</si>
  <si>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</si>
  <si>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</si>
  <si>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</si>
  <si>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P</t>
  </si>
  <si>
    <t xml:space="preserve">P </t>
  </si>
  <si>
    <t>O</t>
  </si>
  <si>
    <t>27/'9/2019</t>
  </si>
  <si>
    <t>Certificado Parcelario</t>
  </si>
  <si>
    <t>00673</t>
  </si>
  <si>
    <t>Saldo actual.</t>
  </si>
  <si>
    <t>Fecha 18/04/2018, 06/06/2018,12/06/2018</t>
  </si>
  <si>
    <t># PAGOS</t>
  </si>
  <si>
    <t>TOTAL ENGANCHE</t>
  </si>
  <si>
    <t xml:space="preserve">Enganche </t>
  </si>
  <si>
    <t>Pagare 5/48</t>
  </si>
  <si>
    <t>00980</t>
  </si>
  <si>
    <t>Pagare 3/48</t>
  </si>
  <si>
    <t>00929</t>
  </si>
  <si>
    <t>00875</t>
  </si>
  <si>
    <t>00828</t>
  </si>
  <si>
    <t>00757</t>
  </si>
  <si>
    <t>MENSUALIDAD</t>
  </si>
  <si>
    <t>TOTAL TERRENO</t>
  </si>
  <si>
    <t xml:space="preserve"># PAGOS </t>
  </si>
  <si>
    <t>ANUAL</t>
  </si>
  <si>
    <t>TOTAL ANUALIDAD</t>
  </si>
  <si>
    <t>Mensualidades</t>
  </si>
  <si>
    <t xml:space="preserve">Anualidades </t>
  </si>
  <si>
    <t>MANTENIMIENTO</t>
  </si>
  <si>
    <t>27/11/201</t>
  </si>
  <si>
    <t>00856</t>
  </si>
  <si>
    <t>Fecha 12/06/2018</t>
  </si>
  <si>
    <t>x</t>
  </si>
  <si>
    <t xml:space="preserve">Se realiza un solo recibo para los 3 terrenos pero las mensualidades no coinciden </t>
  </si>
  <si>
    <t>ENGANCHE</t>
  </si>
  <si>
    <t>ANUALIDAD</t>
  </si>
  <si>
    <t>48 MESES</t>
  </si>
  <si>
    <t>FINANCIAMIENTO</t>
  </si>
  <si>
    <t>46 MESES</t>
  </si>
  <si>
    <t>INTERES ANUAL</t>
  </si>
  <si>
    <t>III P</t>
  </si>
  <si>
    <t>ETAPA</t>
  </si>
  <si>
    <t>54 Y 56</t>
  </si>
  <si>
    <t xml:space="preserve">LOTE </t>
  </si>
  <si>
    <t>CONTRATO FIRMADO</t>
  </si>
  <si>
    <t>E)</t>
  </si>
  <si>
    <t>FECHA DE CONTRATO</t>
  </si>
  <si>
    <t>D)</t>
  </si>
  <si>
    <t>TELÉFONO</t>
  </si>
  <si>
    <t>No hay pagare del 54 y 56</t>
  </si>
  <si>
    <t>c)</t>
  </si>
  <si>
    <t>1585 N calle Valencia Oracle Arizona</t>
  </si>
  <si>
    <t>DIRECCIÓN</t>
  </si>
  <si>
    <t>Falta tabla del terreno 54 y 56</t>
  </si>
  <si>
    <t>B)</t>
  </si>
  <si>
    <t>Valencia Alvarado Alfredo</t>
  </si>
  <si>
    <t>COMPRADOR</t>
  </si>
  <si>
    <t>Falta firma de testigo del segundo contrato</t>
  </si>
  <si>
    <t>A)</t>
  </si>
  <si>
    <t>Duarte Medrano Lidia Alejandra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</si>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</sst>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5" fillId="4" borderId="5" xfId="0" applyFont="1" applyFill="1" applyBorder="1"/>
    <xf numFmtId="44" fontId="6" fillId="4" borderId="5" xfId="0" applyNumberFormat="1" applyFont="1" applyFill="1" applyBorder="1"/>
    <xf numFmtId="44" fontId="6" fillId="4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3" fillId="2" borderId="1" xfId="1" applyFont="1" applyFill="1" applyBorder="1" applyAlignment="1">
      <alignment horizontal="left"/>
    </xf>
    <xf numFmtId="44" fontId="7" fillId="2" borderId="0" xfId="1" applyFont="1" applyFill="1" applyBorder="1" applyAlignment="1">
      <alignment horizontal="center"/>
    </xf>
    <xf numFmtId="44" fontId="6" fillId="2" borderId="1" xfId="1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center"/>
    </xf>
    <xf numFmtId="44" fontId="6" fillId="4" borderId="5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/>
    <xf numFmtId="0" fontId="5" fillId="2" borderId="1" xfId="0" quotePrefix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4" fontId="7" fillId="0" borderId="1" xfId="1" applyFont="1" applyBorder="1" applyAlignment="1">
      <alignment horizontal="center"/>
    </xf>
    <xf numFmtId="44" fontId="6" fillId="0" borderId="1" xfId="1" applyFont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left" wrapText="1"/>
    </xf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/>
    <xf numFmtId="0" fontId="2" fillId="2" borderId="14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4" fontId="4" fillId="5" borderId="0" xfId="0" applyNumberFormat="1" applyFont="1" applyFill="1" applyAlignment="1">
      <alignment horizontal="left" vertical="center" wrapText="1"/>
    </xf>
    <xf numFmtId="0" fontId="5" fillId="2" borderId="15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14" fontId="2" fillId="2" borderId="14" xfId="0" applyNumberFormat="1" applyFont="1" applyFill="1" applyBorder="1" applyAlignment="1">
      <alignment horizontal="left"/>
    </xf>
    <xf numFmtId="0" fontId="5" fillId="2" borderId="15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430B-F9D6-4553-9AD3-EDEC7E47AD9C}">
  <sheetPr>
    <tabColor rgb="FF00B050"/>
  </sheetPr>
  <dimension ref="B1:AJ125"/>
  <sheetViews>
    <sheetView tabSelected="1" topLeftCell="A80" workbookViewId="0">
      <selection activeCell="I101" sqref="I101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4" customWidth="1"/>
    <col min="8" max="8" width="12" style="4" customWidth="1"/>
    <col min="9" max="9" width="12.85546875" style="1" customWidth="1"/>
    <col min="10" max="10" width="43" style="3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93" t="s">
        <v>69</v>
      </c>
      <c r="C2" s="94"/>
      <c r="D2" s="94"/>
      <c r="E2" s="94"/>
      <c r="F2" s="95"/>
      <c r="G2" s="85"/>
      <c r="H2" s="93" t="s">
        <v>69</v>
      </c>
      <c r="I2" s="94"/>
      <c r="J2" s="94"/>
      <c r="K2" s="94"/>
      <c r="L2" s="95"/>
      <c r="Q2" s="2" t="s">
        <v>68</v>
      </c>
    </row>
    <row r="3" spans="2:36" ht="15" customHeight="1" x14ac:dyDescent="0.2">
      <c r="B3" s="83" t="s">
        <v>67</v>
      </c>
      <c r="C3" s="73" t="s">
        <v>66</v>
      </c>
      <c r="D3" s="85"/>
      <c r="E3" s="85"/>
      <c r="F3" s="84"/>
      <c r="G3" s="85"/>
      <c r="H3" s="83" t="s">
        <v>67</v>
      </c>
      <c r="I3" s="73" t="s">
        <v>66</v>
      </c>
      <c r="J3" s="86"/>
      <c r="K3" s="85"/>
      <c r="L3" s="84"/>
      <c r="P3" s="1" t="s">
        <v>65</v>
      </c>
      <c r="Q3" s="2" t="s">
        <v>64</v>
      </c>
    </row>
    <row r="4" spans="2:36" x14ac:dyDescent="0.2">
      <c r="B4" s="75" t="s">
        <v>63</v>
      </c>
      <c r="C4" s="73" t="s">
        <v>62</v>
      </c>
      <c r="F4" s="72"/>
      <c r="H4" s="75" t="s">
        <v>63</v>
      </c>
      <c r="I4" s="73" t="s">
        <v>62</v>
      </c>
      <c r="J4" s="73"/>
      <c r="K4" s="1"/>
      <c r="L4" s="72"/>
      <c r="P4" s="1" t="s">
        <v>61</v>
      </c>
      <c r="Q4" s="2" t="s">
        <v>60</v>
      </c>
    </row>
    <row r="5" spans="2:36" x14ac:dyDescent="0.2">
      <c r="B5" s="75" t="s">
        <v>59</v>
      </c>
      <c r="C5" s="73" t="s">
        <v>58</v>
      </c>
      <c r="F5" s="72"/>
      <c r="H5" s="75" t="s">
        <v>59</v>
      </c>
      <c r="I5" s="73" t="s">
        <v>58</v>
      </c>
      <c r="J5" s="73"/>
      <c r="K5" s="1"/>
      <c r="L5" s="72"/>
      <c r="P5" s="1" t="s">
        <v>57</v>
      </c>
      <c r="Q5" s="2" t="s">
        <v>56</v>
      </c>
    </row>
    <row r="6" spans="2:36" x14ac:dyDescent="0.2">
      <c r="B6" s="83" t="s">
        <v>55</v>
      </c>
      <c r="C6" s="82"/>
      <c r="D6" s="73"/>
      <c r="E6" s="73"/>
      <c r="F6" s="72"/>
      <c r="H6" s="83" t="s">
        <v>55</v>
      </c>
      <c r="I6" s="82"/>
      <c r="J6" s="73"/>
      <c r="K6" s="73"/>
      <c r="L6" s="72"/>
      <c r="P6" s="1" t="s">
        <v>54</v>
      </c>
      <c r="Q6" s="2"/>
    </row>
    <row r="7" spans="2:36" ht="23.25" customHeight="1" x14ac:dyDescent="0.2">
      <c r="B7" s="80" t="s">
        <v>53</v>
      </c>
      <c r="C7" s="81">
        <v>43263</v>
      </c>
      <c r="F7" s="79"/>
      <c r="H7" s="80" t="s">
        <v>53</v>
      </c>
      <c r="I7" s="81">
        <v>43263</v>
      </c>
      <c r="J7" s="73"/>
      <c r="K7" s="1"/>
      <c r="L7" s="79"/>
      <c r="P7" s="1" t="s">
        <v>52</v>
      </c>
      <c r="Q7" s="2"/>
    </row>
    <row r="8" spans="2:36" ht="23.25" customHeight="1" x14ac:dyDescent="0.2">
      <c r="B8" s="80" t="s">
        <v>51</v>
      </c>
      <c r="C8" s="76" t="s">
        <v>10</v>
      </c>
      <c r="F8" s="79"/>
      <c r="H8" s="80" t="s">
        <v>51</v>
      </c>
      <c r="I8" s="76" t="s">
        <v>10</v>
      </c>
      <c r="J8" s="73"/>
      <c r="K8" s="1"/>
      <c r="L8" s="79"/>
    </row>
    <row r="9" spans="2:36" x14ac:dyDescent="0.2">
      <c r="B9" s="75" t="s">
        <v>50</v>
      </c>
      <c r="C9" s="73">
        <v>58</v>
      </c>
      <c r="F9" s="72"/>
      <c r="H9" s="75" t="s">
        <v>50</v>
      </c>
      <c r="I9" s="73" t="s">
        <v>49</v>
      </c>
      <c r="J9" s="73"/>
      <c r="K9" s="1"/>
      <c r="L9" s="72"/>
    </row>
    <row r="10" spans="2:36" x14ac:dyDescent="0.2">
      <c r="B10" s="75" t="s">
        <v>48</v>
      </c>
      <c r="C10" s="73" t="s">
        <v>47</v>
      </c>
      <c r="F10" s="72"/>
      <c r="H10" s="75" t="s">
        <v>48</v>
      </c>
      <c r="I10" s="73" t="s">
        <v>47</v>
      </c>
      <c r="J10" s="73"/>
      <c r="K10" s="1"/>
      <c r="L10" s="72"/>
    </row>
    <row r="11" spans="2:36" x14ac:dyDescent="0.2">
      <c r="B11" s="75" t="s">
        <v>29</v>
      </c>
      <c r="C11" s="77">
        <f>+C21+W21+V32</f>
        <v>112502.16</v>
      </c>
      <c r="F11" s="72"/>
      <c r="H11" s="75" t="s">
        <v>29</v>
      </c>
      <c r="I11" s="77">
        <f>+C76+V86</f>
        <v>254976</v>
      </c>
      <c r="J11" s="73"/>
      <c r="K11" s="1"/>
      <c r="L11" s="72"/>
    </row>
    <row r="12" spans="2:36" x14ac:dyDescent="0.2">
      <c r="B12" s="75" t="s">
        <v>46</v>
      </c>
      <c r="C12" s="78"/>
      <c r="F12" s="72"/>
      <c r="H12" s="75" t="s">
        <v>46</v>
      </c>
      <c r="I12" s="78"/>
      <c r="J12" s="73"/>
      <c r="K12" s="1"/>
      <c r="L12" s="72"/>
    </row>
    <row r="13" spans="2:36" x14ac:dyDescent="0.2">
      <c r="B13" s="75" t="s">
        <v>44</v>
      </c>
      <c r="C13" s="77" t="s">
        <v>45</v>
      </c>
      <c r="F13" s="72"/>
      <c r="H13" s="75" t="s">
        <v>44</v>
      </c>
      <c r="I13" s="77" t="s">
        <v>43</v>
      </c>
      <c r="J13" s="73"/>
      <c r="K13" s="1"/>
      <c r="L13" s="72"/>
    </row>
    <row r="14" spans="2:36" s="2" customFormat="1" x14ac:dyDescent="0.2">
      <c r="B14" s="75" t="s">
        <v>42</v>
      </c>
      <c r="C14" s="74"/>
      <c r="D14" s="1"/>
      <c r="E14" s="1"/>
      <c r="F14" s="72"/>
      <c r="G14" s="4"/>
      <c r="H14" s="75" t="s">
        <v>42</v>
      </c>
      <c r="I14" s="74"/>
      <c r="J14" s="73"/>
      <c r="K14" s="1"/>
      <c r="L14" s="7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75" t="s">
        <v>41</v>
      </c>
      <c r="C15" s="76" t="s">
        <v>10</v>
      </c>
      <c r="D15" s="1"/>
      <c r="E15" s="1"/>
      <c r="F15" s="72"/>
      <c r="G15" s="4"/>
      <c r="H15" s="75" t="s">
        <v>41</v>
      </c>
      <c r="I15" s="76" t="s">
        <v>10</v>
      </c>
      <c r="J15" s="73"/>
      <c r="K15" s="1"/>
      <c r="L15" s="7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75" t="s">
        <v>35</v>
      </c>
      <c r="C16" s="74"/>
      <c r="D16" s="1"/>
      <c r="E16" s="1"/>
      <c r="F16" s="72"/>
      <c r="G16" s="4"/>
      <c r="H16" s="75" t="s">
        <v>35</v>
      </c>
      <c r="I16" s="74"/>
      <c r="J16" s="73"/>
      <c r="K16" s="1"/>
      <c r="L16" s="7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71"/>
      <c r="C17" s="69"/>
      <c r="D17" s="69"/>
      <c r="E17" s="69"/>
      <c r="F17" s="68"/>
      <c r="G17" s="4"/>
      <c r="H17" s="71"/>
      <c r="I17" s="69"/>
      <c r="J17" s="70"/>
      <c r="K17" s="69"/>
      <c r="L17" s="6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87" t="s">
        <v>33</v>
      </c>
      <c r="C20" s="88"/>
      <c r="D20" s="88"/>
      <c r="E20" s="88"/>
      <c r="F20" s="88"/>
      <c r="G20" s="88"/>
      <c r="H20" s="88"/>
      <c r="I20" s="88"/>
      <c r="J20" s="89"/>
      <c r="K20" s="55"/>
      <c r="L20" s="87" t="s">
        <v>35</v>
      </c>
      <c r="M20" s="88"/>
      <c r="N20" s="88"/>
      <c r="O20" s="88"/>
      <c r="P20" s="88"/>
      <c r="Q20" s="88"/>
      <c r="R20" s="88"/>
      <c r="S20" s="89"/>
      <c r="U20" s="90" t="s">
        <v>34</v>
      </c>
      <c r="V20" s="91"/>
      <c r="W20" s="91"/>
      <c r="X20" s="91"/>
      <c r="Y20" s="91"/>
      <c r="Z20" s="91"/>
      <c r="AA20" s="91"/>
      <c r="AB20" s="92"/>
    </row>
    <row r="21" spans="2:36" x14ac:dyDescent="0.2">
      <c r="B21" s="54" t="s">
        <v>29</v>
      </c>
      <c r="C21" s="53">
        <f>+F21*I21</f>
        <v>69481.16</v>
      </c>
      <c r="D21" s="24"/>
      <c r="E21" s="52" t="s">
        <v>28</v>
      </c>
      <c r="F21" s="53">
        <v>1510.46</v>
      </c>
      <c r="G21" s="24"/>
      <c r="H21" s="52" t="s">
        <v>18</v>
      </c>
      <c r="I21" s="24">
        <v>46</v>
      </c>
      <c r="J21" s="51"/>
      <c r="K21" s="55"/>
      <c r="L21" s="36"/>
      <c r="M21" s="27"/>
      <c r="N21" s="27"/>
      <c r="O21" s="35"/>
      <c r="P21" s="35"/>
      <c r="Q21" s="35"/>
      <c r="R21" s="35"/>
      <c r="S21" s="34"/>
      <c r="U21" s="87" t="s">
        <v>32</v>
      </c>
      <c r="V21" s="88"/>
      <c r="W21" s="27">
        <f>+Y21*AA21</f>
        <v>0</v>
      </c>
      <c r="X21" s="25" t="s">
        <v>31</v>
      </c>
      <c r="Y21" s="26">
        <v>0</v>
      </c>
      <c r="Z21" s="25" t="s">
        <v>30</v>
      </c>
      <c r="AA21" s="24"/>
      <c r="AB21" s="23"/>
    </row>
    <row r="22" spans="2:36" ht="24" x14ac:dyDescent="0.2">
      <c r="B22" s="21" t="s">
        <v>8</v>
      </c>
      <c r="C22" s="20" t="s">
        <v>7</v>
      </c>
      <c r="D22" s="20" t="s">
        <v>6</v>
      </c>
      <c r="E22" s="21" t="s">
        <v>16</v>
      </c>
      <c r="F22" s="20" t="s">
        <v>5</v>
      </c>
      <c r="G22" s="21" t="s">
        <v>4</v>
      </c>
      <c r="H22" s="21" t="s">
        <v>3</v>
      </c>
      <c r="I22" s="20" t="s">
        <v>2</v>
      </c>
      <c r="J22" s="67" t="s">
        <v>1</v>
      </c>
      <c r="K22" s="50"/>
      <c r="L22" s="21" t="s">
        <v>8</v>
      </c>
      <c r="M22" s="48" t="s">
        <v>7</v>
      </c>
      <c r="N22" s="48" t="s">
        <v>6</v>
      </c>
      <c r="O22" s="48" t="s">
        <v>5</v>
      </c>
      <c r="P22" s="49" t="s">
        <v>4</v>
      </c>
      <c r="Q22" s="49" t="s">
        <v>3</v>
      </c>
      <c r="R22" s="48" t="s">
        <v>2</v>
      </c>
      <c r="S22" s="47" t="s">
        <v>1</v>
      </c>
      <c r="U22" s="21" t="s">
        <v>8</v>
      </c>
      <c r="V22" s="20" t="s">
        <v>7</v>
      </c>
      <c r="W22" s="20" t="s">
        <v>6</v>
      </c>
      <c r="X22" s="20" t="s">
        <v>5</v>
      </c>
      <c r="Y22" s="21" t="s">
        <v>4</v>
      </c>
      <c r="Z22" s="21" t="s">
        <v>3</v>
      </c>
      <c r="AA22" s="20" t="s">
        <v>2</v>
      </c>
      <c r="AB22" s="19" t="s">
        <v>1</v>
      </c>
    </row>
    <row r="23" spans="2:36" ht="12" customHeight="1" x14ac:dyDescent="0.2">
      <c r="B23" s="7">
        <v>1</v>
      </c>
      <c r="C23" s="10">
        <v>43358</v>
      </c>
      <c r="D23" s="9">
        <v>1753</v>
      </c>
      <c r="E23" s="9">
        <f>+C21-D23</f>
        <v>67728.160000000003</v>
      </c>
      <c r="F23" s="6" t="s">
        <v>11</v>
      </c>
      <c r="G23" s="8">
        <v>43327</v>
      </c>
      <c r="H23" s="13" t="s">
        <v>26</v>
      </c>
      <c r="I23" s="6" t="s">
        <v>10</v>
      </c>
      <c r="J23" s="45"/>
      <c r="K23" s="43"/>
      <c r="L23" s="15">
        <v>1</v>
      </c>
      <c r="M23" s="8"/>
      <c r="N23" s="18"/>
      <c r="O23" s="6"/>
      <c r="P23" s="8"/>
      <c r="Q23" s="13"/>
      <c r="R23" s="6"/>
      <c r="S23" s="33"/>
      <c r="U23" s="7">
        <v>1</v>
      </c>
      <c r="V23" s="7"/>
      <c r="W23" s="18"/>
      <c r="X23" s="6"/>
      <c r="Y23" s="8"/>
      <c r="Z23" s="13"/>
      <c r="AA23" s="6"/>
      <c r="AB23" s="17"/>
    </row>
    <row r="24" spans="2:36" x14ac:dyDescent="0.2">
      <c r="B24" s="7">
        <v>2</v>
      </c>
      <c r="C24" s="10">
        <v>43388</v>
      </c>
      <c r="D24" s="9">
        <f>+$F$21</f>
        <v>1510.46</v>
      </c>
      <c r="E24" s="9">
        <f>+E23-D24</f>
        <v>66217.7</v>
      </c>
      <c r="F24" s="6" t="s">
        <v>11</v>
      </c>
      <c r="G24" s="8">
        <v>43370</v>
      </c>
      <c r="H24" s="13" t="s">
        <v>25</v>
      </c>
      <c r="I24" s="6" t="s">
        <v>10</v>
      </c>
      <c r="J24" s="42" t="s">
        <v>40</v>
      </c>
      <c r="K24" s="43"/>
      <c r="L24" s="15">
        <v>2</v>
      </c>
      <c r="M24" s="8"/>
      <c r="N24" s="18"/>
      <c r="O24" s="6"/>
      <c r="P24" s="8"/>
      <c r="Q24" s="13"/>
      <c r="R24" s="6"/>
      <c r="S24" s="33"/>
      <c r="U24" s="7">
        <v>2</v>
      </c>
      <c r="V24" s="7"/>
      <c r="W24" s="18"/>
      <c r="X24" s="6"/>
      <c r="Y24" s="8"/>
      <c r="Z24" s="13"/>
      <c r="AA24" s="6"/>
      <c r="AB24" s="17"/>
    </row>
    <row r="25" spans="2:36" x14ac:dyDescent="0.2">
      <c r="B25" s="66"/>
      <c r="C25" s="41" t="s">
        <v>39</v>
      </c>
      <c r="D25" s="65">
        <v>1510.46</v>
      </c>
      <c r="E25" s="65"/>
      <c r="F25" s="64" t="s">
        <v>11</v>
      </c>
      <c r="G25" s="41">
        <v>43389</v>
      </c>
      <c r="H25" s="40" t="s">
        <v>24</v>
      </c>
      <c r="I25" s="64" t="s">
        <v>10</v>
      </c>
      <c r="J25" s="42"/>
      <c r="K25" s="43"/>
      <c r="L25" s="15">
        <v>3</v>
      </c>
      <c r="M25" s="8"/>
      <c r="N25" s="18"/>
      <c r="O25" s="6"/>
      <c r="P25" s="8"/>
      <c r="Q25" s="13"/>
      <c r="R25" s="6"/>
      <c r="S25" s="33"/>
      <c r="U25" s="7">
        <v>3</v>
      </c>
      <c r="V25" s="7"/>
      <c r="W25" s="18"/>
      <c r="X25" s="6"/>
      <c r="Y25" s="8"/>
      <c r="Z25" s="13"/>
      <c r="AA25" s="6"/>
      <c r="AB25" s="17"/>
    </row>
    <row r="26" spans="2:36" x14ac:dyDescent="0.2">
      <c r="B26" s="7">
        <v>3</v>
      </c>
      <c r="C26" s="10">
        <v>43419</v>
      </c>
      <c r="D26" s="9">
        <f t="shared" ref="D26:D45" si="0">+$F$21</f>
        <v>1510.46</v>
      </c>
      <c r="E26" s="9">
        <f>+E24-D26</f>
        <v>64707.24</v>
      </c>
      <c r="F26" s="6" t="s">
        <v>11</v>
      </c>
      <c r="G26" s="8">
        <v>43420</v>
      </c>
      <c r="H26" s="13" t="s">
        <v>22</v>
      </c>
      <c r="I26" s="6" t="s">
        <v>10</v>
      </c>
      <c r="J26" s="44"/>
      <c r="L26" s="15">
        <v>4</v>
      </c>
      <c r="M26" s="8"/>
      <c r="N26" s="18"/>
      <c r="O26" s="6"/>
      <c r="P26" s="8"/>
      <c r="Q26" s="13"/>
      <c r="R26" s="6"/>
      <c r="S26" s="33"/>
      <c r="U26" s="7">
        <v>4</v>
      </c>
      <c r="V26" s="7"/>
      <c r="W26" s="18"/>
      <c r="X26" s="6"/>
      <c r="Y26" s="8"/>
      <c r="Z26" s="13"/>
      <c r="AA26" s="6"/>
      <c r="AB26" s="17"/>
    </row>
    <row r="27" spans="2:36" x14ac:dyDescent="0.2">
      <c r="B27" s="7">
        <v>4</v>
      </c>
      <c r="C27" s="10">
        <v>43449</v>
      </c>
      <c r="D27" s="9">
        <f t="shared" si="0"/>
        <v>1510.46</v>
      </c>
      <c r="E27" s="9">
        <f t="shared" ref="E27:E69" si="1">+E26-D27</f>
        <v>63196.78</v>
      </c>
      <c r="F27" s="6" t="s">
        <v>11</v>
      </c>
      <c r="G27" s="8">
        <v>43449</v>
      </c>
      <c r="H27" s="7">
        <v>1122</v>
      </c>
      <c r="I27" s="6" t="s">
        <v>10</v>
      </c>
      <c r="J27" s="5"/>
      <c r="K27" s="43"/>
      <c r="L27" s="15">
        <v>5</v>
      </c>
      <c r="M27" s="8"/>
      <c r="N27" s="18"/>
      <c r="O27" s="6"/>
      <c r="P27" s="8"/>
      <c r="Q27" s="13"/>
      <c r="R27" s="6"/>
      <c r="S27" s="33"/>
      <c r="U27" s="7">
        <v>5</v>
      </c>
      <c r="V27" s="7"/>
      <c r="W27" s="18"/>
      <c r="X27" s="6"/>
      <c r="Y27" s="8"/>
      <c r="Z27" s="13"/>
      <c r="AA27" s="6"/>
      <c r="AB27" s="17"/>
    </row>
    <row r="28" spans="2:36" x14ac:dyDescent="0.2">
      <c r="B28" s="7">
        <v>5</v>
      </c>
      <c r="C28" s="10">
        <v>43480</v>
      </c>
      <c r="D28" s="9">
        <f t="shared" si="0"/>
        <v>1510.46</v>
      </c>
      <c r="E28" s="9">
        <f t="shared" si="1"/>
        <v>61686.32</v>
      </c>
      <c r="F28" s="6" t="s">
        <v>11</v>
      </c>
      <c r="G28" s="8">
        <v>43479</v>
      </c>
      <c r="H28" s="7">
        <v>1123</v>
      </c>
      <c r="I28" s="6" t="s">
        <v>10</v>
      </c>
      <c r="J28" s="44"/>
      <c r="L28" s="15">
        <v>6</v>
      </c>
      <c r="M28" s="8"/>
      <c r="N28" s="18"/>
      <c r="O28" s="39"/>
      <c r="P28" s="41"/>
      <c r="Q28" s="40"/>
      <c r="R28" s="39"/>
      <c r="S28" s="33"/>
      <c r="U28" s="38"/>
      <c r="V28" s="38"/>
      <c r="W28" s="37"/>
    </row>
    <row r="29" spans="2:36" ht="12" customHeight="1" x14ac:dyDescent="0.2">
      <c r="B29" s="7">
        <v>6</v>
      </c>
      <c r="C29" s="10">
        <v>43511</v>
      </c>
      <c r="D29" s="9">
        <f t="shared" si="0"/>
        <v>1510.46</v>
      </c>
      <c r="E29" s="9">
        <f t="shared" si="1"/>
        <v>60175.86</v>
      </c>
      <c r="F29" s="6" t="s">
        <v>11</v>
      </c>
      <c r="G29" s="8">
        <v>43514</v>
      </c>
      <c r="H29" s="7">
        <v>1199</v>
      </c>
      <c r="I29" s="6" t="s">
        <v>10</v>
      </c>
      <c r="J29" s="5"/>
      <c r="L29" s="15">
        <v>7</v>
      </c>
      <c r="M29" s="8"/>
      <c r="N29" s="18"/>
      <c r="O29" s="6"/>
      <c r="P29" s="8"/>
      <c r="Q29" s="13"/>
      <c r="R29" s="6"/>
      <c r="S29" s="33"/>
    </row>
    <row r="30" spans="2:36" x14ac:dyDescent="0.2">
      <c r="B30" s="7">
        <v>7</v>
      </c>
      <c r="C30" s="10">
        <v>43539</v>
      </c>
      <c r="D30" s="9">
        <f t="shared" si="0"/>
        <v>1510.46</v>
      </c>
      <c r="E30" s="9">
        <f t="shared" si="1"/>
        <v>58665.4</v>
      </c>
      <c r="F30" s="6" t="s">
        <v>11</v>
      </c>
      <c r="G30" s="8">
        <v>43545</v>
      </c>
      <c r="H30" s="7">
        <v>1228</v>
      </c>
      <c r="I30" s="6" t="s">
        <v>10</v>
      </c>
      <c r="J30" s="5"/>
      <c r="L30" s="15">
        <v>8</v>
      </c>
      <c r="M30" s="8"/>
      <c r="N30" s="18"/>
      <c r="O30" s="6"/>
      <c r="P30" s="8"/>
      <c r="Q30" s="13"/>
      <c r="R30" s="6"/>
      <c r="S30" s="33"/>
      <c r="AD30" s="2"/>
      <c r="AE30" s="2"/>
      <c r="AF30" s="2"/>
      <c r="AG30" s="2"/>
      <c r="AH30" s="2"/>
      <c r="AI30" s="2"/>
      <c r="AJ30" s="2"/>
    </row>
    <row r="31" spans="2:36" x14ac:dyDescent="0.2">
      <c r="B31" s="7">
        <v>8</v>
      </c>
      <c r="C31" s="10">
        <v>43570</v>
      </c>
      <c r="D31" s="9">
        <f t="shared" si="0"/>
        <v>1510.46</v>
      </c>
      <c r="E31" s="9">
        <f t="shared" si="1"/>
        <v>57154.94</v>
      </c>
      <c r="F31" s="6" t="s">
        <v>11</v>
      </c>
      <c r="G31" s="8">
        <v>43579</v>
      </c>
      <c r="H31" s="7">
        <v>1379</v>
      </c>
      <c r="I31" s="6" t="s">
        <v>10</v>
      </c>
      <c r="J31" s="5"/>
      <c r="L31" s="15">
        <v>9</v>
      </c>
      <c r="M31" s="8"/>
      <c r="N31" s="18"/>
      <c r="O31" s="6"/>
      <c r="P31" s="8"/>
      <c r="Q31" s="13"/>
      <c r="R31" s="6"/>
      <c r="S31" s="33"/>
      <c r="U31" s="90" t="s">
        <v>20</v>
      </c>
      <c r="V31" s="91"/>
      <c r="W31" s="91"/>
      <c r="X31" s="91"/>
      <c r="Y31" s="91"/>
      <c r="Z31" s="91"/>
      <c r="AA31" s="91"/>
      <c r="AB31" s="91"/>
      <c r="AC31" s="92"/>
    </row>
    <row r="32" spans="2:36" x14ac:dyDescent="0.2">
      <c r="B32" s="7">
        <v>9</v>
      </c>
      <c r="C32" s="10">
        <v>43600</v>
      </c>
      <c r="D32" s="9">
        <f t="shared" si="0"/>
        <v>1510.46</v>
      </c>
      <c r="E32" s="9">
        <f t="shared" si="1"/>
        <v>55644.480000000003</v>
      </c>
      <c r="F32" s="6" t="s">
        <v>11</v>
      </c>
      <c r="G32" s="8">
        <v>43609</v>
      </c>
      <c r="H32" s="7">
        <v>1466</v>
      </c>
      <c r="I32" s="6" t="s">
        <v>10</v>
      </c>
      <c r="J32" s="5"/>
      <c r="L32" s="15">
        <v>10</v>
      </c>
      <c r="M32" s="8"/>
      <c r="N32" s="18"/>
      <c r="O32" s="6"/>
      <c r="P32" s="8"/>
      <c r="Q32" s="13"/>
      <c r="R32" s="6"/>
      <c r="S32" s="33"/>
      <c r="U32" s="36" t="s">
        <v>19</v>
      </c>
      <c r="V32" s="27">
        <v>43021</v>
      </c>
      <c r="W32" s="27"/>
      <c r="X32" s="27"/>
      <c r="Y32" s="35" t="s">
        <v>18</v>
      </c>
      <c r="Z32" s="35"/>
      <c r="AA32" s="35"/>
      <c r="AB32" s="35"/>
      <c r="AC32" s="34" t="s">
        <v>38</v>
      </c>
    </row>
    <row r="33" spans="2:29" ht="36" x14ac:dyDescent="0.2">
      <c r="B33" s="7">
        <v>10</v>
      </c>
      <c r="C33" s="10">
        <v>43631</v>
      </c>
      <c r="D33" s="9">
        <f t="shared" si="0"/>
        <v>1510.46</v>
      </c>
      <c r="E33" s="9">
        <f t="shared" si="1"/>
        <v>54134.020000000004</v>
      </c>
      <c r="F33" s="6" t="s">
        <v>11</v>
      </c>
      <c r="G33" s="8">
        <v>43638</v>
      </c>
      <c r="H33" s="7">
        <v>1549</v>
      </c>
      <c r="I33" s="6" t="s">
        <v>10</v>
      </c>
      <c r="J33" s="5"/>
      <c r="L33" s="15">
        <v>11</v>
      </c>
      <c r="M33" s="8"/>
      <c r="N33" s="18"/>
      <c r="O33" s="6"/>
      <c r="P33" s="8"/>
      <c r="Q33" s="13"/>
      <c r="R33" s="6"/>
      <c r="S33" s="33"/>
      <c r="U33" s="21" t="s">
        <v>8</v>
      </c>
      <c r="V33" s="20" t="s">
        <v>7</v>
      </c>
      <c r="W33" s="20" t="s">
        <v>6</v>
      </c>
      <c r="X33" s="21" t="s">
        <v>16</v>
      </c>
      <c r="Y33" s="20" t="s">
        <v>5</v>
      </c>
      <c r="Z33" s="21" t="s">
        <v>4</v>
      </c>
      <c r="AA33" s="21" t="s">
        <v>3</v>
      </c>
      <c r="AB33" s="20" t="s">
        <v>2</v>
      </c>
      <c r="AC33" s="19" t="s">
        <v>1</v>
      </c>
    </row>
    <row r="34" spans="2:29" x14ac:dyDescent="0.2">
      <c r="B34" s="7">
        <v>11</v>
      </c>
      <c r="C34" s="10">
        <v>43661</v>
      </c>
      <c r="D34" s="9">
        <f t="shared" si="0"/>
        <v>1510.46</v>
      </c>
      <c r="E34" s="9">
        <f t="shared" si="1"/>
        <v>52623.560000000005</v>
      </c>
      <c r="F34" s="6" t="s">
        <v>11</v>
      </c>
      <c r="G34" s="8">
        <v>43674</v>
      </c>
      <c r="H34" s="7">
        <v>1640</v>
      </c>
      <c r="I34" s="6" t="s">
        <v>10</v>
      </c>
      <c r="J34" s="5"/>
      <c r="L34" s="15">
        <v>12</v>
      </c>
      <c r="M34" s="8"/>
      <c r="N34" s="16"/>
      <c r="O34" s="12"/>
      <c r="P34" s="8"/>
      <c r="Q34" s="13"/>
      <c r="R34" s="12"/>
      <c r="S34" s="33"/>
      <c r="U34" s="32">
        <v>1</v>
      </c>
      <c r="V34" s="30">
        <v>43263</v>
      </c>
      <c r="W34" s="31">
        <v>5991</v>
      </c>
      <c r="X34" s="31">
        <f>+V32-W34</f>
        <v>37030</v>
      </c>
      <c r="Y34" s="28" t="s">
        <v>11</v>
      </c>
      <c r="Z34" s="30">
        <v>43354</v>
      </c>
      <c r="AA34" s="29" t="s">
        <v>37</v>
      </c>
      <c r="AB34" s="28"/>
      <c r="AC34" s="17"/>
    </row>
    <row r="35" spans="2:29" x14ac:dyDescent="0.2">
      <c r="B35" s="7">
        <v>12</v>
      </c>
      <c r="C35" s="10">
        <v>43692</v>
      </c>
      <c r="D35" s="9">
        <f t="shared" si="0"/>
        <v>1510.46</v>
      </c>
      <c r="E35" s="9">
        <f t="shared" si="1"/>
        <v>51113.100000000006</v>
      </c>
      <c r="F35" s="6" t="s">
        <v>11</v>
      </c>
      <c r="G35" s="8">
        <v>43697</v>
      </c>
      <c r="H35" s="7">
        <v>1694</v>
      </c>
      <c r="I35" s="6" t="s">
        <v>10</v>
      </c>
      <c r="J35" s="5"/>
      <c r="L35" s="15">
        <v>13</v>
      </c>
      <c r="M35" s="8"/>
      <c r="N35" s="16"/>
      <c r="O35" s="6"/>
      <c r="P35" s="8"/>
      <c r="Q35" s="13"/>
      <c r="R35" s="6"/>
      <c r="S35" s="11"/>
      <c r="U35" s="32">
        <v>2</v>
      </c>
      <c r="V35" s="30"/>
      <c r="W35" s="31"/>
      <c r="X35" s="31"/>
      <c r="Y35" s="28"/>
      <c r="Z35" s="30"/>
      <c r="AA35" s="32"/>
      <c r="AB35" s="28"/>
      <c r="AC35" s="17"/>
    </row>
    <row r="36" spans="2:29" x14ac:dyDescent="0.2">
      <c r="B36" s="7">
        <v>13</v>
      </c>
      <c r="C36" s="10">
        <v>43723</v>
      </c>
      <c r="D36" s="9">
        <f t="shared" si="0"/>
        <v>1510.46</v>
      </c>
      <c r="E36" s="9">
        <f t="shared" si="1"/>
        <v>49602.640000000007</v>
      </c>
      <c r="F36" s="6" t="s">
        <v>11</v>
      </c>
      <c r="G36" s="8">
        <v>43735</v>
      </c>
      <c r="H36" s="7">
        <v>1782</v>
      </c>
      <c r="I36" s="6" t="s">
        <v>10</v>
      </c>
      <c r="J36" s="5"/>
      <c r="L36" s="15">
        <v>14</v>
      </c>
      <c r="M36" s="8"/>
      <c r="N36" s="16"/>
      <c r="O36" s="6"/>
      <c r="P36" s="8"/>
      <c r="Q36" s="13"/>
      <c r="R36" s="6"/>
      <c r="S36" s="11"/>
      <c r="U36" s="32">
        <v>3</v>
      </c>
      <c r="V36" s="30"/>
      <c r="W36" s="31"/>
      <c r="X36" s="31"/>
      <c r="Y36" s="28"/>
      <c r="Z36" s="30"/>
      <c r="AA36" s="32"/>
      <c r="AB36" s="28"/>
      <c r="AC36" s="17"/>
    </row>
    <row r="37" spans="2:29" x14ac:dyDescent="0.2">
      <c r="B37" s="7">
        <v>14</v>
      </c>
      <c r="C37" s="10">
        <v>43753</v>
      </c>
      <c r="D37" s="9">
        <f t="shared" si="0"/>
        <v>1510.46</v>
      </c>
      <c r="E37" s="9">
        <f t="shared" si="1"/>
        <v>48092.180000000008</v>
      </c>
      <c r="F37" s="6" t="s">
        <v>11</v>
      </c>
      <c r="G37" s="8">
        <v>43756</v>
      </c>
      <c r="H37" s="7">
        <v>1954</v>
      </c>
      <c r="I37" s="6" t="s">
        <v>10</v>
      </c>
      <c r="J37" s="5"/>
      <c r="L37" s="15">
        <v>15</v>
      </c>
      <c r="M37" s="8"/>
      <c r="N37" s="16"/>
      <c r="O37" s="6"/>
      <c r="P37" s="8"/>
      <c r="Q37" s="13"/>
      <c r="R37" s="6"/>
      <c r="S37" s="11"/>
      <c r="U37" s="32">
        <v>4</v>
      </c>
      <c r="V37" s="30"/>
      <c r="W37" s="31"/>
      <c r="X37" s="31"/>
      <c r="Y37" s="28"/>
      <c r="Z37" s="30"/>
      <c r="AA37" s="29"/>
      <c r="AB37" s="28"/>
      <c r="AC37" s="17"/>
    </row>
    <row r="38" spans="2:29" x14ac:dyDescent="0.2">
      <c r="B38" s="7">
        <v>15</v>
      </c>
      <c r="C38" s="10">
        <v>43784</v>
      </c>
      <c r="D38" s="9">
        <f t="shared" si="0"/>
        <v>1510.46</v>
      </c>
      <c r="E38" s="9">
        <f t="shared" si="1"/>
        <v>46581.720000000008</v>
      </c>
      <c r="F38" s="6" t="s">
        <v>11</v>
      </c>
      <c r="G38" s="8" t="s">
        <v>36</v>
      </c>
      <c r="H38" s="13">
        <v>1955</v>
      </c>
      <c r="I38" s="6" t="s">
        <v>10</v>
      </c>
      <c r="J38" s="5"/>
      <c r="L38" s="15">
        <v>16</v>
      </c>
      <c r="M38" s="8"/>
      <c r="N38" s="16"/>
      <c r="O38" s="6"/>
      <c r="P38" s="8"/>
      <c r="Q38" s="13"/>
      <c r="R38" s="6"/>
      <c r="S38" s="11"/>
      <c r="U38" s="32">
        <v>5</v>
      </c>
      <c r="V38" s="30"/>
      <c r="W38" s="31"/>
      <c r="X38" s="31"/>
      <c r="Y38" s="28"/>
      <c r="Z38" s="30"/>
      <c r="AA38" s="29"/>
      <c r="AB38" s="28"/>
      <c r="AC38" s="17"/>
    </row>
    <row r="39" spans="2:29" x14ac:dyDescent="0.2">
      <c r="B39" s="7">
        <v>16</v>
      </c>
      <c r="C39" s="10">
        <v>43814</v>
      </c>
      <c r="D39" s="9">
        <f t="shared" si="0"/>
        <v>1510.46</v>
      </c>
      <c r="E39" s="9">
        <f t="shared" si="1"/>
        <v>45071.260000000009</v>
      </c>
      <c r="F39" s="6" t="s">
        <v>11</v>
      </c>
      <c r="G39" s="8">
        <v>43817</v>
      </c>
      <c r="H39" s="13">
        <v>2042</v>
      </c>
      <c r="I39" s="6" t="s">
        <v>10</v>
      </c>
      <c r="J39" s="5"/>
      <c r="L39" s="15">
        <v>17</v>
      </c>
      <c r="M39" s="8"/>
      <c r="N39" s="16"/>
      <c r="O39" s="6"/>
      <c r="P39" s="8"/>
      <c r="Q39" s="13"/>
      <c r="R39" s="6"/>
      <c r="S39" s="11"/>
      <c r="U39" s="63">
        <v>6</v>
      </c>
      <c r="V39" s="61"/>
      <c r="W39" s="62"/>
      <c r="X39" s="62"/>
      <c r="Y39" s="28"/>
      <c r="Z39" s="61"/>
      <c r="AA39" s="60"/>
      <c r="AB39" s="28"/>
      <c r="AC39" s="17"/>
    </row>
    <row r="40" spans="2:29" x14ac:dyDescent="0.2">
      <c r="B40" s="7">
        <v>17</v>
      </c>
      <c r="C40" s="10">
        <v>43845</v>
      </c>
      <c r="D40" s="9">
        <f t="shared" si="0"/>
        <v>1510.46</v>
      </c>
      <c r="E40" s="9">
        <f t="shared" si="1"/>
        <v>43560.80000000001</v>
      </c>
      <c r="F40" s="6" t="s">
        <v>11</v>
      </c>
      <c r="G40" s="8">
        <v>43847</v>
      </c>
      <c r="H40" s="13">
        <v>2084</v>
      </c>
      <c r="I40" s="6" t="s">
        <v>10</v>
      </c>
      <c r="J40" s="5"/>
      <c r="L40" s="15">
        <v>18</v>
      </c>
      <c r="M40" s="8"/>
      <c r="N40" s="16"/>
      <c r="O40" s="6"/>
      <c r="P40" s="8"/>
      <c r="Q40" s="13"/>
      <c r="R40" s="6"/>
      <c r="S40" s="11"/>
    </row>
    <row r="41" spans="2:29" x14ac:dyDescent="0.2">
      <c r="B41" s="7">
        <v>18</v>
      </c>
      <c r="C41" s="10">
        <v>43876</v>
      </c>
      <c r="D41" s="9">
        <f t="shared" si="0"/>
        <v>1510.46</v>
      </c>
      <c r="E41" s="9">
        <f t="shared" si="1"/>
        <v>42050.340000000011</v>
      </c>
      <c r="F41" s="6" t="s">
        <v>11</v>
      </c>
      <c r="G41" s="8">
        <v>43877</v>
      </c>
      <c r="H41" s="13">
        <v>2248</v>
      </c>
      <c r="I41" s="6" t="s">
        <v>10</v>
      </c>
      <c r="J41" s="5"/>
      <c r="L41" s="15">
        <v>19</v>
      </c>
      <c r="M41" s="8"/>
      <c r="N41" s="16"/>
      <c r="O41" s="6"/>
      <c r="P41" s="8"/>
      <c r="Q41" s="13"/>
      <c r="R41" s="6"/>
      <c r="S41" s="11"/>
    </row>
    <row r="42" spans="2:29" x14ac:dyDescent="0.2">
      <c r="B42" s="7">
        <v>19</v>
      </c>
      <c r="C42" s="10">
        <v>43905</v>
      </c>
      <c r="D42" s="9">
        <f t="shared" si="0"/>
        <v>1510.46</v>
      </c>
      <c r="E42" s="9">
        <f t="shared" si="1"/>
        <v>40539.880000000012</v>
      </c>
      <c r="F42" s="6" t="s">
        <v>11</v>
      </c>
      <c r="G42" s="8">
        <v>43909</v>
      </c>
      <c r="H42" s="13">
        <v>2334</v>
      </c>
      <c r="I42" s="6" t="s">
        <v>10</v>
      </c>
      <c r="J42" s="5"/>
      <c r="L42" s="15">
        <v>20</v>
      </c>
      <c r="M42" s="8"/>
      <c r="N42" s="16"/>
      <c r="O42" s="6"/>
      <c r="P42" s="8"/>
      <c r="Q42" s="13"/>
      <c r="R42" s="6"/>
      <c r="S42" s="11"/>
      <c r="U42" s="90" t="s">
        <v>14</v>
      </c>
      <c r="V42" s="91"/>
      <c r="W42" s="91"/>
      <c r="X42" s="91"/>
      <c r="Y42" s="91"/>
      <c r="Z42" s="91"/>
      <c r="AA42" s="91"/>
      <c r="AB42" s="92"/>
    </row>
    <row r="43" spans="2:29" x14ac:dyDescent="0.2">
      <c r="B43" s="7">
        <v>20</v>
      </c>
      <c r="C43" s="10">
        <v>43936</v>
      </c>
      <c r="D43" s="9">
        <f t="shared" si="0"/>
        <v>1510.46</v>
      </c>
      <c r="E43" s="9">
        <f t="shared" si="1"/>
        <v>39029.420000000013</v>
      </c>
      <c r="F43" s="6" t="s">
        <v>11</v>
      </c>
      <c r="G43" s="8">
        <v>43944</v>
      </c>
      <c r="H43" s="7">
        <v>2409</v>
      </c>
      <c r="I43" s="6" t="s">
        <v>10</v>
      </c>
      <c r="J43" s="5"/>
      <c r="L43" s="15">
        <v>21</v>
      </c>
      <c r="M43" s="8"/>
      <c r="N43" s="16"/>
      <c r="O43" s="6"/>
      <c r="P43" s="8"/>
      <c r="Q43" s="13"/>
      <c r="R43" s="6"/>
      <c r="S43" s="11"/>
      <c r="U43" s="87"/>
      <c r="V43" s="88"/>
      <c r="W43" s="27"/>
      <c r="X43" s="25"/>
      <c r="Y43" s="26"/>
      <c r="Z43" s="25"/>
      <c r="AA43" s="24"/>
      <c r="AB43" s="23"/>
    </row>
    <row r="44" spans="2:29" ht="24" x14ac:dyDescent="0.2">
      <c r="B44" s="7">
        <v>21</v>
      </c>
      <c r="C44" s="10">
        <v>43966</v>
      </c>
      <c r="D44" s="9">
        <f t="shared" si="0"/>
        <v>1510.46</v>
      </c>
      <c r="E44" s="9">
        <f t="shared" si="1"/>
        <v>37518.960000000014</v>
      </c>
      <c r="F44" s="6" t="s">
        <v>11</v>
      </c>
      <c r="G44" s="8">
        <v>43972</v>
      </c>
      <c r="H44" s="7">
        <v>2479</v>
      </c>
      <c r="I44" s="6" t="s">
        <v>10</v>
      </c>
      <c r="J44" s="5"/>
      <c r="L44" s="15">
        <v>22</v>
      </c>
      <c r="M44" s="8"/>
      <c r="N44" s="16"/>
      <c r="O44" s="12"/>
      <c r="P44" s="8"/>
      <c r="Q44" s="13"/>
      <c r="R44" s="12"/>
      <c r="S44" s="11"/>
      <c r="U44" s="21" t="s">
        <v>8</v>
      </c>
      <c r="V44" s="20" t="s">
        <v>7</v>
      </c>
      <c r="W44" s="20" t="s">
        <v>6</v>
      </c>
      <c r="X44" s="20" t="s">
        <v>5</v>
      </c>
      <c r="Y44" s="21" t="s">
        <v>4</v>
      </c>
      <c r="Z44" s="21" t="s">
        <v>3</v>
      </c>
      <c r="AA44" s="20" t="s">
        <v>2</v>
      </c>
      <c r="AB44" s="19" t="s">
        <v>1</v>
      </c>
    </row>
    <row r="45" spans="2:29" x14ac:dyDescent="0.2">
      <c r="B45" s="22">
        <v>22</v>
      </c>
      <c r="C45" s="10">
        <v>43997</v>
      </c>
      <c r="D45" s="9">
        <f t="shared" si="0"/>
        <v>1510.46</v>
      </c>
      <c r="E45" s="9">
        <f t="shared" si="1"/>
        <v>36008.500000000015</v>
      </c>
      <c r="F45" s="6" t="s">
        <v>11</v>
      </c>
      <c r="G45" s="8">
        <v>44035</v>
      </c>
      <c r="H45" s="7">
        <v>2571</v>
      </c>
      <c r="I45" s="6" t="s">
        <v>10</v>
      </c>
      <c r="J45" s="5"/>
      <c r="L45" s="15">
        <v>23</v>
      </c>
      <c r="M45" s="8"/>
      <c r="N45" s="16"/>
      <c r="O45" s="12"/>
      <c r="P45" s="8"/>
      <c r="Q45" s="13"/>
      <c r="R45" s="12"/>
      <c r="S45" s="11"/>
      <c r="U45" s="7"/>
      <c r="V45" s="7"/>
      <c r="W45" s="18"/>
      <c r="X45" s="6"/>
      <c r="Y45" s="8"/>
      <c r="Z45" s="13"/>
      <c r="AA45" s="6"/>
      <c r="AB45" s="17"/>
    </row>
    <row r="46" spans="2:29" x14ac:dyDescent="0.2">
      <c r="B46" s="22">
        <v>23</v>
      </c>
      <c r="C46" s="10">
        <v>44027</v>
      </c>
      <c r="D46" s="9"/>
      <c r="E46" s="9">
        <f t="shared" si="1"/>
        <v>36008.500000000015</v>
      </c>
      <c r="F46" s="6"/>
      <c r="G46" s="8"/>
      <c r="H46" s="7"/>
      <c r="I46" s="6"/>
      <c r="J46" s="5"/>
      <c r="L46" s="15">
        <v>24</v>
      </c>
      <c r="M46" s="8"/>
      <c r="N46" s="16"/>
      <c r="O46" s="12"/>
      <c r="P46" s="8"/>
      <c r="Q46" s="13"/>
      <c r="R46" s="12"/>
      <c r="S46" s="11"/>
      <c r="U46" s="7"/>
      <c r="V46" s="7"/>
      <c r="W46" s="18"/>
      <c r="X46" s="6"/>
      <c r="Y46" s="8"/>
      <c r="Z46" s="13"/>
      <c r="AA46" s="6"/>
      <c r="AB46" s="17"/>
    </row>
    <row r="47" spans="2:29" x14ac:dyDescent="0.2">
      <c r="B47" s="7">
        <v>24</v>
      </c>
      <c r="C47" s="10">
        <v>44058</v>
      </c>
      <c r="D47" s="9"/>
      <c r="E47" s="9">
        <f t="shared" si="1"/>
        <v>36008.500000000015</v>
      </c>
      <c r="F47" s="6"/>
      <c r="G47" s="8"/>
      <c r="H47" s="7"/>
      <c r="I47" s="6"/>
      <c r="J47" s="5"/>
      <c r="L47" s="15">
        <v>25</v>
      </c>
      <c r="M47" s="8"/>
      <c r="N47" s="16"/>
      <c r="O47" s="12"/>
      <c r="P47" s="8"/>
      <c r="Q47" s="13"/>
      <c r="R47" s="12"/>
      <c r="S47" s="11"/>
      <c r="U47" s="7"/>
      <c r="V47" s="7"/>
      <c r="W47" s="18"/>
      <c r="X47" s="6"/>
      <c r="Y47" s="8"/>
      <c r="Z47" s="13"/>
      <c r="AA47" s="6"/>
      <c r="AB47" s="17"/>
    </row>
    <row r="48" spans="2:29" x14ac:dyDescent="0.2">
      <c r="B48" s="7">
        <v>25</v>
      </c>
      <c r="C48" s="10">
        <v>44089</v>
      </c>
      <c r="D48" s="9"/>
      <c r="E48" s="9">
        <f t="shared" si="1"/>
        <v>36008.500000000015</v>
      </c>
      <c r="F48" s="6"/>
      <c r="G48" s="8"/>
      <c r="H48" s="7"/>
      <c r="I48" s="6"/>
      <c r="J48" s="5"/>
      <c r="L48" s="15">
        <v>26</v>
      </c>
      <c r="M48" s="8"/>
      <c r="N48" s="16"/>
      <c r="O48" s="12"/>
      <c r="P48" s="8"/>
      <c r="Q48" s="13"/>
      <c r="R48" s="12"/>
      <c r="S48" s="11"/>
      <c r="U48" s="7"/>
      <c r="V48" s="7"/>
      <c r="W48" s="18"/>
      <c r="X48" s="6"/>
      <c r="Y48" s="8"/>
      <c r="Z48" s="13"/>
      <c r="AA48" s="6"/>
      <c r="AB48" s="17"/>
    </row>
    <row r="49" spans="2:28" x14ac:dyDescent="0.2">
      <c r="B49" s="7">
        <v>26</v>
      </c>
      <c r="C49" s="10">
        <v>44119</v>
      </c>
      <c r="D49" s="9"/>
      <c r="E49" s="9">
        <f t="shared" si="1"/>
        <v>36008.500000000015</v>
      </c>
      <c r="F49" s="6"/>
      <c r="G49" s="8"/>
      <c r="H49" s="7"/>
      <c r="I49" s="6"/>
      <c r="J49" s="5"/>
      <c r="L49" s="15">
        <v>27</v>
      </c>
      <c r="M49" s="8"/>
      <c r="N49" s="16"/>
      <c r="O49" s="12"/>
      <c r="P49" s="8"/>
      <c r="Q49" s="13"/>
      <c r="R49" s="12"/>
      <c r="S49" s="11"/>
      <c r="U49" s="7"/>
      <c r="V49" s="7"/>
      <c r="W49" s="18"/>
      <c r="X49" s="6"/>
      <c r="Y49" s="8"/>
      <c r="Z49" s="13"/>
      <c r="AA49" s="6"/>
      <c r="AB49" s="17"/>
    </row>
    <row r="50" spans="2:28" x14ac:dyDescent="0.2">
      <c r="B50" s="7">
        <v>27</v>
      </c>
      <c r="C50" s="10">
        <v>44150</v>
      </c>
      <c r="D50" s="9"/>
      <c r="E50" s="9">
        <f t="shared" si="1"/>
        <v>36008.500000000015</v>
      </c>
      <c r="F50" s="6"/>
      <c r="G50" s="7"/>
      <c r="H50" s="7"/>
      <c r="I50" s="6"/>
      <c r="J50" s="5"/>
      <c r="L50" s="15">
        <v>28</v>
      </c>
      <c r="M50" s="8"/>
      <c r="N50" s="16"/>
      <c r="O50" s="12"/>
      <c r="P50" s="8"/>
      <c r="Q50" s="13"/>
      <c r="R50" s="12"/>
      <c r="S50" s="11"/>
    </row>
    <row r="51" spans="2:28" x14ac:dyDescent="0.2">
      <c r="B51" s="7">
        <v>28</v>
      </c>
      <c r="C51" s="10">
        <v>44180</v>
      </c>
      <c r="D51" s="9"/>
      <c r="E51" s="9">
        <f t="shared" si="1"/>
        <v>36008.500000000015</v>
      </c>
      <c r="F51" s="6"/>
      <c r="G51" s="8"/>
      <c r="H51" s="7"/>
      <c r="I51" s="6"/>
      <c r="J51" s="5"/>
      <c r="L51" s="15">
        <v>29</v>
      </c>
      <c r="M51" s="8"/>
      <c r="N51" s="16"/>
      <c r="O51" s="12"/>
      <c r="P51" s="8"/>
      <c r="Q51" s="13"/>
      <c r="R51" s="12"/>
      <c r="S51" s="11"/>
      <c r="U51" s="90" t="s">
        <v>9</v>
      </c>
      <c r="V51" s="91"/>
      <c r="W51" s="91"/>
      <c r="X51" s="91"/>
      <c r="Y51" s="91"/>
      <c r="Z51" s="91"/>
      <c r="AA51" s="91"/>
      <c r="AB51" s="92"/>
    </row>
    <row r="52" spans="2:28" x14ac:dyDescent="0.2">
      <c r="B52" s="7">
        <v>29</v>
      </c>
      <c r="C52" s="10">
        <v>44211</v>
      </c>
      <c r="D52" s="9"/>
      <c r="E52" s="9">
        <f t="shared" si="1"/>
        <v>36008.500000000015</v>
      </c>
      <c r="F52" s="6"/>
      <c r="G52" s="8"/>
      <c r="H52" s="7"/>
      <c r="I52" s="6"/>
      <c r="J52" s="5"/>
      <c r="L52" s="15">
        <v>30</v>
      </c>
      <c r="M52" s="8"/>
      <c r="N52" s="16"/>
      <c r="O52" s="12"/>
      <c r="P52" s="8"/>
      <c r="Q52" s="13"/>
      <c r="R52" s="12"/>
      <c r="S52" s="11"/>
      <c r="U52" s="87"/>
      <c r="V52" s="88"/>
      <c r="W52" s="27"/>
      <c r="X52" s="25"/>
      <c r="Y52" s="26"/>
      <c r="Z52" s="25"/>
      <c r="AA52" s="24"/>
      <c r="AB52" s="23"/>
    </row>
    <row r="53" spans="2:28" ht="24" x14ac:dyDescent="0.2">
      <c r="B53" s="7">
        <v>30</v>
      </c>
      <c r="C53" s="10">
        <v>44242</v>
      </c>
      <c r="D53" s="9"/>
      <c r="E53" s="9">
        <f t="shared" si="1"/>
        <v>36008.500000000015</v>
      </c>
      <c r="F53" s="6"/>
      <c r="G53" s="8"/>
      <c r="H53" s="7"/>
      <c r="I53" s="6"/>
      <c r="J53" s="5"/>
      <c r="L53" s="15">
        <v>31</v>
      </c>
      <c r="M53" s="8"/>
      <c r="N53" s="16"/>
      <c r="O53" s="12"/>
      <c r="P53" s="8"/>
      <c r="Q53" s="13"/>
      <c r="R53" s="12"/>
      <c r="S53" s="11"/>
      <c r="U53" s="21" t="s">
        <v>8</v>
      </c>
      <c r="V53" s="20" t="s">
        <v>7</v>
      </c>
      <c r="W53" s="20" t="s">
        <v>6</v>
      </c>
      <c r="X53" s="20" t="s">
        <v>5</v>
      </c>
      <c r="Y53" s="21" t="s">
        <v>4</v>
      </c>
      <c r="Z53" s="21" t="s">
        <v>3</v>
      </c>
      <c r="AA53" s="20" t="s">
        <v>2</v>
      </c>
      <c r="AB53" s="19" t="s">
        <v>1</v>
      </c>
    </row>
    <row r="54" spans="2:28" x14ac:dyDescent="0.2">
      <c r="B54" s="7">
        <v>31</v>
      </c>
      <c r="C54" s="10">
        <v>44270</v>
      </c>
      <c r="D54" s="9"/>
      <c r="E54" s="9">
        <f t="shared" si="1"/>
        <v>36008.500000000015</v>
      </c>
      <c r="F54" s="6"/>
      <c r="G54" s="8"/>
      <c r="H54" s="7"/>
      <c r="I54" s="6"/>
      <c r="J54" s="5"/>
      <c r="L54" s="15">
        <v>32</v>
      </c>
      <c r="M54" s="8"/>
      <c r="N54" s="16"/>
      <c r="O54" s="12"/>
      <c r="P54" s="8"/>
      <c r="Q54" s="13"/>
      <c r="R54" s="12"/>
      <c r="S54" s="11"/>
      <c r="U54" s="7"/>
      <c r="V54" s="7"/>
      <c r="W54" s="18"/>
      <c r="X54" s="6"/>
      <c r="Y54" s="8"/>
      <c r="Z54" s="13"/>
      <c r="AA54" s="6"/>
      <c r="AB54" s="17"/>
    </row>
    <row r="55" spans="2:28" x14ac:dyDescent="0.2">
      <c r="B55" s="7">
        <v>32</v>
      </c>
      <c r="C55" s="10">
        <v>44301</v>
      </c>
      <c r="D55" s="9"/>
      <c r="E55" s="9">
        <f t="shared" si="1"/>
        <v>36008.500000000015</v>
      </c>
      <c r="F55" s="6"/>
      <c r="G55" s="8"/>
      <c r="H55" s="7"/>
      <c r="I55" s="6"/>
      <c r="J55" s="5"/>
      <c r="L55" s="15">
        <v>33</v>
      </c>
      <c r="M55" s="8"/>
      <c r="N55" s="16"/>
      <c r="O55" s="12"/>
      <c r="P55" s="8"/>
      <c r="Q55" s="13"/>
      <c r="R55" s="12"/>
      <c r="S55" s="11"/>
      <c r="U55" s="7"/>
      <c r="V55" s="7"/>
      <c r="W55" s="18"/>
      <c r="X55" s="6"/>
      <c r="Y55" s="8"/>
      <c r="Z55" s="13"/>
      <c r="AA55" s="6"/>
      <c r="AB55" s="17"/>
    </row>
    <row r="56" spans="2:28" x14ac:dyDescent="0.2">
      <c r="B56" s="7">
        <v>33</v>
      </c>
      <c r="C56" s="10">
        <v>44331</v>
      </c>
      <c r="D56" s="9"/>
      <c r="E56" s="9">
        <f t="shared" si="1"/>
        <v>36008.500000000015</v>
      </c>
      <c r="F56" s="6"/>
      <c r="G56" s="8"/>
      <c r="H56" s="7"/>
      <c r="I56" s="6"/>
      <c r="J56" s="5"/>
      <c r="L56" s="15">
        <v>34</v>
      </c>
      <c r="M56" s="8"/>
      <c r="N56" s="14"/>
      <c r="O56" s="12"/>
      <c r="P56" s="8"/>
      <c r="Q56" s="13"/>
      <c r="R56" s="12"/>
      <c r="S56" s="11"/>
      <c r="U56" s="7"/>
      <c r="V56" s="7"/>
      <c r="W56" s="18"/>
      <c r="X56" s="6"/>
      <c r="Y56" s="8"/>
      <c r="Z56" s="13"/>
      <c r="AA56" s="6"/>
      <c r="AB56" s="17"/>
    </row>
    <row r="57" spans="2:28" x14ac:dyDescent="0.2">
      <c r="B57" s="7">
        <v>34</v>
      </c>
      <c r="C57" s="10">
        <v>44362</v>
      </c>
      <c r="D57" s="9"/>
      <c r="E57" s="9">
        <f t="shared" si="1"/>
        <v>36008.500000000015</v>
      </c>
      <c r="F57" s="6"/>
      <c r="G57" s="8"/>
      <c r="H57" s="7"/>
      <c r="I57" s="6"/>
      <c r="J57" s="5"/>
      <c r="L57" s="15">
        <v>35</v>
      </c>
      <c r="M57" s="8"/>
      <c r="N57" s="14"/>
      <c r="O57" s="12"/>
      <c r="P57" s="8"/>
      <c r="Q57" s="13"/>
      <c r="R57" s="12"/>
      <c r="S57" s="11"/>
      <c r="U57" s="7"/>
      <c r="V57" s="7"/>
      <c r="W57" s="18"/>
      <c r="X57" s="6"/>
      <c r="Y57" s="8"/>
      <c r="Z57" s="13"/>
      <c r="AA57" s="6"/>
      <c r="AB57" s="17"/>
    </row>
    <row r="58" spans="2:28" x14ac:dyDescent="0.2">
      <c r="B58" s="7">
        <v>35</v>
      </c>
      <c r="C58" s="10">
        <v>44392</v>
      </c>
      <c r="D58" s="9"/>
      <c r="E58" s="9">
        <f t="shared" si="1"/>
        <v>36008.500000000015</v>
      </c>
      <c r="F58" s="6"/>
      <c r="G58" s="8"/>
      <c r="H58" s="7"/>
      <c r="I58" s="6"/>
      <c r="J58" s="5"/>
      <c r="L58" s="15">
        <v>36</v>
      </c>
      <c r="M58" s="8"/>
      <c r="N58" s="14"/>
      <c r="O58" s="12"/>
      <c r="P58" s="8"/>
      <c r="Q58" s="13"/>
      <c r="R58" s="12"/>
      <c r="S58" s="11"/>
      <c r="U58" s="7"/>
      <c r="V58" s="7"/>
      <c r="W58" s="18"/>
      <c r="X58" s="6"/>
      <c r="Y58" s="8"/>
      <c r="Z58" s="13"/>
      <c r="AA58" s="6"/>
      <c r="AB58" s="17"/>
    </row>
    <row r="59" spans="2:28" x14ac:dyDescent="0.2">
      <c r="B59" s="7">
        <v>36</v>
      </c>
      <c r="C59" s="10">
        <v>44423</v>
      </c>
      <c r="D59" s="9"/>
      <c r="E59" s="9">
        <f t="shared" si="1"/>
        <v>36008.500000000015</v>
      </c>
      <c r="F59" s="6"/>
      <c r="G59" s="8"/>
      <c r="H59" s="7"/>
      <c r="I59" s="6"/>
      <c r="J59" s="5"/>
      <c r="L59" s="15">
        <v>37</v>
      </c>
      <c r="M59" s="8"/>
      <c r="N59" s="14"/>
      <c r="O59" s="12"/>
      <c r="P59" s="8"/>
      <c r="Q59" s="13"/>
      <c r="R59" s="12"/>
      <c r="S59" s="11"/>
    </row>
    <row r="60" spans="2:28" x14ac:dyDescent="0.2">
      <c r="B60" s="7">
        <v>37</v>
      </c>
      <c r="C60" s="10">
        <v>44454</v>
      </c>
      <c r="D60" s="9"/>
      <c r="E60" s="9">
        <f t="shared" si="1"/>
        <v>36008.500000000015</v>
      </c>
      <c r="F60" s="6"/>
      <c r="G60" s="8"/>
      <c r="H60" s="7"/>
      <c r="I60" s="6"/>
      <c r="J60" s="5"/>
      <c r="L60" s="15">
        <v>38</v>
      </c>
      <c r="M60" s="8"/>
      <c r="N60" s="14"/>
      <c r="O60" s="12"/>
      <c r="P60" s="8"/>
      <c r="Q60" s="13"/>
      <c r="R60" s="12"/>
      <c r="S60" s="11"/>
    </row>
    <row r="61" spans="2:28" x14ac:dyDescent="0.2">
      <c r="B61" s="7">
        <v>38</v>
      </c>
      <c r="C61" s="10">
        <v>44484</v>
      </c>
      <c r="D61" s="9"/>
      <c r="E61" s="9">
        <f t="shared" si="1"/>
        <v>36008.500000000015</v>
      </c>
      <c r="F61" s="6"/>
      <c r="G61" s="8"/>
      <c r="H61" s="7"/>
      <c r="I61" s="6"/>
      <c r="J61" s="5"/>
      <c r="L61" s="15">
        <v>39</v>
      </c>
      <c r="M61" s="8"/>
      <c r="N61" s="14"/>
      <c r="O61" s="12"/>
      <c r="P61" s="8"/>
      <c r="Q61" s="13"/>
      <c r="R61" s="12"/>
      <c r="S61" s="11"/>
    </row>
    <row r="62" spans="2:28" x14ac:dyDescent="0.2">
      <c r="B62" s="7">
        <v>39</v>
      </c>
      <c r="C62" s="10">
        <v>44515</v>
      </c>
      <c r="D62" s="9"/>
      <c r="E62" s="9">
        <f t="shared" si="1"/>
        <v>36008.500000000015</v>
      </c>
      <c r="F62" s="6"/>
      <c r="G62" s="8"/>
      <c r="H62" s="7"/>
      <c r="I62" s="6"/>
      <c r="J62" s="5"/>
      <c r="L62" s="15">
        <v>40</v>
      </c>
      <c r="M62" s="8"/>
      <c r="N62" s="14"/>
      <c r="O62" s="12"/>
      <c r="P62" s="8"/>
      <c r="Q62" s="13"/>
      <c r="R62" s="12"/>
      <c r="S62" s="11"/>
    </row>
    <row r="63" spans="2:28" x14ac:dyDescent="0.2">
      <c r="B63" s="7">
        <v>40</v>
      </c>
      <c r="C63" s="10">
        <v>44545</v>
      </c>
      <c r="D63" s="9"/>
      <c r="E63" s="9">
        <f t="shared" si="1"/>
        <v>36008.500000000015</v>
      </c>
      <c r="F63" s="6"/>
      <c r="G63" s="8"/>
      <c r="H63" s="7"/>
      <c r="I63" s="6"/>
      <c r="J63" s="5"/>
      <c r="L63" s="15">
        <v>41</v>
      </c>
      <c r="M63" s="8"/>
      <c r="N63" s="14"/>
      <c r="O63" s="12"/>
      <c r="P63" s="8"/>
      <c r="Q63" s="13"/>
      <c r="R63" s="12"/>
      <c r="S63" s="11"/>
    </row>
    <row r="64" spans="2:28" x14ac:dyDescent="0.2">
      <c r="B64" s="7">
        <v>41</v>
      </c>
      <c r="C64" s="10">
        <v>44576</v>
      </c>
      <c r="D64" s="9"/>
      <c r="E64" s="9">
        <f t="shared" si="1"/>
        <v>36008.500000000015</v>
      </c>
      <c r="F64" s="6"/>
      <c r="G64" s="8"/>
      <c r="H64" s="7"/>
      <c r="I64" s="6"/>
      <c r="J64" s="5"/>
      <c r="L64" s="15">
        <v>42</v>
      </c>
      <c r="M64" s="8"/>
      <c r="N64" s="14"/>
      <c r="O64" s="12"/>
      <c r="P64" s="8"/>
      <c r="Q64" s="13"/>
      <c r="R64" s="12"/>
      <c r="S64" s="11"/>
    </row>
    <row r="65" spans="2:28" x14ac:dyDescent="0.2">
      <c r="B65" s="7">
        <v>42</v>
      </c>
      <c r="C65" s="10">
        <v>44607</v>
      </c>
      <c r="D65" s="9"/>
      <c r="E65" s="9">
        <f t="shared" si="1"/>
        <v>36008.500000000015</v>
      </c>
      <c r="F65" s="6"/>
      <c r="G65" s="8"/>
      <c r="H65" s="7"/>
      <c r="I65" s="6"/>
      <c r="J65" s="5"/>
      <c r="L65" s="15">
        <v>43</v>
      </c>
      <c r="M65" s="8"/>
      <c r="N65" s="14"/>
      <c r="O65" s="12"/>
      <c r="P65" s="8"/>
      <c r="Q65" s="13"/>
      <c r="R65" s="12"/>
      <c r="S65" s="11"/>
    </row>
    <row r="66" spans="2:28" x14ac:dyDescent="0.2">
      <c r="B66" s="7">
        <v>43</v>
      </c>
      <c r="C66" s="10">
        <v>44635</v>
      </c>
      <c r="D66" s="9"/>
      <c r="E66" s="9">
        <f t="shared" si="1"/>
        <v>36008.500000000015</v>
      </c>
      <c r="F66" s="6"/>
      <c r="G66" s="8"/>
      <c r="H66" s="7"/>
      <c r="I66" s="6"/>
      <c r="J66" s="5"/>
      <c r="L66" s="15">
        <v>44</v>
      </c>
      <c r="M66" s="8"/>
      <c r="N66" s="14"/>
      <c r="O66" s="12"/>
      <c r="P66" s="8"/>
      <c r="Q66" s="13"/>
      <c r="R66" s="12"/>
      <c r="S66" s="11"/>
    </row>
    <row r="67" spans="2:28" x14ac:dyDescent="0.2">
      <c r="B67" s="7">
        <v>44</v>
      </c>
      <c r="C67" s="10">
        <v>44666</v>
      </c>
      <c r="D67" s="9"/>
      <c r="E67" s="9">
        <f t="shared" si="1"/>
        <v>36008.500000000015</v>
      </c>
      <c r="F67" s="6"/>
      <c r="G67" s="8"/>
      <c r="H67" s="7"/>
      <c r="I67" s="6"/>
      <c r="J67" s="5"/>
      <c r="L67" s="15">
        <v>45</v>
      </c>
      <c r="M67" s="8"/>
      <c r="N67" s="14"/>
      <c r="O67" s="12"/>
      <c r="P67" s="8"/>
      <c r="Q67" s="13"/>
      <c r="R67" s="12"/>
      <c r="S67" s="11"/>
    </row>
    <row r="68" spans="2:28" x14ac:dyDescent="0.2">
      <c r="B68" s="7">
        <v>45</v>
      </c>
      <c r="C68" s="10">
        <v>44696</v>
      </c>
      <c r="D68" s="9"/>
      <c r="E68" s="9">
        <f t="shared" si="1"/>
        <v>36008.500000000015</v>
      </c>
      <c r="F68" s="6"/>
      <c r="G68" s="8"/>
      <c r="H68" s="7"/>
      <c r="I68" s="6"/>
      <c r="J68" s="5"/>
      <c r="L68" s="15">
        <v>46</v>
      </c>
      <c r="M68" s="8"/>
      <c r="N68" s="14"/>
      <c r="O68" s="12"/>
      <c r="P68" s="8"/>
      <c r="Q68" s="13"/>
      <c r="R68" s="12"/>
      <c r="S68" s="11"/>
    </row>
    <row r="69" spans="2:28" x14ac:dyDescent="0.2">
      <c r="B69" s="7">
        <v>46</v>
      </c>
      <c r="C69" s="10">
        <v>44727</v>
      </c>
      <c r="D69" s="9"/>
      <c r="E69" s="9">
        <f t="shared" si="1"/>
        <v>36008.500000000015</v>
      </c>
      <c r="F69" s="6"/>
      <c r="G69" s="8"/>
      <c r="H69" s="7"/>
      <c r="I69" s="6"/>
      <c r="J69" s="5"/>
      <c r="L69" s="15">
        <v>47</v>
      </c>
      <c r="M69" s="8"/>
      <c r="N69" s="14"/>
      <c r="O69" s="12"/>
      <c r="P69" s="8"/>
      <c r="Q69" s="13"/>
      <c r="R69" s="12"/>
      <c r="S69" s="11"/>
    </row>
    <row r="70" spans="2:28" x14ac:dyDescent="0.2">
      <c r="L70" s="15">
        <v>48</v>
      </c>
      <c r="M70" s="8"/>
      <c r="N70" s="14"/>
      <c r="O70" s="12"/>
      <c r="P70" s="8"/>
      <c r="Q70" s="13"/>
      <c r="R70" s="12"/>
      <c r="S70" s="11"/>
    </row>
    <row r="72" spans="2:28" s="57" customFormat="1" x14ac:dyDescent="0.2">
      <c r="B72" s="1"/>
      <c r="C72" s="1"/>
      <c r="D72" s="1"/>
      <c r="E72" s="1"/>
      <c r="F72" s="1"/>
      <c r="G72" s="4"/>
      <c r="H72" s="4"/>
      <c r="I72" s="1"/>
      <c r="J72" s="3"/>
      <c r="K72" s="59"/>
    </row>
    <row r="73" spans="2:28" x14ac:dyDescent="0.2">
      <c r="B73" s="57"/>
      <c r="C73" s="57"/>
      <c r="D73" s="57"/>
      <c r="E73" s="57"/>
      <c r="F73" s="57"/>
      <c r="G73" s="58"/>
      <c r="H73" s="58"/>
      <c r="I73" s="57"/>
      <c r="J73" s="56"/>
    </row>
    <row r="74" spans="2:28" x14ac:dyDescent="0.2">
      <c r="K74" s="55"/>
      <c r="L74" s="87" t="s">
        <v>35</v>
      </c>
      <c r="M74" s="88"/>
      <c r="N74" s="88"/>
      <c r="O74" s="88"/>
      <c r="P74" s="88"/>
      <c r="Q74" s="88"/>
      <c r="R74" s="88"/>
      <c r="S74" s="89"/>
      <c r="U74" s="90" t="s">
        <v>34</v>
      </c>
      <c r="V74" s="91"/>
      <c r="W74" s="91"/>
      <c r="X74" s="91"/>
      <c r="Y74" s="91"/>
      <c r="Z74" s="91"/>
      <c r="AA74" s="91"/>
      <c r="AB74" s="92"/>
    </row>
    <row r="75" spans="2:28" x14ac:dyDescent="0.2">
      <c r="B75" s="87" t="s">
        <v>33</v>
      </c>
      <c r="C75" s="88"/>
      <c r="D75" s="88"/>
      <c r="E75" s="88"/>
      <c r="F75" s="88"/>
      <c r="G75" s="88"/>
      <c r="H75" s="88"/>
      <c r="I75" s="88"/>
      <c r="J75" s="89"/>
      <c r="K75" s="55"/>
      <c r="L75" s="36"/>
      <c r="M75" s="27"/>
      <c r="N75" s="27"/>
      <c r="O75" s="35"/>
      <c r="P75" s="35"/>
      <c r="Q75" s="35"/>
      <c r="R75" s="35"/>
      <c r="S75" s="34"/>
      <c r="U75" s="87" t="s">
        <v>32</v>
      </c>
      <c r="V75" s="88"/>
      <c r="W75" s="27">
        <f>+Y75*AA75</f>
        <v>0</v>
      </c>
      <c r="X75" s="25" t="s">
        <v>31</v>
      </c>
      <c r="Y75" s="26">
        <v>0</v>
      </c>
      <c r="Z75" s="25" t="s">
        <v>30</v>
      </c>
      <c r="AA75" s="24"/>
      <c r="AB75" s="23"/>
    </row>
    <row r="76" spans="2:28" ht="24" x14ac:dyDescent="0.2">
      <c r="B76" s="54" t="s">
        <v>29</v>
      </c>
      <c r="C76" s="53">
        <f>+F76*I76</f>
        <v>164976</v>
      </c>
      <c r="D76" s="24"/>
      <c r="E76" s="52" t="s">
        <v>28</v>
      </c>
      <c r="F76" s="53">
        <v>3437</v>
      </c>
      <c r="G76" s="24"/>
      <c r="H76" s="52" t="s">
        <v>18</v>
      </c>
      <c r="I76" s="24">
        <v>48</v>
      </c>
      <c r="J76" s="51"/>
      <c r="K76" s="50"/>
      <c r="L76" s="21" t="s">
        <v>8</v>
      </c>
      <c r="M76" s="48" t="s">
        <v>7</v>
      </c>
      <c r="N76" s="48" t="s">
        <v>6</v>
      </c>
      <c r="O76" s="48" t="s">
        <v>5</v>
      </c>
      <c r="P76" s="49" t="s">
        <v>4</v>
      </c>
      <c r="Q76" s="49" t="s">
        <v>3</v>
      </c>
      <c r="R76" s="48" t="s">
        <v>2</v>
      </c>
      <c r="S76" s="47" t="s">
        <v>1</v>
      </c>
      <c r="U76" s="21" t="s">
        <v>8</v>
      </c>
      <c r="V76" s="20" t="s">
        <v>7</v>
      </c>
      <c r="W76" s="20" t="s">
        <v>6</v>
      </c>
      <c r="X76" s="20" t="s">
        <v>5</v>
      </c>
      <c r="Y76" s="21" t="s">
        <v>4</v>
      </c>
      <c r="Z76" s="21" t="s">
        <v>3</v>
      </c>
      <c r="AA76" s="20" t="s">
        <v>2</v>
      </c>
      <c r="AB76" s="19" t="s">
        <v>1</v>
      </c>
    </row>
    <row r="77" spans="2:28" ht="24" x14ac:dyDescent="0.2">
      <c r="B77" s="21" t="s">
        <v>8</v>
      </c>
      <c r="C77" s="20" t="s">
        <v>7</v>
      </c>
      <c r="D77" s="20" t="s">
        <v>6</v>
      </c>
      <c r="E77" s="21" t="s">
        <v>16</v>
      </c>
      <c r="F77" s="20" t="s">
        <v>5</v>
      </c>
      <c r="G77" s="21" t="s">
        <v>4</v>
      </c>
      <c r="H77" s="21" t="s">
        <v>3</v>
      </c>
      <c r="I77" s="20" t="s">
        <v>2</v>
      </c>
      <c r="J77" s="46" t="s">
        <v>1</v>
      </c>
      <c r="K77" s="43"/>
      <c r="L77" s="15">
        <v>1</v>
      </c>
      <c r="M77" s="8"/>
      <c r="N77" s="18"/>
      <c r="O77" s="6"/>
      <c r="P77" s="8"/>
      <c r="Q77" s="13"/>
      <c r="R77" s="6"/>
      <c r="S77" s="33"/>
      <c r="U77" s="7">
        <v>1</v>
      </c>
      <c r="V77" s="7"/>
      <c r="W77" s="18"/>
      <c r="X77" s="6"/>
      <c r="Y77" s="8"/>
      <c r="Z77" s="13"/>
      <c r="AA77" s="6"/>
      <c r="AB77" s="17"/>
    </row>
    <row r="78" spans="2:28" x14ac:dyDescent="0.2">
      <c r="B78" s="7">
        <v>1</v>
      </c>
      <c r="C78" s="10">
        <v>43296</v>
      </c>
      <c r="D78" s="9">
        <v>3437</v>
      </c>
      <c r="E78" s="9">
        <f>+C76-D78</f>
        <v>161539</v>
      </c>
      <c r="F78" s="6" t="s">
        <v>11</v>
      </c>
      <c r="G78" s="8">
        <v>43297</v>
      </c>
      <c r="H78" s="13" t="s">
        <v>27</v>
      </c>
      <c r="I78" s="6" t="s">
        <v>10</v>
      </c>
      <c r="J78" s="45"/>
      <c r="K78" s="43"/>
      <c r="L78" s="15">
        <v>2</v>
      </c>
      <c r="M78" s="8"/>
      <c r="N78" s="18"/>
      <c r="O78" s="6"/>
      <c r="P78" s="8"/>
      <c r="Q78" s="13"/>
      <c r="R78" s="6"/>
      <c r="S78" s="33"/>
      <c r="U78" s="7">
        <v>2</v>
      </c>
      <c r="V78" s="7"/>
      <c r="W78" s="18"/>
      <c r="X78" s="6"/>
      <c r="Y78" s="8"/>
      <c r="Z78" s="13"/>
      <c r="AA78" s="6"/>
      <c r="AB78" s="17"/>
    </row>
    <row r="79" spans="2:28" x14ac:dyDescent="0.2">
      <c r="B79" s="7">
        <v>2</v>
      </c>
      <c r="C79" s="10">
        <v>43327</v>
      </c>
      <c r="D79" s="9">
        <v>3437</v>
      </c>
      <c r="E79" s="9">
        <f t="shared" ref="E79:E125" si="2">+E78-D79</f>
        <v>158102</v>
      </c>
      <c r="F79" s="6" t="s">
        <v>11</v>
      </c>
      <c r="G79" s="8">
        <v>43327</v>
      </c>
      <c r="H79" s="13" t="s">
        <v>26</v>
      </c>
      <c r="I79" s="6" t="s">
        <v>10</v>
      </c>
      <c r="J79" s="44"/>
      <c r="K79" s="43"/>
      <c r="L79" s="15">
        <v>3</v>
      </c>
      <c r="M79" s="8"/>
      <c r="N79" s="18"/>
      <c r="O79" s="6"/>
      <c r="P79" s="8"/>
      <c r="Q79" s="13"/>
      <c r="R79" s="6"/>
      <c r="S79" s="33"/>
      <c r="U79" s="7">
        <v>3</v>
      </c>
      <c r="V79" s="7"/>
      <c r="W79" s="18"/>
      <c r="X79" s="6"/>
      <c r="Y79" s="8"/>
      <c r="Z79" s="13"/>
      <c r="AA79" s="6"/>
      <c r="AB79" s="17"/>
    </row>
    <row r="80" spans="2:28" x14ac:dyDescent="0.2">
      <c r="B80" s="7">
        <v>3</v>
      </c>
      <c r="C80" s="10">
        <v>43358</v>
      </c>
      <c r="D80" s="9">
        <f>4959-1510.46</f>
        <v>3448.54</v>
      </c>
      <c r="E80" s="9">
        <f t="shared" si="2"/>
        <v>154653.46</v>
      </c>
      <c r="F80" s="6" t="s">
        <v>11</v>
      </c>
      <c r="G80" s="8">
        <v>43370</v>
      </c>
      <c r="H80" s="13" t="s">
        <v>25</v>
      </c>
      <c r="I80" s="6" t="s">
        <v>10</v>
      </c>
      <c r="J80" s="44"/>
      <c r="L80" s="15">
        <v>4</v>
      </c>
      <c r="M80" s="8"/>
      <c r="N80" s="18"/>
      <c r="O80" s="6"/>
      <c r="P80" s="8"/>
      <c r="Q80" s="13"/>
      <c r="R80" s="6"/>
      <c r="S80" s="33"/>
      <c r="U80" s="7">
        <v>4</v>
      </c>
      <c r="V80" s="7"/>
      <c r="W80" s="18"/>
      <c r="X80" s="6"/>
      <c r="Y80" s="8"/>
      <c r="Z80" s="13"/>
      <c r="AA80" s="6"/>
      <c r="AB80" s="17"/>
    </row>
    <row r="81" spans="2:29" x14ac:dyDescent="0.2">
      <c r="B81" s="7">
        <v>4</v>
      </c>
      <c r="C81" s="10">
        <v>43388</v>
      </c>
      <c r="D81" s="9">
        <f>4959-1510.46</f>
        <v>3448.54</v>
      </c>
      <c r="E81" s="9">
        <f t="shared" si="2"/>
        <v>151204.91999999998</v>
      </c>
      <c r="F81" s="6" t="s">
        <v>11</v>
      </c>
      <c r="G81" s="8">
        <v>43389</v>
      </c>
      <c r="H81" s="13" t="s">
        <v>24</v>
      </c>
      <c r="I81" s="6" t="s">
        <v>10</v>
      </c>
      <c r="J81" s="5" t="s">
        <v>23</v>
      </c>
      <c r="K81" s="43"/>
      <c r="L81" s="15">
        <v>5</v>
      </c>
      <c r="M81" s="8"/>
      <c r="N81" s="18"/>
      <c r="O81" s="6"/>
      <c r="P81" s="8"/>
      <c r="Q81" s="13"/>
      <c r="R81" s="6"/>
      <c r="S81" s="33"/>
      <c r="U81" s="7">
        <v>5</v>
      </c>
      <c r="V81" s="7"/>
      <c r="W81" s="18"/>
      <c r="X81" s="6"/>
      <c r="Y81" s="8"/>
      <c r="Z81" s="13"/>
      <c r="AA81" s="6"/>
      <c r="AB81" s="17"/>
    </row>
    <row r="82" spans="2:29" x14ac:dyDescent="0.2">
      <c r="B82" s="7">
        <v>5</v>
      </c>
      <c r="C82" s="10">
        <v>43419</v>
      </c>
      <c r="D82" s="9">
        <f>4945-1510.46</f>
        <v>3434.54</v>
      </c>
      <c r="E82" s="9">
        <f t="shared" si="2"/>
        <v>147770.37999999998</v>
      </c>
      <c r="F82" s="6" t="s">
        <v>11</v>
      </c>
      <c r="G82" s="8">
        <v>43420</v>
      </c>
      <c r="H82" s="13" t="s">
        <v>22</v>
      </c>
      <c r="I82" s="6" t="s">
        <v>10</v>
      </c>
      <c r="J82" s="42" t="s">
        <v>21</v>
      </c>
      <c r="L82" s="15">
        <v>6</v>
      </c>
      <c r="M82" s="8"/>
      <c r="N82" s="18"/>
      <c r="O82" s="39"/>
      <c r="P82" s="41"/>
      <c r="Q82" s="40"/>
      <c r="R82" s="39"/>
      <c r="S82" s="33"/>
      <c r="U82" s="38"/>
      <c r="V82" s="38"/>
      <c r="W82" s="37"/>
    </row>
    <row r="83" spans="2:29" x14ac:dyDescent="0.2">
      <c r="B83" s="7">
        <v>6</v>
      </c>
      <c r="C83" s="10">
        <v>43449</v>
      </c>
      <c r="D83" s="9">
        <f t="shared" ref="D83:D101" si="3">4978-1510.42</f>
        <v>3467.58</v>
      </c>
      <c r="E83" s="9">
        <f t="shared" si="2"/>
        <v>144302.79999999999</v>
      </c>
      <c r="F83" s="6" t="s">
        <v>11</v>
      </c>
      <c r="G83" s="8">
        <v>43449</v>
      </c>
      <c r="H83" s="7">
        <v>1122</v>
      </c>
      <c r="I83" s="6" t="s">
        <v>10</v>
      </c>
      <c r="J83" s="5"/>
      <c r="L83" s="15">
        <v>7</v>
      </c>
      <c r="M83" s="8"/>
      <c r="N83" s="18"/>
      <c r="O83" s="6"/>
      <c r="P83" s="8"/>
      <c r="Q83" s="13"/>
      <c r="R83" s="6"/>
      <c r="S83" s="33"/>
    </row>
    <row r="84" spans="2:29" x14ac:dyDescent="0.2">
      <c r="B84" s="7">
        <v>7</v>
      </c>
      <c r="C84" s="10">
        <v>43480</v>
      </c>
      <c r="D84" s="9">
        <f t="shared" si="3"/>
        <v>3467.58</v>
      </c>
      <c r="E84" s="9">
        <f t="shared" si="2"/>
        <v>140835.22</v>
      </c>
      <c r="F84" s="6" t="s">
        <v>11</v>
      </c>
      <c r="G84" s="8">
        <v>43479</v>
      </c>
      <c r="H84" s="7">
        <v>1123</v>
      </c>
      <c r="I84" s="6" t="s">
        <v>10</v>
      </c>
      <c r="J84" s="5"/>
      <c r="L84" s="15">
        <v>8</v>
      </c>
      <c r="M84" s="8"/>
      <c r="N84" s="18"/>
      <c r="O84" s="6"/>
      <c r="P84" s="8"/>
      <c r="Q84" s="13"/>
      <c r="R84" s="6"/>
      <c r="S84" s="33"/>
    </row>
    <row r="85" spans="2:29" x14ac:dyDescent="0.2">
      <c r="B85" s="7">
        <v>8</v>
      </c>
      <c r="C85" s="10">
        <v>43511</v>
      </c>
      <c r="D85" s="9">
        <f t="shared" si="3"/>
        <v>3467.58</v>
      </c>
      <c r="E85" s="9">
        <f t="shared" si="2"/>
        <v>137367.64000000001</v>
      </c>
      <c r="F85" s="6" t="s">
        <v>11</v>
      </c>
      <c r="G85" s="8">
        <v>43514</v>
      </c>
      <c r="H85" s="7">
        <v>1199</v>
      </c>
      <c r="I85" s="6" t="s">
        <v>10</v>
      </c>
      <c r="J85" s="5"/>
      <c r="L85" s="15">
        <v>9</v>
      </c>
      <c r="M85" s="8"/>
      <c r="N85" s="18"/>
      <c r="O85" s="6"/>
      <c r="P85" s="8"/>
      <c r="Q85" s="13"/>
      <c r="R85" s="6"/>
      <c r="S85" s="33"/>
      <c r="U85" s="90" t="s">
        <v>20</v>
      </c>
      <c r="V85" s="91"/>
      <c r="W85" s="91"/>
      <c r="X85" s="91"/>
      <c r="Y85" s="91"/>
      <c r="Z85" s="91"/>
      <c r="AA85" s="91"/>
      <c r="AB85" s="91"/>
      <c r="AC85" s="92"/>
    </row>
    <row r="86" spans="2:29" x14ac:dyDescent="0.2">
      <c r="B86" s="7">
        <v>9</v>
      </c>
      <c r="C86" s="10">
        <v>43539</v>
      </c>
      <c r="D86" s="9">
        <f t="shared" si="3"/>
        <v>3467.58</v>
      </c>
      <c r="E86" s="9">
        <f t="shared" si="2"/>
        <v>133900.06000000003</v>
      </c>
      <c r="F86" s="6" t="s">
        <v>11</v>
      </c>
      <c r="G86" s="8">
        <v>43545</v>
      </c>
      <c r="H86" s="7">
        <v>1228</v>
      </c>
      <c r="I86" s="6" t="s">
        <v>10</v>
      </c>
      <c r="J86" s="5"/>
      <c r="L86" s="15">
        <v>10</v>
      </c>
      <c r="M86" s="8"/>
      <c r="N86" s="18"/>
      <c r="O86" s="6"/>
      <c r="P86" s="8"/>
      <c r="Q86" s="13"/>
      <c r="R86" s="6"/>
      <c r="S86" s="33"/>
      <c r="U86" s="36" t="s">
        <v>19</v>
      </c>
      <c r="V86" s="27">
        <v>90000</v>
      </c>
      <c r="W86" s="27"/>
      <c r="X86" s="27"/>
      <c r="Y86" s="35" t="s">
        <v>18</v>
      </c>
      <c r="Z86" s="35"/>
      <c r="AA86" s="35"/>
      <c r="AB86" s="35"/>
      <c r="AC86" s="34" t="s">
        <v>17</v>
      </c>
    </row>
    <row r="87" spans="2:29" ht="36" x14ac:dyDescent="0.2">
      <c r="B87" s="7">
        <v>10</v>
      </c>
      <c r="C87" s="10">
        <v>43570</v>
      </c>
      <c r="D87" s="9">
        <f t="shared" si="3"/>
        <v>3467.58</v>
      </c>
      <c r="E87" s="9">
        <f t="shared" si="2"/>
        <v>130432.48000000003</v>
      </c>
      <c r="F87" s="6" t="s">
        <v>11</v>
      </c>
      <c r="G87" s="8">
        <v>43579</v>
      </c>
      <c r="H87" s="7">
        <v>1379</v>
      </c>
      <c r="I87" s="6" t="s">
        <v>10</v>
      </c>
      <c r="J87" s="5"/>
      <c r="L87" s="15">
        <v>11</v>
      </c>
      <c r="M87" s="8"/>
      <c r="N87" s="18"/>
      <c r="O87" s="6"/>
      <c r="P87" s="8"/>
      <c r="Q87" s="13"/>
      <c r="R87" s="6"/>
      <c r="S87" s="33"/>
      <c r="U87" s="21" t="s">
        <v>8</v>
      </c>
      <c r="V87" s="20" t="s">
        <v>7</v>
      </c>
      <c r="W87" s="20" t="s">
        <v>6</v>
      </c>
      <c r="X87" s="21" t="s">
        <v>16</v>
      </c>
      <c r="Y87" s="20" t="s">
        <v>5</v>
      </c>
      <c r="Z87" s="21" t="s">
        <v>4</v>
      </c>
      <c r="AA87" s="21" t="s">
        <v>3</v>
      </c>
      <c r="AB87" s="20" t="s">
        <v>2</v>
      </c>
      <c r="AC87" s="19" t="s">
        <v>1</v>
      </c>
    </row>
    <row r="88" spans="2:29" x14ac:dyDescent="0.2">
      <c r="B88" s="7">
        <v>11</v>
      </c>
      <c r="C88" s="10">
        <v>43600</v>
      </c>
      <c r="D88" s="9">
        <f t="shared" si="3"/>
        <v>3467.58</v>
      </c>
      <c r="E88" s="9">
        <f t="shared" si="2"/>
        <v>126964.90000000002</v>
      </c>
      <c r="F88" s="6" t="s">
        <v>11</v>
      </c>
      <c r="G88" s="8">
        <v>43609</v>
      </c>
      <c r="H88" s="7">
        <v>1466</v>
      </c>
      <c r="I88" s="6" t="s">
        <v>10</v>
      </c>
      <c r="J88" s="5"/>
      <c r="L88" s="15">
        <v>12</v>
      </c>
      <c r="M88" s="8"/>
      <c r="N88" s="16"/>
      <c r="O88" s="12"/>
      <c r="P88" s="8"/>
      <c r="Q88" s="13"/>
      <c r="R88" s="12"/>
      <c r="S88" s="33"/>
      <c r="U88" s="32">
        <v>1</v>
      </c>
      <c r="V88" s="30">
        <v>43263</v>
      </c>
      <c r="W88" s="31">
        <v>90000</v>
      </c>
      <c r="X88" s="31">
        <f>+V86-W88</f>
        <v>0</v>
      </c>
      <c r="Y88" s="28" t="s">
        <v>11</v>
      </c>
      <c r="Z88" s="30">
        <v>43263</v>
      </c>
      <c r="AA88" s="29" t="s">
        <v>15</v>
      </c>
      <c r="AB88" s="28" t="s">
        <v>12</v>
      </c>
      <c r="AC88" s="17"/>
    </row>
    <row r="89" spans="2:29" x14ac:dyDescent="0.2">
      <c r="B89" s="7">
        <v>12</v>
      </c>
      <c r="C89" s="10">
        <v>43631</v>
      </c>
      <c r="D89" s="9">
        <f t="shared" si="3"/>
        <v>3467.58</v>
      </c>
      <c r="E89" s="9">
        <f t="shared" si="2"/>
        <v>123497.32000000002</v>
      </c>
      <c r="F89" s="6" t="s">
        <v>11</v>
      </c>
      <c r="G89" s="8">
        <v>43638</v>
      </c>
      <c r="H89" s="7">
        <v>1549</v>
      </c>
      <c r="I89" s="6" t="s">
        <v>10</v>
      </c>
      <c r="J89" s="5"/>
      <c r="L89" s="15">
        <v>13</v>
      </c>
      <c r="M89" s="8"/>
      <c r="N89" s="16"/>
      <c r="O89" s="6"/>
      <c r="P89" s="8"/>
      <c r="Q89" s="13"/>
      <c r="R89" s="6"/>
      <c r="S89" s="11"/>
    </row>
    <row r="90" spans="2:29" x14ac:dyDescent="0.2">
      <c r="B90" s="7">
        <v>13</v>
      </c>
      <c r="C90" s="10">
        <v>43661</v>
      </c>
      <c r="D90" s="9">
        <f t="shared" si="3"/>
        <v>3467.58</v>
      </c>
      <c r="E90" s="9">
        <f t="shared" si="2"/>
        <v>120029.74000000002</v>
      </c>
      <c r="F90" s="6" t="s">
        <v>11</v>
      </c>
      <c r="G90" s="8">
        <v>43674</v>
      </c>
      <c r="H90" s="7">
        <v>1640</v>
      </c>
      <c r="I90" s="6" t="s">
        <v>10</v>
      </c>
      <c r="J90" s="5"/>
      <c r="L90" s="15">
        <v>14</v>
      </c>
      <c r="M90" s="8"/>
      <c r="N90" s="16"/>
      <c r="O90" s="6"/>
      <c r="P90" s="8"/>
      <c r="Q90" s="13"/>
      <c r="R90" s="6"/>
      <c r="S90" s="11"/>
    </row>
    <row r="91" spans="2:29" x14ac:dyDescent="0.2">
      <c r="B91" s="7">
        <v>14</v>
      </c>
      <c r="C91" s="10">
        <v>43692</v>
      </c>
      <c r="D91" s="9">
        <f t="shared" si="3"/>
        <v>3467.58</v>
      </c>
      <c r="E91" s="9">
        <f t="shared" si="2"/>
        <v>116562.16000000002</v>
      </c>
      <c r="F91" s="6" t="s">
        <v>11</v>
      </c>
      <c r="G91" s="8">
        <v>43697</v>
      </c>
      <c r="H91" s="7">
        <v>1694</v>
      </c>
      <c r="I91" s="6" t="s">
        <v>10</v>
      </c>
      <c r="J91" s="5"/>
      <c r="L91" s="15">
        <v>15</v>
      </c>
      <c r="M91" s="8"/>
      <c r="N91" s="16"/>
      <c r="O91" s="6"/>
      <c r="P91" s="8"/>
      <c r="Q91" s="13"/>
      <c r="R91" s="6"/>
      <c r="S91" s="11"/>
      <c r="U91" s="90" t="s">
        <v>14</v>
      </c>
      <c r="V91" s="91"/>
      <c r="W91" s="91"/>
      <c r="X91" s="91"/>
      <c r="Y91" s="91"/>
      <c r="Z91" s="91"/>
      <c r="AA91" s="91"/>
      <c r="AB91" s="92"/>
    </row>
    <row r="92" spans="2:29" x14ac:dyDescent="0.2">
      <c r="B92" s="7">
        <v>15</v>
      </c>
      <c r="C92" s="10">
        <v>43723</v>
      </c>
      <c r="D92" s="9">
        <f t="shared" si="3"/>
        <v>3467.58</v>
      </c>
      <c r="E92" s="9">
        <f t="shared" si="2"/>
        <v>113094.58000000002</v>
      </c>
      <c r="F92" s="6" t="s">
        <v>11</v>
      </c>
      <c r="G92" s="8" t="s">
        <v>13</v>
      </c>
      <c r="H92" s="13">
        <v>1782</v>
      </c>
      <c r="I92" s="6" t="s">
        <v>10</v>
      </c>
      <c r="J92" s="5"/>
      <c r="L92" s="15">
        <v>16</v>
      </c>
      <c r="M92" s="8"/>
      <c r="N92" s="16"/>
      <c r="O92" s="6"/>
      <c r="P92" s="8"/>
      <c r="Q92" s="13"/>
      <c r="R92" s="6"/>
      <c r="S92" s="11"/>
      <c r="U92" s="87"/>
      <c r="V92" s="88"/>
      <c r="W92" s="27"/>
      <c r="X92" s="25"/>
      <c r="Y92" s="26"/>
      <c r="Z92" s="25"/>
      <c r="AA92" s="24"/>
      <c r="AB92" s="23"/>
    </row>
    <row r="93" spans="2:29" ht="24" x14ac:dyDescent="0.2">
      <c r="B93" s="7">
        <v>16</v>
      </c>
      <c r="C93" s="10">
        <v>43753</v>
      </c>
      <c r="D93" s="9">
        <f t="shared" si="3"/>
        <v>3467.58</v>
      </c>
      <c r="E93" s="9">
        <f t="shared" si="2"/>
        <v>109627.00000000001</v>
      </c>
      <c r="F93" s="6" t="s">
        <v>11</v>
      </c>
      <c r="G93" s="8">
        <v>43756</v>
      </c>
      <c r="H93" s="13">
        <v>1954</v>
      </c>
      <c r="I93" s="6" t="s">
        <v>10</v>
      </c>
      <c r="J93" s="5"/>
      <c r="L93" s="15">
        <v>17</v>
      </c>
      <c r="M93" s="8"/>
      <c r="N93" s="16"/>
      <c r="O93" s="6"/>
      <c r="P93" s="8"/>
      <c r="Q93" s="13"/>
      <c r="R93" s="6"/>
      <c r="S93" s="11"/>
      <c r="U93" s="21" t="s">
        <v>8</v>
      </c>
      <c r="V93" s="20" t="s">
        <v>7</v>
      </c>
      <c r="W93" s="20" t="s">
        <v>6</v>
      </c>
      <c r="X93" s="20" t="s">
        <v>5</v>
      </c>
      <c r="Y93" s="21" t="s">
        <v>4</v>
      </c>
      <c r="Z93" s="21" t="s">
        <v>3</v>
      </c>
      <c r="AA93" s="20" t="s">
        <v>2</v>
      </c>
      <c r="AB93" s="19" t="s">
        <v>1</v>
      </c>
    </row>
    <row r="94" spans="2:29" x14ac:dyDescent="0.2">
      <c r="B94" s="7">
        <v>17</v>
      </c>
      <c r="C94" s="10">
        <v>43784</v>
      </c>
      <c r="D94" s="9">
        <f t="shared" si="3"/>
        <v>3467.58</v>
      </c>
      <c r="E94" s="9">
        <f t="shared" si="2"/>
        <v>106159.42000000001</v>
      </c>
      <c r="F94" s="6" t="s">
        <v>11</v>
      </c>
      <c r="G94" s="8">
        <v>43796</v>
      </c>
      <c r="H94" s="13">
        <v>1955</v>
      </c>
      <c r="I94" s="6" t="s">
        <v>10</v>
      </c>
      <c r="J94" s="5"/>
      <c r="L94" s="15">
        <v>18</v>
      </c>
      <c r="M94" s="8"/>
      <c r="N94" s="16"/>
      <c r="O94" s="6"/>
      <c r="P94" s="8"/>
      <c r="Q94" s="13"/>
      <c r="R94" s="6"/>
      <c r="S94" s="11"/>
      <c r="U94" s="7"/>
      <c r="V94" s="7"/>
      <c r="W94" s="18"/>
      <c r="X94" s="6"/>
      <c r="Y94" s="8"/>
      <c r="Z94" s="13"/>
      <c r="AA94" s="6"/>
      <c r="AB94" s="17"/>
    </row>
    <row r="95" spans="2:29" x14ac:dyDescent="0.2">
      <c r="B95" s="7">
        <v>18</v>
      </c>
      <c r="C95" s="10">
        <v>43814</v>
      </c>
      <c r="D95" s="9">
        <f t="shared" si="3"/>
        <v>3467.58</v>
      </c>
      <c r="E95" s="9">
        <f t="shared" si="2"/>
        <v>102691.84000000001</v>
      </c>
      <c r="F95" s="6" t="s">
        <v>11</v>
      </c>
      <c r="G95" s="8">
        <v>43817</v>
      </c>
      <c r="H95" s="13">
        <v>2042</v>
      </c>
      <c r="I95" s="6" t="s">
        <v>10</v>
      </c>
      <c r="J95" s="5"/>
      <c r="L95" s="15">
        <v>19</v>
      </c>
      <c r="M95" s="8"/>
      <c r="N95" s="16"/>
      <c r="O95" s="6"/>
      <c r="P95" s="8"/>
      <c r="Q95" s="13"/>
      <c r="R95" s="6"/>
      <c r="S95" s="11"/>
      <c r="U95" s="7"/>
      <c r="V95" s="7"/>
      <c r="W95" s="18"/>
      <c r="X95" s="6"/>
      <c r="Y95" s="8"/>
      <c r="Z95" s="13"/>
      <c r="AA95" s="6"/>
      <c r="AB95" s="17"/>
    </row>
    <row r="96" spans="2:29" x14ac:dyDescent="0.2">
      <c r="B96" s="7">
        <v>19</v>
      </c>
      <c r="C96" s="10">
        <v>43845</v>
      </c>
      <c r="D96" s="9">
        <f t="shared" si="3"/>
        <v>3467.58</v>
      </c>
      <c r="E96" s="9">
        <f t="shared" si="2"/>
        <v>99224.260000000009</v>
      </c>
      <c r="F96" s="6" t="s">
        <v>11</v>
      </c>
      <c r="G96" s="8">
        <v>43847</v>
      </c>
      <c r="H96" s="13">
        <v>2084</v>
      </c>
      <c r="I96" s="6" t="s">
        <v>10</v>
      </c>
      <c r="J96" s="5"/>
      <c r="L96" s="15">
        <v>20</v>
      </c>
      <c r="M96" s="8"/>
      <c r="N96" s="16"/>
      <c r="O96" s="6"/>
      <c r="P96" s="8"/>
      <c r="Q96" s="13"/>
      <c r="R96" s="6"/>
      <c r="S96" s="11"/>
      <c r="U96" s="7"/>
      <c r="V96" s="7"/>
      <c r="W96" s="18"/>
      <c r="X96" s="6"/>
      <c r="Y96" s="8"/>
      <c r="Z96" s="13"/>
      <c r="AA96" s="6"/>
      <c r="AB96" s="17"/>
    </row>
    <row r="97" spans="2:28" x14ac:dyDescent="0.2">
      <c r="B97" s="7">
        <v>20</v>
      </c>
      <c r="C97" s="10">
        <v>43876</v>
      </c>
      <c r="D97" s="9">
        <f t="shared" si="3"/>
        <v>3467.58</v>
      </c>
      <c r="E97" s="9">
        <f t="shared" si="2"/>
        <v>95756.680000000008</v>
      </c>
      <c r="F97" s="6" t="s">
        <v>11</v>
      </c>
      <c r="G97" s="8">
        <v>43877</v>
      </c>
      <c r="H97" s="7">
        <v>2248</v>
      </c>
      <c r="I97" s="6" t="s">
        <v>10</v>
      </c>
      <c r="J97" s="5"/>
      <c r="L97" s="15">
        <v>21</v>
      </c>
      <c r="M97" s="8"/>
      <c r="N97" s="16"/>
      <c r="O97" s="6"/>
      <c r="P97" s="8"/>
      <c r="Q97" s="13"/>
      <c r="R97" s="6"/>
      <c r="S97" s="11"/>
      <c r="U97" s="7"/>
      <c r="V97" s="7"/>
      <c r="W97" s="18"/>
      <c r="X97" s="6"/>
      <c r="Y97" s="8"/>
      <c r="Z97" s="13"/>
      <c r="AA97" s="6"/>
      <c r="AB97" s="17"/>
    </row>
    <row r="98" spans="2:28" x14ac:dyDescent="0.2">
      <c r="B98" s="7">
        <v>21</v>
      </c>
      <c r="C98" s="10">
        <v>43905</v>
      </c>
      <c r="D98" s="9">
        <f t="shared" si="3"/>
        <v>3467.58</v>
      </c>
      <c r="E98" s="9">
        <f t="shared" si="2"/>
        <v>92289.1</v>
      </c>
      <c r="F98" s="6" t="s">
        <v>11</v>
      </c>
      <c r="G98" s="8">
        <v>43909</v>
      </c>
      <c r="H98" s="7">
        <v>2334</v>
      </c>
      <c r="I98" s="6" t="s">
        <v>12</v>
      </c>
      <c r="J98" s="5"/>
      <c r="L98" s="15">
        <v>22</v>
      </c>
      <c r="M98" s="8"/>
      <c r="N98" s="16"/>
      <c r="O98" s="12"/>
      <c r="P98" s="8"/>
      <c r="Q98" s="13"/>
      <c r="R98" s="12"/>
      <c r="S98" s="11"/>
      <c r="U98" s="7"/>
      <c r="V98" s="7"/>
      <c r="W98" s="18"/>
      <c r="X98" s="6"/>
      <c r="Y98" s="8"/>
      <c r="Z98" s="13"/>
      <c r="AA98" s="6"/>
      <c r="AB98" s="17"/>
    </row>
    <row r="99" spans="2:28" x14ac:dyDescent="0.2">
      <c r="B99" s="7">
        <v>22</v>
      </c>
      <c r="C99" s="10">
        <v>43936</v>
      </c>
      <c r="D99" s="9">
        <f t="shared" si="3"/>
        <v>3467.58</v>
      </c>
      <c r="E99" s="9">
        <f t="shared" si="2"/>
        <v>88821.52</v>
      </c>
      <c r="F99" s="6" t="s">
        <v>11</v>
      </c>
      <c r="G99" s="8">
        <v>43944</v>
      </c>
      <c r="H99" s="7">
        <v>2409</v>
      </c>
      <c r="I99" s="6" t="s">
        <v>10</v>
      </c>
      <c r="J99" s="5"/>
      <c r="L99" s="15">
        <v>23</v>
      </c>
      <c r="M99" s="8"/>
      <c r="N99" s="16"/>
      <c r="O99" s="12"/>
      <c r="P99" s="8"/>
      <c r="Q99" s="13"/>
      <c r="R99" s="12"/>
      <c r="S99" s="11"/>
    </row>
    <row r="100" spans="2:28" x14ac:dyDescent="0.2">
      <c r="B100" s="7">
        <v>23</v>
      </c>
      <c r="C100" s="10">
        <v>43966</v>
      </c>
      <c r="D100" s="9">
        <f t="shared" si="3"/>
        <v>3467.58</v>
      </c>
      <c r="E100" s="9">
        <f t="shared" si="2"/>
        <v>85353.94</v>
      </c>
      <c r="F100" s="6" t="s">
        <v>11</v>
      </c>
      <c r="G100" s="8">
        <v>43972</v>
      </c>
      <c r="H100" s="7">
        <v>2479</v>
      </c>
      <c r="I100" s="6" t="s">
        <v>10</v>
      </c>
      <c r="J100" s="5"/>
      <c r="L100" s="15">
        <v>24</v>
      </c>
      <c r="M100" s="8"/>
      <c r="N100" s="16"/>
      <c r="O100" s="12"/>
      <c r="P100" s="8"/>
      <c r="Q100" s="13"/>
      <c r="R100" s="12"/>
      <c r="S100" s="11"/>
      <c r="U100" s="90" t="s">
        <v>9</v>
      </c>
      <c r="V100" s="91"/>
      <c r="W100" s="91"/>
      <c r="X100" s="91"/>
      <c r="Y100" s="91"/>
      <c r="Z100" s="91"/>
      <c r="AA100" s="91"/>
      <c r="AB100" s="92"/>
    </row>
    <row r="101" spans="2:28" x14ac:dyDescent="0.2">
      <c r="B101" s="22">
        <v>24</v>
      </c>
      <c r="C101" s="10">
        <v>43997</v>
      </c>
      <c r="D101" s="9">
        <f t="shared" si="3"/>
        <v>3467.58</v>
      </c>
      <c r="E101" s="9">
        <f t="shared" si="2"/>
        <v>81886.36</v>
      </c>
      <c r="F101" s="6" t="s">
        <v>11</v>
      </c>
      <c r="G101" s="8">
        <v>44035</v>
      </c>
      <c r="H101" s="7">
        <v>2571</v>
      </c>
      <c r="I101" s="6" t="s">
        <v>10</v>
      </c>
      <c r="J101" s="5" t="s">
        <v>0</v>
      </c>
      <c r="L101" s="15">
        <v>25</v>
      </c>
      <c r="M101" s="8"/>
      <c r="N101" s="16"/>
      <c r="O101" s="12"/>
      <c r="P101" s="8"/>
      <c r="Q101" s="13"/>
      <c r="R101" s="12"/>
      <c r="S101" s="11"/>
      <c r="U101" s="87"/>
      <c r="V101" s="88"/>
      <c r="W101" s="27"/>
      <c r="X101" s="25"/>
      <c r="Y101" s="26"/>
      <c r="Z101" s="25"/>
      <c r="AA101" s="24"/>
      <c r="AB101" s="23"/>
    </row>
    <row r="102" spans="2:28" ht="24" x14ac:dyDescent="0.2">
      <c r="B102" s="22">
        <v>25</v>
      </c>
      <c r="C102" s="10">
        <v>44027</v>
      </c>
      <c r="D102" s="9"/>
      <c r="E102" s="9">
        <f t="shared" si="2"/>
        <v>81886.36</v>
      </c>
      <c r="F102" s="6"/>
      <c r="G102" s="8"/>
      <c r="H102" s="7"/>
      <c r="I102" s="6"/>
      <c r="J102" s="5" t="s">
        <v>0</v>
      </c>
      <c r="L102" s="15">
        <v>26</v>
      </c>
      <c r="M102" s="8"/>
      <c r="N102" s="16"/>
      <c r="O102" s="12"/>
      <c r="P102" s="8"/>
      <c r="Q102" s="13"/>
      <c r="R102" s="12"/>
      <c r="S102" s="11"/>
      <c r="U102" s="21" t="s">
        <v>8</v>
      </c>
      <c r="V102" s="20" t="s">
        <v>7</v>
      </c>
      <c r="W102" s="20" t="s">
        <v>6</v>
      </c>
      <c r="X102" s="20" t="s">
        <v>5</v>
      </c>
      <c r="Y102" s="21" t="s">
        <v>4</v>
      </c>
      <c r="Z102" s="21" t="s">
        <v>3</v>
      </c>
      <c r="AA102" s="20" t="s">
        <v>2</v>
      </c>
      <c r="AB102" s="19" t="s">
        <v>1</v>
      </c>
    </row>
    <row r="103" spans="2:28" x14ac:dyDescent="0.2">
      <c r="B103" s="7">
        <v>26</v>
      </c>
      <c r="C103" s="10">
        <v>44058</v>
      </c>
      <c r="D103" s="9"/>
      <c r="E103" s="9">
        <f t="shared" si="2"/>
        <v>81886.36</v>
      </c>
      <c r="F103" s="6"/>
      <c r="G103" s="8"/>
      <c r="H103" s="7"/>
      <c r="I103" s="6"/>
      <c r="J103" s="5" t="s">
        <v>0</v>
      </c>
      <c r="L103" s="15">
        <v>27</v>
      </c>
      <c r="M103" s="8"/>
      <c r="N103" s="16"/>
      <c r="O103" s="12"/>
      <c r="P103" s="8"/>
      <c r="Q103" s="13"/>
      <c r="R103" s="12"/>
      <c r="S103" s="11"/>
      <c r="U103" s="7"/>
      <c r="V103" s="7"/>
      <c r="W103" s="18"/>
      <c r="X103" s="6"/>
      <c r="Y103" s="8"/>
      <c r="Z103" s="13"/>
      <c r="AA103" s="6"/>
      <c r="AB103" s="17"/>
    </row>
    <row r="104" spans="2:28" x14ac:dyDescent="0.2">
      <c r="B104" s="7">
        <v>27</v>
      </c>
      <c r="C104" s="10">
        <v>44089</v>
      </c>
      <c r="D104" s="9"/>
      <c r="E104" s="9">
        <f t="shared" si="2"/>
        <v>81886.36</v>
      </c>
      <c r="F104" s="6"/>
      <c r="G104" s="7"/>
      <c r="H104" s="7"/>
      <c r="I104" s="6"/>
      <c r="J104" s="5" t="s">
        <v>0</v>
      </c>
      <c r="L104" s="15">
        <v>28</v>
      </c>
      <c r="M104" s="8"/>
      <c r="N104" s="16"/>
      <c r="O104" s="12"/>
      <c r="P104" s="8"/>
      <c r="Q104" s="13"/>
      <c r="R104" s="12"/>
      <c r="S104" s="11"/>
      <c r="U104" s="7"/>
      <c r="V104" s="7"/>
      <c r="W104" s="18"/>
      <c r="X104" s="6"/>
      <c r="Y104" s="8"/>
      <c r="Z104" s="13"/>
      <c r="AA104" s="6"/>
      <c r="AB104" s="17"/>
    </row>
    <row r="105" spans="2:28" x14ac:dyDescent="0.2">
      <c r="B105" s="7">
        <v>28</v>
      </c>
      <c r="C105" s="10">
        <v>44119</v>
      </c>
      <c r="D105" s="9"/>
      <c r="E105" s="9">
        <f t="shared" si="2"/>
        <v>81886.36</v>
      </c>
      <c r="F105" s="6"/>
      <c r="G105" s="8"/>
      <c r="H105" s="7"/>
      <c r="I105" s="6"/>
      <c r="J105" s="5" t="s">
        <v>0</v>
      </c>
      <c r="L105" s="15">
        <v>29</v>
      </c>
      <c r="M105" s="8"/>
      <c r="N105" s="16"/>
      <c r="O105" s="12"/>
      <c r="P105" s="8"/>
      <c r="Q105" s="13"/>
      <c r="R105" s="12"/>
      <c r="S105" s="11"/>
      <c r="U105" s="7"/>
      <c r="V105" s="7"/>
      <c r="W105" s="18"/>
      <c r="X105" s="6"/>
      <c r="Y105" s="8"/>
      <c r="Z105" s="13"/>
      <c r="AA105" s="6"/>
      <c r="AB105" s="17"/>
    </row>
    <row r="106" spans="2:28" x14ac:dyDescent="0.2">
      <c r="B106" s="7">
        <v>29</v>
      </c>
      <c r="C106" s="10">
        <v>44150</v>
      </c>
      <c r="D106" s="9"/>
      <c r="E106" s="9">
        <f t="shared" si="2"/>
        <v>81886.36</v>
      </c>
      <c r="F106" s="6"/>
      <c r="G106" s="8"/>
      <c r="H106" s="7"/>
      <c r="I106" s="6"/>
      <c r="J106" s="5" t="s">
        <v>0</v>
      </c>
      <c r="L106" s="15">
        <v>30</v>
      </c>
      <c r="M106" s="8"/>
      <c r="N106" s="16"/>
      <c r="O106" s="12"/>
      <c r="P106" s="8"/>
      <c r="Q106" s="13"/>
      <c r="R106" s="12"/>
      <c r="S106" s="11"/>
      <c r="U106" s="7"/>
      <c r="V106" s="7"/>
      <c r="W106" s="18"/>
      <c r="X106" s="6"/>
      <c r="Y106" s="8"/>
      <c r="Z106" s="13"/>
      <c r="AA106" s="6"/>
      <c r="AB106" s="17"/>
    </row>
    <row r="107" spans="2:28" x14ac:dyDescent="0.2">
      <c r="B107" s="7">
        <v>30</v>
      </c>
      <c r="C107" s="10">
        <v>44180</v>
      </c>
      <c r="D107" s="9"/>
      <c r="E107" s="9">
        <f t="shared" si="2"/>
        <v>81886.36</v>
      </c>
      <c r="F107" s="6"/>
      <c r="G107" s="8"/>
      <c r="H107" s="7"/>
      <c r="I107" s="6"/>
      <c r="J107" s="5" t="s">
        <v>0</v>
      </c>
      <c r="L107" s="15">
        <v>31</v>
      </c>
      <c r="M107" s="8"/>
      <c r="N107" s="16"/>
      <c r="O107" s="12"/>
      <c r="P107" s="8"/>
      <c r="Q107" s="13"/>
      <c r="R107" s="12"/>
      <c r="S107" s="11"/>
      <c r="U107" s="7"/>
      <c r="V107" s="7"/>
      <c r="W107" s="18"/>
      <c r="X107" s="6"/>
      <c r="Y107" s="8"/>
      <c r="Z107" s="13"/>
      <c r="AA107" s="6"/>
      <c r="AB107" s="17"/>
    </row>
    <row r="108" spans="2:28" x14ac:dyDescent="0.2">
      <c r="B108" s="7">
        <v>31</v>
      </c>
      <c r="C108" s="10">
        <v>44211</v>
      </c>
      <c r="D108" s="9"/>
      <c r="E108" s="9">
        <f t="shared" si="2"/>
        <v>81886.36</v>
      </c>
      <c r="F108" s="6"/>
      <c r="G108" s="8"/>
      <c r="H108" s="7"/>
      <c r="I108" s="6"/>
      <c r="J108" s="5" t="s">
        <v>0</v>
      </c>
      <c r="L108" s="15">
        <v>32</v>
      </c>
      <c r="M108" s="8"/>
      <c r="N108" s="16"/>
      <c r="O108" s="12"/>
      <c r="P108" s="8"/>
      <c r="Q108" s="13"/>
      <c r="R108" s="12"/>
      <c r="S108" s="11"/>
    </row>
    <row r="109" spans="2:28" x14ac:dyDescent="0.2">
      <c r="B109" s="7">
        <v>32</v>
      </c>
      <c r="C109" s="10">
        <v>44242</v>
      </c>
      <c r="D109" s="9"/>
      <c r="E109" s="9">
        <f t="shared" si="2"/>
        <v>81886.36</v>
      </c>
      <c r="F109" s="6"/>
      <c r="G109" s="8"/>
      <c r="H109" s="7"/>
      <c r="I109" s="6"/>
      <c r="J109" s="5" t="s">
        <v>0</v>
      </c>
      <c r="L109" s="15">
        <v>33</v>
      </c>
      <c r="M109" s="8"/>
      <c r="N109" s="16"/>
      <c r="O109" s="12"/>
      <c r="P109" s="8"/>
      <c r="Q109" s="13"/>
      <c r="R109" s="12"/>
      <c r="S109" s="11"/>
    </row>
    <row r="110" spans="2:28" x14ac:dyDescent="0.2">
      <c r="B110" s="7">
        <v>33</v>
      </c>
      <c r="C110" s="10">
        <v>44270</v>
      </c>
      <c r="D110" s="9"/>
      <c r="E110" s="9">
        <f t="shared" si="2"/>
        <v>81886.36</v>
      </c>
      <c r="F110" s="6"/>
      <c r="G110" s="8"/>
      <c r="H110" s="7"/>
      <c r="I110" s="6"/>
      <c r="J110" s="5" t="s">
        <v>0</v>
      </c>
      <c r="L110" s="15">
        <v>34</v>
      </c>
      <c r="M110" s="8"/>
      <c r="N110" s="14"/>
      <c r="O110" s="12"/>
      <c r="P110" s="8"/>
      <c r="Q110" s="13"/>
      <c r="R110" s="12"/>
      <c r="S110" s="11"/>
    </row>
    <row r="111" spans="2:28" x14ac:dyDescent="0.2">
      <c r="B111" s="7">
        <v>34</v>
      </c>
      <c r="C111" s="10">
        <v>44301</v>
      </c>
      <c r="D111" s="9"/>
      <c r="E111" s="9">
        <f t="shared" si="2"/>
        <v>81886.36</v>
      </c>
      <c r="F111" s="6"/>
      <c r="G111" s="8"/>
      <c r="H111" s="7"/>
      <c r="I111" s="6"/>
      <c r="J111" s="5" t="s">
        <v>0</v>
      </c>
      <c r="L111" s="15">
        <v>35</v>
      </c>
      <c r="M111" s="8"/>
      <c r="N111" s="14"/>
      <c r="O111" s="12"/>
      <c r="P111" s="8"/>
      <c r="Q111" s="13"/>
      <c r="R111" s="12"/>
      <c r="S111" s="11"/>
    </row>
    <row r="112" spans="2:28" x14ac:dyDescent="0.2">
      <c r="B112" s="7">
        <v>35</v>
      </c>
      <c r="C112" s="10">
        <v>44331</v>
      </c>
      <c r="D112" s="9"/>
      <c r="E112" s="9">
        <f t="shared" si="2"/>
        <v>81886.36</v>
      </c>
      <c r="F112" s="6"/>
      <c r="G112" s="8"/>
      <c r="H112" s="7"/>
      <c r="I112" s="6"/>
      <c r="J112" s="5" t="s">
        <v>0</v>
      </c>
      <c r="L112" s="15">
        <v>36</v>
      </c>
      <c r="M112" s="8"/>
      <c r="N112" s="14"/>
      <c r="O112" s="12"/>
      <c r="P112" s="8"/>
      <c r="Q112" s="13"/>
      <c r="R112" s="12"/>
      <c r="S112" s="11"/>
    </row>
    <row r="113" spans="2:19" x14ac:dyDescent="0.2">
      <c r="B113" s="7">
        <v>36</v>
      </c>
      <c r="C113" s="10">
        <v>44362</v>
      </c>
      <c r="D113" s="9"/>
      <c r="E113" s="9">
        <f t="shared" si="2"/>
        <v>81886.36</v>
      </c>
      <c r="F113" s="6"/>
      <c r="G113" s="8"/>
      <c r="H113" s="7"/>
      <c r="I113" s="6"/>
      <c r="J113" s="5" t="s">
        <v>0</v>
      </c>
      <c r="L113" s="15">
        <v>37</v>
      </c>
      <c r="M113" s="8"/>
      <c r="N113" s="14"/>
      <c r="O113" s="12"/>
      <c r="P113" s="8"/>
      <c r="Q113" s="13"/>
      <c r="R113" s="12"/>
      <c r="S113" s="11"/>
    </row>
    <row r="114" spans="2:19" x14ac:dyDescent="0.2">
      <c r="B114" s="7">
        <v>37</v>
      </c>
      <c r="C114" s="10">
        <v>44392</v>
      </c>
      <c r="D114" s="9"/>
      <c r="E114" s="9">
        <f t="shared" si="2"/>
        <v>81886.36</v>
      </c>
      <c r="F114" s="6"/>
      <c r="G114" s="8"/>
      <c r="H114" s="7"/>
      <c r="I114" s="6"/>
      <c r="J114" s="5" t="s">
        <v>0</v>
      </c>
      <c r="L114" s="15">
        <v>38</v>
      </c>
      <c r="M114" s="8"/>
      <c r="N114" s="14"/>
      <c r="O114" s="12"/>
      <c r="P114" s="8"/>
      <c r="Q114" s="13"/>
      <c r="R114" s="12"/>
      <c r="S114" s="11"/>
    </row>
    <row r="115" spans="2:19" x14ac:dyDescent="0.2">
      <c r="B115" s="7">
        <v>38</v>
      </c>
      <c r="C115" s="10">
        <v>44423</v>
      </c>
      <c r="D115" s="9"/>
      <c r="E115" s="9">
        <f t="shared" si="2"/>
        <v>81886.36</v>
      </c>
      <c r="F115" s="6"/>
      <c r="G115" s="8"/>
      <c r="H115" s="7"/>
      <c r="I115" s="6"/>
      <c r="J115" s="5" t="s">
        <v>0</v>
      </c>
      <c r="L115" s="15">
        <v>39</v>
      </c>
      <c r="M115" s="8"/>
      <c r="N115" s="14"/>
      <c r="O115" s="12"/>
      <c r="P115" s="8"/>
      <c r="Q115" s="13"/>
      <c r="R115" s="12"/>
      <c r="S115" s="11"/>
    </row>
    <row r="116" spans="2:19" x14ac:dyDescent="0.2">
      <c r="B116" s="7">
        <v>39</v>
      </c>
      <c r="C116" s="10">
        <v>44454</v>
      </c>
      <c r="D116" s="9"/>
      <c r="E116" s="9">
        <f t="shared" si="2"/>
        <v>81886.36</v>
      </c>
      <c r="F116" s="6"/>
      <c r="G116" s="8"/>
      <c r="H116" s="7"/>
      <c r="I116" s="6"/>
      <c r="J116" s="5" t="s">
        <v>0</v>
      </c>
      <c r="L116" s="15">
        <v>40</v>
      </c>
      <c r="M116" s="8"/>
      <c r="N116" s="14"/>
      <c r="O116" s="12"/>
      <c r="P116" s="8"/>
      <c r="Q116" s="13"/>
      <c r="R116" s="12"/>
      <c r="S116" s="11"/>
    </row>
    <row r="117" spans="2:19" x14ac:dyDescent="0.2">
      <c r="B117" s="7">
        <v>40</v>
      </c>
      <c r="C117" s="10">
        <v>44484</v>
      </c>
      <c r="D117" s="9"/>
      <c r="E117" s="9">
        <f t="shared" si="2"/>
        <v>81886.36</v>
      </c>
      <c r="F117" s="6"/>
      <c r="G117" s="8"/>
      <c r="H117" s="7"/>
      <c r="I117" s="6"/>
      <c r="J117" s="5" t="s">
        <v>0</v>
      </c>
      <c r="L117" s="15">
        <v>41</v>
      </c>
      <c r="M117" s="8"/>
      <c r="N117" s="14"/>
      <c r="O117" s="12"/>
      <c r="P117" s="8"/>
      <c r="Q117" s="13"/>
      <c r="R117" s="12"/>
      <c r="S117" s="11"/>
    </row>
    <row r="118" spans="2:19" x14ac:dyDescent="0.2">
      <c r="B118" s="7">
        <v>41</v>
      </c>
      <c r="C118" s="10">
        <v>44515</v>
      </c>
      <c r="D118" s="9"/>
      <c r="E118" s="9">
        <f t="shared" si="2"/>
        <v>81886.36</v>
      </c>
      <c r="F118" s="6"/>
      <c r="G118" s="8"/>
      <c r="H118" s="7"/>
      <c r="I118" s="6"/>
      <c r="J118" s="5" t="s">
        <v>0</v>
      </c>
      <c r="L118" s="15">
        <v>42</v>
      </c>
      <c r="M118" s="8"/>
      <c r="N118" s="14"/>
      <c r="O118" s="12"/>
      <c r="P118" s="8"/>
      <c r="Q118" s="13"/>
      <c r="R118" s="12"/>
      <c r="S118" s="11"/>
    </row>
    <row r="119" spans="2:19" x14ac:dyDescent="0.2">
      <c r="B119" s="7">
        <v>42</v>
      </c>
      <c r="C119" s="10">
        <v>44545</v>
      </c>
      <c r="D119" s="9"/>
      <c r="E119" s="9">
        <f t="shared" si="2"/>
        <v>81886.36</v>
      </c>
      <c r="F119" s="6"/>
      <c r="G119" s="8"/>
      <c r="H119" s="7"/>
      <c r="I119" s="6"/>
      <c r="J119" s="5" t="s">
        <v>0</v>
      </c>
      <c r="L119" s="15">
        <v>43</v>
      </c>
      <c r="M119" s="8"/>
      <c r="N119" s="14"/>
      <c r="O119" s="12"/>
      <c r="P119" s="8"/>
      <c r="Q119" s="13"/>
      <c r="R119" s="12"/>
      <c r="S119" s="11"/>
    </row>
    <row r="120" spans="2:19" x14ac:dyDescent="0.2">
      <c r="B120" s="7">
        <v>43</v>
      </c>
      <c r="C120" s="10">
        <v>44576</v>
      </c>
      <c r="D120" s="9"/>
      <c r="E120" s="9">
        <f t="shared" si="2"/>
        <v>81886.36</v>
      </c>
      <c r="F120" s="6"/>
      <c r="G120" s="8"/>
      <c r="H120" s="7"/>
      <c r="I120" s="6"/>
      <c r="J120" s="5" t="s">
        <v>0</v>
      </c>
      <c r="L120" s="15">
        <v>44</v>
      </c>
      <c r="M120" s="8"/>
      <c r="N120" s="14"/>
      <c r="O120" s="12"/>
      <c r="P120" s="8"/>
      <c r="Q120" s="13"/>
      <c r="R120" s="12"/>
      <c r="S120" s="11"/>
    </row>
    <row r="121" spans="2:19" x14ac:dyDescent="0.2">
      <c r="B121" s="7">
        <v>44</v>
      </c>
      <c r="C121" s="10">
        <v>44607</v>
      </c>
      <c r="D121" s="9"/>
      <c r="E121" s="9">
        <f t="shared" si="2"/>
        <v>81886.36</v>
      </c>
      <c r="F121" s="6"/>
      <c r="G121" s="8"/>
      <c r="H121" s="7"/>
      <c r="I121" s="6"/>
      <c r="J121" s="5" t="s">
        <v>0</v>
      </c>
      <c r="L121" s="15">
        <v>45</v>
      </c>
      <c r="M121" s="8"/>
      <c r="N121" s="14"/>
      <c r="O121" s="12"/>
      <c r="P121" s="8"/>
      <c r="Q121" s="13"/>
      <c r="R121" s="12"/>
      <c r="S121" s="11"/>
    </row>
    <row r="122" spans="2:19" x14ac:dyDescent="0.2">
      <c r="B122" s="7">
        <v>45</v>
      </c>
      <c r="C122" s="10">
        <v>44635</v>
      </c>
      <c r="D122" s="9"/>
      <c r="E122" s="9">
        <f t="shared" si="2"/>
        <v>81886.36</v>
      </c>
      <c r="F122" s="6"/>
      <c r="G122" s="8"/>
      <c r="H122" s="7"/>
      <c r="I122" s="6"/>
      <c r="J122" s="5" t="s">
        <v>0</v>
      </c>
      <c r="L122" s="15">
        <v>46</v>
      </c>
      <c r="M122" s="8"/>
      <c r="N122" s="14"/>
      <c r="O122" s="12"/>
      <c r="P122" s="8"/>
      <c r="Q122" s="13"/>
      <c r="R122" s="12"/>
      <c r="S122" s="11"/>
    </row>
    <row r="123" spans="2:19" x14ac:dyDescent="0.2">
      <c r="B123" s="7">
        <v>46</v>
      </c>
      <c r="C123" s="10">
        <v>44666</v>
      </c>
      <c r="D123" s="9"/>
      <c r="E123" s="9">
        <f t="shared" si="2"/>
        <v>81886.36</v>
      </c>
      <c r="F123" s="6"/>
      <c r="G123" s="8"/>
      <c r="H123" s="7"/>
      <c r="I123" s="6"/>
      <c r="J123" s="5" t="s">
        <v>0</v>
      </c>
    </row>
    <row r="124" spans="2:19" x14ac:dyDescent="0.2">
      <c r="B124" s="7">
        <v>47</v>
      </c>
      <c r="C124" s="10">
        <v>44696</v>
      </c>
      <c r="D124" s="9"/>
      <c r="E124" s="9">
        <f t="shared" si="2"/>
        <v>81886.36</v>
      </c>
      <c r="F124" s="6"/>
      <c r="G124" s="8"/>
      <c r="H124" s="7"/>
      <c r="I124" s="6"/>
      <c r="J124" s="5" t="s">
        <v>0</v>
      </c>
    </row>
    <row r="125" spans="2:19" x14ac:dyDescent="0.2">
      <c r="B125" s="7">
        <v>48</v>
      </c>
      <c r="C125" s="10">
        <v>44727</v>
      </c>
      <c r="D125" s="9"/>
      <c r="E125" s="9">
        <f t="shared" si="2"/>
        <v>81886.36</v>
      </c>
      <c r="F125" s="6"/>
      <c r="G125" s="8"/>
      <c r="H125" s="7"/>
      <c r="I125" s="6"/>
      <c r="J125" s="5" t="s">
        <v>0</v>
      </c>
    </row>
  </sheetData>
  <mergeCells count="20">
    <mergeCell ref="U85:AC85"/>
    <mergeCell ref="U91:AB91"/>
    <mergeCell ref="U92:V92"/>
    <mergeCell ref="U100:AB100"/>
    <mergeCell ref="U101:V101"/>
    <mergeCell ref="U43:V43"/>
    <mergeCell ref="U51:AB51"/>
    <mergeCell ref="U52:V52"/>
    <mergeCell ref="H2:L2"/>
    <mergeCell ref="B75:J75"/>
    <mergeCell ref="L74:S74"/>
    <mergeCell ref="U74:AB74"/>
    <mergeCell ref="B2:F2"/>
    <mergeCell ref="B20:J20"/>
    <mergeCell ref="U75:V75"/>
    <mergeCell ref="L20:S20"/>
    <mergeCell ref="U20:AB20"/>
    <mergeCell ref="U21:V21"/>
    <mergeCell ref="U31:AC31"/>
    <mergeCell ref="U42:AB4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Valencia Alvarado Alfredo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2020-07-14T22:30:58Z</dcterms:created>
  <dcterms:modified xsi:type="dcterms:W3CDTF">2020-07-24T18:00:56Z</dcterms:modified>
</cp:coreProperties>
</file>