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1" sheetId="1" state="visible" r:id="rId2"/>
    <sheet name="Ex 01" sheetId="2" state="visible" r:id="rId3"/>
    <sheet name="Ex 02" sheetId="3" state="visible" r:id="rId4"/>
    <sheet name="Ex 03" sheetId="4" state="visible" r:id="rId5"/>
    <sheet name="Ex 04" sheetId="5" state="visible" r:id="rId6"/>
    <sheet name="Ex 05" sheetId="6" state="visible" r:id="rId7"/>
    <sheet name="Ex 0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<sst xmlns="http://schemas.openxmlformats.org/spreadsheetml/2006/main" count="193" uniqueCount="143">
  <si>
    <t xml:space="preserve">Nome</t>
  </si>
  <si>
    <t xml:space="preserve">Nota 1</t>
  </si>
  <si>
    <t xml:space="preserve">Nota 2</t>
  </si>
  <si>
    <t xml:space="preserve">Nota 3</t>
  </si>
  <si>
    <t xml:space="preserve">Média</t>
  </si>
  <si>
    <t xml:space="preserve">Menor nota
Aluna</t>
  </si>
  <si>
    <t xml:space="preserve">Maior nota
Aluna</t>
  </si>
  <si>
    <t xml:space="preserve">Situação 
Aluna</t>
  </si>
  <si>
    <t xml:space="preserve">Amanda </t>
  </si>
  <si>
    <t xml:space="preserve">Ana Maria</t>
  </si>
  <si>
    <t xml:space="preserve">Bruna</t>
  </si>
  <si>
    <t xml:space="preserve">Cintia</t>
  </si>
  <si>
    <t xml:space="preserve">Claudia</t>
  </si>
  <si>
    <t xml:space="preserve">Danielle</t>
  </si>
  <si>
    <t xml:space="preserve">Fabiana</t>
  </si>
  <si>
    <t xml:space="preserve">Josefa</t>
  </si>
  <si>
    <t xml:space="preserve">Lucia</t>
  </si>
  <si>
    <t xml:space="preserve">Marcela</t>
  </si>
  <si>
    <t xml:space="preserve">Maria Clara</t>
  </si>
  <si>
    <t xml:space="preserve">Mercedes</t>
  </si>
  <si>
    <t xml:space="preserve">Mirian</t>
  </si>
  <si>
    <t xml:space="preserve">Paula</t>
  </si>
  <si>
    <t xml:space="preserve">Rosa</t>
  </si>
  <si>
    <t xml:space="preserve">Média da Classe</t>
  </si>
  <si>
    <t xml:space="preserve">Menor nota da Classe</t>
  </si>
  <si>
    <t xml:space="preserve">Maior nota da Classe</t>
  </si>
  <si>
    <t xml:space="preserve">Controle de Estoque</t>
  </si>
  <si>
    <t xml:space="preserve">Reais</t>
  </si>
  <si>
    <t xml:space="preserve">Dolar</t>
  </si>
  <si>
    <t xml:space="preserve">Material</t>
  </si>
  <si>
    <t xml:space="preserve">Estoque</t>
  </si>
  <si>
    <t xml:space="preserve">Custo Unit</t>
  </si>
  <si>
    <t xml:space="preserve">Venda Unit</t>
  </si>
  <si>
    <t xml:space="preserve">Total Venda</t>
  </si>
  <si>
    <t xml:space="preserve">CustoUNIT</t>
  </si>
  <si>
    <t xml:space="preserve">VendaUnit</t>
  </si>
  <si>
    <t xml:space="preserve">AX01</t>
  </si>
  <si>
    <t xml:space="preserve">AX02</t>
  </si>
  <si>
    <t xml:space="preserve">AX03</t>
  </si>
  <si>
    <t xml:space="preserve">AX04</t>
  </si>
  <si>
    <t xml:space="preserve">AX05</t>
  </si>
  <si>
    <t xml:space="preserve">AX06</t>
  </si>
  <si>
    <t xml:space="preserve">AX07</t>
  </si>
  <si>
    <t xml:space="preserve">AX08</t>
  </si>
  <si>
    <t xml:space="preserve">AX09</t>
  </si>
  <si>
    <t xml:space="preserve">AX10</t>
  </si>
  <si>
    <t xml:space="preserve">AX11</t>
  </si>
  <si>
    <t xml:space="preserve">AX12</t>
  </si>
  <si>
    <t xml:space="preserve">AX13</t>
  </si>
  <si>
    <t xml:space="preserve">AX14</t>
  </si>
  <si>
    <t xml:space="preserve">Porcentagem de Lucro</t>
  </si>
  <si>
    <t xml:space="preserve">Valor do Dolar</t>
  </si>
  <si>
    <t xml:space="preserve">Lista de Supermercado</t>
  </si>
  <si>
    <t xml:space="preserve">Paulistão</t>
  </si>
  <si>
    <t xml:space="preserve">Sumerbol</t>
  </si>
  <si>
    <t xml:space="preserve">Menor Preço</t>
  </si>
  <si>
    <t xml:space="preserve">Comprar no</t>
  </si>
  <si>
    <t xml:space="preserve">Qdt comprada</t>
  </si>
  <si>
    <t xml:space="preserve">Valor Gasto</t>
  </si>
  <si>
    <t xml:space="preserve">Arroz</t>
  </si>
  <si>
    <t xml:space="preserve">Feijão</t>
  </si>
  <si>
    <t xml:space="preserve">Ovos</t>
  </si>
  <si>
    <t xml:space="preserve">Queijo</t>
  </si>
  <si>
    <t xml:space="preserve">Vinho Branco</t>
  </si>
  <si>
    <t xml:space="preserve">Trigo</t>
  </si>
  <si>
    <t xml:space="preserve">Sucos</t>
  </si>
  <si>
    <t xml:space="preserve">Refrigerantes</t>
  </si>
  <si>
    <t xml:space="preserve">Dados</t>
  </si>
  <si>
    <t xml:space="preserve">Mínimo dos valores dos produtos</t>
  </si>
  <si>
    <t xml:space="preserve">total gasto no</t>
  </si>
  <si>
    <t xml:space="preserve">Nome do mercado com o menor preço</t>
  </si>
  <si>
    <t xml:space="preserve">Menor preço e valor gasto.</t>
  </si>
  <si>
    <t xml:space="preserve">Data:</t>
  </si>
  <si>
    <t xml:space="preserve">Name</t>
  </si>
  <si>
    <t xml:space="preserve">1st Quarter</t>
  </si>
  <si>
    <t xml:space="preserve">2nd Quarter</t>
  </si>
  <si>
    <t xml:space="preserve">Avg.</t>
  </si>
  <si>
    <t xml:space="preserve">Classification</t>
  </si>
  <si>
    <t xml:space="preserve">Ana Lucia</t>
  </si>
  <si>
    <t xml:space="preserve">Carlos Souza</t>
  </si>
  <si>
    <t xml:space="preserve">Clovis Clesters</t>
  </si>
  <si>
    <t xml:space="preserve">Fernada Marchi</t>
  </si>
  <si>
    <t xml:space="preserve">Márcia Meireles</t>
  </si>
  <si>
    <t xml:space="preserve">Maria das Dores</t>
  </si>
  <si>
    <t xml:space="preserve">Patrícia Martins</t>
  </si>
  <si>
    <t xml:space="preserve">Rogério da Silva</t>
  </si>
  <si>
    <t xml:space="preserve">Tânia Cristina</t>
  </si>
  <si>
    <t xml:space="preserve">Average:</t>
  </si>
  <si>
    <t xml:space="preserve">Arithmetic mean of the two notes.</t>
  </si>
  <si>
    <t xml:space="preserve">Classification:</t>
  </si>
  <si>
    <t xml:space="preserve">If the average is greater than or equal to 7 the student is APPROVED if not FAILED.</t>
  </si>
  <si>
    <t xml:space="preserve">Controle de material de Xerox</t>
  </si>
  <si>
    <t xml:space="preserve">Qtd Xerox</t>
  </si>
  <si>
    <t xml:space="preserve">Gasto </t>
  </si>
  <si>
    <t xml:space="preserve">Valor pago 
pelo func.</t>
  </si>
  <si>
    <t xml:space="preserve">Variação 1</t>
  </si>
  <si>
    <t xml:space="preserve">Variação 2</t>
  </si>
  <si>
    <t xml:space="preserve">Gasto</t>
  </si>
  <si>
    <t xml:space="preserve">Se a qtd for maior que 5000 valor a ser cobrado por folha será de R$ 0,03; senão o valor será de R$ 0,04 </t>
  </si>
  <si>
    <t xml:space="preserve">Controle</t>
  </si>
  <si>
    <t xml:space="preserve">Se o valor ultrapassar o R$ 150,00 o funcionário pagará 15% do valor senão o funcionário pagará 25% do valor</t>
  </si>
  <si>
    <t xml:space="preserve">Controle Bancário</t>
  </si>
  <si>
    <t xml:space="preserve">Data</t>
  </si>
  <si>
    <t xml:space="preserve">Descrição</t>
  </si>
  <si>
    <t xml:space="preserve">Tipo</t>
  </si>
  <si>
    <t xml:space="preserve">Valor</t>
  </si>
  <si>
    <t xml:space="preserve">Saldo</t>
  </si>
  <si>
    <t xml:space="preserve">C</t>
  </si>
  <si>
    <t xml:space="preserve">Cheque 0235654</t>
  </si>
  <si>
    <t xml:space="preserve">D</t>
  </si>
  <si>
    <t xml:space="preserve">Cheque 0235655</t>
  </si>
  <si>
    <t xml:space="preserve">Salário</t>
  </si>
  <si>
    <t xml:space="preserve">Cheque 0235657</t>
  </si>
  <si>
    <t xml:space="preserve">Férias</t>
  </si>
  <si>
    <t xml:space="preserve">Cheque 0235659</t>
  </si>
  <si>
    <t xml:space="preserve">Farmácia</t>
  </si>
  <si>
    <t xml:space="preserve">Cheque 0235661</t>
  </si>
  <si>
    <t xml:space="preserve">Cheque 0235666</t>
  </si>
  <si>
    <t xml:space="preserve">Abono</t>
  </si>
  <si>
    <t xml:space="preserve">Cheque 0235658</t>
  </si>
  <si>
    <t xml:space="preserve">Cartão</t>
  </si>
  <si>
    <t xml:space="preserve">Aluguel</t>
  </si>
  <si>
    <t xml:space="preserve">Gasolina</t>
  </si>
  <si>
    <t xml:space="preserve">Se tipo for D (Débito), o saldo será saldo menos o valor senão o saldo será o saldo mais o valor</t>
  </si>
  <si>
    <t xml:space="preserve">Produto</t>
  </si>
  <si>
    <t xml:space="preserve">Valor da
Compra</t>
  </si>
  <si>
    <t xml:space="preserve">Nº de 
Parcelas</t>
  </si>
  <si>
    <t xml:space="preserve">Valor Bruto</t>
  </si>
  <si>
    <t xml:space="preserve">Valor da Prestação</t>
  </si>
  <si>
    <t xml:space="preserve">PX 01</t>
  </si>
  <si>
    <t xml:space="preserve">2X</t>
  </si>
  <si>
    <t xml:space="preserve">PX 02</t>
  </si>
  <si>
    <t xml:space="preserve">3X</t>
  </si>
  <si>
    <t xml:space="preserve">PX 03</t>
  </si>
  <si>
    <t xml:space="preserve">PX 04</t>
  </si>
  <si>
    <t xml:space="preserve">PX 05</t>
  </si>
  <si>
    <t xml:space="preserve">PX 06</t>
  </si>
  <si>
    <t xml:space="preserve">PX 07</t>
  </si>
  <si>
    <t xml:space="preserve">PX 08</t>
  </si>
  <si>
    <t xml:space="preserve">PX 09</t>
  </si>
  <si>
    <t xml:space="preserve">PX 10</t>
  </si>
  <si>
    <t xml:space="preserve">Se tipo for 2X, o valor bruto terá 5% de desconto sobre o valor da compra, senão acrescimo de 5% do valor</t>
  </si>
  <si>
    <t xml:space="preserve">Valor da Prestação: se o tipo for 2X valor Bruto dividido por 2, senão o valor bruto dividido por 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</si>
</sst>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.00"/>
    <numFmt numFmtId="167" formatCode="0.000"/>
    <numFmt numFmtId="168" formatCode="0%"/>
    <numFmt numFmtId="169" formatCode="_(&quot;R$ &quot;* #,##0.00_);_(&quot;R$ &quot;* \(#,##0.00\);_(&quot;R$ &quot;* \-??_);_(@_)"/>
    <numFmt numFmtId="170" formatCode="_(* #,##0.00_);_(* \(#,##0.00\);_(* \-??_);_(@_)"/>
    <numFmt numFmtId="171" formatCode="_-* #,##0.00_-;\-* #,##0.00_-;_-* \-??_-;_-@_-"/>
    <numFmt numFmtId="172" formatCode="D/MMM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16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0"/>
      <name val="Arial"/>
      <family val="2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b val="1"/>
        <i val="0"/>
        <color rgb="FF17375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" activeCellId="0" sqref="I9"/>
    </sheetView>
  </sheetViews>
  <sheetFormatPr defaultRowHeight="12.75" zeroHeight="false" outlineLevelRow="0" outlineLevelCol="0"/>
  <cols>
    <col collapsed="false" customWidth="true" hidden="false" outlineLevel="0" max="1" min="1" style="0" width="19.57"/>
    <col collapsed="false" customWidth="true" hidden="false" outlineLevel="0" max="7" min="2" style="0" width="8.67"/>
    <col collapsed="false" customWidth="true" hidden="false" outlineLevel="0" max="8" min="8" style="0" width="11.29"/>
    <col collapsed="false" customWidth="true" hidden="false" outlineLevel="0" max="1025" min="9" style="0" width="8.67"/>
  </cols>
  <sheetData>
    <row r="1" customFormat="false" ht="38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75" hidden="false" customHeight="false" outlineLevel="0" collapsed="false">
      <c r="A2" s="1" t="s">
        <v>8</v>
      </c>
      <c r="B2" s="1" t="n">
        <v>2.5</v>
      </c>
      <c r="C2" s="1" t="n">
        <v>9</v>
      </c>
      <c r="D2" s="1" t="n">
        <v>7.5</v>
      </c>
      <c r="E2" s="4" t="n">
        <f aca="false">AVERAGE(B2,C2,D2)</f>
        <v>6.33333333333333</v>
      </c>
      <c r="F2" s="2" t="n">
        <f aca="false">SMALL(B2:D2,1)</f>
        <v>2.5</v>
      </c>
      <c r="G2" s="2" t="n">
        <f aca="false">LARGE(B2:D2,1)</f>
        <v>9</v>
      </c>
      <c r="H2" s="2" t="str">
        <f aca="false">IF(E2&lt;6,"Reprovada","Aprovada")</f>
        <v>Aprovada</v>
      </c>
    </row>
    <row r="3" customFormat="false" ht="12.75" hidden="false" customHeight="false" outlineLevel="0" collapsed="false">
      <c r="A3" s="1" t="s">
        <v>9</v>
      </c>
      <c r="B3" s="1" t="n">
        <v>3.6</v>
      </c>
      <c r="C3" s="1" t="n">
        <v>5</v>
      </c>
      <c r="D3" s="1" t="n">
        <v>8.5</v>
      </c>
      <c r="E3" s="4" t="n">
        <f aca="false">AVERAGE(B3,C3,D3)</f>
        <v>5.7</v>
      </c>
      <c r="F3" s="2" t="n">
        <f aca="false">SMALL(B3:D3,1)</f>
        <v>3.6</v>
      </c>
      <c r="G3" s="2" t="n">
        <f aca="false">LARGE(B3:D3,1)</f>
        <v>8.5</v>
      </c>
      <c r="H3" s="2" t="str">
        <f aca="false">IF(E3&lt;6,"Reprovada","Aprovada")</f>
        <v>Reprovada</v>
      </c>
    </row>
    <row r="4" customFormat="false" ht="12.75" hidden="false" customHeight="false" outlineLevel="0" collapsed="false">
      <c r="A4" s="1" t="s">
        <v>10</v>
      </c>
      <c r="B4" s="1" t="n">
        <v>1</v>
      </c>
      <c r="C4" s="1" t="n">
        <v>4.5</v>
      </c>
      <c r="D4" s="1" t="n">
        <v>8.6</v>
      </c>
      <c r="E4" s="4" t="n">
        <f aca="false">AVERAGE(B4,C4,D4)</f>
        <v>4.7</v>
      </c>
      <c r="F4" s="2" t="n">
        <f aca="false">SMALL(B4:D4,1)</f>
        <v>1</v>
      </c>
      <c r="G4" s="2" t="n">
        <f aca="false">LARGE(B4:D4,1)</f>
        <v>8.6</v>
      </c>
      <c r="H4" s="2" t="str">
        <f aca="false">IF(E4&lt;6,"Reprovada","Aprovada")</f>
        <v>Reprovada</v>
      </c>
    </row>
    <row r="5" customFormat="false" ht="12.75" hidden="false" customHeight="false" outlineLevel="0" collapsed="false">
      <c r="A5" s="1" t="s">
        <v>11</v>
      </c>
      <c r="B5" s="1" t="n">
        <v>8</v>
      </c>
      <c r="C5" s="1" t="n">
        <v>7</v>
      </c>
      <c r="D5" s="1" t="n">
        <v>5.9</v>
      </c>
      <c r="E5" s="4" t="n">
        <f aca="false">AVERAGE(B5,C5,D5)</f>
        <v>6.96666666666667</v>
      </c>
      <c r="F5" s="2" t="n">
        <f aca="false">SMALL(B5:D5,1)</f>
        <v>5.9</v>
      </c>
      <c r="G5" s="2" t="n">
        <f aca="false">LARGE(B5:D5,1)</f>
        <v>8</v>
      </c>
      <c r="H5" s="2" t="str">
        <f aca="false">IF(E5&lt;6,"Reprovada","Aprovada")</f>
        <v>Aprovada</v>
      </c>
    </row>
    <row r="6" customFormat="false" ht="12.75" hidden="false" customHeight="false" outlineLevel="0" collapsed="false">
      <c r="A6" s="1" t="s">
        <v>12</v>
      </c>
      <c r="B6" s="1" t="n">
        <v>9</v>
      </c>
      <c r="C6" s="1" t="n">
        <v>8</v>
      </c>
      <c r="D6" s="1" t="n">
        <v>7.9</v>
      </c>
      <c r="E6" s="4" t="n">
        <f aca="false">AVERAGE(B6,C6,D6)</f>
        <v>8.3</v>
      </c>
      <c r="F6" s="2" t="n">
        <f aca="false">SMALL(B6:D6,1)</f>
        <v>7.9</v>
      </c>
      <c r="G6" s="2" t="n">
        <f aca="false">LARGE(B6:D6,1)</f>
        <v>9</v>
      </c>
      <c r="H6" s="2" t="str">
        <f aca="false">IF(E6&lt;6,"Reprovada","Aprovada")</f>
        <v>Aprovada</v>
      </c>
    </row>
    <row r="7" customFormat="false" ht="12.75" hidden="false" customHeight="false" outlineLevel="0" collapsed="false">
      <c r="A7" s="1" t="s">
        <v>13</v>
      </c>
      <c r="B7" s="1" t="n">
        <v>10</v>
      </c>
      <c r="C7" s="1" t="n">
        <v>8</v>
      </c>
      <c r="D7" s="1" t="n">
        <v>9.5</v>
      </c>
      <c r="E7" s="4" t="n">
        <f aca="false">AVERAGE(B7,C7,D7)</f>
        <v>9.16666666666667</v>
      </c>
      <c r="F7" s="2" t="n">
        <f aca="false">SMALL(B7:D7,1)</f>
        <v>8</v>
      </c>
      <c r="G7" s="2" t="n">
        <f aca="false">LARGE(B7:D7,1)</f>
        <v>10</v>
      </c>
      <c r="H7" s="2" t="str">
        <f aca="false">IF(E7&lt;6,"Reprovada","Aprovada")</f>
        <v>Aprovada</v>
      </c>
    </row>
    <row r="8" customFormat="false" ht="12.75" hidden="false" customHeight="false" outlineLevel="0" collapsed="false">
      <c r="A8" s="1" t="s">
        <v>14</v>
      </c>
      <c r="B8" s="1" t="n">
        <v>5.9</v>
      </c>
      <c r="C8" s="1" t="n">
        <v>9</v>
      </c>
      <c r="D8" s="1" t="n">
        <v>6.8</v>
      </c>
      <c r="E8" s="4" t="n">
        <f aca="false">AVERAGE(B8,C8,D8)</f>
        <v>7.23333333333333</v>
      </c>
      <c r="F8" s="2" t="n">
        <f aca="false">SMALL(B8:D8,1)</f>
        <v>5.9</v>
      </c>
      <c r="G8" s="2" t="n">
        <f aca="false">LARGE(B8:D8,1)</f>
        <v>9</v>
      </c>
      <c r="H8" s="2" t="str">
        <f aca="false">IF(E8&lt;6,"Reprovada","Aprovada")</f>
        <v>Aprovada</v>
      </c>
    </row>
    <row r="9" customFormat="false" ht="12.75" hidden="false" customHeight="false" outlineLevel="0" collapsed="false">
      <c r="A9" s="1" t="s">
        <v>15</v>
      </c>
      <c r="B9" s="1" t="n">
        <v>6.8</v>
      </c>
      <c r="C9" s="1" t="n">
        <v>8</v>
      </c>
      <c r="D9" s="1" t="n">
        <v>5.6</v>
      </c>
      <c r="E9" s="4" t="n">
        <f aca="false">AVERAGE(B9,C9,D9)</f>
        <v>6.8</v>
      </c>
      <c r="F9" s="2" t="n">
        <f aca="false">SMALL(B9:D9,1)</f>
        <v>5.6</v>
      </c>
      <c r="G9" s="2" t="n">
        <f aca="false">LARGE(B9:D9,1)</f>
        <v>8</v>
      </c>
      <c r="H9" s="2" t="str">
        <f aca="false">IF(E9&lt;6,"Reprovada","Aprovada")</f>
        <v>Aprovada</v>
      </c>
    </row>
    <row r="10" customFormat="false" ht="12.75" hidden="false" customHeight="false" outlineLevel="0" collapsed="false">
      <c r="A10" s="1" t="s">
        <v>16</v>
      </c>
      <c r="B10" s="1" t="n">
        <v>4.5</v>
      </c>
      <c r="C10" s="1" t="n">
        <v>7</v>
      </c>
      <c r="D10" s="1" t="n">
        <v>9</v>
      </c>
      <c r="E10" s="4" t="n">
        <f aca="false">AVERAGE(B10,C10,D10)</f>
        <v>6.83333333333333</v>
      </c>
      <c r="F10" s="2" t="n">
        <f aca="false">SMALL(B10:D10,1)</f>
        <v>4.5</v>
      </c>
      <c r="G10" s="2" t="n">
        <f aca="false">LARGE(B10:D10,1)</f>
        <v>9</v>
      </c>
      <c r="H10" s="2" t="str">
        <f aca="false">IF(E10&lt;6,"Reprovada","Aprovada")</f>
        <v>Aprovada</v>
      </c>
    </row>
    <row r="11" customFormat="false" ht="12.75" hidden="false" customHeight="false" outlineLevel="0" collapsed="false">
      <c r="A11" s="1" t="s">
        <v>17</v>
      </c>
      <c r="B11" s="1" t="n">
        <v>5</v>
      </c>
      <c r="C11" s="1" t="n">
        <v>9</v>
      </c>
      <c r="D11" s="1" t="n">
        <v>9</v>
      </c>
      <c r="E11" s="4" t="n">
        <f aca="false">AVERAGE(B11,C11,D11)</f>
        <v>7.66666666666667</v>
      </c>
      <c r="F11" s="2" t="n">
        <f aca="false">SMALL(B11:D11,1)</f>
        <v>5</v>
      </c>
      <c r="G11" s="2" t="n">
        <f aca="false">LARGE(B11:D11,1)</f>
        <v>9</v>
      </c>
      <c r="H11" s="2" t="str">
        <f aca="false">IF(E11&lt;6,"Reprovada","Aprovada")</f>
        <v>Aprovada</v>
      </c>
    </row>
    <row r="12" customFormat="false" ht="12.75" hidden="false" customHeight="false" outlineLevel="0" collapsed="false">
      <c r="A12" s="1" t="s">
        <v>18</v>
      </c>
      <c r="B12" s="1" t="n">
        <v>8</v>
      </c>
      <c r="C12" s="1" t="n">
        <v>9.5</v>
      </c>
      <c r="D12" s="1" t="n">
        <v>9</v>
      </c>
      <c r="E12" s="4" t="n">
        <f aca="false">AVERAGE(B12,C12,D12)</f>
        <v>8.83333333333333</v>
      </c>
      <c r="F12" s="2" t="n">
        <f aca="false">SMALL(B12:D12,1)</f>
        <v>8</v>
      </c>
      <c r="G12" s="2" t="n">
        <f aca="false">LARGE(B12:D12,1)</f>
        <v>9.5</v>
      </c>
      <c r="H12" s="2" t="str">
        <f aca="false">IF(E12&lt;6,"Reprovada","Aprovada")</f>
        <v>Aprovada</v>
      </c>
    </row>
    <row r="13" customFormat="false" ht="12.75" hidden="false" customHeight="false" outlineLevel="0" collapsed="false">
      <c r="A13" s="1" t="s">
        <v>19</v>
      </c>
      <c r="B13" s="1" t="n">
        <v>7.5</v>
      </c>
      <c r="C13" s="1" t="n">
        <v>9.5</v>
      </c>
      <c r="D13" s="1" t="n">
        <v>10</v>
      </c>
      <c r="E13" s="4" t="n">
        <f aca="false">AVERAGE(B13,C13,D13)</f>
        <v>9</v>
      </c>
      <c r="F13" s="2" t="n">
        <f aca="false">SMALL(B13:D13,1)</f>
        <v>7.5</v>
      </c>
      <c r="G13" s="2" t="n">
        <f aca="false">LARGE(B13:D13,1)</f>
        <v>10</v>
      </c>
      <c r="H13" s="2" t="str">
        <f aca="false">IF(E13&lt;6,"Reprovada","Aprovada")</f>
        <v>Aprovada</v>
      </c>
    </row>
    <row r="14" customFormat="false" ht="12.75" hidden="false" customHeight="false" outlineLevel="0" collapsed="false">
      <c r="A14" s="1" t="s">
        <v>20</v>
      </c>
      <c r="B14" s="1" t="n">
        <v>6.5</v>
      </c>
      <c r="C14" s="1" t="n">
        <v>4.5</v>
      </c>
      <c r="D14" s="1" t="n">
        <v>8.5</v>
      </c>
      <c r="E14" s="4" t="n">
        <f aca="false">AVERAGE(B14,C14,D14)</f>
        <v>6.5</v>
      </c>
      <c r="F14" s="2" t="n">
        <f aca="false">SMALL(B14:D14,1)</f>
        <v>4.5</v>
      </c>
      <c r="G14" s="2" t="n">
        <f aca="false">LARGE(B14:D14,1)</f>
        <v>8.5</v>
      </c>
      <c r="H14" s="2" t="str">
        <f aca="false">IF(E14&lt;6,"Reprovada","Aprovada")</f>
        <v>Aprovada</v>
      </c>
    </row>
    <row r="15" customFormat="false" ht="12.75" hidden="false" customHeight="false" outlineLevel="0" collapsed="false">
      <c r="A15" s="1" t="s">
        <v>21</v>
      </c>
      <c r="B15" s="1" t="n">
        <v>5.5</v>
      </c>
      <c r="C15" s="1" t="n">
        <v>6.8</v>
      </c>
      <c r="D15" s="1" t="n">
        <v>6.5</v>
      </c>
      <c r="E15" s="4" t="n">
        <f aca="false">AVERAGE(B15,C15,D15)</f>
        <v>6.26666666666667</v>
      </c>
      <c r="F15" s="2" t="n">
        <f aca="false">SMALL(B15:D15,1)</f>
        <v>5.5</v>
      </c>
      <c r="G15" s="2" t="n">
        <f aca="false">LARGE(B15:D15,1)</f>
        <v>6.8</v>
      </c>
      <c r="H15" s="2" t="str">
        <f aca="false">IF(E15&lt;6,"Reprovada","Aprovada")</f>
        <v>Aprovada</v>
      </c>
    </row>
    <row r="16" customFormat="false" ht="12.75" hidden="false" customHeight="false" outlineLevel="0" collapsed="false">
      <c r="A16" s="1" t="s">
        <v>22</v>
      </c>
      <c r="B16" s="1" t="n">
        <v>6.5</v>
      </c>
      <c r="C16" s="1" t="n">
        <v>8</v>
      </c>
      <c r="D16" s="1" t="n">
        <v>6.5</v>
      </c>
      <c r="E16" s="4" t="n">
        <f aca="false">AVERAGE(B16,C16,D16)</f>
        <v>7</v>
      </c>
      <c r="F16" s="2" t="n">
        <f aca="false">SMALL(B16:D16,1)</f>
        <v>6.5</v>
      </c>
      <c r="G16" s="2" t="n">
        <f aca="false">LARGE(B16:D16,1)</f>
        <v>8</v>
      </c>
      <c r="H16" s="2" t="str">
        <f aca="false">IF(E16&lt;6,"Reprovada","Aprovada")</f>
        <v>Aprovada</v>
      </c>
    </row>
    <row r="17" customFormat="false" ht="12.75" hidden="false" customHeight="false" outlineLevel="0" collapsed="false">
      <c r="A17" s="5" t="s">
        <v>23</v>
      </c>
      <c r="B17" s="4" t="n">
        <f aca="false">AVERAGE(B2:B16)</f>
        <v>6.02</v>
      </c>
      <c r="C17" s="4" t="n">
        <f aca="false">AVERAGE(C2:C16)</f>
        <v>7.52</v>
      </c>
      <c r="D17" s="4" t="n">
        <f aca="false">AVERAGE(D2:D16)</f>
        <v>7.92</v>
      </c>
      <c r="E17" s="4" t="n">
        <f aca="false">AVERAGE(B17,C17,D17)</f>
        <v>7.15333333333333</v>
      </c>
      <c r="F17" s="2"/>
      <c r="G17" s="2"/>
      <c r="H17" s="2"/>
    </row>
    <row r="18" customFormat="false" ht="12.75" hidden="false" customHeight="false" outlineLevel="0" collapsed="false">
      <c r="A18" s="5" t="s">
        <v>24</v>
      </c>
      <c r="B18" s="4" t="n">
        <f aca="false">SMALL(B2:B16,1)</f>
        <v>1</v>
      </c>
      <c r="C18" s="4" t="n">
        <f aca="false">SMALL(C2:C16,1)</f>
        <v>4.5</v>
      </c>
      <c r="D18" s="4" t="n">
        <f aca="false">SMALL(D2:D16,1)</f>
        <v>5.6</v>
      </c>
      <c r="E18" s="4" t="n">
        <f aca="false">AVERAGE(B18:D18)</f>
        <v>3.7</v>
      </c>
      <c r="F18" s="2"/>
      <c r="G18" s="2"/>
      <c r="H18" s="2"/>
    </row>
    <row r="19" customFormat="false" ht="12.75" hidden="false" customHeight="false" outlineLevel="0" collapsed="false">
      <c r="A19" s="5" t="s">
        <v>25</v>
      </c>
      <c r="B19" s="4" t="n">
        <f aca="false">LARGE(B2:B16,1)</f>
        <v>10</v>
      </c>
      <c r="C19" s="4" t="n">
        <f aca="false">LARGE(C2:C16,1)</f>
        <v>9.5</v>
      </c>
      <c r="D19" s="4" t="n">
        <f aca="false">LARGE(D2:D16,1)</f>
        <v>10</v>
      </c>
      <c r="E19" s="4" t="n">
        <f aca="false">AVERAGE(B19:D19)</f>
        <v>9.83333333333333</v>
      </c>
      <c r="F19" s="2"/>
      <c r="G19" s="2"/>
      <c r="H19" s="2"/>
    </row>
  </sheetData>
  <conditionalFormatting sqref="H1:H1048576">
    <cfRule type="cellIs" priority="2" operator="equal" aboveAverage="0" equalAverage="0" bottom="0" percent="0" rank="0" text="" dxfId="0">
      <formula>"Reprovada"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71"/>
    <col collapsed="false" customWidth="true" hidden="false" outlineLevel="0" max="8" min="3" style="0" width="11.71"/>
    <col collapsed="false" customWidth="true" hidden="false" outlineLevel="0" max="1025" min="9" style="0" width="8.67"/>
  </cols>
  <sheetData>
    <row r="1" customFormat="false" ht="20.25" hidden="false" customHeight="false" outlineLevel="0" collapsed="false">
      <c r="A1" s="6" t="s">
        <v>26</v>
      </c>
      <c r="B1" s="6"/>
      <c r="C1" s="6"/>
      <c r="D1" s="6"/>
      <c r="E1" s="6"/>
      <c r="F1" s="6"/>
      <c r="G1" s="6"/>
      <c r="H1" s="6"/>
    </row>
    <row r="2" customFormat="false" ht="13.5" hidden="false" customHeight="false" outlineLevel="0" collapsed="false"/>
    <row r="3" customFormat="false" ht="13.5" hidden="false" customHeight="false" outlineLevel="0" collapsed="false">
      <c r="C3" s="7" t="s">
        <v>27</v>
      </c>
      <c r="D3" s="7"/>
      <c r="E3" s="7"/>
      <c r="F3" s="7" t="s">
        <v>28</v>
      </c>
      <c r="G3" s="7"/>
      <c r="H3" s="7"/>
    </row>
    <row r="4" customFormat="false" ht="12.75" hidden="false" customHeight="false" outlineLevel="0" collapsed="false">
      <c r="A4" s="8" t="s">
        <v>29</v>
      </c>
      <c r="B4" s="9" t="s">
        <v>30</v>
      </c>
      <c r="C4" s="10" t="s">
        <v>31</v>
      </c>
      <c r="D4" s="11" t="s">
        <v>32</v>
      </c>
      <c r="E4" s="12" t="s">
        <v>33</v>
      </c>
      <c r="F4" s="10" t="s">
        <v>34</v>
      </c>
      <c r="G4" s="11" t="s">
        <v>35</v>
      </c>
      <c r="H4" s="12" t="s">
        <v>33</v>
      </c>
    </row>
    <row r="5" customFormat="false" ht="12.75" hidden="false" customHeight="false" outlineLevel="0" collapsed="false">
      <c r="A5" s="1" t="s">
        <v>36</v>
      </c>
      <c r="B5" s="13" t="n">
        <v>1000</v>
      </c>
      <c r="C5" s="14" t="n">
        <f aca="false">F5*$C$21</f>
        <v>0.2793</v>
      </c>
      <c r="D5" s="15" t="n">
        <f aca="false">C5*(1+$C$20)</f>
        <v>0.349125</v>
      </c>
      <c r="E5" s="16" t="n">
        <f aca="false">H5*$C$21</f>
        <v>349.125</v>
      </c>
      <c r="F5" s="17" t="n">
        <v>0.07</v>
      </c>
      <c r="G5" s="18" t="n">
        <f aca="false">D5/$C$21</f>
        <v>0.0875</v>
      </c>
      <c r="H5" s="19" t="n">
        <f aca="false">B5*G5</f>
        <v>87.5</v>
      </c>
    </row>
    <row r="6" customFormat="false" ht="12.75" hidden="false" customHeight="false" outlineLevel="0" collapsed="false">
      <c r="A6" s="1" t="s">
        <v>37</v>
      </c>
      <c r="B6" s="13" t="n">
        <v>2000</v>
      </c>
      <c r="C6" s="14" t="n">
        <f aca="false">F6*$C$21</f>
        <v>0.1995</v>
      </c>
      <c r="D6" s="15" t="n">
        <f aca="false">C6*(1+$C$20)</f>
        <v>0.249375</v>
      </c>
      <c r="E6" s="16" t="n">
        <f aca="false">H6*$C$21</f>
        <v>498.75</v>
      </c>
      <c r="F6" s="17" t="n">
        <v>0.05</v>
      </c>
      <c r="G6" s="18" t="n">
        <f aca="false">D6/$C$21</f>
        <v>0.0625</v>
      </c>
      <c r="H6" s="19" t="n">
        <f aca="false">B6*G6</f>
        <v>125</v>
      </c>
    </row>
    <row r="7" customFormat="false" ht="12.75" hidden="false" customHeight="false" outlineLevel="0" collapsed="false">
      <c r="A7" s="1" t="s">
        <v>38</v>
      </c>
      <c r="B7" s="13" t="n">
        <v>100</v>
      </c>
      <c r="C7" s="14" t="n">
        <f aca="false">F7*$C$21</f>
        <v>0.9975</v>
      </c>
      <c r="D7" s="15" t="n">
        <f aca="false">C7*(1+$C$20)</f>
        <v>1.246875</v>
      </c>
      <c r="E7" s="16" t="n">
        <f aca="false">H7*$C$21</f>
        <v>124.6875</v>
      </c>
      <c r="F7" s="17" t="n">
        <v>0.25</v>
      </c>
      <c r="G7" s="18" t="n">
        <f aca="false">D7/$C$21</f>
        <v>0.3125</v>
      </c>
      <c r="H7" s="19" t="n">
        <f aca="false">B7*G7</f>
        <v>31.25</v>
      </c>
    </row>
    <row r="8" customFormat="false" ht="12.75" hidden="false" customHeight="false" outlineLevel="0" collapsed="false">
      <c r="A8" s="1" t="s">
        <v>39</v>
      </c>
      <c r="B8" s="13" t="n">
        <v>100</v>
      </c>
      <c r="C8" s="14" t="n">
        <f aca="false">F8*$C$21</f>
        <v>0.2394</v>
      </c>
      <c r="D8" s="15" t="n">
        <f aca="false">C8*(1+$C$20)</f>
        <v>0.29925</v>
      </c>
      <c r="E8" s="16" t="n">
        <f aca="false">H8*$C$21</f>
        <v>29.925</v>
      </c>
      <c r="F8" s="17" t="n">
        <v>0.06</v>
      </c>
      <c r="G8" s="18" t="n">
        <f aca="false">D8/$C$21</f>
        <v>0.075</v>
      </c>
      <c r="H8" s="19" t="n">
        <f aca="false">B8*G8</f>
        <v>7.5</v>
      </c>
    </row>
    <row r="9" customFormat="false" ht="12.75" hidden="false" customHeight="false" outlineLevel="0" collapsed="false">
      <c r="A9" s="1" t="s">
        <v>40</v>
      </c>
      <c r="B9" s="13" t="n">
        <v>2000</v>
      </c>
      <c r="C9" s="14" t="n">
        <f aca="false">F9*$C$21</f>
        <v>4.9875</v>
      </c>
      <c r="D9" s="15" t="n">
        <f aca="false">C9*(1+$C$20)</f>
        <v>6.234375</v>
      </c>
      <c r="E9" s="16" t="n">
        <f aca="false">H9*$C$21</f>
        <v>12468.75</v>
      </c>
      <c r="F9" s="17" t="n">
        <v>1.25</v>
      </c>
      <c r="G9" s="18" t="n">
        <f aca="false">D9/$C$21</f>
        <v>1.5625</v>
      </c>
      <c r="H9" s="19" t="n">
        <f aca="false">B9*G9</f>
        <v>3125</v>
      </c>
    </row>
    <row r="10" customFormat="false" ht="12.75" hidden="false" customHeight="false" outlineLevel="0" collapsed="false">
      <c r="A10" s="1" t="s">
        <v>41</v>
      </c>
      <c r="B10" s="13" t="n">
        <v>1500</v>
      </c>
      <c r="C10" s="14" t="n">
        <f aca="false">F10*$C$21</f>
        <v>4.0698</v>
      </c>
      <c r="D10" s="15" t="n">
        <f aca="false">C10*(1+$C$20)</f>
        <v>5.08725</v>
      </c>
      <c r="E10" s="16" t="n">
        <f aca="false">H10*$C$21</f>
        <v>7630.875</v>
      </c>
      <c r="F10" s="17" t="n">
        <v>1.02</v>
      </c>
      <c r="G10" s="18" t="n">
        <f aca="false">D10/$C$21</f>
        <v>1.275</v>
      </c>
      <c r="H10" s="19" t="n">
        <f aca="false">B10*G10</f>
        <v>1912.5</v>
      </c>
    </row>
    <row r="11" customFormat="false" ht="12.75" hidden="false" customHeight="false" outlineLevel="0" collapsed="false">
      <c r="A11" s="1" t="s">
        <v>42</v>
      </c>
      <c r="B11" s="13" t="n">
        <v>250</v>
      </c>
      <c r="C11" s="14" t="n">
        <f aca="false">F11*$C$21</f>
        <v>4.1097</v>
      </c>
      <c r="D11" s="15" t="n">
        <f aca="false">C11*(1+$C$20)</f>
        <v>5.137125</v>
      </c>
      <c r="E11" s="16" t="n">
        <f aca="false">H11*$C$21</f>
        <v>1284.28125</v>
      </c>
      <c r="F11" s="17" t="n">
        <v>1.03</v>
      </c>
      <c r="G11" s="18" t="n">
        <f aca="false">D11/$C$21</f>
        <v>1.2875</v>
      </c>
      <c r="H11" s="19" t="n">
        <f aca="false">B11*G11</f>
        <v>321.875</v>
      </c>
    </row>
    <row r="12" customFormat="false" ht="12.75" hidden="false" customHeight="false" outlineLevel="0" collapsed="false">
      <c r="A12" s="1" t="s">
        <v>43</v>
      </c>
      <c r="B12" s="13" t="n">
        <v>350</v>
      </c>
      <c r="C12" s="14" t="n">
        <f aca="false">F12*$C$21</f>
        <v>3.7905</v>
      </c>
      <c r="D12" s="15" t="n">
        <f aca="false">C12*(1+$C$20)</f>
        <v>4.738125</v>
      </c>
      <c r="E12" s="16" t="n">
        <f aca="false">H12*$C$21</f>
        <v>1658.34375</v>
      </c>
      <c r="F12" s="17" t="n">
        <v>0.95</v>
      </c>
      <c r="G12" s="18" t="n">
        <f aca="false">D12/$C$21</f>
        <v>1.1875</v>
      </c>
      <c r="H12" s="19" t="n">
        <f aca="false">B12*G12</f>
        <v>415.625</v>
      </c>
    </row>
    <row r="13" customFormat="false" ht="12.75" hidden="false" customHeight="false" outlineLevel="0" collapsed="false">
      <c r="A13" s="1" t="s">
        <v>44</v>
      </c>
      <c r="B13" s="13" t="n">
        <v>6540</v>
      </c>
      <c r="C13" s="14" t="n">
        <f aca="false">F13*$C$21</f>
        <v>2.9925</v>
      </c>
      <c r="D13" s="15" t="n">
        <f aca="false">C13*(1+$C$20)</f>
        <v>3.740625</v>
      </c>
      <c r="E13" s="16" t="n">
        <f aca="false">H13*$C$21</f>
        <v>24463.6875</v>
      </c>
      <c r="F13" s="17" t="n">
        <v>0.75</v>
      </c>
      <c r="G13" s="18" t="n">
        <f aca="false">D13/$C$21</f>
        <v>0.9375</v>
      </c>
      <c r="H13" s="19" t="n">
        <f aca="false">B13*G13</f>
        <v>6131.25</v>
      </c>
    </row>
    <row r="14" customFormat="false" ht="12.75" hidden="false" customHeight="false" outlineLevel="0" collapsed="false">
      <c r="A14" s="1" t="s">
        <v>45</v>
      </c>
      <c r="B14" s="13" t="n">
        <v>230</v>
      </c>
      <c r="C14" s="14" t="n">
        <f aca="false">F14*$C$21</f>
        <v>1.3965</v>
      </c>
      <c r="D14" s="15" t="n">
        <f aca="false">C14*(1+$C$20)</f>
        <v>1.745625</v>
      </c>
      <c r="E14" s="16" t="n">
        <f aca="false">H14*$C$21</f>
        <v>401.49375</v>
      </c>
      <c r="F14" s="17" t="n">
        <v>0.35</v>
      </c>
      <c r="G14" s="18" t="n">
        <f aca="false">D14/$C$21</f>
        <v>0.4375</v>
      </c>
      <c r="H14" s="19" t="n">
        <f aca="false">B14*G14</f>
        <v>100.625</v>
      </c>
    </row>
    <row r="15" customFormat="false" ht="12.75" hidden="false" customHeight="false" outlineLevel="0" collapsed="false">
      <c r="A15" s="1" t="s">
        <v>46</v>
      </c>
      <c r="B15" s="13" t="n">
        <v>650</v>
      </c>
      <c r="C15" s="14" t="n">
        <f aca="false">F15*$C$21</f>
        <v>2.5935</v>
      </c>
      <c r="D15" s="15" t="n">
        <f aca="false">C15*(1+$C$20)</f>
        <v>3.241875</v>
      </c>
      <c r="E15" s="16" t="n">
        <f aca="false">H15*$C$21</f>
        <v>2107.21875</v>
      </c>
      <c r="F15" s="17" t="n">
        <v>0.65</v>
      </c>
      <c r="G15" s="18" t="n">
        <f aca="false">D15/$C$21</f>
        <v>0.8125</v>
      </c>
      <c r="H15" s="19" t="n">
        <f aca="false">B15*G15</f>
        <v>528.125</v>
      </c>
    </row>
    <row r="16" customFormat="false" ht="12.75" hidden="false" customHeight="false" outlineLevel="0" collapsed="false">
      <c r="A16" s="1" t="s">
        <v>47</v>
      </c>
      <c r="B16" s="13" t="n">
        <v>240</v>
      </c>
      <c r="C16" s="14" t="n">
        <f aca="false">F16*$C$21</f>
        <v>1.9152</v>
      </c>
      <c r="D16" s="15" t="n">
        <f aca="false">C16*(1+$C$20)</f>
        <v>2.394</v>
      </c>
      <c r="E16" s="16" t="n">
        <f aca="false">H16*$C$21</f>
        <v>574.56</v>
      </c>
      <c r="F16" s="17" t="n">
        <v>0.48</v>
      </c>
      <c r="G16" s="18" t="n">
        <f aca="false">D16/$C$21</f>
        <v>0.6</v>
      </c>
      <c r="H16" s="19" t="n">
        <f aca="false">B16*G16</f>
        <v>144</v>
      </c>
    </row>
    <row r="17" customFormat="false" ht="12.75" hidden="false" customHeight="false" outlineLevel="0" collapsed="false">
      <c r="A17" s="1" t="s">
        <v>48</v>
      </c>
      <c r="B17" s="13" t="n">
        <v>950</v>
      </c>
      <c r="C17" s="14" t="n">
        <f aca="false">F17*$C$21</f>
        <v>4.4289</v>
      </c>
      <c r="D17" s="15" t="n">
        <f aca="false">C17*(1+$C$20)</f>
        <v>5.536125</v>
      </c>
      <c r="E17" s="16" t="n">
        <f aca="false">H17*$C$21</f>
        <v>5259.31875</v>
      </c>
      <c r="F17" s="17" t="n">
        <v>1.11</v>
      </c>
      <c r="G17" s="18" t="n">
        <f aca="false">D17/$C$21</f>
        <v>1.3875</v>
      </c>
      <c r="H17" s="19" t="n">
        <f aca="false">B17*G17</f>
        <v>1318.125</v>
      </c>
    </row>
    <row r="18" customFormat="false" ht="13.5" hidden="false" customHeight="false" outlineLevel="0" collapsed="false">
      <c r="A18" s="1" t="s">
        <v>49</v>
      </c>
      <c r="B18" s="13" t="n">
        <v>650</v>
      </c>
      <c r="C18" s="14" t="n">
        <f aca="false">F18*$C$21</f>
        <v>1.7955</v>
      </c>
      <c r="D18" s="15" t="n">
        <f aca="false">C18*(1+$C$20)</f>
        <v>2.244375</v>
      </c>
      <c r="E18" s="16" t="n">
        <f aca="false">H18*$C$21</f>
        <v>1458.84375</v>
      </c>
      <c r="F18" s="20" t="n">
        <v>0.45</v>
      </c>
      <c r="G18" s="18" t="n">
        <f aca="false">D18/$C$21</f>
        <v>0.5625</v>
      </c>
      <c r="H18" s="19" t="n">
        <f aca="false">B18*G18</f>
        <v>365.625</v>
      </c>
    </row>
    <row r="20" customFormat="false" ht="12.75" hidden="false" customHeight="false" outlineLevel="0" collapsed="false">
      <c r="A20" s="0" t="s">
        <v>50</v>
      </c>
      <c r="C20" s="21" t="n">
        <v>0.25</v>
      </c>
    </row>
    <row r="21" customFormat="false" ht="12.75" hidden="false" customHeight="false" outlineLevel="0" collapsed="false">
      <c r="A21" s="0" t="s">
        <v>51</v>
      </c>
      <c r="C21" s="0" t="n">
        <v>3.99</v>
      </c>
    </row>
  </sheetData>
  <mergeCells count="3">
    <mergeCell ref="A1:H1"/>
    <mergeCell ref="C3:E3"/>
    <mergeCell ref="F3:H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0.42"/>
    <col collapsed="false" customWidth="true" hidden="false" outlineLevel="0" max="3" min="3" style="0" width="9.85"/>
    <col collapsed="false" customWidth="true" hidden="false" outlineLevel="0" max="4" min="4" style="0" width="12.57"/>
    <col collapsed="false" customWidth="true" hidden="false" outlineLevel="0" max="5" min="5" style="0" width="11.71"/>
    <col collapsed="false" customWidth="true" hidden="false" outlineLevel="0" max="6" min="6" style="0" width="14.01"/>
    <col collapsed="false" customWidth="false" hidden="false" outlineLevel="0" max="7" min="7" style="0" width="11.57"/>
    <col collapsed="false" customWidth="true" hidden="false" outlineLevel="0" max="1025" min="8" style="0" width="8.67"/>
  </cols>
  <sheetData>
    <row r="1" customFormat="false" ht="23.25" hidden="false" customHeight="false" outlineLevel="0" collapsed="false">
      <c r="A1" s="22" t="s">
        <v>52</v>
      </c>
      <c r="B1" s="22"/>
      <c r="C1" s="22"/>
      <c r="D1" s="22"/>
      <c r="E1" s="22"/>
      <c r="F1" s="22"/>
      <c r="G1" s="22"/>
    </row>
    <row r="3" customFormat="false" ht="12.75" hidden="false" customHeight="false" outlineLevel="0" collapsed="false">
      <c r="A3" s="23" t="s">
        <v>29</v>
      </c>
      <c r="B3" s="23" t="s">
        <v>53</v>
      </c>
      <c r="C3" s="23" t="s">
        <v>54</v>
      </c>
      <c r="D3" s="23" t="s">
        <v>55</v>
      </c>
      <c r="E3" s="23" t="s">
        <v>56</v>
      </c>
      <c r="F3" s="23" t="s">
        <v>57</v>
      </c>
      <c r="G3" s="23" t="s">
        <v>58</v>
      </c>
    </row>
    <row r="4" customFormat="false" ht="12.75" hidden="false" customHeight="false" outlineLevel="0" collapsed="false">
      <c r="A4" s="1" t="s">
        <v>59</v>
      </c>
      <c r="B4" s="24" t="n">
        <v>4.5</v>
      </c>
      <c r="C4" s="24" t="n">
        <v>4.45</v>
      </c>
      <c r="D4" s="25" t="n">
        <f aca="false">SMALL(B4:C4,1)</f>
        <v>4.45</v>
      </c>
      <c r="E4" s="26" t="str">
        <f aca="false">IF(B4=D4,$B$3,$C$3)</f>
        <v>Sumerbol</v>
      </c>
      <c r="F4" s="1" t="n">
        <v>5</v>
      </c>
      <c r="G4" s="27" t="n">
        <f aca="false">D4*F4</f>
        <v>22.25</v>
      </c>
    </row>
    <row r="5" customFormat="false" ht="12.75" hidden="false" customHeight="false" outlineLevel="0" collapsed="false">
      <c r="A5" s="1" t="s">
        <v>60</v>
      </c>
      <c r="B5" s="24" t="n">
        <v>1.25</v>
      </c>
      <c r="C5" s="24" t="n">
        <v>1.3</v>
      </c>
      <c r="D5" s="25" t="n">
        <f aca="false">SMALL(B5:C5,1)</f>
        <v>1.25</v>
      </c>
      <c r="E5" s="26" t="str">
        <f aca="false">IF(B5=D5,$B$3,$C$3)</f>
        <v>Paulistão</v>
      </c>
      <c r="F5" s="1" t="n">
        <v>1</v>
      </c>
      <c r="G5" s="27" t="n">
        <f aca="false">D5*F5</f>
        <v>1.25</v>
      </c>
    </row>
    <row r="6" customFormat="false" ht="12.75" hidden="false" customHeight="false" outlineLevel="0" collapsed="false">
      <c r="A6" s="1" t="s">
        <v>61</v>
      </c>
      <c r="B6" s="24" t="n">
        <v>2.15</v>
      </c>
      <c r="C6" s="24" t="n">
        <v>2.2</v>
      </c>
      <c r="D6" s="25" t="n">
        <f aca="false">SMALL(B6:C6,1)</f>
        <v>2.15</v>
      </c>
      <c r="E6" s="26" t="str">
        <f aca="false">IF(B6=D6,$B$3,$C$3)</f>
        <v>Paulistão</v>
      </c>
      <c r="F6" s="1" t="n">
        <v>2</v>
      </c>
      <c r="G6" s="27" t="n">
        <f aca="false">D6*F6</f>
        <v>4.3</v>
      </c>
    </row>
    <row r="7" customFormat="false" ht="12.75" hidden="false" customHeight="false" outlineLevel="0" collapsed="false">
      <c r="A7" s="1" t="s">
        <v>62</v>
      </c>
      <c r="B7" s="24" t="n">
        <v>2.5</v>
      </c>
      <c r="C7" s="24" t="n">
        <v>2.45</v>
      </c>
      <c r="D7" s="25" t="n">
        <f aca="false">SMALL(B7:C7,1)</f>
        <v>2.45</v>
      </c>
      <c r="E7" s="26" t="str">
        <f aca="false">IF(B7=D7,$B$3,$C$3)</f>
        <v>Sumerbol</v>
      </c>
      <c r="F7" s="1" t="n">
        <v>1</v>
      </c>
      <c r="G7" s="27" t="n">
        <f aca="false">D7*F7</f>
        <v>2.45</v>
      </c>
    </row>
    <row r="8" customFormat="false" ht="12.75" hidden="false" customHeight="false" outlineLevel="0" collapsed="false">
      <c r="A8" s="1" t="s">
        <v>63</v>
      </c>
      <c r="B8" s="24" t="n">
        <v>5.6</v>
      </c>
      <c r="C8" s="24" t="n">
        <v>5.26</v>
      </c>
      <c r="D8" s="25" t="n">
        <f aca="false">SMALL(B8:C8,1)</f>
        <v>5.26</v>
      </c>
      <c r="E8" s="26" t="str">
        <f aca="false">IF(B8=D8,$B$3,$C$3)</f>
        <v>Sumerbol</v>
      </c>
      <c r="F8" s="1" t="n">
        <v>2</v>
      </c>
      <c r="G8" s="27" t="n">
        <f aca="false">D8*F8</f>
        <v>10.52</v>
      </c>
    </row>
    <row r="9" customFormat="false" ht="12.75" hidden="false" customHeight="false" outlineLevel="0" collapsed="false">
      <c r="A9" s="1" t="s">
        <v>64</v>
      </c>
      <c r="B9" s="24" t="n">
        <v>1.89</v>
      </c>
      <c r="C9" s="24" t="n">
        <v>1.58</v>
      </c>
      <c r="D9" s="25" t="n">
        <f aca="false">SMALL(B9:C9,1)</f>
        <v>1.58</v>
      </c>
      <c r="E9" s="26" t="str">
        <f aca="false">IF(B9=D9,$B$3,$C$3)</f>
        <v>Sumerbol</v>
      </c>
      <c r="F9" s="1" t="n">
        <v>3</v>
      </c>
      <c r="G9" s="27" t="n">
        <f aca="false">D9*F9</f>
        <v>4.74</v>
      </c>
    </row>
    <row r="10" customFormat="false" ht="12.75" hidden="false" customHeight="false" outlineLevel="0" collapsed="false">
      <c r="A10" s="1" t="s">
        <v>65</v>
      </c>
      <c r="B10" s="24" t="n">
        <v>2.35</v>
      </c>
      <c r="C10" s="24" t="n">
        <v>2.6</v>
      </c>
      <c r="D10" s="25" t="n">
        <f aca="false">SMALL(B10:C10,1)</f>
        <v>2.35</v>
      </c>
      <c r="E10" s="26" t="str">
        <f aca="false">IF(B10=D10,$B$3,$C$3)</f>
        <v>Paulistão</v>
      </c>
      <c r="F10" s="1" t="n">
        <v>4</v>
      </c>
      <c r="G10" s="27" t="n">
        <f aca="false">D10*F10</f>
        <v>9.4</v>
      </c>
    </row>
    <row r="11" customFormat="false" ht="12.75" hidden="false" customHeight="false" outlineLevel="0" collapsed="false">
      <c r="A11" s="1" t="s">
        <v>66</v>
      </c>
      <c r="B11" s="24" t="n">
        <v>2.15</v>
      </c>
      <c r="C11" s="24" t="n">
        <v>2.2</v>
      </c>
      <c r="D11" s="25" t="n">
        <f aca="false">SMALL(B11:C11,1)</f>
        <v>2.15</v>
      </c>
      <c r="E11" s="26" t="str">
        <f aca="false">IF(B11=D11,$B$3,$C$3)</f>
        <v>Paulistão</v>
      </c>
      <c r="F11" s="1" t="n">
        <v>2</v>
      </c>
      <c r="G11" s="27" t="n">
        <f aca="false">D11*F11</f>
        <v>4.3</v>
      </c>
    </row>
    <row r="12" customFormat="false" ht="12.75" hidden="false" customHeight="false" outlineLevel="0" collapsed="false">
      <c r="A12" s="28" t="s">
        <v>67</v>
      </c>
      <c r="G12" s="29"/>
    </row>
    <row r="13" customFormat="false" ht="12.75" hidden="false" customHeight="false" outlineLevel="0" collapsed="false">
      <c r="A13" s="28" t="s">
        <v>55</v>
      </c>
      <c r="B13" s="0" t="s">
        <v>68</v>
      </c>
      <c r="F13" s="0" t="s">
        <v>69</v>
      </c>
    </row>
    <row r="14" customFormat="false" ht="12.75" hidden="false" customHeight="false" outlineLevel="0" collapsed="false">
      <c r="A14" s="28" t="s">
        <v>56</v>
      </c>
      <c r="B14" s="0" t="s">
        <v>70</v>
      </c>
      <c r="F14" s="0" t="s">
        <v>54</v>
      </c>
      <c r="G14" s="0" t="n">
        <f aca="false">SUMIF($E$4:$E$11,C3,$G$4:$G$11)</f>
        <v>39.96</v>
      </c>
    </row>
    <row r="15" customFormat="false" ht="12.75" hidden="false" customHeight="false" outlineLevel="0" collapsed="false">
      <c r="A15" s="28" t="s">
        <v>58</v>
      </c>
      <c r="B15" s="0" t="s">
        <v>71</v>
      </c>
      <c r="F15" s="0" t="s">
        <v>53</v>
      </c>
      <c r="G15" s="0" t="n">
        <f aca="false">SUMIF($E$4:$E$11,B3,$G$4:$G$11)</f>
        <v>19.25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7" activeCellId="0" sqref="K7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29"/>
    <col collapsed="false" customWidth="false" hidden="false" outlineLevel="0" max="3" min="3" style="0" width="11.57"/>
    <col collapsed="false" customWidth="true" hidden="false" outlineLevel="0" max="4" min="4" style="0" width="9"/>
    <col collapsed="false" customWidth="true" hidden="false" outlineLevel="0" max="5" min="5" style="0" width="13.01"/>
    <col collapsed="false" customWidth="true" hidden="false" outlineLevel="0" max="1025" min="6" style="0" width="8.67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72</v>
      </c>
    </row>
    <row r="3" customFormat="false" ht="12.8" hidden="false" customHeight="false" outlineLevel="0" collapsed="false">
      <c r="A3" s="30" t="s">
        <v>73</v>
      </c>
      <c r="B3" s="30" t="s">
        <v>74</v>
      </c>
      <c r="C3" s="30" t="s">
        <v>75</v>
      </c>
      <c r="D3" s="30" t="s">
        <v>76</v>
      </c>
      <c r="E3" s="30" t="s">
        <v>77</v>
      </c>
    </row>
    <row r="4" customFormat="false" ht="12.8" hidden="false" customHeight="false" outlineLevel="0" collapsed="false">
      <c r="A4" s="1" t="s">
        <v>9</v>
      </c>
      <c r="B4" s="1" t="n">
        <v>7</v>
      </c>
      <c r="C4" s="1" t="n">
        <v>6</v>
      </c>
      <c r="D4" s="31"/>
      <c r="E4" s="31"/>
    </row>
    <row r="5" customFormat="false" ht="12.8" hidden="false" customHeight="false" outlineLevel="0" collapsed="false">
      <c r="A5" s="1" t="s">
        <v>78</v>
      </c>
      <c r="B5" s="1" t="n">
        <v>6</v>
      </c>
      <c r="C5" s="1" t="n">
        <v>8</v>
      </c>
      <c r="D5" s="31"/>
      <c r="E5" s="31"/>
    </row>
    <row r="6" customFormat="false" ht="12.8" hidden="false" customHeight="false" outlineLevel="0" collapsed="false">
      <c r="A6" s="1" t="s">
        <v>79</v>
      </c>
      <c r="B6" s="1" t="n">
        <v>6.5</v>
      </c>
      <c r="C6" s="1" t="n">
        <v>7</v>
      </c>
      <c r="D6" s="31"/>
      <c r="E6" s="31"/>
    </row>
    <row r="7" customFormat="false" ht="12.8" hidden="false" customHeight="false" outlineLevel="0" collapsed="false">
      <c r="A7" s="1" t="s">
        <v>80</v>
      </c>
      <c r="B7" s="1" t="n">
        <v>4.5</v>
      </c>
      <c r="C7" s="1" t="n">
        <v>8</v>
      </c>
      <c r="D7" s="31"/>
      <c r="E7" s="31"/>
    </row>
    <row r="8" customFormat="false" ht="12.8" hidden="false" customHeight="false" outlineLevel="0" collapsed="false">
      <c r="A8" s="1" t="s">
        <v>81</v>
      </c>
      <c r="B8" s="1" t="n">
        <v>8</v>
      </c>
      <c r="C8" s="1" t="n">
        <v>6</v>
      </c>
      <c r="D8" s="31"/>
      <c r="E8" s="31"/>
    </row>
    <row r="9" customFormat="false" ht="12.8" hidden="false" customHeight="false" outlineLevel="0" collapsed="false">
      <c r="A9" s="1" t="s">
        <v>82</v>
      </c>
      <c r="B9" s="1" t="n">
        <v>7.5</v>
      </c>
      <c r="C9" s="1" t="n">
        <v>7</v>
      </c>
      <c r="D9" s="31"/>
      <c r="E9" s="31"/>
    </row>
    <row r="10" customFormat="false" ht="12.8" hidden="false" customHeight="false" outlineLevel="0" collapsed="false">
      <c r="A10" s="1" t="s">
        <v>83</v>
      </c>
      <c r="B10" s="1" t="n">
        <v>9</v>
      </c>
      <c r="C10" s="1" t="n">
        <v>7</v>
      </c>
      <c r="D10" s="31"/>
      <c r="E10" s="31"/>
    </row>
    <row r="11" customFormat="false" ht="12.8" hidden="false" customHeight="false" outlineLevel="0" collapsed="false">
      <c r="A11" s="1" t="s">
        <v>84</v>
      </c>
      <c r="B11" s="1" t="n">
        <v>4.2</v>
      </c>
      <c r="C11" s="1" t="n">
        <v>10</v>
      </c>
      <c r="D11" s="31"/>
      <c r="E11" s="31"/>
    </row>
    <row r="12" customFormat="false" ht="12.8" hidden="false" customHeight="false" outlineLevel="0" collapsed="false">
      <c r="A12" s="1" t="s">
        <v>85</v>
      </c>
      <c r="B12" s="1" t="n">
        <v>6.5</v>
      </c>
      <c r="C12" s="1" t="n">
        <v>4</v>
      </c>
      <c r="D12" s="31"/>
      <c r="E12" s="31"/>
    </row>
    <row r="13" customFormat="false" ht="12.8" hidden="false" customHeight="false" outlineLevel="0" collapsed="false">
      <c r="A13" s="1" t="s">
        <v>86</v>
      </c>
      <c r="B13" s="1" t="n">
        <v>8</v>
      </c>
      <c r="C13" s="1" t="n">
        <v>5</v>
      </c>
      <c r="D13" s="31"/>
      <c r="E13" s="31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>
      <c r="A16" s="0" t="s">
        <v>87</v>
      </c>
      <c r="B16" s="0" t="s">
        <v>88</v>
      </c>
    </row>
    <row r="17" customFormat="false" ht="12.8" hidden="false" customHeight="false" outlineLevel="0" collapsed="false">
      <c r="A17" s="32" t="s">
        <v>89</v>
      </c>
      <c r="B17" s="0" t="s">
        <v>90</v>
      </c>
    </row>
    <row r="18" customFormat="false" ht="12.8" hidden="false" customHeight="false" outlineLevel="0" collapsed="false"/>
  </sheetData>
  <conditionalFormatting sqref="E4:E13">
    <cfRule type="cellIs" priority="2" operator="equal" aboveAverage="0" equalAverage="0" bottom="0" percent="0" rank="0" text="" dxfId="1">
      <formula>"Aprovado"</formula>
    </cfRule>
    <cfRule type="cellIs" priority="3" operator="equal" aboveAverage="0" equalAverage="0" bottom="0" percent="0" rank="0" text="" dxfId="2">
      <formula>"Reprovado"</formula>
    </cfRule>
  </conditionalFormatting>
  <conditionalFormatting sqref="E4:E13">
    <cfRule type="cellIs" priority="4" operator="equal" aboveAverage="0" equalAverage="0" bottom="0" percent="0" rank="0" text="" dxfId="3">
      <formula>"Reprovada"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6" colorId="64" zoomScale="150" zoomScaleNormal="150" zoomScalePageLayoutView="100" workbookViewId="0">
      <selection pane="topLeft" activeCell="D5" activeCellId="0" sqref="D5"/>
    </sheetView>
  </sheetViews>
  <sheetFormatPr defaultRowHeight="12.7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6.14"/>
    <col collapsed="false" customWidth="true" hidden="false" outlineLevel="0" max="3" min="3" style="0" width="16.57"/>
    <col collapsed="false" customWidth="true" hidden="false" outlineLevel="0" max="4" min="4" style="0" width="11.71"/>
    <col collapsed="false" customWidth="true" hidden="false" outlineLevel="0" max="1025" min="5" style="0" width="8.67"/>
  </cols>
  <sheetData>
    <row r="1" customFormat="false" ht="23.25" hidden="false" customHeight="false" outlineLevel="0" collapsed="false">
      <c r="A1" s="33" t="s">
        <v>91</v>
      </c>
    </row>
    <row r="4" customFormat="false" ht="27" hidden="false" customHeight="true" outlineLevel="0" collapsed="false">
      <c r="A4" s="8" t="s">
        <v>0</v>
      </c>
      <c r="B4" s="8" t="s">
        <v>92</v>
      </c>
      <c r="C4" s="8" t="s">
        <v>93</v>
      </c>
      <c r="D4" s="34" t="s">
        <v>94</v>
      </c>
    </row>
    <row r="5" customFormat="false" ht="15.75" hidden="false" customHeight="false" outlineLevel="0" collapsed="false">
      <c r="A5" s="1" t="s">
        <v>9</v>
      </c>
      <c r="B5" s="1" t="n">
        <v>2500</v>
      </c>
      <c r="C5" s="35" t="n">
        <f aca="false">IF(B5&gt;5000,0.03,0.04)*B5</f>
        <v>100</v>
      </c>
      <c r="D5" s="36" t="n">
        <f aca="false">IF(C5&gt;150,$B$16,$B$17)*C5</f>
        <v>25</v>
      </c>
    </row>
    <row r="6" customFormat="false" ht="15.75" hidden="false" customHeight="false" outlineLevel="0" collapsed="false">
      <c r="A6" s="1" t="s">
        <v>78</v>
      </c>
      <c r="B6" s="1" t="n">
        <v>3600</v>
      </c>
      <c r="C6" s="35" t="n">
        <f aca="false">IF(B6&gt;5000,0.03,0.04)*B6</f>
        <v>144</v>
      </c>
      <c r="D6" s="36" t="n">
        <f aca="false">IF(C6&gt;150,$B$16,$B$17)*C6</f>
        <v>36</v>
      </c>
    </row>
    <row r="7" customFormat="false" ht="15.75" hidden="false" customHeight="false" outlineLevel="0" collapsed="false">
      <c r="A7" s="1" t="s">
        <v>79</v>
      </c>
      <c r="B7" s="1" t="n">
        <v>8500</v>
      </c>
      <c r="C7" s="35" t="n">
        <f aca="false">IF(B7&gt;5000,0.03,0.04)*B7</f>
        <v>255</v>
      </c>
      <c r="D7" s="36" t="n">
        <f aca="false">IF(C7&gt;150,$B$16,$B$17)*C7</f>
        <v>38.25</v>
      </c>
    </row>
    <row r="8" customFormat="false" ht="15.75" hidden="false" customHeight="false" outlineLevel="0" collapsed="false">
      <c r="A8" s="1" t="s">
        <v>80</v>
      </c>
      <c r="B8" s="1" t="n">
        <v>6500</v>
      </c>
      <c r="C8" s="35" t="n">
        <f aca="false">IF(B8&gt;5000,0.03,0.04)*B8</f>
        <v>195</v>
      </c>
      <c r="D8" s="36" t="n">
        <f aca="false">IF(C8&gt;150,$B$16,$B$17)*C8</f>
        <v>29.25</v>
      </c>
    </row>
    <row r="9" customFormat="false" ht="15.75" hidden="false" customHeight="false" outlineLevel="0" collapsed="false">
      <c r="A9" s="1" t="s">
        <v>81</v>
      </c>
      <c r="B9" s="1" t="n">
        <v>4800</v>
      </c>
      <c r="C9" s="35" t="n">
        <f aca="false">IF(B9&gt;5000,0.03,0.04)*B9</f>
        <v>192</v>
      </c>
      <c r="D9" s="36" t="n">
        <f aca="false">IF(C9&gt;150,$B$16,$B$17)*C9</f>
        <v>28.8</v>
      </c>
    </row>
    <row r="10" customFormat="false" ht="15.75" hidden="false" customHeight="false" outlineLevel="0" collapsed="false">
      <c r="A10" s="1" t="s">
        <v>82</v>
      </c>
      <c r="B10" s="1" t="n">
        <v>6550</v>
      </c>
      <c r="C10" s="35" t="n">
        <f aca="false">IF(B10&gt;5000,0.03,0.04)*B10</f>
        <v>196.5</v>
      </c>
      <c r="D10" s="36" t="n">
        <f aca="false">IF(C10&gt;150,$B$16,$B$17)*C10</f>
        <v>29.475</v>
      </c>
    </row>
    <row r="11" customFormat="false" ht="15.75" hidden="false" customHeight="false" outlineLevel="0" collapsed="false">
      <c r="A11" s="1" t="s">
        <v>83</v>
      </c>
      <c r="B11" s="1" t="n">
        <v>12050</v>
      </c>
      <c r="C11" s="35" t="n">
        <f aca="false">IF(B11&gt;5000,0.03,0.04)*B11</f>
        <v>361.5</v>
      </c>
      <c r="D11" s="36" t="n">
        <f aca="false">IF(C11&gt;150,$B$16,$B$17)*C11</f>
        <v>54.225</v>
      </c>
    </row>
    <row r="12" customFormat="false" ht="15.75" hidden="false" customHeight="false" outlineLevel="0" collapsed="false">
      <c r="A12" s="1" t="s">
        <v>84</v>
      </c>
      <c r="B12" s="1" t="n">
        <v>2564</v>
      </c>
      <c r="C12" s="35" t="n">
        <f aca="false">IF(B12&gt;5000,0.03,0.04)*B12</f>
        <v>102.56</v>
      </c>
      <c r="D12" s="36" t="n">
        <f aca="false">IF(C12&gt;150,$B$16,$B$17)*C12</f>
        <v>25.64</v>
      </c>
    </row>
    <row r="13" customFormat="false" ht="15.75" hidden="false" customHeight="false" outlineLevel="0" collapsed="false">
      <c r="A13" s="1" t="s">
        <v>85</v>
      </c>
      <c r="B13" s="1" t="n">
        <v>3540</v>
      </c>
      <c r="C13" s="35" t="n">
        <f aca="false">IF(B13&gt;5000,0.03,0.04)*B13</f>
        <v>141.6</v>
      </c>
      <c r="D13" s="36" t="n">
        <f aca="false">IF(C13&gt;150,$B$16,$B$17)*C13</f>
        <v>35.4</v>
      </c>
    </row>
    <row r="14" customFormat="false" ht="15.75" hidden="false" customHeight="false" outlineLevel="0" collapsed="false">
      <c r="A14" s="1" t="s">
        <v>86</v>
      </c>
      <c r="B14" s="1" t="n">
        <v>2154</v>
      </c>
      <c r="C14" s="35" t="n">
        <f aca="false">IF(B14&gt;5000,0.03,0.04)*B14</f>
        <v>86.16</v>
      </c>
      <c r="D14" s="36" t="n">
        <f aca="false">IF(C14&gt;150,$B$16,$B$17)*C14</f>
        <v>21.54</v>
      </c>
    </row>
    <row r="16" customFormat="false" ht="12.75" hidden="false" customHeight="false" outlineLevel="0" collapsed="false">
      <c r="A16" s="1" t="s">
        <v>95</v>
      </c>
      <c r="B16" s="37" t="n">
        <v>0.15</v>
      </c>
    </row>
    <row r="17" customFormat="false" ht="12.75" hidden="false" customHeight="false" outlineLevel="0" collapsed="false">
      <c r="A17" s="1" t="s">
        <v>96</v>
      </c>
      <c r="B17" s="37" t="n">
        <v>0.25</v>
      </c>
    </row>
    <row r="19" customFormat="false" ht="12.75" hidden="false" customHeight="false" outlineLevel="0" collapsed="false">
      <c r="A19" s="0" t="s">
        <v>67</v>
      </c>
    </row>
    <row r="20" customFormat="false" ht="12.75" hidden="false" customHeight="false" outlineLevel="0" collapsed="false">
      <c r="A20" s="0" t="s">
        <v>97</v>
      </c>
      <c r="B20" s="0" t="s">
        <v>98</v>
      </c>
    </row>
    <row r="21" customFormat="false" ht="12.75" hidden="false" customHeight="false" outlineLevel="0" collapsed="false">
      <c r="A21" s="0" t="s">
        <v>99</v>
      </c>
      <c r="B21" s="0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"/>
    <col collapsed="false" customWidth="true" hidden="false" outlineLevel="0" max="3" min="3" style="0" width="12.42"/>
    <col collapsed="false" customWidth="true" hidden="false" outlineLevel="0" max="4" min="4" style="0" width="10.99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38" t="s">
        <v>101</v>
      </c>
      <c r="B1" s="38"/>
      <c r="C1" s="38"/>
      <c r="D1" s="38"/>
      <c r="E1" s="38"/>
    </row>
    <row r="3" customFormat="false" ht="12.75" hidden="false" customHeight="false" outlineLevel="0" collapsed="false">
      <c r="A3" s="39" t="s">
        <v>102</v>
      </c>
      <c r="B3" s="39" t="s">
        <v>103</v>
      </c>
      <c r="C3" s="39" t="s">
        <v>104</v>
      </c>
      <c r="D3" s="39" t="s">
        <v>105</v>
      </c>
      <c r="E3" s="39" t="s">
        <v>106</v>
      </c>
    </row>
    <row r="4" customFormat="false" ht="12.75" hidden="false" customHeight="false" outlineLevel="0" collapsed="false">
      <c r="A4" s="1"/>
      <c r="B4" s="1"/>
      <c r="C4" s="1" t="s">
        <v>107</v>
      </c>
      <c r="D4" s="1"/>
      <c r="E4" s="24" t="n">
        <v>500</v>
      </c>
    </row>
    <row r="5" customFormat="false" ht="12.75" hidden="false" customHeight="false" outlineLevel="0" collapsed="false">
      <c r="A5" s="40" t="n">
        <v>37751</v>
      </c>
      <c r="B5" s="1" t="s">
        <v>108</v>
      </c>
      <c r="C5" s="1" t="s">
        <v>109</v>
      </c>
      <c r="D5" s="24" t="n">
        <v>25</v>
      </c>
      <c r="E5" s="41" t="n">
        <f aca="false">IF(C5="D",E4-D5,E4+D5)</f>
        <v>475</v>
      </c>
    </row>
    <row r="6" customFormat="false" ht="12.75" hidden="false" customHeight="false" outlineLevel="0" collapsed="false">
      <c r="A6" s="40" t="n">
        <v>37766</v>
      </c>
      <c r="B6" s="1" t="s">
        <v>110</v>
      </c>
      <c r="C6" s="1" t="s">
        <v>109</v>
      </c>
      <c r="D6" s="24" t="n">
        <v>45</v>
      </c>
      <c r="E6" s="41" t="n">
        <f aca="false">IF(C6="D",E5-D6,E5+D6)</f>
        <v>430</v>
      </c>
    </row>
    <row r="7" customFormat="false" ht="12.75" hidden="false" customHeight="false" outlineLevel="0" collapsed="false">
      <c r="A7" s="40" t="n">
        <v>37802</v>
      </c>
      <c r="B7" s="1" t="s">
        <v>111</v>
      </c>
      <c r="C7" s="1" t="s">
        <v>107</v>
      </c>
      <c r="D7" s="24" t="n">
        <v>825.45</v>
      </c>
      <c r="E7" s="41" t="n">
        <f aca="false">IF(C7="D",E6-D7,E6+D7)</f>
        <v>1255.45</v>
      </c>
    </row>
    <row r="8" customFormat="false" ht="12.75" hidden="false" customHeight="false" outlineLevel="0" collapsed="false">
      <c r="A8" s="40" t="n">
        <v>37822</v>
      </c>
      <c r="B8" s="1" t="s">
        <v>112</v>
      </c>
      <c r="C8" s="1" t="s">
        <v>109</v>
      </c>
      <c r="D8" s="24" t="n">
        <v>65</v>
      </c>
      <c r="E8" s="41" t="n">
        <f aca="false">IF(C8="D",E7-D8,E7+D8)</f>
        <v>1190.45</v>
      </c>
    </row>
    <row r="9" customFormat="false" ht="12.75" hidden="false" customHeight="false" outlineLevel="0" collapsed="false">
      <c r="A9" s="40" t="n">
        <v>37823</v>
      </c>
      <c r="B9" s="1" t="s">
        <v>113</v>
      </c>
      <c r="C9" s="1" t="s">
        <v>107</v>
      </c>
      <c r="D9" s="24" t="n">
        <v>256.32</v>
      </c>
      <c r="E9" s="41" t="n">
        <f aca="false">IF(C9="D",E8-D9,E8+D9)</f>
        <v>1446.77</v>
      </c>
    </row>
    <row r="10" customFormat="false" ht="12.75" hidden="false" customHeight="false" outlineLevel="0" collapsed="false">
      <c r="A10" s="40" t="n">
        <v>37823</v>
      </c>
      <c r="B10" s="1" t="s">
        <v>114</v>
      </c>
      <c r="C10" s="1" t="s">
        <v>109</v>
      </c>
      <c r="D10" s="24" t="n">
        <v>56.32</v>
      </c>
      <c r="E10" s="41" t="n">
        <f aca="false">IF(C10="D",E9-D10,E9+D10)</f>
        <v>1390.45</v>
      </c>
    </row>
    <row r="11" customFormat="false" ht="12.75" hidden="false" customHeight="false" outlineLevel="0" collapsed="false">
      <c r="A11" s="40" t="n">
        <v>37831</v>
      </c>
      <c r="B11" s="1" t="s">
        <v>115</v>
      </c>
      <c r="C11" s="1" t="s">
        <v>109</v>
      </c>
      <c r="D11" s="24" t="n">
        <v>64.59</v>
      </c>
      <c r="E11" s="41" t="n">
        <f aca="false">IF(C11="D",E10-D11,E10+D11)</f>
        <v>1325.86</v>
      </c>
    </row>
    <row r="12" customFormat="false" ht="12.75" hidden="false" customHeight="false" outlineLevel="0" collapsed="false">
      <c r="A12" s="40" t="n">
        <v>37832</v>
      </c>
      <c r="B12" s="1" t="s">
        <v>116</v>
      </c>
      <c r="C12" s="1" t="s">
        <v>109</v>
      </c>
      <c r="D12" s="24" t="n">
        <v>25</v>
      </c>
      <c r="E12" s="41" t="n">
        <f aca="false">IF(C12="D",E11-D12,E11+D12)</f>
        <v>1300.86</v>
      </c>
    </row>
    <row r="13" customFormat="false" ht="12.75" hidden="false" customHeight="false" outlineLevel="0" collapsed="false">
      <c r="A13" s="40" t="n">
        <v>37834</v>
      </c>
      <c r="B13" s="1" t="s">
        <v>111</v>
      </c>
      <c r="C13" s="1" t="s">
        <v>107</v>
      </c>
      <c r="D13" s="24" t="n">
        <v>825.35</v>
      </c>
      <c r="E13" s="41" t="n">
        <f aca="false">IF(C13="D",E12-D13,E12+D13)</f>
        <v>2126.21</v>
      </c>
    </row>
    <row r="14" customFormat="false" ht="12.75" hidden="false" customHeight="false" outlineLevel="0" collapsed="false">
      <c r="A14" s="40" t="n">
        <v>37835</v>
      </c>
      <c r="B14" s="1" t="s">
        <v>117</v>
      </c>
      <c r="C14" s="1" t="s">
        <v>109</v>
      </c>
      <c r="D14" s="24" t="n">
        <v>56</v>
      </c>
      <c r="E14" s="41" t="n">
        <f aca="false">IF(C14="D",E13-D14,E13+D14)</f>
        <v>2070.21</v>
      </c>
    </row>
    <row r="15" customFormat="false" ht="12.75" hidden="false" customHeight="false" outlineLevel="0" collapsed="false">
      <c r="A15" s="40" t="n">
        <v>37836</v>
      </c>
      <c r="B15" s="1" t="s">
        <v>118</v>
      </c>
      <c r="C15" s="1" t="s">
        <v>107</v>
      </c>
      <c r="D15" s="24" t="n">
        <v>198</v>
      </c>
      <c r="E15" s="41" t="n">
        <f aca="false">IF(C15="D",E14-D15,E14+D15)</f>
        <v>2268.21</v>
      </c>
    </row>
    <row r="16" customFormat="false" ht="12.75" hidden="false" customHeight="false" outlineLevel="0" collapsed="false">
      <c r="A16" s="40" t="n">
        <v>37836</v>
      </c>
      <c r="B16" s="1" t="s">
        <v>119</v>
      </c>
      <c r="C16" s="1" t="s">
        <v>109</v>
      </c>
      <c r="D16" s="24" t="n">
        <v>65</v>
      </c>
      <c r="E16" s="41" t="n">
        <f aca="false">IF(C16="D",E15-D16,E15+D16)</f>
        <v>2203.21</v>
      </c>
    </row>
    <row r="17" customFormat="false" ht="12.75" hidden="false" customHeight="false" outlineLevel="0" collapsed="false">
      <c r="A17" s="40" t="n">
        <v>37842</v>
      </c>
      <c r="B17" s="1" t="s">
        <v>120</v>
      </c>
      <c r="C17" s="1" t="s">
        <v>109</v>
      </c>
      <c r="D17" s="24" t="n">
        <v>178</v>
      </c>
      <c r="E17" s="41" t="n">
        <f aca="false">IF(C17="D",E16-D17,E16+D17)</f>
        <v>2025.21</v>
      </c>
    </row>
    <row r="18" customFormat="false" ht="12.75" hidden="false" customHeight="false" outlineLevel="0" collapsed="false">
      <c r="A18" s="40" t="n">
        <v>37842</v>
      </c>
      <c r="B18" s="1" t="s">
        <v>121</v>
      </c>
      <c r="C18" s="1" t="s">
        <v>109</v>
      </c>
      <c r="D18" s="24" t="n">
        <v>350</v>
      </c>
      <c r="E18" s="41" t="n">
        <f aca="false">IF(C18="D",E17-D18,E17+D18)</f>
        <v>1675.21</v>
      </c>
    </row>
    <row r="19" customFormat="false" ht="12.75" hidden="false" customHeight="false" outlineLevel="0" collapsed="false">
      <c r="A19" s="40" t="n">
        <v>37844</v>
      </c>
      <c r="B19" s="1" t="s">
        <v>122</v>
      </c>
      <c r="C19" s="1" t="s">
        <v>109</v>
      </c>
      <c r="D19" s="24" t="n">
        <v>56</v>
      </c>
      <c r="E19" s="41" t="n">
        <f aca="false">IF(C19="D",E18-D19,E18+D19)</f>
        <v>1619.21</v>
      </c>
    </row>
    <row r="21" customFormat="false" ht="12.75" hidden="false" customHeight="false" outlineLevel="0" collapsed="false">
      <c r="B21" s="0" t="s">
        <v>107</v>
      </c>
      <c r="C21" s="0" t="s">
        <v>109</v>
      </c>
    </row>
    <row r="22" customFormat="false" ht="12.75" hidden="false" customHeight="false" outlineLevel="0" collapsed="false">
      <c r="A22" s="0" t="s">
        <v>67</v>
      </c>
    </row>
    <row r="23" customFormat="false" ht="12.75" hidden="false" customHeight="false" outlineLevel="0" collapsed="false">
      <c r="A23" s="28" t="s">
        <v>106</v>
      </c>
      <c r="B23" s="0" t="s">
        <v>123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8"/>
  <sheetViews>
    <sheetView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E4" activeCellId="0" sqref="E4"/>
    </sheetView>
  </sheetViews>
  <sheetFormatPr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4.15"/>
    <col collapsed="false" customWidth="true" hidden="false" outlineLevel="0" max="3" min="3" style="0" width="11.99"/>
    <col collapsed="false" customWidth="true" hidden="false" outlineLevel="0" max="4" min="4" style="0" width="12.86"/>
    <col collapsed="false" customWidth="true" hidden="false" outlineLevel="0" max="5" min="5" style="0" width="17.71"/>
    <col collapsed="false" customWidth="true" hidden="false" outlineLevel="0" max="1025" min="6" style="0" width="8.67"/>
  </cols>
  <sheetData>
    <row r="3" customFormat="false" ht="25.5" hidden="false" customHeight="false" outlineLevel="0" collapsed="false">
      <c r="A3" s="26" t="s">
        <v>124</v>
      </c>
      <c r="B3" s="42" t="s">
        <v>125</v>
      </c>
      <c r="C3" s="42" t="s">
        <v>126</v>
      </c>
      <c r="D3" s="26" t="s">
        <v>127</v>
      </c>
      <c r="E3" s="26" t="s">
        <v>128</v>
      </c>
    </row>
    <row r="4" customFormat="false" ht="12.75" hidden="false" customHeight="false" outlineLevel="0" collapsed="false">
      <c r="A4" s="1" t="s">
        <v>129</v>
      </c>
      <c r="B4" s="24" t="n">
        <v>250</v>
      </c>
      <c r="C4" s="43" t="s">
        <v>130</v>
      </c>
      <c r="D4" s="41" t="n">
        <f aca="false">IF(C4="2X",-5%,5%)*B4+B4</f>
        <v>237.5</v>
      </c>
      <c r="E4" s="41" t="n">
        <f aca="false">D4/IF(C4="2X",2,3)</f>
        <v>118.75</v>
      </c>
    </row>
    <row r="5" customFormat="false" ht="12.75" hidden="false" customHeight="false" outlineLevel="0" collapsed="false">
      <c r="A5" s="1" t="s">
        <v>131</v>
      </c>
      <c r="B5" s="24" t="n">
        <v>650</v>
      </c>
      <c r="C5" s="43" t="s">
        <v>132</v>
      </c>
      <c r="D5" s="41" t="n">
        <f aca="false">IF(C5="2X",-5%,5%)*B5+B5</f>
        <v>682.5</v>
      </c>
      <c r="E5" s="41" t="n">
        <f aca="false">D5/IF(C5="2X",2,3)</f>
        <v>227.5</v>
      </c>
    </row>
    <row r="6" customFormat="false" ht="12.75" hidden="false" customHeight="false" outlineLevel="0" collapsed="false">
      <c r="A6" s="1" t="s">
        <v>133</v>
      </c>
      <c r="B6" s="24" t="n">
        <v>350</v>
      </c>
      <c r="C6" s="43" t="s">
        <v>132</v>
      </c>
      <c r="D6" s="41" t="n">
        <f aca="false">IF(C6="2X",-5%,5%)*B6+B6</f>
        <v>367.5</v>
      </c>
      <c r="E6" s="41" t="n">
        <f aca="false">D6/IF(C6="2X",2,3)</f>
        <v>122.5</v>
      </c>
    </row>
    <row r="7" customFormat="false" ht="12.75" hidden="false" customHeight="false" outlineLevel="0" collapsed="false">
      <c r="A7" s="1" t="s">
        <v>134</v>
      </c>
      <c r="B7" s="24" t="n">
        <v>850</v>
      </c>
      <c r="C7" s="43" t="s">
        <v>130</v>
      </c>
      <c r="D7" s="41" t="n">
        <f aca="false">IF(C7="2X",-5%,5%)*B7+B7</f>
        <v>807.5</v>
      </c>
      <c r="E7" s="41" t="n">
        <f aca="false">D7/IF(C7="2X",2,3)</f>
        <v>403.75</v>
      </c>
    </row>
    <row r="8" customFormat="false" ht="12.75" hidden="false" customHeight="false" outlineLevel="0" collapsed="false">
      <c r="A8" s="1" t="s">
        <v>135</v>
      </c>
      <c r="B8" s="24" t="n">
        <v>600</v>
      </c>
      <c r="C8" s="43" t="s">
        <v>132</v>
      </c>
      <c r="D8" s="41" t="n">
        <f aca="false">IF(C8="2X",-5%,5%)*B8+B8</f>
        <v>630</v>
      </c>
      <c r="E8" s="41" t="n">
        <f aca="false">D8/IF(C8="2X",2,3)</f>
        <v>210</v>
      </c>
    </row>
    <row r="9" customFormat="false" ht="12.75" hidden="false" customHeight="false" outlineLevel="0" collapsed="false">
      <c r="A9" s="1" t="s">
        <v>136</v>
      </c>
      <c r="B9" s="24" t="n">
        <v>900</v>
      </c>
      <c r="C9" s="43" t="s">
        <v>132</v>
      </c>
      <c r="D9" s="41" t="n">
        <f aca="false">IF(C9="2X",-5%,5%)*B9+B9</f>
        <v>945</v>
      </c>
      <c r="E9" s="41" t="n">
        <f aca="false">D9/IF(C9="2X",2,3)</f>
        <v>315</v>
      </c>
    </row>
    <row r="10" customFormat="false" ht="12.75" hidden="false" customHeight="false" outlineLevel="0" collapsed="false">
      <c r="A10" s="1" t="s">
        <v>137</v>
      </c>
      <c r="B10" s="24" t="n">
        <v>1000</v>
      </c>
      <c r="C10" s="43" t="s">
        <v>132</v>
      </c>
      <c r="D10" s="41" t="n">
        <f aca="false">IF(C10="2X",-5%,5%)*B10+B10</f>
        <v>1050</v>
      </c>
      <c r="E10" s="41" t="n">
        <f aca="false">D10/IF(C10="2X",2,3)</f>
        <v>350</v>
      </c>
    </row>
    <row r="11" customFormat="false" ht="12.75" hidden="false" customHeight="false" outlineLevel="0" collapsed="false">
      <c r="A11" s="1" t="s">
        <v>138</v>
      </c>
      <c r="B11" s="24" t="n">
        <v>240</v>
      </c>
      <c r="C11" s="43" t="s">
        <v>130</v>
      </c>
      <c r="D11" s="41" t="n">
        <f aca="false">IF(C11="2X",-5%,5%)*B11+B11</f>
        <v>228</v>
      </c>
      <c r="E11" s="41" t="n">
        <f aca="false">D11/IF(C11="2X",2,3)</f>
        <v>114</v>
      </c>
    </row>
    <row r="12" customFormat="false" ht="12.75" hidden="false" customHeight="false" outlineLevel="0" collapsed="false">
      <c r="A12" s="1" t="s">
        <v>139</v>
      </c>
      <c r="B12" s="24" t="n">
        <v>560</v>
      </c>
      <c r="C12" s="43" t="s">
        <v>132</v>
      </c>
      <c r="D12" s="41" t="n">
        <f aca="false">IF(C12="2X",-5%,5%)*B12+B12</f>
        <v>588</v>
      </c>
      <c r="E12" s="41" t="n">
        <f aca="false">D12/IF(C12="2X",2,3)</f>
        <v>196</v>
      </c>
    </row>
    <row r="13" customFormat="false" ht="12.75" hidden="false" customHeight="false" outlineLevel="0" collapsed="false">
      <c r="A13" s="1" t="s">
        <v>140</v>
      </c>
      <c r="B13" s="24" t="n">
        <v>520</v>
      </c>
      <c r="C13" s="43" t="s">
        <v>130</v>
      </c>
      <c r="D13" s="41" t="n">
        <f aca="false">IF(C13="2X",-5%,5%)*B13+B13</f>
        <v>494</v>
      </c>
      <c r="E13" s="41" t="n">
        <f aca="false">D13/IF(C13="2X",2,3)</f>
        <v>247</v>
      </c>
    </row>
    <row r="15" customFormat="false" ht="12.75" hidden="false" customHeight="false" outlineLevel="0" collapsed="false">
      <c r="B15" s="0" t="s">
        <v>130</v>
      </c>
      <c r="C15" s="44" t="s">
        <v>132</v>
      </c>
    </row>
    <row r="16" customFormat="false" ht="12.75" hidden="false" customHeight="false" outlineLevel="0" collapsed="false">
      <c r="A16" s="0" t="s">
        <v>127</v>
      </c>
      <c r="B16" s="0" t="s">
        <v>141</v>
      </c>
    </row>
    <row r="18" customFormat="false" ht="12.75" hidden="false" customHeight="false" outlineLevel="0" collapsed="false">
      <c r="A18" s="0" t="s">
        <v>142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LibreOffice/6.1.5.2$Linux_X86_64 LibreOffice_project/10$Build-2</Application>
  <Company>UNIOPEC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2003-08-11T20:54:07Z</dcterms:created>
  <dc:creator>UNIOPEC</dc:creator>
  <dc:description/>
  <dc:language>pt-BR</dc:language>
  <cp:lastModifiedBy/>
  <dcterms:modified xsi:type="dcterms:W3CDTF">2020-04-15T13:32:46Z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UNIOPEC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