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50481613022\Downloads\"/>
    </mc:Choice>
  </mc:AlternateContent>
  <bookViews>
    <workbookView xWindow="0" yWindow="0" windowWidth="19200" windowHeight="6945" firstSheet="2" activeTab="8"/>
  </bookViews>
  <sheets>
    <sheet name="Plan1" sheetId="8" r:id="rId1"/>
    <sheet name="Plan2" sheetId="9" r:id="rId2"/>
    <sheet name="Proc1" sheetId="1" r:id="rId3"/>
    <sheet name="Proc2.1" sheetId="2" r:id="rId4"/>
    <sheet name="Proc 2.2" sheetId="3" r:id="rId5"/>
    <sheet name="Proc 3" sheetId="4" r:id="rId6"/>
    <sheet name="Proc 4" sheetId="5" r:id="rId7"/>
    <sheet name="Proc 5" sheetId="7" r:id="rId8"/>
    <sheet name="Proc 6" sheetId="6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6" l="1"/>
  <c r="B5" i="7"/>
  <c r="B4" i="5"/>
  <c r="B3" i="4"/>
  <c r="B3" i="2"/>
  <c r="B2" i="2"/>
  <c r="J5" i="9"/>
  <c r="J4" i="9"/>
  <c r="J3" i="9"/>
  <c r="J6" i="9" s="1"/>
  <c r="B12" i="8"/>
  <c r="B13" i="8" s="1"/>
  <c r="B2" i="1"/>
  <c r="J7" i="9" l="1"/>
  <c r="C21" i="7"/>
  <c r="C20" i="7"/>
  <c r="C19" i="7"/>
  <c r="C18" i="7"/>
  <c r="C17" i="7"/>
  <c r="C16" i="7"/>
  <c r="C15" i="7"/>
  <c r="C14" i="7"/>
  <c r="C13" i="7"/>
  <c r="C12" i="7"/>
  <c r="C11" i="7"/>
  <c r="C20" i="5"/>
  <c r="C19" i="5"/>
  <c r="C18" i="5"/>
  <c r="C17" i="5"/>
  <c r="C16" i="5"/>
  <c r="C15" i="5"/>
  <c r="C14" i="5"/>
  <c r="C13" i="5"/>
  <c r="C12" i="5"/>
  <c r="C11" i="5"/>
  <c r="C10" i="5"/>
</calcChain>
</file>

<file path=xl/sharedStrings.xml><?xml version="1.0" encoding="utf-8"?>
<sst xmlns="http://schemas.openxmlformats.org/spreadsheetml/2006/main" count="129" uniqueCount="90">
  <si>
    <t>Identificação de Item</t>
  </si>
  <si>
    <t>Item</t>
  </si>
  <si>
    <t>Custo</t>
  </si>
  <si>
    <t>Marcação</t>
  </si>
  <si>
    <t>ST-340</t>
  </si>
  <si>
    <t>Carrinho de bebê</t>
  </si>
  <si>
    <t>BI-567</t>
  </si>
  <si>
    <t>Babador</t>
  </si>
  <si>
    <t>DI-328</t>
  </si>
  <si>
    <t>Fraldas</t>
  </si>
  <si>
    <t>WI-989</t>
  </si>
  <si>
    <t>Lenços umedecidos</t>
  </si>
  <si>
    <t>AS-469</t>
  </si>
  <si>
    <t>Aspirador</t>
  </si>
  <si>
    <t>Calcule o valor com a remarcação do preço</t>
  </si>
  <si>
    <r>
      <t>PROCV</t>
    </r>
    <r>
      <rPr>
        <sz val="13.2"/>
        <color indexed="63"/>
        <rFont val="Arial"/>
        <family val="2"/>
      </rPr>
      <t>(</t>
    </r>
    <r>
      <rPr>
        <b/>
        <sz val="10"/>
        <color indexed="63"/>
        <rFont val="Arial"/>
        <family val="2"/>
      </rPr>
      <t>valor_procurado</t>
    </r>
    <r>
      <rPr>
        <sz val="13.2"/>
        <color indexed="63"/>
        <rFont val="Arial"/>
        <family val="2"/>
      </rPr>
      <t>;</t>
    </r>
    <r>
      <rPr>
        <b/>
        <sz val="10"/>
        <color indexed="63"/>
        <rFont val="Arial"/>
        <family val="2"/>
      </rPr>
      <t>matriz_tabela</t>
    </r>
    <r>
      <rPr>
        <sz val="13.2"/>
        <color indexed="63"/>
        <rFont val="Arial"/>
        <family val="2"/>
      </rPr>
      <t>;</t>
    </r>
    <r>
      <rPr>
        <b/>
        <sz val="10"/>
        <color indexed="63"/>
        <rFont val="Arial"/>
        <family val="2"/>
      </rPr>
      <t>núm_índice_coluna</t>
    </r>
    <r>
      <rPr>
        <sz val="13.2"/>
        <color indexed="63"/>
        <rFont val="Arial"/>
        <family val="2"/>
      </rPr>
      <t>;procurar_intervalo)</t>
    </r>
  </si>
  <si>
    <t>Produto</t>
  </si>
  <si>
    <t>Valor Venda</t>
  </si>
  <si>
    <t>Item a ser procurado</t>
  </si>
  <si>
    <t xml:space="preserve"> =procv(B11;A2:D6;3;falso)</t>
  </si>
  <si>
    <t>onde:</t>
  </si>
  <si>
    <t>B11 é o produto a ser procurado;</t>
  </si>
  <si>
    <t>A2:D6 é a matriz onde encontram os dados</t>
  </si>
  <si>
    <t>3 é a coluna que retornará o correspondente</t>
  </si>
  <si>
    <t>falso retorna o valor exato, caso não há o produto apresenta a mensagem de erro #N/D</t>
  </si>
  <si>
    <t>Obs.:</t>
  </si>
  <si>
    <t>O verdadeiro irá retornar o valor mais próximo, portanto há a necessidade de estar em ordem crescente os dados</t>
  </si>
  <si>
    <t>Código</t>
  </si>
  <si>
    <t>Nome</t>
  </si>
  <si>
    <t>Departamento</t>
  </si>
  <si>
    <t>Salário</t>
  </si>
  <si>
    <t>Francisco</t>
  </si>
  <si>
    <t>Compras</t>
  </si>
  <si>
    <t>Rodrigo</t>
  </si>
  <si>
    <t>Vendas</t>
  </si>
  <si>
    <t>Flávia</t>
  </si>
  <si>
    <t>Técnico</t>
  </si>
  <si>
    <t>Funcionário</t>
  </si>
  <si>
    <t>Rosa</t>
  </si>
  <si>
    <t>Arnaldo</t>
  </si>
  <si>
    <t>Soma do salário de todos os funcionários do departamento</t>
  </si>
  <si>
    <t>Vanessa</t>
  </si>
  <si>
    <t>Quantidade de funcionário desde departamento</t>
  </si>
  <si>
    <t>Código do Produto</t>
  </si>
  <si>
    <t>Laranja</t>
  </si>
  <si>
    <t>Manga</t>
  </si>
  <si>
    <t>Dados:</t>
  </si>
  <si>
    <t>Abacate</t>
  </si>
  <si>
    <t xml:space="preserve">Ao digitar o código deve apresentar  o nome do produto; se caso o código digitado não </t>
  </si>
  <si>
    <t>Uva</t>
  </si>
  <si>
    <t>existir na tabela, apresente a mensagem Código Inválido, favor redigitar.</t>
  </si>
  <si>
    <t>Goiaba</t>
  </si>
  <si>
    <t>Jabuticaba</t>
  </si>
  <si>
    <t>Banana</t>
  </si>
  <si>
    <t>Maçã</t>
  </si>
  <si>
    <t>Caqui</t>
  </si>
  <si>
    <t>Pêssego</t>
  </si>
  <si>
    <t>Valor</t>
  </si>
  <si>
    <t>Ao digitar o produto, deve aparecer o nome do produto e o seu valor.</t>
  </si>
  <si>
    <t>Usar a tabela na planilha Proc 2.2</t>
  </si>
  <si>
    <t>Teclado</t>
  </si>
  <si>
    <t>Mouse</t>
  </si>
  <si>
    <t>Impressora</t>
  </si>
  <si>
    <t>CD</t>
  </si>
  <si>
    <t>Pendrive</t>
  </si>
  <si>
    <t>Monitor 17"</t>
  </si>
  <si>
    <t>Monitor 21"</t>
  </si>
  <si>
    <t>HD</t>
  </si>
  <si>
    <t>Fonte</t>
  </si>
  <si>
    <t>Memória</t>
  </si>
  <si>
    <t>Valor da Compra</t>
  </si>
  <si>
    <t>Meses</t>
  </si>
  <si>
    <t>Valor a Pagar</t>
  </si>
  <si>
    <t>Calcule o valor a pagar por mês, de acordo com a tabela de coeficiente abaixo.</t>
  </si>
  <si>
    <t>Tabela de Coeficiente</t>
  </si>
  <si>
    <t>Valor da Entrada</t>
  </si>
  <si>
    <t>Calcule o valor a pagar de acordo com a tabela abaixo. Se houver valor de entrada, usar a tabela de valor com entrada,</t>
  </si>
  <si>
    <t xml:space="preserve"> caso contrário usar os coeficientes sem entrada.</t>
  </si>
  <si>
    <t>Se for digitado um valor diferente da tabela apresente a mensagem: "Código inválido, favor redigitar"</t>
  </si>
  <si>
    <t>Com Entrada</t>
  </si>
  <si>
    <t>Sem Entrada</t>
  </si>
  <si>
    <t>Obs.: O valor da parcela não pode ultrapassar a 1/3 de seu salário, neste caso apresenta a mensagem Salário incompatível; senão</t>
  </si>
  <si>
    <t>apresente o valor da prestação.</t>
  </si>
  <si>
    <t>Peso Inicial</t>
  </si>
  <si>
    <t>Código do Alimento</t>
  </si>
  <si>
    <t xml:space="preserve"> </t>
  </si>
  <si>
    <t>Peso Final</t>
  </si>
  <si>
    <t>Porcentagem</t>
  </si>
  <si>
    <t xml:space="preserve">Dados: Se o código não existir, apresente a mensagem: "vaca Louca"; se o peso final da vaca for inferior a 220 kg, apresente a </t>
  </si>
  <si>
    <t>mensagem: "Vaca muito magra"; senão apresente o peso final da vaca.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</si>
</sst>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&quot;R$ &quot;* #,##0.00_);_(&quot;R$ &quot;* \(#,##0.00\);_(&quot;R$ &quot;* &quot;-&quot;??_);_(@_)"/>
    <numFmt numFmtId="166" formatCode="_-[$R$-416]* #,##0.00_-;\-[$R$-416]* #,##0.00_-;_-[$R$-416]* &quot;-&quot;??_-;_-@_-"/>
  </numFmts>
  <fonts count="10" x14ac:knownFonts="1">
    <font>
      <sz val="11"/>
      <color theme="1"/>
      <name val="Calibri"/>
      <family val="2"/>
      <scheme val="minor"/>
    </font>
    <font>
      <sz val="13.2"/>
      <color indexed="63"/>
      <name val="Arial"/>
      <family val="2"/>
    </font>
    <font>
      <b/>
      <sz val="10"/>
      <color indexed="6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484848"/>
      <name val="Arial"/>
      <family val="2"/>
    </font>
    <font>
      <sz val="8"/>
      <color rgb="FF000000"/>
      <name val="Verdana"/>
      <family val="2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B82B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1">
    <xf numFmtId="0" fontId="0" fillId="0" borderId="0" xfId="0"/>
    <xf numFmtId="165" fontId="3" fillId="0" borderId="0" xfId="1" applyFont="1"/>
    <xf numFmtId="9" fontId="3" fillId="0" borderId="0" xfId="2" applyFont="1"/>
    <xf numFmtId="0" fontId="5" fillId="2" borderId="0" xfId="0" applyFont="1" applyFill="1" applyAlignment="1">
      <alignment horizontal="center" wrapText="1"/>
    </xf>
    <xf numFmtId="0" fontId="0" fillId="0" borderId="0" xfId="0" applyAlignment="1">
      <alignment vertical="top" wrapText="1"/>
    </xf>
    <xf numFmtId="9" fontId="0" fillId="0" borderId="0" xfId="0" applyNumberFormat="1" applyAlignment="1">
      <alignment vertical="top" wrapText="1"/>
    </xf>
    <xf numFmtId="0" fontId="6" fillId="0" borderId="0" xfId="0" applyFont="1"/>
    <xf numFmtId="0" fontId="4" fillId="0" borderId="0" xfId="0" applyFont="1"/>
    <xf numFmtId="4" fontId="7" fillId="3" borderId="1" xfId="0" applyNumberFormat="1" applyFont="1" applyFill="1" applyBorder="1" applyAlignment="1">
      <alignment horizontal="right" wrapText="1"/>
    </xf>
    <xf numFmtId="0" fontId="7" fillId="3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right" wrapText="1"/>
    </xf>
    <xf numFmtId="0" fontId="7" fillId="4" borderId="1" xfId="0" applyFont="1" applyFill="1" applyBorder="1" applyAlignment="1">
      <alignment wrapText="1"/>
    </xf>
    <xf numFmtId="0" fontId="7" fillId="4" borderId="1" xfId="0" applyFont="1" applyFill="1" applyBorder="1" applyAlignment="1">
      <alignment horizontal="center" wrapText="1"/>
    </xf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166" fontId="0" fillId="0" borderId="0" xfId="0" applyNumberFormat="1"/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top" wrapTex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E10" sqref="E10"/>
    </sheetView>
  </sheetViews>
  <sheetFormatPr defaultRowHeight="15" x14ac:dyDescent="0.25"/>
  <cols>
    <col min="1" max="1" width="18.85546875" customWidth="1"/>
    <col min="2" max="2" width="20" customWidth="1"/>
  </cols>
  <sheetData>
    <row r="1" spans="1:4" ht="30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4" t="s">
        <v>4</v>
      </c>
      <c r="B2" s="4" t="s">
        <v>5</v>
      </c>
      <c r="C2" s="4">
        <v>145</v>
      </c>
      <c r="D2" s="5">
        <v>0.3</v>
      </c>
    </row>
    <row r="3" spans="1:4" x14ac:dyDescent="0.25">
      <c r="A3" s="4" t="s">
        <v>6</v>
      </c>
      <c r="B3" s="4" t="s">
        <v>7</v>
      </c>
      <c r="C3" s="4">
        <v>3.56</v>
      </c>
      <c r="D3" s="5">
        <v>0.4</v>
      </c>
    </row>
    <row r="4" spans="1:4" x14ac:dyDescent="0.25">
      <c r="A4" s="4" t="s">
        <v>8</v>
      </c>
      <c r="B4" s="4" t="s">
        <v>9</v>
      </c>
      <c r="C4" s="4">
        <v>21.45</v>
      </c>
      <c r="D4" s="5">
        <v>0.35</v>
      </c>
    </row>
    <row r="5" spans="1:4" x14ac:dyDescent="0.25">
      <c r="A5" s="4" t="s">
        <v>10</v>
      </c>
      <c r="B5" s="4" t="s">
        <v>11</v>
      </c>
      <c r="C5" s="4">
        <v>5.12</v>
      </c>
      <c r="D5" s="5">
        <v>0.4</v>
      </c>
    </row>
    <row r="6" spans="1:4" x14ac:dyDescent="0.25">
      <c r="A6" s="4" t="s">
        <v>12</v>
      </c>
      <c r="B6" s="4" t="s">
        <v>13</v>
      </c>
      <c r="C6" s="4">
        <v>2.56</v>
      </c>
      <c r="D6" s="5">
        <v>0.45</v>
      </c>
    </row>
    <row r="8" spans="1:4" x14ac:dyDescent="0.25">
      <c r="A8" s="20" t="s">
        <v>14</v>
      </c>
      <c r="B8" s="20"/>
      <c r="C8" s="20"/>
      <c r="D8" s="20"/>
    </row>
    <row r="9" spans="1:4" ht="17.25" x14ac:dyDescent="0.25">
      <c r="A9" s="6" t="s">
        <v>15</v>
      </c>
    </row>
    <row r="11" spans="1:4" x14ac:dyDescent="0.25">
      <c r="A11" t="s">
        <v>16</v>
      </c>
      <c r="B11" t="s">
        <v>12</v>
      </c>
    </row>
    <row r="12" spans="1:4" x14ac:dyDescent="0.25">
      <c r="A12" t="s">
        <v>2</v>
      </c>
      <c r="B12" s="17">
        <f>VLOOKUP(B11,A1:D6,3,0)</f>
        <v>2.56</v>
      </c>
    </row>
    <row r="13" spans="1:4" x14ac:dyDescent="0.25">
      <c r="A13" t="s">
        <v>17</v>
      </c>
      <c r="B13" s="17">
        <f>B12*(VLOOKUP(B11,A1:D6,4,0)+1)</f>
        <v>3.7119999999999997</v>
      </c>
    </row>
    <row r="22" spans="1:2" x14ac:dyDescent="0.25">
      <c r="A22" t="s">
        <v>18</v>
      </c>
      <c r="B22" t="s">
        <v>4</v>
      </c>
    </row>
    <row r="23" spans="1:2" x14ac:dyDescent="0.25">
      <c r="B23" t="s">
        <v>19</v>
      </c>
    </row>
    <row r="25" spans="1:2" x14ac:dyDescent="0.25">
      <c r="B25" t="s">
        <v>20</v>
      </c>
    </row>
    <row r="26" spans="1:2" x14ac:dyDescent="0.25">
      <c r="B26" t="s">
        <v>21</v>
      </c>
    </row>
    <row r="27" spans="1:2" x14ac:dyDescent="0.25">
      <c r="B27" t="s">
        <v>22</v>
      </c>
    </row>
    <row r="28" spans="1:2" x14ac:dyDescent="0.25">
      <c r="B28" t="s">
        <v>23</v>
      </c>
    </row>
    <row r="29" spans="1:2" x14ac:dyDescent="0.25">
      <c r="B29" t="s">
        <v>24</v>
      </c>
    </row>
    <row r="30" spans="1:2" x14ac:dyDescent="0.25">
      <c r="B30" s="7" t="s">
        <v>25</v>
      </c>
    </row>
    <row r="31" spans="1:2" x14ac:dyDescent="0.25">
      <c r="B31" t="s">
        <v>26</v>
      </c>
    </row>
  </sheetData>
  <mergeCells count="1">
    <mergeCell ref="A8:D8"/>
  </mergeCells>
  <dataValidations count="1">
    <dataValidation type="list" allowBlank="1" showInputMessage="1" showErrorMessage="1" errorTitle="Aí não!" error="Só serão aceitos valores contidos na lista." promptTitle="Bem-vindo" prompt="Selecione um produto na lista para revelar as suas informações." sqref="B11">
      <formula1>$A$2:$A$6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9" sqref="C9"/>
    </sheetView>
  </sheetViews>
  <sheetFormatPr defaultRowHeight="15" x14ac:dyDescent="0.25"/>
  <cols>
    <col min="3" max="3" width="14.5703125" customWidth="1"/>
    <col min="5" max="8" width="2" customWidth="1"/>
    <col min="9" max="9" width="54.28515625" bestFit="1" customWidth="1"/>
    <col min="10" max="10" width="12.28515625" bestFit="1" customWidth="1"/>
    <col min="14" max="14" width="11.28515625" bestFit="1" customWidth="1"/>
  </cols>
  <sheetData>
    <row r="1" spans="1:10" x14ac:dyDescent="0.25">
      <c r="A1" s="13" t="s">
        <v>27</v>
      </c>
      <c r="B1" s="12" t="s">
        <v>28</v>
      </c>
      <c r="C1" s="12" t="s">
        <v>29</v>
      </c>
      <c r="D1" s="11" t="s">
        <v>30</v>
      </c>
    </row>
    <row r="2" spans="1:10" x14ac:dyDescent="0.25">
      <c r="A2" s="10">
        <v>12333</v>
      </c>
      <c r="B2" s="9" t="s">
        <v>31</v>
      </c>
      <c r="C2" s="9" t="s">
        <v>32</v>
      </c>
      <c r="D2" s="8">
        <v>4555</v>
      </c>
      <c r="I2" t="s">
        <v>27</v>
      </c>
      <c r="J2">
        <v>12346</v>
      </c>
    </row>
    <row r="3" spans="1:10" x14ac:dyDescent="0.25">
      <c r="A3" s="10">
        <v>12345</v>
      </c>
      <c r="B3" s="9" t="s">
        <v>33</v>
      </c>
      <c r="C3" s="9" t="s">
        <v>34</v>
      </c>
      <c r="D3" s="8">
        <v>4333</v>
      </c>
      <c r="I3" t="s">
        <v>29</v>
      </c>
      <c r="J3" t="str">
        <f>VLOOKUP(J2,A1:D7,3,0)</f>
        <v>Técnico</v>
      </c>
    </row>
    <row r="4" spans="1:10" x14ac:dyDescent="0.25">
      <c r="A4" s="10">
        <v>12346</v>
      </c>
      <c r="B4" s="9" t="s">
        <v>35</v>
      </c>
      <c r="C4" s="9" t="s">
        <v>36</v>
      </c>
      <c r="D4" s="8">
        <v>2334</v>
      </c>
      <c r="I4" t="s">
        <v>37</v>
      </c>
      <c r="J4" t="str">
        <f>VLOOKUP(J2,A1:D7,2,0)</f>
        <v>Flávia</v>
      </c>
    </row>
    <row r="5" spans="1:10" x14ac:dyDescent="0.25">
      <c r="A5" s="10">
        <v>12654</v>
      </c>
      <c r="B5" s="9" t="s">
        <v>38</v>
      </c>
      <c r="C5" s="9" t="s">
        <v>36</v>
      </c>
      <c r="D5" s="8">
        <v>8999</v>
      </c>
      <c r="I5" t="s">
        <v>30</v>
      </c>
      <c r="J5" s="17">
        <f>VLOOKUP(J2,A1:D7,4,0)</f>
        <v>2334</v>
      </c>
    </row>
    <row r="6" spans="1:10" x14ac:dyDescent="0.25">
      <c r="A6" s="10">
        <v>14321</v>
      </c>
      <c r="B6" s="9" t="s">
        <v>39</v>
      </c>
      <c r="C6" s="9" t="s">
        <v>34</v>
      </c>
      <c r="D6" s="8">
        <v>2111</v>
      </c>
      <c r="I6" t="s">
        <v>40</v>
      </c>
      <c r="J6" s="17">
        <f>SUMIF(C2:C7,J3,D2:D7)</f>
        <v>11333</v>
      </c>
    </row>
    <row r="7" spans="1:10" x14ac:dyDescent="0.25">
      <c r="A7" s="10">
        <v>23467</v>
      </c>
      <c r="B7" s="9" t="s">
        <v>41</v>
      </c>
      <c r="C7" s="9" t="s">
        <v>34</v>
      </c>
      <c r="D7" s="8">
        <v>3232</v>
      </c>
      <c r="I7" t="s">
        <v>42</v>
      </c>
      <c r="J7">
        <f>COUNTIF(A1:D7,J3)</f>
        <v>2</v>
      </c>
    </row>
    <row r="9" spans="1:10" x14ac:dyDescent="0.25">
      <c r="C9" s="18"/>
    </row>
  </sheetData>
  <dataValidations count="1">
    <dataValidation type="list" allowBlank="1" showInputMessage="1" showErrorMessage="1" errorTitle="Aí não!" error="Por favor, utilize apenas os valores disponibilizados na lista." promptTitle="Bem-vindo" prompt="Selecione um código na lista para revelar as suas informações." sqref="J2">
      <formula1>$A$2:$A$7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7" sqref="D7"/>
    </sheetView>
  </sheetViews>
  <sheetFormatPr defaultRowHeight="15" x14ac:dyDescent="0.25"/>
  <cols>
    <col min="1" max="1" width="17.7109375" bestFit="1" customWidth="1"/>
    <col min="7" max="7" width="4" customWidth="1"/>
    <col min="8" max="8" width="0.42578125" customWidth="1"/>
  </cols>
  <sheetData>
    <row r="1" spans="1:9" x14ac:dyDescent="0.25">
      <c r="A1" t="s">
        <v>43</v>
      </c>
      <c r="B1">
        <v>7</v>
      </c>
      <c r="E1" t="s">
        <v>27</v>
      </c>
      <c r="F1" t="s">
        <v>16</v>
      </c>
    </row>
    <row r="2" spans="1:9" x14ac:dyDescent="0.25">
      <c r="A2" t="s">
        <v>16</v>
      </c>
      <c r="B2" s="16" t="str">
        <f>VLOOKUP(B1,E2:F11,2,0)</f>
        <v>Banana</v>
      </c>
      <c r="E2">
        <v>1</v>
      </c>
      <c r="F2" t="s">
        <v>44</v>
      </c>
    </row>
    <row r="3" spans="1:9" x14ac:dyDescent="0.25">
      <c r="E3">
        <v>2</v>
      </c>
      <c r="F3" t="s">
        <v>45</v>
      </c>
      <c r="I3" t="s">
        <v>46</v>
      </c>
    </row>
    <row r="4" spans="1:9" x14ac:dyDescent="0.25">
      <c r="E4">
        <v>3</v>
      </c>
      <c r="F4" t="s">
        <v>47</v>
      </c>
      <c r="I4" t="s">
        <v>48</v>
      </c>
    </row>
    <row r="5" spans="1:9" x14ac:dyDescent="0.25">
      <c r="E5">
        <v>4</v>
      </c>
      <c r="F5" t="s">
        <v>49</v>
      </c>
      <c r="I5" t="s">
        <v>50</v>
      </c>
    </row>
    <row r="6" spans="1:9" x14ac:dyDescent="0.25">
      <c r="E6">
        <v>5</v>
      </c>
      <c r="F6" t="s">
        <v>51</v>
      </c>
    </row>
    <row r="7" spans="1:9" x14ac:dyDescent="0.25">
      <c r="E7">
        <v>6</v>
      </c>
      <c r="F7" t="s">
        <v>52</v>
      </c>
    </row>
    <row r="8" spans="1:9" x14ac:dyDescent="0.25">
      <c r="E8">
        <v>7</v>
      </c>
      <c r="F8" t="s">
        <v>53</v>
      </c>
    </row>
    <row r="9" spans="1:9" x14ac:dyDescent="0.25">
      <c r="E9">
        <v>8</v>
      </c>
      <c r="F9" t="s">
        <v>54</v>
      </c>
    </row>
    <row r="10" spans="1:9" x14ac:dyDescent="0.25">
      <c r="E10">
        <v>9</v>
      </c>
      <c r="F10" t="s">
        <v>55</v>
      </c>
    </row>
    <row r="11" spans="1:9" x14ac:dyDescent="0.25">
      <c r="E11">
        <v>10</v>
      </c>
      <c r="F11" t="s">
        <v>56</v>
      </c>
    </row>
  </sheetData>
  <dataValidations count="1">
    <dataValidation type="list" allowBlank="1" showInputMessage="1" showErrorMessage="1" errorTitle="Aí não!" error="Por favor, só utilize os valores disponibilizados na lista." promptTitle="Bem-vindo" prompt="Selecione um código na lista para revelar o produto." sqref="B1">
      <formula1>$E$2:$E$11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1" sqref="B1"/>
    </sheetView>
  </sheetViews>
  <sheetFormatPr defaultRowHeight="15" x14ac:dyDescent="0.25"/>
  <cols>
    <col min="2" max="2" width="9.7109375" bestFit="1" customWidth="1"/>
  </cols>
  <sheetData>
    <row r="1" spans="1:6" x14ac:dyDescent="0.25">
      <c r="A1" t="s">
        <v>27</v>
      </c>
      <c r="B1">
        <v>10</v>
      </c>
    </row>
    <row r="2" spans="1:6" x14ac:dyDescent="0.25">
      <c r="A2" t="s">
        <v>16</v>
      </c>
      <c r="B2" s="16" t="str">
        <f>VLOOKUP(B1,'Proc 2.2'!A1:C11,2,0)</f>
        <v>Memória</v>
      </c>
    </row>
    <row r="3" spans="1:6" x14ac:dyDescent="0.25">
      <c r="A3" t="s">
        <v>57</v>
      </c>
      <c r="B3" s="17">
        <f>VLOOKUP(B1,'Proc 2.2'!A2:C12,3,0)</f>
        <v>120</v>
      </c>
      <c r="F3" t="s">
        <v>46</v>
      </c>
    </row>
    <row r="4" spans="1:6" x14ac:dyDescent="0.25">
      <c r="F4" t="s">
        <v>58</v>
      </c>
    </row>
    <row r="5" spans="1:6" x14ac:dyDescent="0.25">
      <c r="F5" t="s">
        <v>59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Aí não!" error="Por favor, só serão tolerados valores presentes na lista." promptTitle="Bem-vindo" prompt="Selecione um código da lista para revelar o nome do produto e seu preço.">
          <x14:formula1>
            <xm:f>'Proc 2.2'!$A$2:$A$11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28" sqref="D28"/>
    </sheetView>
  </sheetViews>
  <sheetFormatPr defaultRowHeight="15" x14ac:dyDescent="0.25"/>
  <cols>
    <col min="2" max="2" width="11.42578125" bestFit="1" customWidth="1"/>
    <col min="3" max="3" width="10.5703125" bestFit="1" customWidth="1"/>
  </cols>
  <sheetData>
    <row r="1" spans="1:3" x14ac:dyDescent="0.25">
      <c r="A1" t="s">
        <v>27</v>
      </c>
      <c r="B1" t="s">
        <v>16</v>
      </c>
      <c r="C1" t="s">
        <v>57</v>
      </c>
    </row>
    <row r="2" spans="1:3" x14ac:dyDescent="0.25">
      <c r="A2">
        <v>1</v>
      </c>
      <c r="B2" t="s">
        <v>60</v>
      </c>
      <c r="C2" s="1">
        <v>22</v>
      </c>
    </row>
    <row r="3" spans="1:3" x14ac:dyDescent="0.25">
      <c r="A3">
        <v>2</v>
      </c>
      <c r="B3" t="s">
        <v>61</v>
      </c>
      <c r="C3" s="1">
        <v>19</v>
      </c>
    </row>
    <row r="4" spans="1:3" x14ac:dyDescent="0.25">
      <c r="A4">
        <v>3</v>
      </c>
      <c r="B4" t="s">
        <v>62</v>
      </c>
      <c r="C4" s="1">
        <v>250</v>
      </c>
    </row>
    <row r="5" spans="1:3" x14ac:dyDescent="0.25">
      <c r="A5">
        <v>4</v>
      </c>
      <c r="B5" t="s">
        <v>63</v>
      </c>
      <c r="C5" s="1">
        <v>0.99</v>
      </c>
    </row>
    <row r="6" spans="1:3" x14ac:dyDescent="0.25">
      <c r="A6">
        <v>5</v>
      </c>
      <c r="B6" t="s">
        <v>64</v>
      </c>
      <c r="C6" s="1">
        <v>98.5</v>
      </c>
    </row>
    <row r="7" spans="1:3" x14ac:dyDescent="0.25">
      <c r="A7">
        <v>6</v>
      </c>
      <c r="B7" t="s">
        <v>65</v>
      </c>
      <c r="C7" s="1">
        <v>180</v>
      </c>
    </row>
    <row r="8" spans="1:3" x14ac:dyDescent="0.25">
      <c r="A8">
        <v>7</v>
      </c>
      <c r="B8" t="s">
        <v>66</v>
      </c>
      <c r="C8" s="1">
        <v>300</v>
      </c>
    </row>
    <row r="9" spans="1:3" x14ac:dyDescent="0.25">
      <c r="A9">
        <v>8</v>
      </c>
      <c r="B9" t="s">
        <v>67</v>
      </c>
      <c r="C9" s="1">
        <v>280</v>
      </c>
    </row>
    <row r="10" spans="1:3" x14ac:dyDescent="0.25">
      <c r="A10">
        <v>9</v>
      </c>
      <c r="B10" t="s">
        <v>68</v>
      </c>
      <c r="C10" s="1">
        <v>45</v>
      </c>
    </row>
    <row r="11" spans="1:3" x14ac:dyDescent="0.25">
      <c r="A11">
        <v>10</v>
      </c>
      <c r="B11" t="s">
        <v>69</v>
      </c>
      <c r="C11" s="1">
        <v>120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H11" sqref="H11"/>
    </sheetView>
  </sheetViews>
  <sheetFormatPr defaultRowHeight="15" x14ac:dyDescent="0.25"/>
  <cols>
    <col min="1" max="1" width="17.28515625" customWidth="1"/>
    <col min="2" max="2" width="12.140625" bestFit="1" customWidth="1"/>
  </cols>
  <sheetData>
    <row r="1" spans="1:7" x14ac:dyDescent="0.25">
      <c r="A1" t="s">
        <v>70</v>
      </c>
      <c r="B1" s="1">
        <v>5000</v>
      </c>
    </row>
    <row r="2" spans="1:7" x14ac:dyDescent="0.25">
      <c r="A2" t="s">
        <v>71</v>
      </c>
      <c r="B2">
        <v>4</v>
      </c>
    </row>
    <row r="3" spans="1:7" x14ac:dyDescent="0.25">
      <c r="A3" t="s">
        <v>72</v>
      </c>
      <c r="B3" s="19">
        <f>VLOOKUP(B2,A9:B19,2,0)*B1</f>
        <v>1550</v>
      </c>
    </row>
    <row r="4" spans="1:7" x14ac:dyDescent="0.25">
      <c r="C4" s="19"/>
      <c r="D4" s="19"/>
      <c r="E4" s="19"/>
      <c r="G4" t="s">
        <v>46</v>
      </c>
    </row>
    <row r="5" spans="1:7" x14ac:dyDescent="0.25">
      <c r="G5" t="s">
        <v>73</v>
      </c>
    </row>
    <row r="8" spans="1:7" x14ac:dyDescent="0.25">
      <c r="A8" t="s">
        <v>74</v>
      </c>
    </row>
    <row r="9" spans="1:7" x14ac:dyDescent="0.25">
      <c r="A9">
        <v>2</v>
      </c>
      <c r="B9">
        <v>0.53200000000000003</v>
      </c>
    </row>
    <row r="10" spans="1:7" x14ac:dyDescent="0.25">
      <c r="A10">
        <v>3</v>
      </c>
      <c r="B10">
        <v>0.38600000000000001</v>
      </c>
    </row>
    <row r="11" spans="1:7" x14ac:dyDescent="0.25">
      <c r="A11">
        <v>4</v>
      </c>
      <c r="B11">
        <v>0.31</v>
      </c>
    </row>
    <row r="12" spans="1:7" x14ac:dyDescent="0.25">
      <c r="A12">
        <v>5</v>
      </c>
      <c r="B12">
        <v>0.22800000000000001</v>
      </c>
    </row>
    <row r="13" spans="1:7" x14ac:dyDescent="0.25">
      <c r="A13">
        <v>6</v>
      </c>
      <c r="B13">
        <v>0.189</v>
      </c>
    </row>
    <row r="14" spans="1:7" x14ac:dyDescent="0.25">
      <c r="A14">
        <v>7</v>
      </c>
      <c r="B14">
        <v>0.159</v>
      </c>
    </row>
    <row r="15" spans="1:7" x14ac:dyDescent="0.25">
      <c r="A15">
        <v>8</v>
      </c>
      <c r="B15">
        <v>0.13200000000000001</v>
      </c>
    </row>
    <row r="16" spans="1:7" x14ac:dyDescent="0.25">
      <c r="A16">
        <v>9</v>
      </c>
      <c r="B16">
        <v>0.125</v>
      </c>
    </row>
    <row r="17" spans="1:2" x14ac:dyDescent="0.25">
      <c r="A17">
        <v>10</v>
      </c>
      <c r="B17">
        <v>0.109</v>
      </c>
    </row>
    <row r="18" spans="1:2" x14ac:dyDescent="0.25">
      <c r="A18">
        <v>11</v>
      </c>
      <c r="B18">
        <v>0.10199999999999999</v>
      </c>
    </row>
    <row r="19" spans="1:2" x14ac:dyDescent="0.25">
      <c r="A19">
        <v>12</v>
      </c>
      <c r="B19">
        <v>9.9000000000000005E-2</v>
      </c>
    </row>
  </sheetData>
  <dataValidations count="1">
    <dataValidation type="list" allowBlank="1" showInputMessage="1" showErrorMessage="1" errorTitle="Aí não!" error="Por favor, somente os valores disponibilizados na lista serão tolerados." promptTitle="Bem-vindo" prompt="Selecione em quantos meses será efetuado o parcelamento." sqref="B2">
      <formula1>$A$9:$A$19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3" sqref="B3"/>
    </sheetView>
  </sheetViews>
  <sheetFormatPr defaultRowHeight="15" x14ac:dyDescent="0.25"/>
  <cols>
    <col min="1" max="1" width="18.140625" customWidth="1"/>
    <col min="2" max="2" width="12.140625" bestFit="1" customWidth="1"/>
    <col min="3" max="3" width="12" bestFit="1" customWidth="1"/>
  </cols>
  <sheetData>
    <row r="1" spans="1:5" x14ac:dyDescent="0.25">
      <c r="A1" t="s">
        <v>70</v>
      </c>
      <c r="B1" s="1">
        <v>5000</v>
      </c>
    </row>
    <row r="2" spans="1:5" x14ac:dyDescent="0.25">
      <c r="A2" t="s">
        <v>75</v>
      </c>
      <c r="B2" s="1">
        <v>1500</v>
      </c>
    </row>
    <row r="3" spans="1:5" x14ac:dyDescent="0.25">
      <c r="A3" t="s">
        <v>71</v>
      </c>
      <c r="B3">
        <v>4</v>
      </c>
    </row>
    <row r="4" spans="1:5" x14ac:dyDescent="0.25">
      <c r="A4" t="s">
        <v>72</v>
      </c>
      <c r="B4" s="19">
        <f>VLOOKUP(B3,A9:C20,IF(B2&gt;0,2,3),0)*(B1-B2)</f>
        <v>1085</v>
      </c>
      <c r="E4" t="s">
        <v>46</v>
      </c>
    </row>
    <row r="5" spans="1:5" x14ac:dyDescent="0.25">
      <c r="E5" t="s">
        <v>76</v>
      </c>
    </row>
    <row r="6" spans="1:5" x14ac:dyDescent="0.25">
      <c r="E6" t="s">
        <v>77</v>
      </c>
    </row>
    <row r="7" spans="1:5" x14ac:dyDescent="0.25">
      <c r="E7" t="s">
        <v>78</v>
      </c>
    </row>
    <row r="8" spans="1:5" x14ac:dyDescent="0.25">
      <c r="A8" t="s">
        <v>74</v>
      </c>
    </row>
    <row r="9" spans="1:5" x14ac:dyDescent="0.25">
      <c r="A9" t="s">
        <v>71</v>
      </c>
      <c r="B9" t="s">
        <v>79</v>
      </c>
      <c r="C9" t="s">
        <v>80</v>
      </c>
    </row>
    <row r="10" spans="1:5" x14ac:dyDescent="0.25">
      <c r="A10">
        <v>2</v>
      </c>
      <c r="B10">
        <v>0.53200000000000003</v>
      </c>
      <c r="C10">
        <f>B10+0.085</f>
        <v>0.61699999999999999</v>
      </c>
    </row>
    <row r="11" spans="1:5" x14ac:dyDescent="0.25">
      <c r="A11">
        <v>3</v>
      </c>
      <c r="B11">
        <v>0.38600000000000001</v>
      </c>
      <c r="C11">
        <f t="shared" ref="C11:C20" si="0">B11+0.085</f>
        <v>0.47100000000000003</v>
      </c>
    </row>
    <row r="12" spans="1:5" x14ac:dyDescent="0.25">
      <c r="A12">
        <v>4</v>
      </c>
      <c r="B12">
        <v>0.31</v>
      </c>
      <c r="C12">
        <f t="shared" si="0"/>
        <v>0.39500000000000002</v>
      </c>
    </row>
    <row r="13" spans="1:5" x14ac:dyDescent="0.25">
      <c r="A13">
        <v>5</v>
      </c>
      <c r="B13">
        <v>0.22800000000000001</v>
      </c>
      <c r="C13">
        <f t="shared" si="0"/>
        <v>0.313</v>
      </c>
    </row>
    <row r="14" spans="1:5" x14ac:dyDescent="0.25">
      <c r="A14">
        <v>6</v>
      </c>
      <c r="B14">
        <v>0.189</v>
      </c>
      <c r="C14">
        <f t="shared" si="0"/>
        <v>0.27400000000000002</v>
      </c>
    </row>
    <row r="15" spans="1:5" x14ac:dyDescent="0.25">
      <c r="A15">
        <v>7</v>
      </c>
      <c r="B15">
        <v>0.159</v>
      </c>
      <c r="C15">
        <f t="shared" si="0"/>
        <v>0.24399999999999999</v>
      </c>
    </row>
    <row r="16" spans="1:5" x14ac:dyDescent="0.25">
      <c r="A16">
        <v>8</v>
      </c>
      <c r="B16">
        <v>0.13200000000000001</v>
      </c>
      <c r="C16">
        <f t="shared" si="0"/>
        <v>0.21700000000000003</v>
      </c>
    </row>
    <row r="17" spans="1:3" x14ac:dyDescent="0.25">
      <c r="A17">
        <v>9</v>
      </c>
      <c r="B17">
        <v>0.125</v>
      </c>
      <c r="C17">
        <f t="shared" si="0"/>
        <v>0.21000000000000002</v>
      </c>
    </row>
    <row r="18" spans="1:3" x14ac:dyDescent="0.25">
      <c r="A18">
        <v>10</v>
      </c>
      <c r="B18">
        <v>0.109</v>
      </c>
      <c r="C18">
        <f t="shared" si="0"/>
        <v>0.19400000000000001</v>
      </c>
    </row>
    <row r="19" spans="1:3" x14ac:dyDescent="0.25">
      <c r="A19">
        <v>11</v>
      </c>
      <c r="B19">
        <v>0.10199999999999999</v>
      </c>
      <c r="C19">
        <f t="shared" si="0"/>
        <v>0.187</v>
      </c>
    </row>
    <row r="20" spans="1:3" x14ac:dyDescent="0.25">
      <c r="A20">
        <v>12</v>
      </c>
      <c r="B20">
        <v>9.9000000000000005E-2</v>
      </c>
      <c r="C20">
        <f t="shared" si="0"/>
        <v>0.184</v>
      </c>
    </row>
  </sheetData>
  <dataValidations count="1">
    <dataValidation type="list" allowBlank="1" showInputMessage="1" showErrorMessage="1" errorTitle="Não entendi." error="Código inválido, favor redigitar." promptTitle="Bem-vindo" prompt="Informe o número de meses selecionando um dos valores nesta lista." sqref="B3">
      <formula1>$A$10:$A$20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4" sqref="B4"/>
    </sheetView>
  </sheetViews>
  <sheetFormatPr defaultRowHeight="15" x14ac:dyDescent="0.25"/>
  <cols>
    <col min="1" max="1" width="18.140625" customWidth="1"/>
    <col min="2" max="2" width="12.140625" bestFit="1" customWidth="1"/>
    <col min="3" max="3" width="12" bestFit="1" customWidth="1"/>
  </cols>
  <sheetData>
    <row r="1" spans="1:6" x14ac:dyDescent="0.25">
      <c r="A1" t="s">
        <v>70</v>
      </c>
      <c r="B1" s="1">
        <v>5000</v>
      </c>
    </row>
    <row r="2" spans="1:6" x14ac:dyDescent="0.25">
      <c r="A2" t="s">
        <v>75</v>
      </c>
      <c r="B2" s="1">
        <v>1500</v>
      </c>
    </row>
    <row r="3" spans="1:6" x14ac:dyDescent="0.25">
      <c r="A3" t="s">
        <v>30</v>
      </c>
      <c r="B3" s="1">
        <v>2150</v>
      </c>
    </row>
    <row r="4" spans="1:6" x14ac:dyDescent="0.25">
      <c r="A4" t="s">
        <v>71</v>
      </c>
      <c r="B4">
        <v>2</v>
      </c>
      <c r="F4" t="s">
        <v>46</v>
      </c>
    </row>
    <row r="5" spans="1:6" x14ac:dyDescent="0.25">
      <c r="A5" t="s">
        <v>72</v>
      </c>
      <c r="B5" t="str">
        <f>IF(VLOOKUP(B4,A10:C21,IF(B2&gt;0,2,3),0)*(B1-B2)&gt;B3/3,"Salário incompatível",VLOOKUP(B4,A10:C21,IF(B2&gt;0,2,3),0)*(B1-B2)&gt;B3/3)</f>
        <v>Salário incompatível</v>
      </c>
      <c r="F5" t="s">
        <v>76</v>
      </c>
    </row>
    <row r="6" spans="1:6" x14ac:dyDescent="0.25">
      <c r="F6" t="s">
        <v>77</v>
      </c>
    </row>
    <row r="7" spans="1:6" x14ac:dyDescent="0.25">
      <c r="F7" t="s">
        <v>78</v>
      </c>
    </row>
    <row r="9" spans="1:6" x14ac:dyDescent="0.25">
      <c r="A9" t="s">
        <v>74</v>
      </c>
      <c r="F9" t="s">
        <v>81</v>
      </c>
    </row>
    <row r="10" spans="1:6" x14ac:dyDescent="0.25">
      <c r="A10" t="s">
        <v>71</v>
      </c>
      <c r="B10" t="s">
        <v>79</v>
      </c>
      <c r="C10" t="s">
        <v>80</v>
      </c>
      <c r="F10" t="s">
        <v>82</v>
      </c>
    </row>
    <row r="11" spans="1:6" x14ac:dyDescent="0.25">
      <c r="A11">
        <v>2</v>
      </c>
      <c r="B11">
        <v>0.53200000000000003</v>
      </c>
      <c r="C11">
        <f>B11+0.085</f>
        <v>0.61699999999999999</v>
      </c>
    </row>
    <row r="12" spans="1:6" x14ac:dyDescent="0.25">
      <c r="A12">
        <v>3</v>
      </c>
      <c r="B12">
        <v>0.38600000000000001</v>
      </c>
      <c r="C12">
        <f t="shared" ref="C12:C21" si="0">B12+0.085</f>
        <v>0.47100000000000003</v>
      </c>
    </row>
    <row r="13" spans="1:6" x14ac:dyDescent="0.25">
      <c r="A13">
        <v>4</v>
      </c>
      <c r="B13">
        <v>0.31</v>
      </c>
      <c r="C13">
        <f t="shared" si="0"/>
        <v>0.39500000000000002</v>
      </c>
    </row>
    <row r="14" spans="1:6" x14ac:dyDescent="0.25">
      <c r="A14">
        <v>5</v>
      </c>
      <c r="B14">
        <v>0.22800000000000001</v>
      </c>
      <c r="C14">
        <f t="shared" si="0"/>
        <v>0.313</v>
      </c>
    </row>
    <row r="15" spans="1:6" x14ac:dyDescent="0.25">
      <c r="A15">
        <v>6</v>
      </c>
      <c r="B15">
        <v>0.189</v>
      </c>
      <c r="C15">
        <f t="shared" si="0"/>
        <v>0.27400000000000002</v>
      </c>
    </row>
    <row r="16" spans="1:6" x14ac:dyDescent="0.25">
      <c r="A16">
        <v>7</v>
      </c>
      <c r="B16">
        <v>0.159</v>
      </c>
      <c r="C16">
        <f t="shared" si="0"/>
        <v>0.24399999999999999</v>
      </c>
    </row>
    <row r="17" spans="1:3" x14ac:dyDescent="0.25">
      <c r="A17">
        <v>8</v>
      </c>
      <c r="B17">
        <v>0.13200000000000001</v>
      </c>
      <c r="C17">
        <f t="shared" si="0"/>
        <v>0.21700000000000003</v>
      </c>
    </row>
    <row r="18" spans="1:3" x14ac:dyDescent="0.25">
      <c r="A18">
        <v>9</v>
      </c>
      <c r="B18">
        <v>0.125</v>
      </c>
      <c r="C18">
        <f t="shared" si="0"/>
        <v>0.21000000000000002</v>
      </c>
    </row>
    <row r="19" spans="1:3" x14ac:dyDescent="0.25">
      <c r="A19">
        <v>10</v>
      </c>
      <c r="B19">
        <v>0.109</v>
      </c>
      <c r="C19">
        <f t="shared" si="0"/>
        <v>0.19400000000000001</v>
      </c>
    </row>
    <row r="20" spans="1:3" x14ac:dyDescent="0.25">
      <c r="A20">
        <v>11</v>
      </c>
      <c r="B20">
        <v>0.10199999999999999</v>
      </c>
      <c r="C20">
        <f t="shared" si="0"/>
        <v>0.187</v>
      </c>
    </row>
    <row r="21" spans="1:3" x14ac:dyDescent="0.25">
      <c r="A21">
        <v>12</v>
      </c>
      <c r="B21">
        <v>9.9000000000000005E-2</v>
      </c>
      <c r="C21">
        <f t="shared" si="0"/>
        <v>0.184</v>
      </c>
    </row>
  </sheetData>
  <dataValidations count="1">
    <dataValidation type="list" allowBlank="1" showInputMessage="1" showErrorMessage="1" errorTitle="Não entendi." error="Código inválido, favor redigitar." promptTitle="Bem-vindo" prompt="Informe o número de meses selecionando um dos valores nesta lista." sqref="B4">
      <formula1>$A$11:$A$21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3" sqref="B3"/>
    </sheetView>
  </sheetViews>
  <sheetFormatPr defaultRowHeight="15" x14ac:dyDescent="0.25"/>
  <cols>
    <col min="1" max="1" width="18.85546875" bestFit="1" customWidth="1"/>
    <col min="2" max="2" width="22.5703125" customWidth="1"/>
  </cols>
  <sheetData>
    <row r="1" spans="1:5" x14ac:dyDescent="0.25">
      <c r="A1" t="s">
        <v>83</v>
      </c>
      <c r="B1">
        <v>180</v>
      </c>
    </row>
    <row r="2" spans="1:5" x14ac:dyDescent="0.25">
      <c r="A2" t="s">
        <v>84</v>
      </c>
      <c r="B2">
        <v>8</v>
      </c>
      <c r="D2" t="s">
        <v>85</v>
      </c>
    </row>
    <row r="3" spans="1:5" ht="18.75" x14ac:dyDescent="0.3">
      <c r="A3" t="s">
        <v>86</v>
      </c>
      <c r="B3" s="14">
        <f>IF((VLOOKUP(B2,A7:B15,2,0)+1)*B1&lt;220,"Vaca muito magra",(VLOOKUP(B2,A7:B15,2,0)+1)*B1)</f>
        <v>225</v>
      </c>
    </row>
    <row r="5" spans="1:5" ht="46.5" x14ac:dyDescent="0.7">
      <c r="B5" s="15"/>
    </row>
    <row r="7" spans="1:5" x14ac:dyDescent="0.25">
      <c r="A7" t="s">
        <v>84</v>
      </c>
      <c r="B7" t="s">
        <v>87</v>
      </c>
    </row>
    <row r="8" spans="1:5" x14ac:dyDescent="0.25">
      <c r="A8">
        <v>1</v>
      </c>
      <c r="B8" s="2">
        <v>0.09</v>
      </c>
      <c r="E8" t="s">
        <v>88</v>
      </c>
    </row>
    <row r="9" spans="1:5" x14ac:dyDescent="0.25">
      <c r="A9">
        <v>2</v>
      </c>
      <c r="B9" s="2">
        <v>0.12</v>
      </c>
      <c r="E9" t="s">
        <v>89</v>
      </c>
    </row>
    <row r="10" spans="1:5" x14ac:dyDescent="0.25">
      <c r="A10">
        <v>3</v>
      </c>
      <c r="B10" s="2">
        <v>0.18</v>
      </c>
    </row>
    <row r="11" spans="1:5" x14ac:dyDescent="0.25">
      <c r="A11">
        <v>5</v>
      </c>
      <c r="B11" s="2">
        <v>0.21</v>
      </c>
    </row>
    <row r="12" spans="1:5" x14ac:dyDescent="0.25">
      <c r="A12">
        <v>6</v>
      </c>
      <c r="B12" s="2">
        <v>0.08</v>
      </c>
    </row>
    <row r="13" spans="1:5" x14ac:dyDescent="0.25">
      <c r="A13">
        <v>7</v>
      </c>
      <c r="B13" s="2">
        <v>0.32</v>
      </c>
    </row>
    <row r="14" spans="1:5" x14ac:dyDescent="0.25">
      <c r="A14">
        <v>8</v>
      </c>
      <c r="B14" s="2">
        <v>0.25</v>
      </c>
    </row>
    <row r="15" spans="1:5" x14ac:dyDescent="0.25">
      <c r="A15">
        <v>9</v>
      </c>
      <c r="B15" s="2">
        <v>0.27</v>
      </c>
    </row>
  </sheetData>
  <dataValidations count="1">
    <dataValidation type="list" allowBlank="1" showInputMessage="1" showErrorMessage="1" errorTitle="Oxente" error="Essa vaca é louca." promptTitle="Bem-vindo" prompt="Selecione um código na lista." sqref="B2">
      <formula1>$A$8:$A$15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Plan1</vt:lpstr>
      <vt:lpstr>Plan2</vt:lpstr>
      <vt:lpstr>Proc1</vt:lpstr>
      <vt:lpstr>Proc2.1</vt:lpstr>
      <vt:lpstr>Proc 2.2</vt:lpstr>
      <vt:lpstr>Proc 3</vt:lpstr>
      <vt:lpstr>Proc 4</vt:lpstr>
      <vt:lpstr>Proc 5</vt:lpstr>
      <vt:lpstr>Proc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sergio donisete clau</dc:creator>
  <cp:keywords/>
  <dc:description/>
  <cp:lastModifiedBy>RAFAEL NUNES DE BRITO</cp:lastModifiedBy>
  <cp:revision/>
  <dcterms:created xsi:type="dcterms:W3CDTF">2009-05-23T15:59:05Z</dcterms:created>
  <dcterms:modified xsi:type="dcterms:W3CDTF">2019-09-05T23:45:18Z</dcterms:modified>
  <cp:category/>
  <cp:contentStatus/>
</cp:coreProperties>
</file>