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odhisatwa Maharana\Downloads\"/>
    </mc:Choice>
  </mc:AlternateContent>
  <xr:revisionPtr revIDLastSave="0" documentId="13_ncr:1_{72CAA698-F663-4135-A84A-64B736701A2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Que-1" sheetId="3" r:id="rId2"/>
    <sheet name="Que-2" sheetId="4" r:id="rId3"/>
    <sheet name="Que-3" sheetId="2" r:id="rId4"/>
    <sheet name="Que-4(a,b)" sheetId="5" r:id="rId5"/>
    <sheet name="Que-5" sheetId="6" r:id="rId6"/>
    <sheet name="Que-6" sheetId="7" r:id="rId7"/>
  </sheets>
  <definedNames>
    <definedName name="_xlnm._FilterDatabase" localSheetId="3" hidden="1">'Que-3'!$A$1:$I$26</definedName>
    <definedName name="_xlnm._FilterDatabase" localSheetId="0" hidden="1">Sheet1!$A$1:$I$26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6" l="1"/>
  <c r="A2" i="6" a="1"/>
  <c r="A2" i="6" s="1"/>
  <c r="C4" i="5"/>
  <c r="C3" i="5"/>
  <c r="A2" i="3" a="1"/>
  <c r="A2" i="3" s="1"/>
  <c r="H7" i="2"/>
  <c r="H23" i="2"/>
  <c r="H8" i="2"/>
  <c r="H21" i="2"/>
  <c r="H26" i="2"/>
  <c r="H16" i="2"/>
  <c r="H14" i="2"/>
  <c r="H4" i="2"/>
  <c r="H19" i="2"/>
  <c r="H25" i="2"/>
  <c r="H9" i="2"/>
  <c r="H15" i="2"/>
  <c r="H22" i="2"/>
  <c r="H5" i="2"/>
  <c r="H17" i="2"/>
  <c r="H12" i="2"/>
  <c r="H3" i="2"/>
  <c r="H20" i="2"/>
  <c r="H10" i="2"/>
  <c r="H13" i="2"/>
  <c r="I13" i="2" s="1"/>
  <c r="H24" i="2"/>
  <c r="H6" i="2"/>
  <c r="H18" i="2"/>
  <c r="H2" i="2"/>
  <c r="I2" i="2" s="1"/>
  <c r="H11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  <c r="I2" i="7" l="1"/>
  <c r="B2" i="7"/>
  <c r="F2" i="7"/>
  <c r="C2" i="7"/>
  <c r="G2" i="7"/>
  <c r="D2" i="7"/>
  <c r="H2" i="7"/>
  <c r="A2" i="7"/>
  <c r="E2" i="7"/>
  <c r="I12" i="2"/>
  <c r="I15" i="2"/>
  <c r="I4" i="2"/>
  <c r="I21" i="2"/>
  <c r="I6" i="2"/>
  <c r="I20" i="2"/>
  <c r="I5" i="2"/>
  <c r="I25" i="2"/>
  <c r="I16" i="2"/>
  <c r="I23" i="2"/>
  <c r="I11" i="2"/>
  <c r="I24" i="2"/>
  <c r="I3" i="2"/>
  <c r="I22" i="2"/>
  <c r="I19" i="2"/>
  <c r="I26" i="2"/>
  <c r="I7" i="2"/>
  <c r="I10" i="2"/>
  <c r="I18" i="2"/>
  <c r="I8" i="2"/>
  <c r="I14" i="2"/>
  <c r="I9" i="2"/>
  <c r="I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<sst xmlns="http://schemas.openxmlformats.org/spreadsheetml/2006/main" count="153" uniqueCount="48">
  <si>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</si>
  <si>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</si>
  <si>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</si>
  <si>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</si>
  <si>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</si>
  <si>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</si>
  <si>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</si>
  <si>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</si>
  <si>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</si>
  <si>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</si>
  <si>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</si>
  <si>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</si>
  <si>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</si>
  <si>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</si>
  <si>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</si>
  <si>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</si>
  <si>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</si>
  <si>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</si>
  <si>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</si>
  <si>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</si>
  <si>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</si>
  <si>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</si>
  <si>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</si>
  <si>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</si>
  <si>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</si>
  <si>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</si>
  <si>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</si>
  <si>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</si>
  <si>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</si>
  <si>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</si>
  <si>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</si>
  <si>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</si>
  <si>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</si>
  <si>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</si>
  <si>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</si>
  <si>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</si>
  <si>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</si>
  <si>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PEI</t>
  </si>
  <si>
    <t>Row Labels</t>
  </si>
  <si>
    <t>Grand Total</t>
  </si>
  <si>
    <t>StdDevp of Productivity_Score</t>
  </si>
  <si>
    <t>Average of working hours</t>
  </si>
  <si>
    <t>Tasks_per_Hour</t>
  </si>
  <si>
    <t>The correlation coefficient between "Performance Rating" and "Hours Worked"</t>
  </si>
  <si>
    <t xml:space="preserve">The correlation coefficient between "Performance Rating" and "Tasks Completed"=0.95745537 </t>
  </si>
  <si>
    <t>a</t>
  </si>
  <si>
    <t>b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</si>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</sst>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rgb="FFFFFFFF"/>
      <name val="Calibri"/>
      <family val="2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F2DCDB"/>
        <bgColor rgb="FFF2DCDB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2" fontId="1" fillId="2" borderId="2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3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/>
    <xf numFmtId="0" fontId="4" fillId="0" borderId="0" xfId="0" applyFont="1"/>
    <xf numFmtId="0" fontId="5" fillId="0" borderId="4" xfId="0" applyFont="1" applyBorder="1" applyAlignment="1">
      <alignment wrapText="1"/>
    </xf>
    <xf numFmtId="0" fontId="0" fillId="0" borderId="5" xfId="0" applyBorder="1"/>
    <xf numFmtId="0" fontId="5" fillId="0" borderId="6" xfId="0" applyFont="1" applyBorder="1" applyAlignment="1">
      <alignment wrapText="1"/>
    </xf>
    <xf numFmtId="0" fontId="0" fillId="0" borderId="7" xfId="0" applyBorder="1"/>
    <xf numFmtId="2" fontId="1" fillId="2" borderId="3" xfId="0" applyNumberFormat="1" applyFont="1" applyFill="1" applyBorder="1" applyAlignment="1">
      <alignment horizontal="center"/>
    </xf>
    <xf numFmtId="2" fontId="0" fillId="0" borderId="3" xfId="0" applyNumberFormat="1" applyBorder="1"/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'Que-1'!$D$1</c:f>
              <c:strCache>
                <c:ptCount val="1"/>
                <c:pt idx="0">
                  <c:v>Hours_Worked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'Que-1'!$A$2:$C$6</c:f>
              <c:multiLvlStrCache>
                <c:ptCount val="5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</c:lvl>
                <c:lvl>
                  <c:pt idx="0">
                    <c:v>Rahul</c:v>
                  </c:pt>
                  <c:pt idx="1">
                    <c:v>Tanya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Riya</c:v>
                  </c:pt>
                </c:lvl>
                <c:lvl>
                  <c:pt idx="0">
                    <c:v>107</c:v>
                  </c:pt>
                  <c:pt idx="1">
                    <c:v>125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104</c:v>
                  </c:pt>
                </c:lvl>
              </c:multiLvlStrCache>
            </c:multiLvlStrRef>
          </c:cat>
          <c:val>
            <c:numRef>
              <c:f>'Que-1'!$D$2:$D$6</c:f>
              <c:numCache>
                <c:formatCode>General</c:formatCode>
                <c:ptCount val="5"/>
                <c:pt idx="0">
                  <c:v>50</c:v>
                </c:pt>
                <c:pt idx="1">
                  <c:v>47</c:v>
                </c:pt>
                <c:pt idx="2">
                  <c:v>48</c:v>
                </c:pt>
                <c:pt idx="3">
                  <c:v>46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7D-49DB-814E-09933F363691}"/>
            </c:ext>
          </c:extLst>
        </c:ser>
        <c:ser>
          <c:idx val="1"/>
          <c:order val="1"/>
          <c:tx>
            <c:strRef>
              <c:f>'Que-1'!$E$1</c:f>
              <c:strCache>
                <c:ptCount val="1"/>
                <c:pt idx="0">
                  <c:v>Tasks_Completed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'Que-1'!$A$2:$C$6</c:f>
              <c:multiLvlStrCache>
                <c:ptCount val="5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</c:lvl>
                <c:lvl>
                  <c:pt idx="0">
                    <c:v>Rahul</c:v>
                  </c:pt>
                  <c:pt idx="1">
                    <c:v>Tanya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Riya</c:v>
                  </c:pt>
                </c:lvl>
                <c:lvl>
                  <c:pt idx="0">
                    <c:v>107</c:v>
                  </c:pt>
                  <c:pt idx="1">
                    <c:v>125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104</c:v>
                  </c:pt>
                </c:lvl>
              </c:multiLvlStrCache>
            </c:multiLvlStrRef>
          </c:cat>
          <c:val>
            <c:numRef>
              <c:f>'Que-1'!$E$2:$E$6</c:f>
              <c:numCache>
                <c:formatCode>General</c:formatCode>
                <c:ptCount val="5"/>
                <c:pt idx="0">
                  <c:v>80</c:v>
                </c:pt>
                <c:pt idx="1">
                  <c:v>79</c:v>
                </c:pt>
                <c:pt idx="2">
                  <c:v>78</c:v>
                </c:pt>
                <c:pt idx="3">
                  <c:v>77</c:v>
                </c:pt>
                <c:pt idx="4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7D-49DB-814E-09933F363691}"/>
            </c:ext>
          </c:extLst>
        </c:ser>
        <c:ser>
          <c:idx val="2"/>
          <c:order val="2"/>
          <c:tx>
            <c:strRef>
              <c:f>'Que-1'!$F$1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'Que-1'!$A$2:$C$6</c:f>
              <c:multiLvlStrCache>
                <c:ptCount val="5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</c:lvl>
                <c:lvl>
                  <c:pt idx="0">
                    <c:v>Rahul</c:v>
                  </c:pt>
                  <c:pt idx="1">
                    <c:v>Tanya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Riya</c:v>
                  </c:pt>
                </c:lvl>
                <c:lvl>
                  <c:pt idx="0">
                    <c:v>107</c:v>
                  </c:pt>
                  <c:pt idx="1">
                    <c:v>125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104</c:v>
                  </c:pt>
                </c:lvl>
              </c:multiLvlStrCache>
            </c:multiLvlStrRef>
          </c:cat>
          <c:val>
            <c:numRef>
              <c:f>'Que-1'!$F$2:$F$6</c:f>
              <c:numCache>
                <c:formatCode>General</c:formatCode>
                <c:ptCount val="5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7D-49DB-814E-09933F363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8982096"/>
        <c:axId val="218980656"/>
      </c:barChart>
      <c:catAx>
        <c:axId val="21898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80656"/>
        <c:crosses val="autoZero"/>
        <c:auto val="1"/>
        <c:lblAlgn val="ctr"/>
        <c:lblOffset val="100"/>
        <c:noMultiLvlLbl val="0"/>
      </c:catAx>
      <c:valAx>
        <c:axId val="21898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8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Corelation btw Hours_Worked</a:t>
            </a:r>
            <a:r>
              <a:rPr lang="en-US" baseline="0"/>
              <a:t> &amp;</a:t>
            </a:r>
            <a:r>
              <a:rPr lang="en-US"/>
              <a:t> Productivity_Score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Sheet1!$D$2:$D$26</c:f>
              <c:numCache>
                <c:formatCode>General</c:formatCode>
                <c:ptCount val="25"/>
                <c:pt idx="0">
                  <c:v>35</c:v>
                </c:pt>
                <c:pt idx="1">
                  <c:v>40</c:v>
                </c:pt>
                <c:pt idx="2">
                  <c:v>30</c:v>
                </c:pt>
                <c:pt idx="3">
                  <c:v>45</c:v>
                </c:pt>
                <c:pt idx="4">
                  <c:v>25</c:v>
                </c:pt>
                <c:pt idx="5">
                  <c:v>38</c:v>
                </c:pt>
                <c:pt idx="6">
                  <c:v>50</c:v>
                </c:pt>
                <c:pt idx="7">
                  <c:v>28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44</c:v>
                </c:pt>
                <c:pt idx="12">
                  <c:v>33</c:v>
                </c:pt>
                <c:pt idx="13">
                  <c:v>41</c:v>
                </c:pt>
                <c:pt idx="14">
                  <c:v>48</c:v>
                </c:pt>
                <c:pt idx="15">
                  <c:v>26</c:v>
                </c:pt>
                <c:pt idx="16">
                  <c:v>31</c:v>
                </c:pt>
                <c:pt idx="17">
                  <c:v>43</c:v>
                </c:pt>
                <c:pt idx="18">
                  <c:v>39</c:v>
                </c:pt>
                <c:pt idx="19">
                  <c:v>36</c:v>
                </c:pt>
                <c:pt idx="20">
                  <c:v>27</c:v>
                </c:pt>
                <c:pt idx="21">
                  <c:v>32</c:v>
                </c:pt>
                <c:pt idx="22">
                  <c:v>46</c:v>
                </c:pt>
                <c:pt idx="23">
                  <c:v>34</c:v>
                </c:pt>
                <c:pt idx="24">
                  <c:v>47</c:v>
                </c:pt>
              </c:numCache>
            </c:numRef>
          </c:xVal>
          <c:yVal>
            <c:numRef>
              <c:f>Sheet1!$F$2:$F$26</c:f>
              <c:numCache>
                <c:formatCode>General</c:formatCode>
                <c:ptCount val="25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95</c:v>
                </c:pt>
                <c:pt idx="4">
                  <c:v>60</c:v>
                </c:pt>
                <c:pt idx="5">
                  <c:v>85</c:v>
                </c:pt>
                <c:pt idx="6">
                  <c:v>100</c:v>
                </c:pt>
                <c:pt idx="7">
                  <c:v>65</c:v>
                </c:pt>
                <c:pt idx="8">
                  <c:v>92</c:v>
                </c:pt>
                <c:pt idx="9">
                  <c:v>83</c:v>
                </c:pt>
                <c:pt idx="10">
                  <c:v>68</c:v>
                </c:pt>
                <c:pt idx="11">
                  <c:v>94</c:v>
                </c:pt>
                <c:pt idx="12">
                  <c:v>75</c:v>
                </c:pt>
                <c:pt idx="13">
                  <c:v>89</c:v>
                </c:pt>
                <c:pt idx="14">
                  <c:v>98</c:v>
                </c:pt>
                <c:pt idx="15">
                  <c:v>62</c:v>
                </c:pt>
                <c:pt idx="16">
                  <c:v>72</c:v>
                </c:pt>
                <c:pt idx="17">
                  <c:v>93</c:v>
                </c:pt>
                <c:pt idx="18">
                  <c:v>87</c:v>
                </c:pt>
                <c:pt idx="19">
                  <c:v>78</c:v>
                </c:pt>
                <c:pt idx="20">
                  <c:v>64</c:v>
                </c:pt>
                <c:pt idx="21">
                  <c:v>74</c:v>
                </c:pt>
                <c:pt idx="22">
                  <c:v>96</c:v>
                </c:pt>
                <c:pt idx="23">
                  <c:v>76</c:v>
                </c:pt>
                <c:pt idx="24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E8-40B0-A425-30A09EF06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881472"/>
        <c:axId val="571881952"/>
      </c:scatterChart>
      <c:valAx>
        <c:axId val="57188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Hours</a:t>
                </a:r>
                <a:r>
                  <a:rPr lang="en-IN" baseline="0"/>
                  <a:t> Worked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81952"/>
        <c:crosses val="autoZero"/>
        <c:crossBetween val="midCat"/>
      </c:valAx>
      <c:valAx>
        <c:axId val="57188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Productivity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81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59</xdr:row>
      <xdr:rowOff>9525</xdr:rowOff>
    </xdr:from>
    <xdr:to>
      <xdr:col>4</xdr:col>
      <xdr:colOff>28575</xdr:colOff>
      <xdr:row>62</xdr:row>
      <xdr:rowOff>9525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3D87BF6-7F79-5400-DCD1-EC2471AE1613}"/>
            </a:ext>
          </a:extLst>
        </xdr:cNvPr>
        <xdr:cNvSpPr txBox="1"/>
      </xdr:nvSpPr>
      <xdr:spPr>
        <a:xfrm>
          <a:off x="28575" y="11782425"/>
          <a:ext cx="46005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=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0.946234858</a:t>
          </a:r>
          <a:r>
            <a:rPr lang="en-IN"/>
            <a:t> </a:t>
          </a:r>
          <a:endParaRPr lang="en-IN" sz="1100"/>
        </a:p>
      </xdr:txBody>
    </xdr:sp>
    <xdr:clientData/>
  </xdr:twoCellAnchor>
  <xdr:twoCellAnchor>
    <xdr:from>
      <xdr:col>5</xdr:col>
      <xdr:colOff>57150</xdr:colOff>
      <xdr:row>58</xdr:row>
      <xdr:rowOff>104775</xdr:rowOff>
    </xdr:from>
    <xdr:to>
      <xdr:col>8</xdr:col>
      <xdr:colOff>828675</xdr:colOff>
      <xdr:row>61</xdr:row>
      <xdr:rowOff>142875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E7F25BA-81F6-584B-DC9A-5795D9B863AE}"/>
            </a:ext>
          </a:extLst>
        </xdr:cNvPr>
        <xdr:cNvSpPr txBox="1"/>
      </xdr:nvSpPr>
      <xdr:spPr>
        <a:xfrm>
          <a:off x="5772150" y="11677650"/>
          <a:ext cx="4086225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1</xdr:row>
      <xdr:rowOff>28575</xdr:rowOff>
    </xdr:from>
    <xdr:to>
      <xdr:col>14</xdr:col>
      <xdr:colOff>304800</xdr:colOff>
      <xdr:row>15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6C12B-A50E-40CF-9C62-CA1A6A5218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2</xdr:row>
      <xdr:rowOff>0</xdr:rowOff>
    </xdr:from>
    <xdr:to>
      <xdr:col>9</xdr:col>
      <xdr:colOff>419100</xdr:colOff>
      <xdr:row>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A313AE3-B93D-49FC-9235-B19829310CF9}"/>
            </a:ext>
          </a:extLst>
        </xdr:cNvPr>
        <xdr:cNvSpPr txBox="1"/>
      </xdr:nvSpPr>
      <xdr:spPr>
        <a:xfrm>
          <a:off x="3495675" y="323850"/>
          <a:ext cx="4048125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b="1"/>
            <a:t>In this Datasheet, the "Marketing" department has the lowest standard deviation (2.00), indicating the most consistent productivity scores among its employees.</a:t>
          </a:r>
          <a:endParaRPr lang="en-IN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13</xdr:col>
      <xdr:colOff>438149</xdr:colOff>
      <xdr:row>3</xdr:row>
      <xdr:rowOff>695325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4F76C1F-DF33-4689-820B-2B54B787DBEF}"/>
            </a:ext>
          </a:extLst>
        </xdr:cNvPr>
        <xdr:cNvSpPr txBox="1"/>
      </xdr:nvSpPr>
      <xdr:spPr>
        <a:xfrm>
          <a:off x="4981575" y="876300"/>
          <a:ext cx="5314949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b="1"/>
            <a:t>While both factors are strongly related to performance, the number of tasks completed is slightly more indicative of an employee's performance rating than the number of hours they work.</a:t>
          </a:r>
          <a:endParaRPr lang="en-IN" sz="1100" b="1"/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6</xdr:col>
      <xdr:colOff>133350</xdr:colOff>
      <xdr:row>27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9DCF95-30A8-48E8-837D-89F361D9C7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514350</xdr:colOff>
      <xdr:row>12</xdr:row>
      <xdr:rowOff>104775</xdr:rowOff>
    </xdr:from>
    <xdr:to>
      <xdr:col>15</xdr:col>
      <xdr:colOff>266700</xdr:colOff>
      <xdr:row>22</xdr:row>
      <xdr:rowOff>47625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F5931A9-361D-4283-80EE-2D1458BC7A35}"/>
            </a:ext>
          </a:extLst>
        </xdr:cNvPr>
        <xdr:cNvSpPr txBox="1"/>
      </xdr:nvSpPr>
      <xdr:spPr>
        <a:xfrm>
          <a:off x="6715125" y="3009900"/>
          <a:ext cx="462915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/>
            <a:t>As the number of "Hours Worked" increases, the "Productivity Score" also tends to increase. In simpler terms, employees who work more hours generally tend to have higher productivity scores.</a:t>
          </a:r>
        </a:p>
        <a:p>
          <a:r>
            <a:rPr lang="en-IN" b="1"/>
            <a:t>Based on the scatter plot alone, the points appear to be fairly close to a straight line. This suggests that the positive correlation is likely moderately strong to strong.</a:t>
          </a:r>
          <a:endParaRPr lang="en-IN" sz="11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0</xdr:rowOff>
    </xdr:from>
    <xdr:to>
      <xdr:col>6</xdr:col>
      <xdr:colOff>485775</xdr:colOff>
      <xdr:row>14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8781FE-C559-4696-94BF-A0E1BEDCAE45}"/>
            </a:ext>
          </a:extLst>
        </xdr:cNvPr>
        <xdr:cNvSpPr txBox="1"/>
      </xdr:nvSpPr>
      <xdr:spPr>
        <a:xfrm>
          <a:off x="1333500" y="1485900"/>
          <a:ext cx="52197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This result indicates that Akash, Sneha, &amp;Suman</a:t>
          </a:r>
          <a:r>
            <a:rPr lang="en-IN" baseline="0"/>
            <a:t> </a:t>
          </a:r>
          <a:r>
            <a:rPr lang="en-IN"/>
            <a:t>have a performance rating of 4 and worked less than the average hours (37.04). These might be underutilized but efficient employees</a:t>
          </a:r>
          <a:endParaRPr lang="en-IN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5</xdr:row>
      <xdr:rowOff>47625</xdr:rowOff>
    </xdr:from>
    <xdr:to>
      <xdr:col>8</xdr:col>
      <xdr:colOff>971550</xdr:colOff>
      <xdr:row>10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0B6C78B-E693-5ED7-20DE-95E65DC12A9A}"/>
            </a:ext>
          </a:extLst>
        </xdr:cNvPr>
        <xdr:cNvSpPr txBox="1"/>
      </xdr:nvSpPr>
      <xdr:spPr>
        <a:xfrm>
          <a:off x="3371850" y="1152525"/>
          <a:ext cx="4572000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Arjun is most Work efficient</a:t>
          </a:r>
          <a:r>
            <a:rPr lang="en-IN" sz="1100" baseline="0"/>
            <a:t> person doing 1.74 tasks per hour. And his productivity score is 93.00 whichi is 8th rank. And he works for only 43 and complited 75 tasks.</a:t>
          </a:r>
          <a:endParaRPr lang="en-IN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dhisatwa Maharana" refreshedDate="45771.42032164352" createdVersion="8" refreshedVersion="8" minRefreshableVersion="3" recordCount="25" xr:uid="{C8D1B90E-948E-4B22-977D-D31280D7C159}">
  <cacheSource type="worksheet">
    <worksheetSource ref="A1:G26" sheet="Sheet1"/>
  </cacheSource>
  <cacheFields count="7">
    <cacheField name="Employee_ID" numFmtId="0">
      <sharedItems containsSemiMixedTypes="0" containsString="0" containsNumber="1" containsInteger="1" minValue="101" maxValue="125"/>
    </cacheField>
    <cacheField name="Name" numFmtId="0">
      <sharedItems/>
    </cacheField>
    <cacheField name="Department" numFmtId="0">
      <sharedItems count="5">
        <s v="Sales"/>
        <s v="Marketing"/>
        <s v="HR"/>
        <s v="IT"/>
        <s v="Finance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/>
    </cacheField>
    <cacheField name="Performance_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1"/>
    <s v="Aakash"/>
    <x v="0"/>
    <n v="35"/>
    <n v="50"/>
    <n v="80"/>
    <n v="4"/>
  </r>
  <r>
    <n v="102"/>
    <s v="Meera"/>
    <x v="1"/>
    <n v="40"/>
    <n v="65"/>
    <n v="90"/>
    <n v="5"/>
  </r>
  <r>
    <n v="103"/>
    <s v="Suresh"/>
    <x v="2"/>
    <n v="30"/>
    <n v="40"/>
    <n v="70"/>
    <n v="3"/>
  </r>
  <r>
    <n v="104"/>
    <s v="Riya"/>
    <x v="3"/>
    <n v="45"/>
    <n v="75"/>
    <n v="95"/>
    <n v="5"/>
  </r>
  <r>
    <n v="105"/>
    <s v="Prakash"/>
    <x v="4"/>
    <n v="25"/>
    <n v="30"/>
    <n v="60"/>
    <n v="2"/>
  </r>
  <r>
    <n v="106"/>
    <s v="Neha"/>
    <x v="0"/>
    <n v="38"/>
    <n v="58"/>
    <n v="85"/>
    <n v="4"/>
  </r>
  <r>
    <n v="107"/>
    <s v="Rahul"/>
    <x v="3"/>
    <n v="50"/>
    <n v="80"/>
    <n v="100"/>
    <n v="5"/>
  </r>
  <r>
    <n v="108"/>
    <s v="Priya"/>
    <x v="2"/>
    <n v="28"/>
    <n v="35"/>
    <n v="65"/>
    <n v="3"/>
  </r>
  <r>
    <n v="109"/>
    <s v="Kunal"/>
    <x v="1"/>
    <n v="42"/>
    <n v="70"/>
    <n v="92"/>
    <n v="5"/>
  </r>
  <r>
    <n v="110"/>
    <s v="Sneha"/>
    <x v="0"/>
    <n v="37"/>
    <n v="55"/>
    <n v="83"/>
    <n v="4"/>
  </r>
  <r>
    <n v="111"/>
    <s v="Amit"/>
    <x v="4"/>
    <n v="29"/>
    <n v="38"/>
    <n v="68"/>
    <n v="3"/>
  </r>
  <r>
    <n v="112"/>
    <s v="Pooja"/>
    <x v="1"/>
    <n v="44"/>
    <n v="73"/>
    <n v="94"/>
    <n v="5"/>
  </r>
  <r>
    <n v="113"/>
    <s v="Varun"/>
    <x v="2"/>
    <n v="33"/>
    <n v="45"/>
    <n v="75"/>
    <n v="3"/>
  </r>
  <r>
    <n v="114"/>
    <s v="Deepak"/>
    <x v="0"/>
    <n v="41"/>
    <n v="66"/>
    <n v="89"/>
    <n v="4"/>
  </r>
  <r>
    <n v="115"/>
    <s v="Rakesh"/>
    <x v="3"/>
    <n v="48"/>
    <n v="78"/>
    <n v="98"/>
    <n v="5"/>
  </r>
  <r>
    <n v="116"/>
    <s v="Kavita"/>
    <x v="4"/>
    <n v="26"/>
    <n v="32"/>
    <n v="62"/>
    <n v="2"/>
  </r>
  <r>
    <n v="117"/>
    <s v="Sanjay"/>
    <x v="2"/>
    <n v="31"/>
    <n v="42"/>
    <n v="72"/>
    <n v="3"/>
  </r>
  <r>
    <n v="118"/>
    <s v="Arjun"/>
    <x v="1"/>
    <n v="43"/>
    <n v="75"/>
    <n v="93"/>
    <n v="5"/>
  </r>
  <r>
    <n v="119"/>
    <s v="Anjali"/>
    <x v="3"/>
    <n v="39"/>
    <n v="60"/>
    <n v="87"/>
    <n v="4"/>
  </r>
  <r>
    <n v="120"/>
    <s v="Suman"/>
    <x v="0"/>
    <n v="36"/>
    <n v="52"/>
    <n v="78"/>
    <n v="4"/>
  </r>
  <r>
    <n v="121"/>
    <s v="Mohan"/>
    <x v="4"/>
    <n v="27"/>
    <n v="34"/>
    <n v="64"/>
    <n v="2"/>
  </r>
  <r>
    <n v="122"/>
    <s v="Jyoti"/>
    <x v="2"/>
    <n v="32"/>
    <n v="44"/>
    <n v="74"/>
    <n v="3"/>
  </r>
  <r>
    <n v="123"/>
    <s v="Neeraj"/>
    <x v="1"/>
    <n v="46"/>
    <n v="77"/>
    <n v="96"/>
    <n v="5"/>
  </r>
  <r>
    <n v="124"/>
    <s v="Akash"/>
    <x v="0"/>
    <n v="34"/>
    <n v="48"/>
    <n v="76"/>
    <n v="3"/>
  </r>
  <r>
    <n v="125"/>
    <s v="Tanya"/>
    <x v="3"/>
    <n v="47"/>
    <n v="79"/>
    <n v="99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6341B1-E0CE-4F96-884D-FFB3510A354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1:B7" firstHeaderRow="1" firstDataRow="1" firstDataCol="1"/>
  <pivotFields count="7">
    <pivotField showAll="0"/>
    <pivotField showAll="0"/>
    <pivotField axis="axisRow" showAll="0">
      <items count="6">
        <item x="4"/>
        <item x="2"/>
        <item x="3"/>
        <item x="1"/>
        <item x="0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p of Productivity_Score" fld="5" subtotal="stdDevp" baseField="2" baseItem="1"/>
  </dataFields>
  <formats count="2">
    <format dxfId="1">
      <pivotArea collapsedLevelsAreSubtotals="1" fieldPosition="0">
        <references count="1">
          <reference field="2" count="0"/>
        </references>
      </pivotArea>
    </format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6"/>
  <sheetViews>
    <sheetView tabSelected="1" workbookViewId="0">
      <selection activeCell="D10" sqref="D10"/>
    </sheetView>
  </sheetViews>
  <sheetFormatPr defaultColWidth="12.5703125" defaultRowHeight="15.75" customHeight="1" x14ac:dyDescent="0.2"/>
  <cols>
    <col min="1" max="1" width="22" bestFit="1" customWidth="1"/>
    <col min="2" max="2" width="29" bestFit="1" customWidth="1"/>
    <col min="3" max="3" width="11.7109375" bestFit="1" customWidth="1"/>
    <col min="4" max="4" width="14.42578125" bestFit="1" customWidth="1"/>
    <col min="5" max="5" width="16.7109375" bestFit="1" customWidth="1"/>
    <col min="6" max="6" width="17.85546875" bestFit="1" customWidth="1"/>
    <col min="7" max="7" width="19.28515625" bestFit="1" customWidth="1"/>
    <col min="8" max="8" width="12.5703125" style="5"/>
    <col min="9" max="9" width="15.140625" bestFit="1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37</v>
      </c>
      <c r="I1" s="4" t="s">
        <v>42</v>
      </c>
    </row>
    <row r="2" spans="1:9" ht="15.75" customHeight="1" x14ac:dyDescent="0.25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  <c r="H2" s="7">
        <f>(F2*G2)/D2</f>
        <v>9.1428571428571423</v>
      </c>
      <c r="I2" s="7">
        <f>E2/D2</f>
        <v>1.4285714285714286</v>
      </c>
    </row>
    <row r="3" spans="1:9" ht="15.75" customHeight="1" x14ac:dyDescent="0.25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  <c r="H3" s="8">
        <f>(F3*G3)/D3</f>
        <v>11.25</v>
      </c>
      <c r="I3" s="8">
        <f>E3/D3</f>
        <v>1.625</v>
      </c>
    </row>
    <row r="4" spans="1:9" ht="15.75" customHeight="1" x14ac:dyDescent="0.25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  <c r="H4" s="7">
        <f>(F4*G4)/D4</f>
        <v>7</v>
      </c>
      <c r="I4" s="7">
        <f>E4/D4</f>
        <v>1.3333333333333333</v>
      </c>
    </row>
    <row r="5" spans="1:9" ht="15.75" customHeight="1" x14ac:dyDescent="0.25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  <c r="H5" s="8">
        <f>(F5*G5)/D5</f>
        <v>10.555555555555555</v>
      </c>
      <c r="I5" s="8">
        <f>E5/D5</f>
        <v>1.6666666666666667</v>
      </c>
    </row>
    <row r="6" spans="1:9" ht="15.75" customHeight="1" x14ac:dyDescent="0.25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  <c r="H6" s="7">
        <f>(F6*G6)/D6</f>
        <v>4.8</v>
      </c>
      <c r="I6" s="7">
        <f>E6/D6</f>
        <v>1.2</v>
      </c>
    </row>
    <row r="7" spans="1:9" ht="15.75" customHeight="1" x14ac:dyDescent="0.25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  <c r="H7" s="8">
        <f>(F7*G7)/D7</f>
        <v>8.9473684210526319</v>
      </c>
      <c r="I7" s="8">
        <f>E7/D7</f>
        <v>1.5263157894736843</v>
      </c>
    </row>
    <row r="8" spans="1:9" ht="15.75" customHeight="1" x14ac:dyDescent="0.25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  <c r="H8" s="7">
        <f>(F8*G8)/D8</f>
        <v>10</v>
      </c>
      <c r="I8" s="7">
        <f>E8/D8</f>
        <v>1.6</v>
      </c>
    </row>
    <row r="9" spans="1:9" ht="15.75" customHeight="1" x14ac:dyDescent="0.25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  <c r="H9" s="8">
        <f>(F9*G9)/D9</f>
        <v>6.9642857142857144</v>
      </c>
      <c r="I9" s="8">
        <f>E9/D9</f>
        <v>1.25</v>
      </c>
    </row>
    <row r="10" spans="1:9" ht="15.75" customHeight="1" x14ac:dyDescent="0.25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  <c r="H10" s="7">
        <f>(F10*G10)/D10</f>
        <v>10.952380952380953</v>
      </c>
      <c r="I10" s="7">
        <f>E10/D10</f>
        <v>1.6666666666666667</v>
      </c>
    </row>
    <row r="11" spans="1:9" ht="15.75" customHeight="1" x14ac:dyDescent="0.25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  <c r="H11" s="8">
        <f>(F11*G11)/D11</f>
        <v>8.9729729729729737</v>
      </c>
      <c r="I11" s="8">
        <f>E11/D11</f>
        <v>1.4864864864864864</v>
      </c>
    </row>
    <row r="12" spans="1:9" ht="15.75" customHeight="1" x14ac:dyDescent="0.25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  <c r="H12" s="7">
        <f>(F12*G12)/D12</f>
        <v>7.0344827586206895</v>
      </c>
      <c r="I12" s="7">
        <f>E12/D12</f>
        <v>1.3103448275862069</v>
      </c>
    </row>
    <row r="13" spans="1:9" ht="15.75" customHeight="1" x14ac:dyDescent="0.25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  <c r="H13" s="8">
        <f>(F13*G13)/D13</f>
        <v>10.681818181818182</v>
      </c>
      <c r="I13" s="8">
        <f>E13/D13</f>
        <v>1.6590909090909092</v>
      </c>
    </row>
    <row r="14" spans="1:9" ht="15.75" customHeight="1" x14ac:dyDescent="0.25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  <c r="H14" s="7">
        <f>(F14*G14)/D14</f>
        <v>6.8181818181818183</v>
      </c>
      <c r="I14" s="7">
        <f>E14/D14</f>
        <v>1.3636363636363635</v>
      </c>
    </row>
    <row r="15" spans="1:9" ht="15.75" customHeight="1" x14ac:dyDescent="0.25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  <c r="H15" s="8">
        <f>(F15*G15)/D15</f>
        <v>8.6829268292682933</v>
      </c>
      <c r="I15" s="8">
        <f>E15/D15</f>
        <v>1.6097560975609757</v>
      </c>
    </row>
    <row r="16" spans="1:9" ht="15.75" customHeight="1" x14ac:dyDescent="0.25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  <c r="H16" s="7">
        <f>(F16*G16)/D16</f>
        <v>10.208333333333334</v>
      </c>
      <c r="I16" s="7">
        <f>E16/D16</f>
        <v>1.625</v>
      </c>
    </row>
    <row r="17" spans="1:9" ht="15.75" customHeight="1" x14ac:dyDescent="0.25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  <c r="H17" s="8">
        <f>(F17*G17)/D17</f>
        <v>4.7692307692307692</v>
      </c>
      <c r="I17" s="8">
        <f>E17/D17</f>
        <v>1.2307692307692308</v>
      </c>
    </row>
    <row r="18" spans="1:9" ht="15.75" customHeight="1" x14ac:dyDescent="0.25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  <c r="H18" s="7">
        <f>(F18*G18)/D18</f>
        <v>6.967741935483871</v>
      </c>
      <c r="I18" s="7">
        <f>E18/D18</f>
        <v>1.3548387096774193</v>
      </c>
    </row>
    <row r="19" spans="1:9" ht="15.75" customHeight="1" x14ac:dyDescent="0.25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  <c r="H19" s="8">
        <f>(F19*G19)/D19</f>
        <v>10.813953488372093</v>
      </c>
      <c r="I19" s="8">
        <f>E19/D19</f>
        <v>1.7441860465116279</v>
      </c>
    </row>
    <row r="20" spans="1:9" ht="15.75" customHeight="1" x14ac:dyDescent="0.25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  <c r="H20" s="7">
        <f>(F20*G20)/D20</f>
        <v>8.9230769230769234</v>
      </c>
      <c r="I20" s="7">
        <f>E20/D20</f>
        <v>1.5384615384615385</v>
      </c>
    </row>
    <row r="21" spans="1:9" ht="15.75" customHeight="1" x14ac:dyDescent="0.25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  <c r="H21" s="8">
        <f>(F21*G21)/D21</f>
        <v>8.6666666666666661</v>
      </c>
      <c r="I21" s="8">
        <f>E21/D21</f>
        <v>1.4444444444444444</v>
      </c>
    </row>
    <row r="22" spans="1:9" ht="15.75" customHeight="1" x14ac:dyDescent="0.25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  <c r="H22" s="7">
        <f>(F22*G22)/D22</f>
        <v>4.7407407407407405</v>
      </c>
      <c r="I22" s="7">
        <f>E22/D22</f>
        <v>1.2592592592592593</v>
      </c>
    </row>
    <row r="23" spans="1:9" ht="15.75" customHeight="1" x14ac:dyDescent="0.25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  <c r="H23" s="8">
        <f>(F23*G23)/D23</f>
        <v>6.9375</v>
      </c>
      <c r="I23" s="8">
        <f>E23/D23</f>
        <v>1.375</v>
      </c>
    </row>
    <row r="24" spans="1:9" ht="15" x14ac:dyDescent="0.25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  <c r="H24" s="7">
        <f>(F24*G24)/D24</f>
        <v>10.434782608695652</v>
      </c>
      <c r="I24" s="7">
        <f>E24/D24</f>
        <v>1.673913043478261</v>
      </c>
    </row>
    <row r="25" spans="1:9" ht="15" x14ac:dyDescent="0.25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  <c r="H25" s="8">
        <f>(F25*G25)/D25</f>
        <v>6.7058823529411766</v>
      </c>
      <c r="I25" s="8">
        <f>E25/D25</f>
        <v>1.411764705882353</v>
      </c>
    </row>
    <row r="26" spans="1:9" ht="15" x14ac:dyDescent="0.25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  <c r="H26" s="7">
        <f>(F26*G26)/D26</f>
        <v>10.531914893617021</v>
      </c>
      <c r="I26" s="7">
        <f>E26/D26</f>
        <v>1.6808510638297873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CA2CA-C381-4A59-9D59-FC89BDAEA79F}">
  <dimension ref="A1:F6"/>
  <sheetViews>
    <sheetView workbookViewId="0">
      <selection activeCell="B3" sqref="B3"/>
    </sheetView>
  </sheetViews>
  <sheetFormatPr defaultRowHeight="12.75" x14ac:dyDescent="0.2"/>
  <cols>
    <col min="1" max="1" width="12.7109375" bestFit="1" customWidth="1"/>
    <col min="2" max="2" width="7.28515625" bestFit="1" customWidth="1"/>
    <col min="3" max="3" width="11.7109375" bestFit="1" customWidth="1"/>
    <col min="4" max="4" width="14.42578125" bestFit="1" customWidth="1"/>
    <col min="5" max="5" width="16.7109375" bestFit="1" customWidth="1"/>
    <col min="6" max="6" width="17.85546875" bestFit="1" customWidth="1"/>
  </cols>
  <sheetData>
    <row r="1" spans="1:6" ht="15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ht="15.75" customHeight="1" x14ac:dyDescent="0.2">
      <c r="A2" s="13" cm="1">
        <f t="array" ref="A2:F6">_xlfn._xlws.SORT(_xlfn._xlws.FILTER(Sheet1!A2:F26,Sheet1!F2:F26&gt;=LARGE(Sheet1!F2:F26,5)),5,-1)</f>
        <v>107</v>
      </c>
      <c r="B2" s="13" t="str">
        <v>Rahul</v>
      </c>
      <c r="C2" s="13" t="str">
        <v>IT</v>
      </c>
      <c r="D2" s="13">
        <v>50</v>
      </c>
      <c r="E2" s="13">
        <v>80</v>
      </c>
      <c r="F2" s="13">
        <v>100</v>
      </c>
    </row>
    <row r="3" spans="1:6" ht="16.5" customHeight="1" x14ac:dyDescent="0.2">
      <c r="A3" s="13">
        <v>125</v>
      </c>
      <c r="B3" s="13" t="str">
        <v>Tanya</v>
      </c>
      <c r="C3" s="13" t="str">
        <v>IT</v>
      </c>
      <c r="D3" s="13">
        <v>47</v>
      </c>
      <c r="E3" s="13">
        <v>79</v>
      </c>
      <c r="F3" s="13">
        <v>99</v>
      </c>
    </row>
    <row r="4" spans="1:6" ht="18.75" customHeight="1" x14ac:dyDescent="0.2">
      <c r="A4" s="13">
        <v>115</v>
      </c>
      <c r="B4" s="13" t="str">
        <v>Rakesh</v>
      </c>
      <c r="C4" s="13" t="str">
        <v>IT</v>
      </c>
      <c r="D4" s="13">
        <v>48</v>
      </c>
      <c r="E4" s="13">
        <v>78</v>
      </c>
      <c r="F4" s="13">
        <v>98</v>
      </c>
    </row>
    <row r="5" spans="1:6" ht="20.25" customHeight="1" x14ac:dyDescent="0.2">
      <c r="A5" s="13">
        <v>123</v>
      </c>
      <c r="B5" s="13" t="str">
        <v>Neeraj</v>
      </c>
      <c r="C5" s="13" t="str">
        <v>Marketing</v>
      </c>
      <c r="D5" s="13">
        <v>46</v>
      </c>
      <c r="E5" s="13">
        <v>77</v>
      </c>
      <c r="F5" s="13">
        <v>96</v>
      </c>
    </row>
    <row r="6" spans="1:6" ht="22.5" customHeight="1" x14ac:dyDescent="0.2">
      <c r="A6" s="13">
        <v>104</v>
      </c>
      <c r="B6" s="13" t="str">
        <v>Riya</v>
      </c>
      <c r="C6" s="13" t="str">
        <v>IT</v>
      </c>
      <c r="D6" s="13">
        <v>45</v>
      </c>
      <c r="E6" s="13">
        <v>75</v>
      </c>
      <c r="F6" s="13">
        <v>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0EF6-C39B-4D43-BD44-A96664BD9A94}">
  <dimension ref="A1:B7"/>
  <sheetViews>
    <sheetView workbookViewId="0">
      <selection activeCell="C13" sqref="C13"/>
    </sheetView>
  </sheetViews>
  <sheetFormatPr defaultRowHeight="12.75" x14ac:dyDescent="0.2"/>
  <cols>
    <col min="1" max="1" width="13.85546875" bestFit="1" customWidth="1"/>
    <col min="2" max="2" width="29" bestFit="1" customWidth="1"/>
  </cols>
  <sheetData>
    <row r="1" spans="1:2" x14ac:dyDescent="0.2">
      <c r="A1" s="9" t="s">
        <v>38</v>
      </c>
      <c r="B1" t="s">
        <v>40</v>
      </c>
    </row>
    <row r="2" spans="1:2" x14ac:dyDescent="0.2">
      <c r="A2" s="10" t="s">
        <v>16</v>
      </c>
      <c r="B2" s="5">
        <v>2.9580398915498081</v>
      </c>
    </row>
    <row r="3" spans="1:2" x14ac:dyDescent="0.2">
      <c r="A3" s="10" t="s">
        <v>12</v>
      </c>
      <c r="B3" s="5">
        <v>3.54400902933387</v>
      </c>
    </row>
    <row r="4" spans="1:2" x14ac:dyDescent="0.2">
      <c r="A4" s="10" t="s">
        <v>14</v>
      </c>
      <c r="B4" s="5">
        <v>4.7074409183759283</v>
      </c>
    </row>
    <row r="5" spans="1:2" x14ac:dyDescent="0.2">
      <c r="A5" s="10" t="s">
        <v>10</v>
      </c>
      <c r="B5" s="5">
        <v>2</v>
      </c>
    </row>
    <row r="6" spans="1:2" x14ac:dyDescent="0.2">
      <c r="A6" s="10" t="s">
        <v>8</v>
      </c>
      <c r="B6" s="5">
        <v>4.3748015828022293</v>
      </c>
    </row>
    <row r="7" spans="1:2" x14ac:dyDescent="0.2">
      <c r="A7" s="10" t="s">
        <v>39</v>
      </c>
      <c r="B7" s="5">
        <v>12.412896519346321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3C14-10A0-4560-A509-080D4E30685E}">
  <sheetPr filterMode="1"/>
  <dimension ref="A1:I26"/>
  <sheetViews>
    <sheetView workbookViewId="0">
      <selection activeCell="D31" sqref="D31"/>
    </sheetView>
  </sheetViews>
  <sheetFormatPr defaultRowHeight="12.75" x14ac:dyDescent="0.2"/>
  <cols>
    <col min="1" max="1" width="22" bestFit="1" customWidth="1"/>
    <col min="2" max="2" width="29" bestFit="1" customWidth="1"/>
    <col min="3" max="3" width="11.7109375" bestFit="1" customWidth="1"/>
    <col min="4" max="4" width="14.42578125" bestFit="1" customWidth="1"/>
    <col min="5" max="5" width="16.7109375" bestFit="1" customWidth="1"/>
    <col min="6" max="6" width="17.85546875" bestFit="1" customWidth="1"/>
    <col min="7" max="7" width="19.28515625" bestFit="1" customWidth="1"/>
    <col min="8" max="8" width="12.5703125"/>
  </cols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37</v>
      </c>
      <c r="I1" s="21" t="s">
        <v>47</v>
      </c>
    </row>
    <row r="2" spans="1:9" ht="15" x14ac:dyDescent="0.25">
      <c r="A2" s="3">
        <v>102</v>
      </c>
      <c r="B2" s="3" t="s">
        <v>9</v>
      </c>
      <c r="C2" s="3" t="s">
        <v>10</v>
      </c>
      <c r="D2" s="3">
        <v>40</v>
      </c>
      <c r="E2" s="3">
        <v>65</v>
      </c>
      <c r="F2" s="3">
        <v>90</v>
      </c>
      <c r="G2" s="3">
        <v>5</v>
      </c>
      <c r="H2" s="8">
        <f t="shared" ref="H2:H26" si="0">(F2*G2)/D2</f>
        <v>11.25</v>
      </c>
      <c r="I2" s="2">
        <f t="shared" ref="I2:I26" si="1">RANK(H2,$H$2:$H$26,0)</f>
        <v>1</v>
      </c>
    </row>
    <row r="3" spans="1:9" ht="15" x14ac:dyDescent="0.25">
      <c r="A3" s="2">
        <v>109</v>
      </c>
      <c r="B3" s="2" t="s">
        <v>20</v>
      </c>
      <c r="C3" s="2" t="s">
        <v>10</v>
      </c>
      <c r="D3" s="2">
        <v>42</v>
      </c>
      <c r="E3" s="2">
        <v>70</v>
      </c>
      <c r="F3" s="2">
        <v>92</v>
      </c>
      <c r="G3" s="2">
        <v>5</v>
      </c>
      <c r="H3" s="7">
        <f t="shared" si="0"/>
        <v>10.952380952380953</v>
      </c>
      <c r="I3" s="2">
        <f t="shared" si="1"/>
        <v>2</v>
      </c>
    </row>
    <row r="4" spans="1:9" ht="15" x14ac:dyDescent="0.25">
      <c r="A4" s="3">
        <v>118</v>
      </c>
      <c r="B4" s="3" t="s">
        <v>29</v>
      </c>
      <c r="C4" s="3" t="s">
        <v>10</v>
      </c>
      <c r="D4" s="3">
        <v>43</v>
      </c>
      <c r="E4" s="3">
        <v>75</v>
      </c>
      <c r="F4" s="3">
        <v>93</v>
      </c>
      <c r="G4" s="3">
        <v>5</v>
      </c>
      <c r="H4" s="8">
        <f t="shared" si="0"/>
        <v>10.813953488372093</v>
      </c>
      <c r="I4" s="2">
        <f t="shared" si="1"/>
        <v>3</v>
      </c>
    </row>
    <row r="5" spans="1:9" ht="15" hidden="1" x14ac:dyDescent="0.25">
      <c r="A5" s="3">
        <v>112</v>
      </c>
      <c r="B5" s="3" t="s">
        <v>23</v>
      </c>
      <c r="C5" s="3" t="s">
        <v>10</v>
      </c>
      <c r="D5" s="3">
        <v>44</v>
      </c>
      <c r="E5" s="3">
        <v>73</v>
      </c>
      <c r="F5" s="3">
        <v>94</v>
      </c>
      <c r="G5" s="3">
        <v>5</v>
      </c>
      <c r="H5" s="8">
        <f t="shared" si="0"/>
        <v>10.681818181818182</v>
      </c>
      <c r="I5" s="2">
        <f t="shared" si="1"/>
        <v>4</v>
      </c>
    </row>
    <row r="6" spans="1:9" ht="15" hidden="1" x14ac:dyDescent="0.25">
      <c r="A6" s="3">
        <v>104</v>
      </c>
      <c r="B6" s="3" t="s">
        <v>13</v>
      </c>
      <c r="C6" s="3" t="s">
        <v>14</v>
      </c>
      <c r="D6" s="3">
        <v>45</v>
      </c>
      <c r="E6" s="3">
        <v>75</v>
      </c>
      <c r="F6" s="3">
        <v>95</v>
      </c>
      <c r="G6" s="3">
        <v>5</v>
      </c>
      <c r="H6" s="8">
        <f t="shared" si="0"/>
        <v>10.555555555555555</v>
      </c>
      <c r="I6" s="2">
        <f t="shared" si="1"/>
        <v>5</v>
      </c>
    </row>
    <row r="7" spans="1:9" ht="15" hidden="1" x14ac:dyDescent="0.25">
      <c r="A7" s="2">
        <v>125</v>
      </c>
      <c r="B7" s="2" t="s">
        <v>36</v>
      </c>
      <c r="C7" s="2" t="s">
        <v>14</v>
      </c>
      <c r="D7" s="2">
        <v>47</v>
      </c>
      <c r="E7" s="2">
        <v>79</v>
      </c>
      <c r="F7" s="2">
        <v>99</v>
      </c>
      <c r="G7" s="2">
        <v>5</v>
      </c>
      <c r="H7" s="7">
        <f t="shared" si="0"/>
        <v>10.531914893617021</v>
      </c>
      <c r="I7" s="2">
        <f t="shared" si="1"/>
        <v>6</v>
      </c>
    </row>
    <row r="8" spans="1:9" ht="15" hidden="1" x14ac:dyDescent="0.25">
      <c r="A8" s="2">
        <v>123</v>
      </c>
      <c r="B8" s="2" t="s">
        <v>34</v>
      </c>
      <c r="C8" s="2" t="s">
        <v>10</v>
      </c>
      <c r="D8" s="2">
        <v>46</v>
      </c>
      <c r="E8" s="2">
        <v>77</v>
      </c>
      <c r="F8" s="2">
        <v>96</v>
      </c>
      <c r="G8" s="2">
        <v>5</v>
      </c>
      <c r="H8" s="7">
        <f t="shared" si="0"/>
        <v>10.434782608695652</v>
      </c>
      <c r="I8" s="2">
        <f t="shared" si="1"/>
        <v>7</v>
      </c>
    </row>
    <row r="9" spans="1:9" ht="15" hidden="1" x14ac:dyDescent="0.25">
      <c r="A9" s="2">
        <v>115</v>
      </c>
      <c r="B9" s="2" t="s">
        <v>26</v>
      </c>
      <c r="C9" s="2" t="s">
        <v>14</v>
      </c>
      <c r="D9" s="2">
        <v>48</v>
      </c>
      <c r="E9" s="2">
        <v>78</v>
      </c>
      <c r="F9" s="2">
        <v>98</v>
      </c>
      <c r="G9" s="2">
        <v>5</v>
      </c>
      <c r="H9" s="7">
        <f t="shared" si="0"/>
        <v>10.208333333333334</v>
      </c>
      <c r="I9" s="2">
        <f t="shared" si="1"/>
        <v>8</v>
      </c>
    </row>
    <row r="10" spans="1:9" ht="15" hidden="1" x14ac:dyDescent="0.25">
      <c r="A10" s="2">
        <v>107</v>
      </c>
      <c r="B10" s="2" t="s">
        <v>18</v>
      </c>
      <c r="C10" s="2" t="s">
        <v>14</v>
      </c>
      <c r="D10" s="2">
        <v>50</v>
      </c>
      <c r="E10" s="2">
        <v>80</v>
      </c>
      <c r="F10" s="2">
        <v>100</v>
      </c>
      <c r="G10" s="2">
        <v>5</v>
      </c>
      <c r="H10" s="7">
        <f t="shared" si="0"/>
        <v>10</v>
      </c>
      <c r="I10" s="2">
        <f t="shared" si="1"/>
        <v>9</v>
      </c>
    </row>
    <row r="11" spans="1:9" ht="15" hidden="1" x14ac:dyDescent="0.25">
      <c r="A11" s="2">
        <v>101</v>
      </c>
      <c r="B11" s="2" t="s">
        <v>7</v>
      </c>
      <c r="C11" s="2" t="s">
        <v>8</v>
      </c>
      <c r="D11" s="2">
        <v>35</v>
      </c>
      <c r="E11" s="2">
        <v>50</v>
      </c>
      <c r="F11" s="2">
        <v>80</v>
      </c>
      <c r="G11" s="2">
        <v>4</v>
      </c>
      <c r="H11" s="7">
        <f t="shared" si="0"/>
        <v>9.1428571428571423</v>
      </c>
      <c r="I11" s="2">
        <f t="shared" si="1"/>
        <v>10</v>
      </c>
    </row>
    <row r="12" spans="1:9" ht="15" hidden="1" x14ac:dyDescent="0.25">
      <c r="A12" s="3">
        <v>110</v>
      </c>
      <c r="B12" s="3" t="s">
        <v>21</v>
      </c>
      <c r="C12" s="3" t="s">
        <v>8</v>
      </c>
      <c r="D12" s="3">
        <v>37</v>
      </c>
      <c r="E12" s="3">
        <v>55</v>
      </c>
      <c r="F12" s="3">
        <v>83</v>
      </c>
      <c r="G12" s="3">
        <v>4</v>
      </c>
      <c r="H12" s="8">
        <f t="shared" si="0"/>
        <v>8.9729729729729737</v>
      </c>
      <c r="I12" s="2">
        <f t="shared" si="1"/>
        <v>11</v>
      </c>
    </row>
    <row r="13" spans="1:9" ht="15" hidden="1" x14ac:dyDescent="0.25">
      <c r="A13" s="3">
        <v>106</v>
      </c>
      <c r="B13" s="3" t="s">
        <v>17</v>
      </c>
      <c r="C13" s="3" t="s">
        <v>8</v>
      </c>
      <c r="D13" s="3">
        <v>38</v>
      </c>
      <c r="E13" s="3">
        <v>58</v>
      </c>
      <c r="F13" s="3">
        <v>85</v>
      </c>
      <c r="G13" s="3">
        <v>4</v>
      </c>
      <c r="H13" s="8">
        <f t="shared" si="0"/>
        <v>8.9473684210526319</v>
      </c>
      <c r="I13" s="2">
        <f t="shared" si="1"/>
        <v>12</v>
      </c>
    </row>
    <row r="14" spans="1:9" ht="15" hidden="1" x14ac:dyDescent="0.25">
      <c r="A14" s="2">
        <v>119</v>
      </c>
      <c r="B14" s="2" t="s">
        <v>30</v>
      </c>
      <c r="C14" s="2" t="s">
        <v>14</v>
      </c>
      <c r="D14" s="2">
        <v>39</v>
      </c>
      <c r="E14" s="2">
        <v>60</v>
      </c>
      <c r="F14" s="2">
        <v>87</v>
      </c>
      <c r="G14" s="2">
        <v>4</v>
      </c>
      <c r="H14" s="7">
        <f t="shared" si="0"/>
        <v>8.9230769230769234</v>
      </c>
      <c r="I14" s="2">
        <f t="shared" si="1"/>
        <v>13</v>
      </c>
    </row>
    <row r="15" spans="1:9" ht="15" hidden="1" x14ac:dyDescent="0.25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  <c r="H15" s="8">
        <f t="shared" si="0"/>
        <v>8.6829268292682933</v>
      </c>
      <c r="I15" s="2">
        <f t="shared" si="1"/>
        <v>14</v>
      </c>
    </row>
    <row r="16" spans="1:9" ht="15" hidden="1" x14ac:dyDescent="0.25">
      <c r="A16" s="3">
        <v>120</v>
      </c>
      <c r="B16" s="3" t="s">
        <v>31</v>
      </c>
      <c r="C16" s="3" t="s">
        <v>8</v>
      </c>
      <c r="D16" s="3">
        <v>36</v>
      </c>
      <c r="E16" s="3">
        <v>52</v>
      </c>
      <c r="F16" s="3">
        <v>78</v>
      </c>
      <c r="G16" s="3">
        <v>4</v>
      </c>
      <c r="H16" s="8">
        <f t="shared" si="0"/>
        <v>8.6666666666666661</v>
      </c>
      <c r="I16" s="2">
        <f t="shared" si="1"/>
        <v>15</v>
      </c>
    </row>
    <row r="17" spans="1:9" ht="15" hidden="1" x14ac:dyDescent="0.25">
      <c r="A17" s="2">
        <v>111</v>
      </c>
      <c r="B17" s="2" t="s">
        <v>22</v>
      </c>
      <c r="C17" s="2" t="s">
        <v>16</v>
      </c>
      <c r="D17" s="2">
        <v>29</v>
      </c>
      <c r="E17" s="2">
        <v>38</v>
      </c>
      <c r="F17" s="2">
        <v>68</v>
      </c>
      <c r="G17" s="2">
        <v>3</v>
      </c>
      <c r="H17" s="7">
        <f t="shared" si="0"/>
        <v>7.0344827586206895</v>
      </c>
      <c r="I17" s="2">
        <f t="shared" si="1"/>
        <v>16</v>
      </c>
    </row>
    <row r="18" spans="1:9" ht="15" hidden="1" x14ac:dyDescent="0.25">
      <c r="A18" s="2">
        <v>103</v>
      </c>
      <c r="B18" s="2" t="s">
        <v>11</v>
      </c>
      <c r="C18" s="2" t="s">
        <v>12</v>
      </c>
      <c r="D18" s="2">
        <v>30</v>
      </c>
      <c r="E18" s="2">
        <v>40</v>
      </c>
      <c r="F18" s="2">
        <v>70</v>
      </c>
      <c r="G18" s="2">
        <v>3</v>
      </c>
      <c r="H18" s="7">
        <f t="shared" si="0"/>
        <v>7</v>
      </c>
      <c r="I18" s="2">
        <f t="shared" si="1"/>
        <v>17</v>
      </c>
    </row>
    <row r="19" spans="1:9" ht="15" hidden="1" x14ac:dyDescent="0.25">
      <c r="A19" s="2">
        <v>117</v>
      </c>
      <c r="B19" s="2" t="s">
        <v>28</v>
      </c>
      <c r="C19" s="2" t="s">
        <v>12</v>
      </c>
      <c r="D19" s="2">
        <v>31</v>
      </c>
      <c r="E19" s="2">
        <v>42</v>
      </c>
      <c r="F19" s="2">
        <v>72</v>
      </c>
      <c r="G19" s="2">
        <v>3</v>
      </c>
      <c r="H19" s="7">
        <f t="shared" si="0"/>
        <v>6.967741935483871</v>
      </c>
      <c r="I19" s="2">
        <f t="shared" si="1"/>
        <v>18</v>
      </c>
    </row>
    <row r="20" spans="1:9" ht="15" hidden="1" x14ac:dyDescent="0.25">
      <c r="A20" s="3">
        <v>108</v>
      </c>
      <c r="B20" s="3" t="s">
        <v>19</v>
      </c>
      <c r="C20" s="3" t="s">
        <v>12</v>
      </c>
      <c r="D20" s="3">
        <v>28</v>
      </c>
      <c r="E20" s="3">
        <v>35</v>
      </c>
      <c r="F20" s="3">
        <v>65</v>
      </c>
      <c r="G20" s="3">
        <v>3</v>
      </c>
      <c r="H20" s="8">
        <f t="shared" si="0"/>
        <v>6.9642857142857144</v>
      </c>
      <c r="I20" s="2">
        <f t="shared" si="1"/>
        <v>19</v>
      </c>
    </row>
    <row r="21" spans="1:9" ht="15" hidden="1" x14ac:dyDescent="0.25">
      <c r="A21" s="3">
        <v>122</v>
      </c>
      <c r="B21" s="3" t="s">
        <v>33</v>
      </c>
      <c r="C21" s="3" t="s">
        <v>12</v>
      </c>
      <c r="D21" s="3">
        <v>32</v>
      </c>
      <c r="E21" s="3">
        <v>44</v>
      </c>
      <c r="F21" s="3">
        <v>74</v>
      </c>
      <c r="G21" s="3">
        <v>3</v>
      </c>
      <c r="H21" s="8">
        <f t="shared" si="0"/>
        <v>6.9375</v>
      </c>
      <c r="I21" s="2">
        <f t="shared" si="1"/>
        <v>20</v>
      </c>
    </row>
    <row r="22" spans="1:9" ht="15" hidden="1" x14ac:dyDescent="0.25">
      <c r="A22" s="2">
        <v>113</v>
      </c>
      <c r="B22" s="2" t="s">
        <v>24</v>
      </c>
      <c r="C22" s="2" t="s">
        <v>12</v>
      </c>
      <c r="D22" s="2">
        <v>33</v>
      </c>
      <c r="E22" s="2">
        <v>45</v>
      </c>
      <c r="F22" s="2">
        <v>75</v>
      </c>
      <c r="G22" s="2">
        <v>3</v>
      </c>
      <c r="H22" s="7">
        <f t="shared" si="0"/>
        <v>6.8181818181818183</v>
      </c>
      <c r="I22" s="2">
        <f t="shared" si="1"/>
        <v>21</v>
      </c>
    </row>
    <row r="23" spans="1:9" ht="15" hidden="1" x14ac:dyDescent="0.25">
      <c r="A23" s="3">
        <v>124</v>
      </c>
      <c r="B23" s="3" t="s">
        <v>35</v>
      </c>
      <c r="C23" s="3" t="s">
        <v>8</v>
      </c>
      <c r="D23" s="3">
        <v>34</v>
      </c>
      <c r="E23" s="3">
        <v>48</v>
      </c>
      <c r="F23" s="3">
        <v>76</v>
      </c>
      <c r="G23" s="3">
        <v>3</v>
      </c>
      <c r="H23" s="8">
        <f t="shared" si="0"/>
        <v>6.7058823529411766</v>
      </c>
      <c r="I23" s="2">
        <f t="shared" si="1"/>
        <v>22</v>
      </c>
    </row>
    <row r="24" spans="1:9" ht="15" hidden="1" x14ac:dyDescent="0.25">
      <c r="A24" s="2">
        <v>105</v>
      </c>
      <c r="B24" s="2" t="s">
        <v>15</v>
      </c>
      <c r="C24" s="2" t="s">
        <v>16</v>
      </c>
      <c r="D24" s="2">
        <v>25</v>
      </c>
      <c r="E24" s="2">
        <v>30</v>
      </c>
      <c r="F24" s="2">
        <v>60</v>
      </c>
      <c r="G24" s="2">
        <v>2</v>
      </c>
      <c r="H24" s="7">
        <f t="shared" si="0"/>
        <v>4.8</v>
      </c>
      <c r="I24" s="2">
        <f t="shared" si="1"/>
        <v>23</v>
      </c>
    </row>
    <row r="25" spans="1:9" ht="15" hidden="1" x14ac:dyDescent="0.25">
      <c r="A25" s="3">
        <v>116</v>
      </c>
      <c r="B25" s="3" t="s">
        <v>27</v>
      </c>
      <c r="C25" s="3" t="s">
        <v>16</v>
      </c>
      <c r="D25" s="3">
        <v>26</v>
      </c>
      <c r="E25" s="3">
        <v>32</v>
      </c>
      <c r="F25" s="3">
        <v>62</v>
      </c>
      <c r="G25" s="3">
        <v>2</v>
      </c>
      <c r="H25" s="8">
        <f t="shared" si="0"/>
        <v>4.7692307692307692</v>
      </c>
      <c r="I25" s="2">
        <f t="shared" si="1"/>
        <v>24</v>
      </c>
    </row>
    <row r="26" spans="1:9" ht="15" hidden="1" x14ac:dyDescent="0.25">
      <c r="A26" s="2">
        <v>121</v>
      </c>
      <c r="B26" s="2" t="s">
        <v>32</v>
      </c>
      <c r="C26" s="2" t="s">
        <v>16</v>
      </c>
      <c r="D26" s="2">
        <v>27</v>
      </c>
      <c r="E26" s="2">
        <v>34</v>
      </c>
      <c r="F26" s="2">
        <v>64</v>
      </c>
      <c r="G26" s="2">
        <v>2</v>
      </c>
      <c r="H26" s="7">
        <f t="shared" si="0"/>
        <v>4.7407407407407405</v>
      </c>
      <c r="I26" s="2">
        <f t="shared" si="1"/>
        <v>25</v>
      </c>
    </row>
  </sheetData>
  <autoFilter ref="A1:I26" xr:uid="{73143C14-10A0-4560-A509-080D4E30685E}">
    <filterColumn colId="8">
      <filters>
        <filter val="1"/>
        <filter val="2"/>
        <filter val="3"/>
      </filters>
    </filterColumn>
    <sortState xmlns:xlrd2="http://schemas.microsoft.com/office/spreadsheetml/2017/richdata2" ref="A2:I26">
      <sortCondition ref="I1:I2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420E-96C3-46AC-9AAB-52BF9CC8E87D}">
  <dimension ref="A2:C11"/>
  <sheetViews>
    <sheetView workbookViewId="0">
      <selection activeCell="A11" sqref="A11"/>
    </sheetView>
  </sheetViews>
  <sheetFormatPr defaultRowHeight="12.75" x14ac:dyDescent="0.2"/>
  <cols>
    <col min="2" max="2" width="31.5703125" customWidth="1"/>
    <col min="3" max="3" width="15.7109375" customWidth="1"/>
  </cols>
  <sheetData>
    <row r="2" spans="1:3" ht="13.5" thickBot="1" x14ac:dyDescent="0.25">
      <c r="A2" s="14" t="s">
        <v>45</v>
      </c>
    </row>
    <row r="3" spans="1:3" ht="42.75" x14ac:dyDescent="0.2">
      <c r="B3" s="15" t="s">
        <v>43</v>
      </c>
      <c r="C3" s="16">
        <f>CORREL(Sheet1!G2:G26,Sheet1!D2:D26)</f>
        <v>0.94623485838187704</v>
      </c>
    </row>
    <row r="4" spans="1:3" ht="57.75" thickBot="1" x14ac:dyDescent="0.25">
      <c r="B4" s="17" t="s">
        <v>44</v>
      </c>
      <c r="C4" s="18">
        <f>CORREL(Sheet1!G2:G26,Sheet1!E2:E26)</f>
        <v>0.95745537036476214</v>
      </c>
    </row>
    <row r="11" spans="1:3" x14ac:dyDescent="0.2">
      <c r="A11" s="14" t="s">
        <v>46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2DF2-BD2B-49A6-B3D3-1AAEA17B1A5B}">
  <dimension ref="A1:G7"/>
  <sheetViews>
    <sheetView workbookViewId="0">
      <selection activeCell="C10" sqref="C10"/>
    </sheetView>
  </sheetViews>
  <sheetFormatPr defaultRowHeight="12.75" x14ac:dyDescent="0.2"/>
  <cols>
    <col min="1" max="1" width="12.7109375" bestFit="1" customWidth="1"/>
    <col min="2" max="2" width="7.28515625" bestFit="1" customWidth="1"/>
    <col min="3" max="3" width="22" bestFit="1" customWidth="1"/>
    <col min="4" max="4" width="14.42578125" bestFit="1" customWidth="1"/>
    <col min="5" max="5" width="16.7109375" bestFit="1" customWidth="1"/>
    <col min="6" max="6" width="17.85546875" bestFit="1" customWidth="1"/>
    <col min="7" max="7" width="19.28515625" bestFit="1" customWidth="1"/>
  </cols>
  <sheetData>
    <row r="1" spans="1:7" ht="15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x14ac:dyDescent="0.2">
      <c r="A2" s="13" cm="1">
        <f t="array" ref="A2:G4">_xlfn._xlws.FILTER(Sheet1!A2:G26,(Sheet1!G2:G26&gt;=4)*(Sheet1!D2:D26&lt;'Que-5'!D7), "No match Found")</f>
        <v>101</v>
      </c>
      <c r="B2" s="13" t="str">
        <v>Aakash</v>
      </c>
      <c r="C2" s="13" t="str">
        <v>Sales</v>
      </c>
      <c r="D2" s="13">
        <v>35</v>
      </c>
      <c r="E2" s="13">
        <v>50</v>
      </c>
      <c r="F2" s="13">
        <v>80</v>
      </c>
      <c r="G2" s="13">
        <v>4</v>
      </c>
    </row>
    <row r="3" spans="1:7" x14ac:dyDescent="0.2">
      <c r="A3" s="13">
        <v>110</v>
      </c>
      <c r="B3" s="13" t="str">
        <v>Sneha</v>
      </c>
      <c r="C3" s="13" t="str">
        <v>Sales</v>
      </c>
      <c r="D3" s="13">
        <v>37</v>
      </c>
      <c r="E3" s="13">
        <v>55</v>
      </c>
      <c r="F3" s="13">
        <v>83</v>
      </c>
      <c r="G3" s="13">
        <v>4</v>
      </c>
    </row>
    <row r="4" spans="1:7" x14ac:dyDescent="0.2">
      <c r="A4" s="13">
        <v>120</v>
      </c>
      <c r="B4" s="13" t="str">
        <v>Suman</v>
      </c>
      <c r="C4" s="13" t="str">
        <v>Sales</v>
      </c>
      <c r="D4" s="13">
        <v>36</v>
      </c>
      <c r="E4" s="13">
        <v>52</v>
      </c>
      <c r="F4" s="13">
        <v>78</v>
      </c>
      <c r="G4" s="13">
        <v>4</v>
      </c>
    </row>
    <row r="7" spans="1:7" x14ac:dyDescent="0.2">
      <c r="C7" t="s">
        <v>41</v>
      </c>
      <c r="D7">
        <f>AVERAGE(Sheet1!D2:D26)</f>
        <v>37.04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D949-5EEC-4070-B45A-1EB2A4EED2F3}">
  <dimension ref="A1:I2"/>
  <sheetViews>
    <sheetView workbookViewId="0">
      <selection activeCell="E12" sqref="E12"/>
    </sheetView>
  </sheetViews>
  <sheetFormatPr defaultRowHeight="12.75" x14ac:dyDescent="0.2"/>
  <cols>
    <col min="1" max="1" width="12.7109375" bestFit="1" customWidth="1"/>
    <col min="2" max="2" width="6.28515625" bestFit="1" customWidth="1"/>
    <col min="3" max="3" width="11.7109375" bestFit="1" customWidth="1"/>
    <col min="4" max="4" width="14.42578125" bestFit="1" customWidth="1"/>
    <col min="5" max="5" width="16.7109375" bestFit="1" customWidth="1"/>
    <col min="6" max="6" width="17.85546875" bestFit="1" customWidth="1"/>
    <col min="7" max="7" width="19.28515625" bestFit="1" customWidth="1"/>
    <col min="8" max="8" width="5.5703125" bestFit="1" customWidth="1"/>
    <col min="9" max="9" width="15.140625" bestFit="1" customWidth="1"/>
  </cols>
  <sheetData>
    <row r="1" spans="1:9" ht="26.2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9" t="s">
        <v>37</v>
      </c>
      <c r="I1" s="12" t="s">
        <v>42</v>
      </c>
    </row>
    <row r="2" spans="1:9" ht="22.5" customHeight="1" x14ac:dyDescent="0.2">
      <c r="A2" s="13">
        <f>INDEX(Sheet1!A2:A26,MATCH(MAX(Sheet1!$I$2:$I$26),Sheet1!$I$2:$I$26,0))</f>
        <v>118</v>
      </c>
      <c r="B2" s="20" t="str">
        <f>INDEX(Sheet1!B2:B26,MATCH(MAX(Sheet1!$I$2:$I$26),Sheet1!$I$2:$I$26,0))</f>
        <v>Arjun</v>
      </c>
      <c r="C2" s="20" t="str">
        <f>INDEX(Sheet1!C2:C26,MATCH(MAX(Sheet1!$I$2:$I$26),Sheet1!$I$2:$I$26,0))</f>
        <v>Marketing</v>
      </c>
      <c r="D2" s="20">
        <f>INDEX(Sheet1!D2:D26,MATCH(MAX(Sheet1!$I$2:$I$26),Sheet1!$I$2:$I$26,0))</f>
        <v>43</v>
      </c>
      <c r="E2" s="20">
        <f>INDEX(Sheet1!E2:E26,MATCH(MAX(Sheet1!$I$2:$I$26),Sheet1!$I$2:$I$26,0))</f>
        <v>75</v>
      </c>
      <c r="F2" s="20">
        <f>INDEX(Sheet1!F2:F26,MATCH(MAX(Sheet1!$I$2:$I$26),Sheet1!$I$2:$I$26,0))</f>
        <v>93</v>
      </c>
      <c r="G2" s="20">
        <f>INDEX(Sheet1!G2:G26,MATCH(MAX(Sheet1!$I$2:$I$26),Sheet1!$I$2:$I$26,0))</f>
        <v>5</v>
      </c>
      <c r="H2" s="20">
        <f>INDEX(Sheet1!H2:H26,MATCH(MAX(Sheet1!$I$2:$I$26),Sheet1!$I$2:$I$26,0))</f>
        <v>10.813953488372093</v>
      </c>
      <c r="I2" s="20">
        <f>INDEX(Sheet1!I2:I26,MATCH(MAX(Sheet1!$I$2:$I$26),Sheet1!$I$2:$I$26,0))</f>
        <v>1.7441860465116279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Que-1</vt:lpstr>
      <vt:lpstr>Que-2</vt:lpstr>
      <vt:lpstr>Que-3</vt:lpstr>
      <vt:lpstr>Que-4(a,b)</vt:lpstr>
      <vt:lpstr>Que-5</vt:lpstr>
      <vt:lpstr>Que-6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Bodhisatwa Maharana(PGD22021)</cp:lastModifiedBy>
  <dcterms:modified xsi:type="dcterms:W3CDTF">2025-04-29T07:39:58Z</dcterms:modified>
</cp:coreProperties>
</file>