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odhisatwa Maharana\Downloads\"/>
    </mc:Choice>
  </mc:AlternateContent>
  <xr:revisionPtr revIDLastSave="0" documentId="13_ncr:1_{F5B8C610-355A-4E6A-8710-B7401473CAB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set" sheetId="1" r:id="rId1"/>
    <sheet name="Que-4" sheetId="2" r:id="rId2"/>
    <sheet name="Que-5" sheetId="3" r:id="rId3"/>
  </sheets>
  <definedNames>
    <definedName name="_xlnm._FilterDatabase" localSheetId="2" hidden="1">'Que-5'!$A$1:$I$31</definedName>
  </definedNames>
  <calcPr calcId="191029"/>
  <pivotCaches>
    <pivotCache cacheId="3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2" i="1" l="1"/>
  <c r="A40" i="3" a="1"/>
  <c r="A40" i="3" s="1"/>
  <c r="I5" i="3"/>
  <c r="I21" i="3"/>
  <c r="I29" i="3"/>
  <c r="I20" i="3"/>
  <c r="I14" i="3"/>
  <c r="I12" i="3"/>
  <c r="I15" i="3"/>
  <c r="I11" i="3"/>
  <c r="I22" i="3"/>
  <c r="I30" i="3"/>
  <c r="I24" i="3"/>
  <c r="I9" i="3"/>
  <c r="I6" i="3"/>
  <c r="I19" i="3"/>
  <c r="I8" i="3"/>
  <c r="I17" i="3"/>
  <c r="I16" i="3"/>
  <c r="I13" i="3"/>
  <c r="I7" i="3"/>
  <c r="I18" i="3"/>
  <c r="I27" i="3"/>
  <c r="I23" i="3"/>
  <c r="I28" i="3"/>
  <c r="I4" i="3"/>
  <c r="I26" i="3"/>
  <c r="I3" i="3"/>
  <c r="I31" i="3"/>
  <c r="I10" i="3"/>
  <c r="I2" i="3"/>
  <c r="I25" i="3"/>
  <c r="B122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41" i="1"/>
  <c r="D36" i="1"/>
  <c r="E36" i="1"/>
  <c r="F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<sst xmlns="http://schemas.openxmlformats.org/spreadsheetml/2006/main" count="537" uniqueCount="87">
  <si>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</si>
  <si>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</si>
  <si>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</si>
  <si>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</si>
  <si>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</si>
  <si>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</si>
  <si>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</si>
  <si>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</si>
  <si>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Wireless Mouse</t>
  </si>
  <si>
    <t>Electronics</t>
  </si>
  <si>
    <t>North</t>
  </si>
  <si>
    <t>Yoga Mat</t>
  </si>
  <si>
    <t>Fitness</t>
  </si>
  <si>
    <t>NULL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</si>
  <si>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</si>
  <si>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</si>
  <si>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</si>
  <si>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</si>
  <si>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</si>
  <si>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</si>
  <si>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</si>
  <si>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</si>
  <si>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</si>
  <si>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Treadmill</t>
  </si>
  <si>
    <t>Air Fryer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</si>
  <si>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</si>
  <si>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</si>
  <si>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</si>
  <si>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</si>
  <si>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</si>
  <si>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</si>
  <si>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</si>
  <si>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</si>
  <si>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</si>
  <si>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</si>
  <si>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</si>
  <si>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</si>
  <si>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</si>
  <si>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</si>
  <si>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</si>
  <si>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</si>
  <si>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</si>
  <si>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</si>
  <si>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</si>
  <si>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</si>
  <si>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</si>
  <si>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</si>
  <si>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</si>
  <si>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</si>
  <si>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</si>
  <si>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</si>
  <si>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</si>
  <si>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</si>
  <si>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</si>
  <si>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</si>
  <si>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</si>
  <si>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</si>
  <si>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</si>
  <si>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</si>
  <si>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</si>
  <si>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</si>
  <si>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</si>
  <si>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</si>
  <si>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</si>
  <si>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</si>
  <si>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Round Values</t>
  </si>
  <si>
    <t>Qty</t>
  </si>
  <si>
    <t>Price/unit</t>
  </si>
  <si>
    <t>Toral amt</t>
  </si>
  <si>
    <t>After Trimming</t>
  </si>
  <si>
    <t>After making Upper Case</t>
  </si>
  <si>
    <t>NORTH</t>
  </si>
  <si>
    <t>SOUTH</t>
  </si>
  <si>
    <t>EAST</t>
  </si>
  <si>
    <t>WEST</t>
  </si>
  <si>
    <t>Row Labels</t>
  </si>
  <si>
    <t>Grand Total</t>
  </si>
  <si>
    <t>Sum of Total_Amount</t>
  </si>
  <si>
    <t>Order No</t>
  </si>
  <si>
    <t>Total_Amount for Order Id</t>
  </si>
  <si>
    <t>Through VLOOKUP</t>
  </si>
  <si>
    <t>Through INDEX/MATCH</t>
  </si>
  <si>
    <t>Profit_Margin</t>
  </si>
  <si>
    <t>Top 3 Profitable Product</t>
  </si>
  <si>
    <t>Que-1</t>
  </si>
  <si>
    <t>Que-2</t>
  </si>
  <si>
    <t>Que-3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</si>
</sst>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6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E4DFEC"/>
        <bgColor rgb="FFE4DFE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0" xfId="0" applyNumberFormat="1" applyFont="1"/>
    <xf numFmtId="0" fontId="4" fillId="0" borderId="2" xfId="0" applyFont="1" applyBorder="1"/>
    <xf numFmtId="0" fontId="0" fillId="0" borderId="2" xfId="0" applyBorder="1"/>
    <xf numFmtId="0" fontId="4" fillId="0" borderId="2" xfId="0" applyFont="1" applyBorder="1" applyAlignment="1">
      <alignment horizontal="center" wrapText="1"/>
    </xf>
    <xf numFmtId="0" fontId="4" fillId="5" borderId="2" xfId="0" applyFont="1" applyFill="1" applyBorder="1"/>
    <xf numFmtId="14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lightUp"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theme="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lightUp"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Retail Sales Data (1).xlsx]Que-4!PivotTable21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'Que-4'!$B$1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57921602500005"/>
                  <c:y val="-0.1698659903089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'Que-4'!$A$2:$A$32</c:f>
              <c:strCache>
                <c:ptCount val="30"/>
                <c:pt idx="0">
                  <c:v>03-01-2025</c:v>
                </c:pt>
                <c:pt idx="1">
                  <c:v>03-02-2025</c:v>
                </c:pt>
                <c:pt idx="2">
                  <c:v>03-03-2025</c:v>
                </c:pt>
                <c:pt idx="3">
                  <c:v>03-04-2025</c:v>
                </c:pt>
                <c:pt idx="4">
                  <c:v>03-05-2025</c:v>
                </c:pt>
                <c:pt idx="5">
                  <c:v>03-06-2025</c:v>
                </c:pt>
                <c:pt idx="6">
                  <c:v>03-07-2025</c:v>
                </c:pt>
                <c:pt idx="7">
                  <c:v>03-08-2025</c:v>
                </c:pt>
                <c:pt idx="8">
                  <c:v>03-09-2025</c:v>
                </c:pt>
                <c:pt idx="9">
                  <c:v>03-10-2025</c:v>
                </c:pt>
                <c:pt idx="10">
                  <c:v>03-11-2025</c:v>
                </c:pt>
                <c:pt idx="11">
                  <c:v>03-12-2025</c:v>
                </c:pt>
                <c:pt idx="12">
                  <c:v>13-03-2025</c:v>
                </c:pt>
                <c:pt idx="13">
                  <c:v>14-03-2025</c:v>
                </c:pt>
                <c:pt idx="14">
                  <c:v>15-03-2025</c:v>
                </c:pt>
                <c:pt idx="15">
                  <c:v>16-03-2025</c:v>
                </c:pt>
                <c:pt idx="16">
                  <c:v>17-03-2025</c:v>
                </c:pt>
                <c:pt idx="17">
                  <c:v>18-03-2025</c:v>
                </c:pt>
                <c:pt idx="18">
                  <c:v>19-03-2025</c:v>
                </c:pt>
                <c:pt idx="19">
                  <c:v>20-03-2025</c:v>
                </c:pt>
                <c:pt idx="20">
                  <c:v>21-03-2025</c:v>
                </c:pt>
                <c:pt idx="21">
                  <c:v>22-03-2025</c:v>
                </c:pt>
                <c:pt idx="22">
                  <c:v>23-03-2025</c:v>
                </c:pt>
                <c:pt idx="23">
                  <c:v>24-03-2025</c:v>
                </c:pt>
                <c:pt idx="24">
                  <c:v>25-03-2025</c:v>
                </c:pt>
                <c:pt idx="25">
                  <c:v>26-03-2025</c:v>
                </c:pt>
                <c:pt idx="26">
                  <c:v>27-03-2025</c:v>
                </c:pt>
                <c:pt idx="27">
                  <c:v>28-03-2025</c:v>
                </c:pt>
                <c:pt idx="28">
                  <c:v>29-03-2025</c:v>
                </c:pt>
                <c:pt idx="29">
                  <c:v>30-03-2025</c:v>
                </c:pt>
              </c:strCache>
            </c:strRef>
          </c:cat>
          <c:val>
            <c:numRef>
              <c:f>'Que-4'!$B$2:$B$32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4-43DA-BC0C-721DA81DE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1924688"/>
        <c:axId val="651927088"/>
      </c:barChart>
      <c:catAx>
        <c:axId val="65192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927088"/>
        <c:crosses val="autoZero"/>
        <c:auto val="1"/>
        <c:lblAlgn val="ctr"/>
        <c:lblOffset val="100"/>
        <c:noMultiLvlLbl val="0"/>
      </c:catAx>
      <c:valAx>
        <c:axId val="65192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92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120</xdr:row>
      <xdr:rowOff>85725</xdr:rowOff>
    </xdr:from>
    <xdr:to>
      <xdr:col>9</xdr:col>
      <xdr:colOff>457200</xdr:colOff>
      <xdr:row>123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1ECC83-15B2-6207-A68D-331BD8181F60}"/>
            </a:ext>
          </a:extLst>
        </xdr:cNvPr>
        <xdr:cNvSpPr txBox="1"/>
      </xdr:nvSpPr>
      <xdr:spPr>
        <a:xfrm>
          <a:off x="3981450" y="24012525"/>
          <a:ext cx="488632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VLOOKUP</a:t>
          </a:r>
          <a:r>
            <a:rPr lang="en-IN"/>
            <a:t> is good for straightforward lookups where the return value is to the right of the lookup column.</a:t>
          </a:r>
        </a:p>
        <a:p>
          <a:r>
            <a:rPr lang="en-IN" b="1"/>
            <a:t>INDEX/MATCH </a:t>
          </a:r>
          <a:r>
            <a:rPr lang="en-IN"/>
            <a:t>is preferred for more complex scenarios, offering greater flexibility and making your formulas less prone to errors when the spreadsheet structure changes.</a:t>
          </a:r>
        </a:p>
        <a:p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476251</xdr:colOff>
      <xdr:row>2</xdr:row>
      <xdr:rowOff>38100</xdr:rowOff>
    </xdr:from>
    <xdr:to>
      <xdr:col>16</xdr:col>
      <xdr:colOff>600075</xdr:colOff>
      <xdr:row>26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55A95C-AE4F-4E8D-4047-8E8785ACB1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dhisatwa Maharana" refreshedDate="45771.703018287037" createdVersion="8" refreshedVersion="8" minRefreshableVersion="3" recordCount="30" xr:uid="{92E8E5F1-F753-434E-B9F7-596CD218F4A9}">
  <cacheSource type="worksheet">
    <worksheetSource ref="A76:H106" sheet="Dataset"/>
  </cacheSource>
  <cacheFields count="8">
    <cacheField name="Order_ID" numFmtId="0">
      <sharedItems containsSemiMixedTypes="0" containsString="0" containsNumber="1" containsInteger="1" minValue="1001" maxValue="1030"/>
    </cacheField>
    <cacheField name="Product" numFmtId="0">
      <sharedItems/>
    </cacheField>
    <cacheField name="Category" numFmtId="0">
      <sharedItems/>
    </cacheField>
    <cacheField name="Quantity" numFmtId="0">
      <sharedItems containsSemiMixedTypes="0" containsString="0" containsNumber="1" containsInteger="1" minValue="1" maxValue="5"/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 count="18">
        <n v="1500"/>
        <n v="16400"/>
        <n v="3500"/>
        <n v="5000"/>
        <n v="14000"/>
        <n v="13500"/>
        <n v="3000"/>
        <n v="2200"/>
        <n v="24000"/>
        <n v="5400"/>
        <n v="8000"/>
        <n v="11000"/>
        <n v="20000"/>
        <n v="2500"/>
        <n v="40000"/>
        <n v="1000"/>
        <n v="55000"/>
        <n v="70000"/>
      </sharedItems>
    </cacheField>
    <cacheField name="Customer_Region" numFmtId="0">
      <sharedItems count="4">
        <s v="NORTH"/>
        <s v="SOUTH"/>
        <s v="EAST"/>
        <s v="WEST"/>
      </sharedItems>
    </cacheField>
    <cacheField name="Order_Date" numFmtId="0">
      <sharedItems containsDate="1" containsMixedTypes="1" minDate="2025-01-03T00:00:00" maxDate="2025-12-04T00:00:00" count="30">
        <d v="2025-01-03T00:00:00"/>
        <d v="2025-02-03T00:00:00"/>
        <d v="2025-03-03T00:00:00"/>
        <d v="2025-04-03T00:00:00"/>
        <d v="2025-05-03T00:00:00"/>
        <d v="2025-06-03T00:00:00"/>
        <d v="2025-07-03T00:00:00"/>
        <d v="2025-08-03T00:00:00"/>
        <d v="2025-09-03T00:00:00"/>
        <d v="2025-10-03T00:00:00"/>
        <d v="2025-11-03T00:00:00"/>
        <d v="2025-12-03T00:00:00"/>
        <s v="13-03-2025"/>
        <s v="14-03-2025"/>
        <s v="15-03-2025"/>
        <s v="16-03-2025"/>
        <s v="17-03-2025"/>
        <s v="18-03-2025"/>
        <s v="19-03-2025"/>
        <s v="20-03-2025"/>
        <s v="21-03-2025"/>
        <s v="22-03-2025"/>
        <s v="23-03-2025"/>
        <s v="24-03-2025"/>
        <s v="25-03-2025"/>
        <s v="26-03-2025"/>
        <s v="27-03-2025"/>
        <s v="28-03-2025"/>
        <s v="29-03-2025"/>
        <s v="30-03-2025"/>
      </sharedItems>
    </cacheField>
  </cacheFields>
  <extLst>
    <ext xmlns:x14="http://schemas.microsoft.com/office/spreadsheetml/2009/9/main" uri="{725AE2AE-9491-48be-B2B4-4EB974FC3084}">
      <x14:pivotCacheDefinition pivotCacheId="4961599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s v="Wireless Mouse"/>
    <s v="Electronics"/>
    <n v="3"/>
    <n v="500"/>
    <x v="0"/>
    <x v="0"/>
    <x v="0"/>
  </r>
  <r>
    <n v="1002"/>
    <s v="Yoga Mat"/>
    <s v="Fitness"/>
    <n v="2"/>
    <n v="800"/>
    <x v="1"/>
    <x v="1"/>
    <x v="1"/>
  </r>
  <r>
    <n v="1003"/>
    <s v="Coffee Maker"/>
    <s v="Kitchenware"/>
    <n v="1"/>
    <n v="3500"/>
    <x v="2"/>
    <x v="2"/>
    <x v="2"/>
  </r>
  <r>
    <n v="1004"/>
    <s v="Bluetooth Speaker"/>
    <s v="Electronics"/>
    <n v="4"/>
    <n v="12619"/>
    <x v="1"/>
    <x v="3"/>
    <x v="3"/>
  </r>
  <r>
    <n v="1005"/>
    <s v="Running Shoes"/>
    <s v="Footwear"/>
    <n v="2"/>
    <n v="2500"/>
    <x v="3"/>
    <x v="0"/>
    <x v="4"/>
  </r>
  <r>
    <n v="1006"/>
    <s v="Smart Watch"/>
    <s v="Electronics"/>
    <n v="2"/>
    <n v="7000"/>
    <x v="4"/>
    <x v="0"/>
    <x v="5"/>
  </r>
  <r>
    <n v="1007"/>
    <s v="Treadmill"/>
    <s v="Fitness"/>
    <n v="1"/>
    <n v="12619"/>
    <x v="1"/>
    <x v="1"/>
    <x v="6"/>
  </r>
  <r>
    <n v="1008"/>
    <s v="Air Fryer"/>
    <s v="Kitchenware"/>
    <n v="3"/>
    <n v="4500"/>
    <x v="5"/>
    <x v="2"/>
    <x v="7"/>
  </r>
  <r>
    <n v="1009"/>
    <s v="Vacuum Cleaner"/>
    <s v="Appliances"/>
    <n v="2"/>
    <n v="6000"/>
    <x v="1"/>
    <x v="0"/>
    <x v="8"/>
  </r>
  <r>
    <n v="1010"/>
    <s v="Dumbbells"/>
    <s v="Fitness"/>
    <n v="2"/>
    <n v="1500"/>
    <x v="6"/>
    <x v="3"/>
    <x v="9"/>
  </r>
  <r>
    <n v="1011"/>
    <s v="Laptop Stand"/>
    <s v="Electronics"/>
    <n v="5"/>
    <n v="12619"/>
    <x v="1"/>
    <x v="2"/>
    <x v="10"/>
  </r>
  <r>
    <n v="1012"/>
    <s v="Toaster"/>
    <s v="Kitchenware"/>
    <n v="1"/>
    <n v="2200"/>
    <x v="7"/>
    <x v="1"/>
    <x v="11"/>
  </r>
  <r>
    <n v="1013"/>
    <s v="Air Purifier"/>
    <s v="Appliances"/>
    <n v="2"/>
    <n v="12000"/>
    <x v="8"/>
    <x v="3"/>
    <x v="12"/>
  </r>
  <r>
    <n v="1014"/>
    <s v="Resistance Bands"/>
    <s v="Fitness"/>
    <n v="2"/>
    <n v="900"/>
    <x v="1"/>
    <x v="0"/>
    <x v="13"/>
  </r>
  <r>
    <n v="1015"/>
    <s v="Hair Dryer"/>
    <s v="Appliances"/>
    <n v="3"/>
    <n v="1800"/>
    <x v="9"/>
    <x v="2"/>
    <x v="14"/>
  </r>
  <r>
    <n v="1016"/>
    <s v="Electric Kettle"/>
    <s v="Kitchenware"/>
    <n v="2"/>
    <n v="1500"/>
    <x v="1"/>
    <x v="1"/>
    <x v="15"/>
  </r>
  <r>
    <n v="1017"/>
    <s v="Office Chair"/>
    <s v="Furniture"/>
    <n v="1"/>
    <n v="8000"/>
    <x v="10"/>
    <x v="3"/>
    <x v="16"/>
  </r>
  <r>
    <n v="1018"/>
    <s v="Adjustable Dumbbells"/>
    <s v="Fitness"/>
    <n v="2"/>
    <n v="5500"/>
    <x v="11"/>
    <x v="0"/>
    <x v="17"/>
  </r>
  <r>
    <n v="1019"/>
    <s v="Soundbar"/>
    <s v="Electronics"/>
    <n v="1"/>
    <n v="20000"/>
    <x v="12"/>
    <x v="2"/>
    <x v="18"/>
  </r>
  <r>
    <n v="1020"/>
    <s v="Yoga Block"/>
    <s v="Fitness"/>
    <n v="2"/>
    <n v="1200"/>
    <x v="1"/>
    <x v="1"/>
    <x v="19"/>
  </r>
  <r>
    <n v="1021"/>
    <s v="Rice Cooker"/>
    <s v="Kitchenware"/>
    <n v="2"/>
    <n v="4000"/>
    <x v="10"/>
    <x v="3"/>
    <x v="20"/>
  </r>
  <r>
    <n v="1022"/>
    <s v="Monitor"/>
    <s v="Electronics"/>
    <n v="2"/>
    <n v="15000"/>
    <x v="1"/>
    <x v="0"/>
    <x v="21"/>
  </r>
  <r>
    <n v="1023"/>
    <s v="Iron"/>
    <s v="Appliances"/>
    <n v="1"/>
    <n v="2500"/>
    <x v="13"/>
    <x v="2"/>
    <x v="22"/>
  </r>
  <r>
    <n v="1024"/>
    <s v="Resistance Bands"/>
    <s v="Fitness"/>
    <n v="3"/>
    <n v="12619"/>
    <x v="1"/>
    <x v="1"/>
    <x v="23"/>
  </r>
  <r>
    <n v="1025"/>
    <s v="Smart TV"/>
    <s v="Electronics"/>
    <n v="1"/>
    <n v="40000"/>
    <x v="14"/>
    <x v="3"/>
    <x v="24"/>
  </r>
  <r>
    <n v="1026"/>
    <s v="Water Bottle"/>
    <s v="Kitchenware"/>
    <n v="5"/>
    <n v="200"/>
    <x v="15"/>
    <x v="0"/>
    <x v="25"/>
  </r>
  <r>
    <n v="1027"/>
    <s v="Sofa Set"/>
    <s v="Furniture"/>
    <n v="1"/>
    <n v="55000"/>
    <x v="16"/>
    <x v="2"/>
    <x v="26"/>
  </r>
  <r>
    <n v="1028"/>
    <s v="Treadmill"/>
    <s v="Fitness"/>
    <n v="2"/>
    <n v="50000"/>
    <x v="1"/>
    <x v="1"/>
    <x v="27"/>
  </r>
  <r>
    <n v="1029"/>
    <s v="Microwave Oven"/>
    <s v="Appliances"/>
    <n v="2"/>
    <n v="12000"/>
    <x v="8"/>
    <x v="3"/>
    <x v="28"/>
  </r>
  <r>
    <n v="1030"/>
    <s v="Laptop"/>
    <s v="Electronics"/>
    <n v="1"/>
    <n v="70000"/>
    <x v="17"/>
    <x v="0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FA7049-1DB2-46C8-A2EB-6C5B9F3813D2}" name="PivotTable2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111:B116" firstHeaderRow="1" firstDataRow="1" firstDataCol="1"/>
  <pivotFields count="8">
    <pivotField showAll="0"/>
    <pivotField showAll="0"/>
    <pivotField showAll="0"/>
    <pivotField showAll="0"/>
    <pivotField showAll="0"/>
    <pivotField dataField="1" showAll="0"/>
    <pivotField axis="axisRow" showAll="0">
      <items count="5">
        <item x="2"/>
        <item x="0"/>
        <item x="1"/>
        <item x="3"/>
        <item t="default"/>
      </items>
    </pivotField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_Amount" fld="5" baseField="0" baseItem="0"/>
  </dataFields>
  <formats count="1">
    <format dxfId="11">
      <pivotArea collapsedLevelsAreSubtotals="1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296D0F-9EE0-4E47-A76B-A9F32B18ED74}" name="PivotTable21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2">
  <location ref="A1:B32" firstHeaderRow="1" firstDataRow="1" firstDataCol="1"/>
  <pivotFields count="8">
    <pivotField showAll="0"/>
    <pivotField showAll="0"/>
    <pivotField showAll="0"/>
    <pivotField showAll="0"/>
    <pivotField showAll="0"/>
    <pivotField dataField="1" showAll="0">
      <items count="19">
        <item x="15"/>
        <item x="0"/>
        <item x="7"/>
        <item x="13"/>
        <item x="6"/>
        <item x="2"/>
        <item x="3"/>
        <item x="9"/>
        <item x="10"/>
        <item x="11"/>
        <item x="5"/>
        <item x="4"/>
        <item x="1"/>
        <item x="12"/>
        <item x="8"/>
        <item x="14"/>
        <item x="16"/>
        <item x="17"/>
        <item t="default"/>
      </items>
    </pivotField>
    <pivotField showAll="0"/>
    <pivotField axis="axisRow" showAll="0" nonAutoSortDefault="1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 count="1">
    <field x="7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um of Total_Amount" fld="5" baseField="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3"/>
  <sheetViews>
    <sheetView tabSelected="1" workbookViewId="0">
      <selection activeCell="I117" sqref="I117"/>
    </sheetView>
  </sheetViews>
  <sheetFormatPr defaultColWidth="12.5703125" defaultRowHeight="15.75" customHeight="1" x14ac:dyDescent="0.2"/>
  <cols>
    <col min="1" max="1" width="13.85546875" bestFit="1" customWidth="1"/>
    <col min="2" max="2" width="20.85546875" bestFit="1" customWidth="1"/>
    <col min="4" max="4" width="8.7109375" bestFit="1" customWidth="1"/>
    <col min="5" max="5" width="14.42578125" bestFit="1" customWidth="1"/>
    <col min="6" max="6" width="13.7109375" bestFit="1" customWidth="1"/>
    <col min="7" max="7" width="16.85546875" bestFit="1" customWidth="1"/>
    <col min="10" max="10" width="23.42578125" bestFit="1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>
        <v>1001</v>
      </c>
      <c r="B2" s="2" t="s">
        <v>8</v>
      </c>
      <c r="C2" s="2" t="s">
        <v>9</v>
      </c>
      <c r="D2" s="2">
        <v>3</v>
      </c>
      <c r="E2" s="2">
        <v>500</v>
      </c>
      <c r="F2" s="2">
        <v>1500</v>
      </c>
      <c r="G2" s="2" t="s">
        <v>10</v>
      </c>
      <c r="H2" s="3">
        <v>45660</v>
      </c>
    </row>
    <row r="3" spans="1:8" ht="15.75" customHeight="1" x14ac:dyDescent="0.25">
      <c r="A3" s="4">
        <v>1002</v>
      </c>
      <c r="B3" s="4" t="s">
        <v>11</v>
      </c>
      <c r="C3" s="4" t="s">
        <v>12</v>
      </c>
      <c r="D3" s="4" t="s">
        <v>13</v>
      </c>
      <c r="E3" s="4">
        <v>800</v>
      </c>
      <c r="F3" s="4" t="s">
        <v>13</v>
      </c>
      <c r="G3" s="4" t="s">
        <v>14</v>
      </c>
      <c r="H3" s="5">
        <v>45691</v>
      </c>
    </row>
    <row r="4" spans="1:8" ht="15.75" customHeight="1" x14ac:dyDescent="0.25">
      <c r="A4" s="2">
        <v>1003</v>
      </c>
      <c r="B4" s="2" t="s">
        <v>15</v>
      </c>
      <c r="C4" s="2" t="s">
        <v>16</v>
      </c>
      <c r="D4" s="2">
        <v>1</v>
      </c>
      <c r="E4" s="2">
        <v>3500</v>
      </c>
      <c r="F4" s="2">
        <v>3500</v>
      </c>
      <c r="G4" s="2" t="s">
        <v>17</v>
      </c>
      <c r="H4" s="3">
        <v>45719</v>
      </c>
    </row>
    <row r="5" spans="1:8" ht="15.75" customHeight="1" x14ac:dyDescent="0.25">
      <c r="A5" s="4">
        <v>1004</v>
      </c>
      <c r="B5" s="4" t="s">
        <v>18</v>
      </c>
      <c r="C5" s="4" t="s">
        <v>9</v>
      </c>
      <c r="D5" s="4">
        <v>4</v>
      </c>
      <c r="E5" s="4" t="s">
        <v>13</v>
      </c>
      <c r="F5" s="4" t="s">
        <v>13</v>
      </c>
      <c r="G5" s="4" t="s">
        <v>19</v>
      </c>
      <c r="H5" s="5">
        <v>45750</v>
      </c>
    </row>
    <row r="6" spans="1:8" ht="15.75" customHeight="1" x14ac:dyDescent="0.25">
      <c r="A6" s="2">
        <v>1005</v>
      </c>
      <c r="B6" s="2" t="s">
        <v>20</v>
      </c>
      <c r="C6" s="2" t="s">
        <v>21</v>
      </c>
      <c r="D6" s="2">
        <v>2</v>
      </c>
      <c r="E6" s="2">
        <v>2500</v>
      </c>
      <c r="F6" s="2">
        <v>5000</v>
      </c>
      <c r="G6" s="2" t="s">
        <v>10</v>
      </c>
      <c r="H6" s="3">
        <v>45780</v>
      </c>
    </row>
    <row r="7" spans="1:8" ht="15.75" customHeight="1" x14ac:dyDescent="0.25">
      <c r="A7" s="4">
        <v>1006</v>
      </c>
      <c r="B7" s="4" t="s">
        <v>22</v>
      </c>
      <c r="C7" s="4" t="s">
        <v>9</v>
      </c>
      <c r="D7" s="4">
        <v>2</v>
      </c>
      <c r="E7" s="4">
        <v>7000</v>
      </c>
      <c r="F7" s="4">
        <v>14000</v>
      </c>
      <c r="G7" s="4" t="s">
        <v>13</v>
      </c>
      <c r="H7" s="5">
        <v>45811</v>
      </c>
    </row>
    <row r="8" spans="1:8" ht="15.75" customHeight="1" x14ac:dyDescent="0.25">
      <c r="A8" s="2">
        <v>1007</v>
      </c>
      <c r="B8" s="2" t="s">
        <v>23</v>
      </c>
      <c r="C8" s="2" t="s">
        <v>12</v>
      </c>
      <c r="D8" s="2">
        <v>1</v>
      </c>
      <c r="E8" s="2" t="s">
        <v>13</v>
      </c>
      <c r="F8" s="2" t="s">
        <v>13</v>
      </c>
      <c r="G8" s="2" t="s">
        <v>14</v>
      </c>
      <c r="H8" s="3">
        <v>45841</v>
      </c>
    </row>
    <row r="9" spans="1:8" ht="15.75" customHeight="1" x14ac:dyDescent="0.25">
      <c r="A9" s="4">
        <v>1008</v>
      </c>
      <c r="B9" s="4" t="s">
        <v>24</v>
      </c>
      <c r="C9" s="4" t="s">
        <v>16</v>
      </c>
      <c r="D9" s="4">
        <v>3</v>
      </c>
      <c r="E9" s="4">
        <v>4500</v>
      </c>
      <c r="F9" s="4">
        <v>13500</v>
      </c>
      <c r="G9" s="4" t="s">
        <v>17</v>
      </c>
      <c r="H9" s="5">
        <v>45872</v>
      </c>
    </row>
    <row r="10" spans="1:8" ht="15.75" customHeight="1" x14ac:dyDescent="0.25">
      <c r="A10" s="2">
        <v>1009</v>
      </c>
      <c r="B10" s="2" t="s">
        <v>25</v>
      </c>
      <c r="C10" s="2" t="s">
        <v>26</v>
      </c>
      <c r="D10" s="2" t="s">
        <v>13</v>
      </c>
      <c r="E10" s="2">
        <v>6000</v>
      </c>
      <c r="F10" s="2" t="s">
        <v>13</v>
      </c>
      <c r="G10" s="2" t="s">
        <v>10</v>
      </c>
      <c r="H10" s="3">
        <v>45903</v>
      </c>
    </row>
    <row r="11" spans="1:8" ht="15.75" customHeight="1" x14ac:dyDescent="0.25">
      <c r="A11" s="4">
        <v>1010</v>
      </c>
      <c r="B11" s="4" t="s">
        <v>27</v>
      </c>
      <c r="C11" s="4" t="s">
        <v>12</v>
      </c>
      <c r="D11" s="4">
        <v>2</v>
      </c>
      <c r="E11" s="4">
        <v>1500</v>
      </c>
      <c r="F11" s="4">
        <v>3000</v>
      </c>
      <c r="G11" s="4" t="s">
        <v>19</v>
      </c>
      <c r="H11" s="5">
        <v>45933</v>
      </c>
    </row>
    <row r="12" spans="1:8" ht="15.75" customHeight="1" x14ac:dyDescent="0.25">
      <c r="A12" s="2">
        <v>1011</v>
      </c>
      <c r="B12" s="2" t="s">
        <v>28</v>
      </c>
      <c r="C12" s="2" t="s">
        <v>9</v>
      </c>
      <c r="D12" s="2">
        <v>5</v>
      </c>
      <c r="E12" s="2" t="s">
        <v>13</v>
      </c>
      <c r="F12" s="2" t="s">
        <v>13</v>
      </c>
      <c r="G12" s="2" t="s">
        <v>17</v>
      </c>
      <c r="H12" s="3">
        <v>45964</v>
      </c>
    </row>
    <row r="13" spans="1:8" ht="15.75" customHeight="1" x14ac:dyDescent="0.25">
      <c r="A13" s="4">
        <v>1012</v>
      </c>
      <c r="B13" s="4" t="s">
        <v>29</v>
      </c>
      <c r="C13" s="4" t="s">
        <v>16</v>
      </c>
      <c r="D13" s="4">
        <v>1</v>
      </c>
      <c r="E13" s="4">
        <v>2200</v>
      </c>
      <c r="F13" s="4">
        <v>2200</v>
      </c>
      <c r="G13" s="4" t="s">
        <v>14</v>
      </c>
      <c r="H13" s="5">
        <v>45994</v>
      </c>
    </row>
    <row r="14" spans="1:8" ht="15.75" customHeight="1" x14ac:dyDescent="0.25">
      <c r="A14" s="2">
        <v>1013</v>
      </c>
      <c r="B14" s="2" t="s">
        <v>30</v>
      </c>
      <c r="C14" s="2" t="s">
        <v>26</v>
      </c>
      <c r="D14" s="2">
        <v>2</v>
      </c>
      <c r="E14" s="2">
        <v>12000</v>
      </c>
      <c r="F14" s="2">
        <v>24000</v>
      </c>
      <c r="G14" s="2" t="s">
        <v>19</v>
      </c>
      <c r="H14" s="2" t="s">
        <v>31</v>
      </c>
    </row>
    <row r="15" spans="1:8" ht="15.75" customHeight="1" x14ac:dyDescent="0.25">
      <c r="A15" s="4">
        <v>1014</v>
      </c>
      <c r="B15" s="4" t="s">
        <v>32</v>
      </c>
      <c r="C15" s="4" t="s">
        <v>12</v>
      </c>
      <c r="D15" s="4" t="s">
        <v>13</v>
      </c>
      <c r="E15" s="4">
        <v>900</v>
      </c>
      <c r="F15" s="4" t="s">
        <v>13</v>
      </c>
      <c r="G15" s="4" t="s">
        <v>10</v>
      </c>
      <c r="H15" s="4" t="s">
        <v>33</v>
      </c>
    </row>
    <row r="16" spans="1:8" ht="15.75" customHeight="1" x14ac:dyDescent="0.25">
      <c r="A16" s="2">
        <v>1015</v>
      </c>
      <c r="B16" s="2" t="s">
        <v>34</v>
      </c>
      <c r="C16" s="2" t="s">
        <v>26</v>
      </c>
      <c r="D16" s="2">
        <v>3</v>
      </c>
      <c r="E16" s="2">
        <v>1800</v>
      </c>
      <c r="F16" s="2">
        <v>5400</v>
      </c>
      <c r="G16" s="2" t="s">
        <v>17</v>
      </c>
      <c r="H16" s="2" t="s">
        <v>35</v>
      </c>
    </row>
    <row r="17" spans="1:8" ht="15.75" customHeight="1" x14ac:dyDescent="0.25">
      <c r="A17" s="4">
        <v>1016</v>
      </c>
      <c r="B17" s="4" t="s">
        <v>36</v>
      </c>
      <c r="C17" s="4" t="s">
        <v>16</v>
      </c>
      <c r="D17" s="4" t="s">
        <v>13</v>
      </c>
      <c r="E17" s="4">
        <v>1500</v>
      </c>
      <c r="F17" s="4" t="s">
        <v>13</v>
      </c>
      <c r="G17" s="4" t="s">
        <v>14</v>
      </c>
      <c r="H17" s="4" t="s">
        <v>37</v>
      </c>
    </row>
    <row r="18" spans="1:8" ht="15.75" customHeight="1" x14ac:dyDescent="0.25">
      <c r="A18" s="2">
        <v>1017</v>
      </c>
      <c r="B18" s="2" t="s">
        <v>38</v>
      </c>
      <c r="C18" s="2" t="s">
        <v>39</v>
      </c>
      <c r="D18" s="2">
        <v>1</v>
      </c>
      <c r="E18" s="2">
        <v>8000</v>
      </c>
      <c r="F18" s="2">
        <v>8000</v>
      </c>
      <c r="G18" s="2" t="s">
        <v>19</v>
      </c>
      <c r="H18" s="2" t="s">
        <v>40</v>
      </c>
    </row>
    <row r="19" spans="1:8" ht="15.75" customHeight="1" x14ac:dyDescent="0.25">
      <c r="A19" s="4">
        <v>1018</v>
      </c>
      <c r="B19" s="4" t="s">
        <v>41</v>
      </c>
      <c r="C19" s="4" t="s">
        <v>12</v>
      </c>
      <c r="D19" s="4">
        <v>2</v>
      </c>
      <c r="E19" s="4">
        <v>5500</v>
      </c>
      <c r="F19" s="4">
        <v>11000</v>
      </c>
      <c r="G19" s="4" t="s">
        <v>10</v>
      </c>
      <c r="H19" s="4" t="s">
        <v>42</v>
      </c>
    </row>
    <row r="20" spans="1:8" ht="15.75" customHeight="1" x14ac:dyDescent="0.25">
      <c r="A20" s="2">
        <v>1019</v>
      </c>
      <c r="B20" s="2" t="s">
        <v>43</v>
      </c>
      <c r="C20" s="2" t="s">
        <v>9</v>
      </c>
      <c r="D20" s="2">
        <v>1</v>
      </c>
      <c r="E20" s="2">
        <v>20000</v>
      </c>
      <c r="F20" s="2">
        <v>20000</v>
      </c>
      <c r="G20" s="2" t="s">
        <v>17</v>
      </c>
      <c r="H20" s="2" t="s">
        <v>44</v>
      </c>
    </row>
    <row r="21" spans="1:8" ht="15.75" customHeight="1" x14ac:dyDescent="0.25">
      <c r="A21" s="4">
        <v>1020</v>
      </c>
      <c r="B21" s="4" t="s">
        <v>45</v>
      </c>
      <c r="C21" s="4" t="s">
        <v>12</v>
      </c>
      <c r="D21" s="4" t="s">
        <v>13</v>
      </c>
      <c r="E21" s="4">
        <v>1200</v>
      </c>
      <c r="F21" s="4" t="s">
        <v>13</v>
      </c>
      <c r="G21" s="4" t="s">
        <v>14</v>
      </c>
      <c r="H21" s="4" t="s">
        <v>46</v>
      </c>
    </row>
    <row r="22" spans="1:8" ht="15.75" customHeight="1" x14ac:dyDescent="0.25">
      <c r="A22" s="2">
        <v>1021</v>
      </c>
      <c r="B22" s="2" t="s">
        <v>47</v>
      </c>
      <c r="C22" s="2" t="s">
        <v>16</v>
      </c>
      <c r="D22" s="2">
        <v>2</v>
      </c>
      <c r="E22" s="2">
        <v>4000</v>
      </c>
      <c r="F22" s="2">
        <v>8000</v>
      </c>
      <c r="G22" s="2" t="s">
        <v>19</v>
      </c>
      <c r="H22" s="2" t="s">
        <v>48</v>
      </c>
    </row>
    <row r="23" spans="1:8" ht="15.75" customHeight="1" x14ac:dyDescent="0.25">
      <c r="A23" s="4">
        <v>1022</v>
      </c>
      <c r="B23" s="4" t="s">
        <v>49</v>
      </c>
      <c r="C23" s="4" t="s">
        <v>9</v>
      </c>
      <c r="D23" s="6" t="s">
        <v>13</v>
      </c>
      <c r="E23" s="4">
        <v>15000</v>
      </c>
      <c r="F23" s="4" t="s">
        <v>13</v>
      </c>
      <c r="G23" s="4" t="s">
        <v>10</v>
      </c>
      <c r="H23" s="4" t="s">
        <v>50</v>
      </c>
    </row>
    <row r="24" spans="1:8" ht="15" x14ac:dyDescent="0.25">
      <c r="A24" s="2">
        <v>1023</v>
      </c>
      <c r="B24" s="2" t="s">
        <v>51</v>
      </c>
      <c r="C24" s="2" t="s">
        <v>26</v>
      </c>
      <c r="D24" s="2">
        <v>1</v>
      </c>
      <c r="E24" s="2">
        <v>2500</v>
      </c>
      <c r="F24" s="2">
        <v>2500</v>
      </c>
      <c r="G24" s="2" t="s">
        <v>17</v>
      </c>
      <c r="H24" s="2" t="s">
        <v>52</v>
      </c>
    </row>
    <row r="25" spans="1:8" ht="15" x14ac:dyDescent="0.25">
      <c r="A25" s="4">
        <v>1024</v>
      </c>
      <c r="B25" s="4" t="s">
        <v>32</v>
      </c>
      <c r="C25" s="4" t="s">
        <v>12</v>
      </c>
      <c r="D25" s="4">
        <v>3</v>
      </c>
      <c r="E25" s="4" t="s">
        <v>13</v>
      </c>
      <c r="F25" s="4" t="s">
        <v>13</v>
      </c>
      <c r="G25" s="4" t="s">
        <v>14</v>
      </c>
      <c r="H25" s="4" t="s">
        <v>53</v>
      </c>
    </row>
    <row r="26" spans="1:8" ht="15" x14ac:dyDescent="0.25">
      <c r="A26" s="2">
        <v>1025</v>
      </c>
      <c r="B26" s="2" t="s">
        <v>54</v>
      </c>
      <c r="C26" s="2" t="s">
        <v>9</v>
      </c>
      <c r="D26" s="2">
        <v>1</v>
      </c>
      <c r="E26" s="2">
        <v>40000</v>
      </c>
      <c r="F26" s="2">
        <v>40000</v>
      </c>
      <c r="G26" s="2" t="s">
        <v>19</v>
      </c>
      <c r="H26" s="2" t="s">
        <v>55</v>
      </c>
    </row>
    <row r="27" spans="1:8" ht="15" x14ac:dyDescent="0.25">
      <c r="A27" s="4">
        <v>1026</v>
      </c>
      <c r="B27" s="4" t="s">
        <v>56</v>
      </c>
      <c r="C27" s="4" t="s">
        <v>16</v>
      </c>
      <c r="D27" s="4">
        <v>5</v>
      </c>
      <c r="E27" s="4">
        <v>200</v>
      </c>
      <c r="F27" s="4">
        <v>1000</v>
      </c>
      <c r="G27" s="4" t="s">
        <v>10</v>
      </c>
      <c r="H27" s="4" t="s">
        <v>57</v>
      </c>
    </row>
    <row r="28" spans="1:8" ht="15" x14ac:dyDescent="0.25">
      <c r="A28" s="2">
        <v>1027</v>
      </c>
      <c r="B28" s="2" t="s">
        <v>58</v>
      </c>
      <c r="C28" s="2" t="s">
        <v>39</v>
      </c>
      <c r="D28" s="2">
        <v>1</v>
      </c>
      <c r="E28" s="2">
        <v>55000</v>
      </c>
      <c r="F28" s="2">
        <v>55000</v>
      </c>
      <c r="G28" s="2" t="s">
        <v>17</v>
      </c>
      <c r="H28" s="2" t="s">
        <v>59</v>
      </c>
    </row>
    <row r="29" spans="1:8" ht="15" x14ac:dyDescent="0.25">
      <c r="A29" s="4">
        <v>1028</v>
      </c>
      <c r="B29" s="4" t="s">
        <v>23</v>
      </c>
      <c r="C29" s="4" t="s">
        <v>12</v>
      </c>
      <c r="D29" s="4" t="s">
        <v>13</v>
      </c>
      <c r="E29" s="4">
        <v>50000</v>
      </c>
      <c r="F29" s="4" t="s">
        <v>13</v>
      </c>
      <c r="G29" s="4" t="s">
        <v>14</v>
      </c>
      <c r="H29" s="4" t="s">
        <v>60</v>
      </c>
    </row>
    <row r="30" spans="1:8" ht="15" x14ac:dyDescent="0.25">
      <c r="A30" s="2">
        <v>1029</v>
      </c>
      <c r="B30" s="2" t="s">
        <v>61</v>
      </c>
      <c r="C30" s="2" t="s">
        <v>26</v>
      </c>
      <c r="D30" s="2">
        <v>2</v>
      </c>
      <c r="E30" s="2">
        <v>12000</v>
      </c>
      <c r="F30" s="2">
        <v>24000</v>
      </c>
      <c r="G30" s="2" t="s">
        <v>19</v>
      </c>
      <c r="H30" s="2" t="s">
        <v>62</v>
      </c>
    </row>
    <row r="31" spans="1:8" ht="15" x14ac:dyDescent="0.25">
      <c r="A31" s="4">
        <v>1030</v>
      </c>
      <c r="B31" s="4" t="s">
        <v>63</v>
      </c>
      <c r="C31" s="4" t="s">
        <v>9</v>
      </c>
      <c r="D31" s="4">
        <v>1</v>
      </c>
      <c r="E31" s="4">
        <v>70000</v>
      </c>
      <c r="F31" s="4">
        <v>70000</v>
      </c>
      <c r="G31" s="4" t="s">
        <v>10</v>
      </c>
      <c r="H31" s="4" t="s">
        <v>64</v>
      </c>
    </row>
    <row r="34" spans="1:10" ht="15.75" customHeight="1" x14ac:dyDescent="0.2">
      <c r="A34" t="s">
        <v>84</v>
      </c>
    </row>
    <row r="35" spans="1:10" ht="15.75" customHeight="1" x14ac:dyDescent="0.2">
      <c r="C35" s="7" t="s">
        <v>65</v>
      </c>
      <c r="D35" s="7" t="s">
        <v>66</v>
      </c>
      <c r="E35" s="7" t="s">
        <v>67</v>
      </c>
      <c r="F35" s="7" t="s">
        <v>68</v>
      </c>
    </row>
    <row r="36" spans="1:10" ht="15.75" customHeight="1" x14ac:dyDescent="0.2">
      <c r="D36">
        <f>ROUND(AVERAGE(D2:D31),0)</f>
        <v>2</v>
      </c>
      <c r="E36">
        <f t="shared" ref="E36:F36" si="0">ROUND(AVERAGE(E2:E31),0)</f>
        <v>12619</v>
      </c>
      <c r="F36">
        <f t="shared" si="0"/>
        <v>16400</v>
      </c>
    </row>
    <row r="40" spans="1:10" ht="15.75" customHeight="1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69</v>
      </c>
      <c r="J40" s="1" t="s">
        <v>70</v>
      </c>
    </row>
    <row r="41" spans="1:10" ht="15.75" customHeight="1" x14ac:dyDescent="0.25">
      <c r="A41" s="2">
        <v>1001</v>
      </c>
      <c r="B41" s="2" t="s">
        <v>8</v>
      </c>
      <c r="C41" s="2" t="s">
        <v>9</v>
      </c>
      <c r="D41" s="2">
        <v>3</v>
      </c>
      <c r="E41" s="2">
        <v>500</v>
      </c>
      <c r="F41" s="2">
        <v>1500</v>
      </c>
      <c r="G41" s="8" t="s">
        <v>10</v>
      </c>
      <c r="H41" s="3">
        <v>45660</v>
      </c>
      <c r="I41" s="8" t="str">
        <f>TRIM(G41)</f>
        <v>North</v>
      </c>
      <c r="J41" s="8" t="str">
        <f>UPPER(I41)</f>
        <v>NORTH</v>
      </c>
    </row>
    <row r="42" spans="1:10" ht="15.75" customHeight="1" x14ac:dyDescent="0.25">
      <c r="A42" s="4">
        <v>1002</v>
      </c>
      <c r="B42" s="4" t="s">
        <v>11</v>
      </c>
      <c r="C42" s="4" t="s">
        <v>12</v>
      </c>
      <c r="D42" s="4">
        <v>2</v>
      </c>
      <c r="E42" s="4">
        <v>800</v>
      </c>
      <c r="F42" s="4">
        <v>16400</v>
      </c>
      <c r="G42" s="4" t="s">
        <v>14</v>
      </c>
      <c r="H42" s="5">
        <v>45691</v>
      </c>
      <c r="I42" s="4" t="str">
        <f t="shared" ref="I42:I70" si="1">TRIM(G42)</f>
        <v>South</v>
      </c>
      <c r="J42" s="4" t="str">
        <f t="shared" ref="J42:J70" si="2">UPPER(I42)</f>
        <v>SOUTH</v>
      </c>
    </row>
    <row r="43" spans="1:10" ht="15.75" customHeight="1" x14ac:dyDescent="0.25">
      <c r="A43" s="2">
        <v>1003</v>
      </c>
      <c r="B43" s="2" t="s">
        <v>15</v>
      </c>
      <c r="C43" s="2" t="s">
        <v>16</v>
      </c>
      <c r="D43" s="2">
        <v>1</v>
      </c>
      <c r="E43" s="2">
        <v>3500</v>
      </c>
      <c r="F43" s="2">
        <v>3500</v>
      </c>
      <c r="G43" s="2" t="s">
        <v>17</v>
      </c>
      <c r="H43" s="3">
        <v>45719</v>
      </c>
      <c r="I43" s="2" t="str">
        <f t="shared" si="1"/>
        <v>East</v>
      </c>
      <c r="J43" s="2" t="str">
        <f t="shared" si="2"/>
        <v>EAST</v>
      </c>
    </row>
    <row r="44" spans="1:10" ht="15.75" customHeight="1" x14ac:dyDescent="0.25">
      <c r="A44" s="4">
        <v>1004</v>
      </c>
      <c r="B44" s="4" t="s">
        <v>18</v>
      </c>
      <c r="C44" s="4" t="s">
        <v>9</v>
      </c>
      <c r="D44" s="4">
        <v>4</v>
      </c>
      <c r="E44" s="4">
        <v>12619</v>
      </c>
      <c r="F44" s="4">
        <v>16400</v>
      </c>
      <c r="G44" s="4" t="s">
        <v>19</v>
      </c>
      <c r="H44" s="5">
        <v>45750</v>
      </c>
      <c r="I44" s="4" t="str">
        <f t="shared" si="1"/>
        <v>West</v>
      </c>
      <c r="J44" s="4" t="str">
        <f t="shared" si="2"/>
        <v>WEST</v>
      </c>
    </row>
    <row r="45" spans="1:10" ht="15.75" customHeight="1" x14ac:dyDescent="0.25">
      <c r="A45" s="2">
        <v>1005</v>
      </c>
      <c r="B45" s="2" t="s">
        <v>20</v>
      </c>
      <c r="C45" s="2" t="s">
        <v>21</v>
      </c>
      <c r="D45" s="2">
        <v>2</v>
      </c>
      <c r="E45" s="2">
        <v>2500</v>
      </c>
      <c r="F45" s="2">
        <v>5000</v>
      </c>
      <c r="G45" s="2" t="s">
        <v>10</v>
      </c>
      <c r="H45" s="3">
        <v>45780</v>
      </c>
      <c r="I45" s="2" t="str">
        <f t="shared" si="1"/>
        <v>North</v>
      </c>
      <c r="J45" s="2" t="str">
        <f t="shared" si="2"/>
        <v>NORTH</v>
      </c>
    </row>
    <row r="46" spans="1:10" ht="15.75" customHeight="1" x14ac:dyDescent="0.25">
      <c r="A46" s="4">
        <v>1006</v>
      </c>
      <c r="B46" s="4" t="s">
        <v>22</v>
      </c>
      <c r="C46" s="4" t="s">
        <v>9</v>
      </c>
      <c r="D46" s="4">
        <v>2</v>
      </c>
      <c r="E46" s="4">
        <v>7000</v>
      </c>
      <c r="F46" s="4">
        <v>14000</v>
      </c>
      <c r="G46" s="4">
        <v>0</v>
      </c>
      <c r="H46" s="5">
        <v>45811</v>
      </c>
      <c r="I46" s="4" t="str">
        <f t="shared" si="1"/>
        <v>0</v>
      </c>
      <c r="J46" s="4" t="str">
        <f t="shared" si="2"/>
        <v>0</v>
      </c>
    </row>
    <row r="47" spans="1:10" ht="15.75" customHeight="1" x14ac:dyDescent="0.25">
      <c r="A47" s="2">
        <v>1007</v>
      </c>
      <c r="B47" s="2" t="s">
        <v>23</v>
      </c>
      <c r="C47" s="2" t="s">
        <v>12</v>
      </c>
      <c r="D47" s="2">
        <v>1</v>
      </c>
      <c r="E47" s="2">
        <v>12619</v>
      </c>
      <c r="F47" s="2">
        <v>16400</v>
      </c>
      <c r="G47" s="2" t="s">
        <v>14</v>
      </c>
      <c r="H47" s="3">
        <v>45841</v>
      </c>
      <c r="I47" s="2" t="str">
        <f t="shared" si="1"/>
        <v>South</v>
      </c>
      <c r="J47" s="2" t="str">
        <f t="shared" si="2"/>
        <v>SOUTH</v>
      </c>
    </row>
    <row r="48" spans="1:10" ht="15.75" customHeight="1" x14ac:dyDescent="0.25">
      <c r="A48" s="4">
        <v>1008</v>
      </c>
      <c r="B48" s="4" t="s">
        <v>24</v>
      </c>
      <c r="C48" s="4" t="s">
        <v>16</v>
      </c>
      <c r="D48" s="4">
        <v>3</v>
      </c>
      <c r="E48" s="4">
        <v>4500</v>
      </c>
      <c r="F48" s="4">
        <v>13500</v>
      </c>
      <c r="G48" s="4" t="s">
        <v>17</v>
      </c>
      <c r="H48" s="5">
        <v>45872</v>
      </c>
      <c r="I48" s="4" t="str">
        <f t="shared" si="1"/>
        <v>East</v>
      </c>
      <c r="J48" s="4" t="str">
        <f t="shared" si="2"/>
        <v>EAST</v>
      </c>
    </row>
    <row r="49" spans="1:10" ht="15.75" customHeight="1" x14ac:dyDescent="0.25">
      <c r="A49" s="2">
        <v>1009</v>
      </c>
      <c r="B49" s="2" t="s">
        <v>25</v>
      </c>
      <c r="C49" s="2" t="s">
        <v>26</v>
      </c>
      <c r="D49" s="2">
        <v>2</v>
      </c>
      <c r="E49" s="2">
        <v>6000</v>
      </c>
      <c r="F49" s="2">
        <v>16400</v>
      </c>
      <c r="G49" s="2" t="s">
        <v>10</v>
      </c>
      <c r="H49" s="3">
        <v>45903</v>
      </c>
      <c r="I49" s="2" t="str">
        <f t="shared" si="1"/>
        <v>North</v>
      </c>
      <c r="J49" s="2" t="str">
        <f t="shared" si="2"/>
        <v>NORTH</v>
      </c>
    </row>
    <row r="50" spans="1:10" ht="15.75" customHeight="1" x14ac:dyDescent="0.25">
      <c r="A50" s="4">
        <v>1010</v>
      </c>
      <c r="B50" s="4" t="s">
        <v>27</v>
      </c>
      <c r="C50" s="4" t="s">
        <v>12</v>
      </c>
      <c r="D50" s="4">
        <v>2</v>
      </c>
      <c r="E50" s="4">
        <v>1500</v>
      </c>
      <c r="F50" s="4">
        <v>3000</v>
      </c>
      <c r="G50" s="4" t="s">
        <v>19</v>
      </c>
      <c r="H50" s="5">
        <v>45933</v>
      </c>
      <c r="I50" s="4" t="str">
        <f t="shared" si="1"/>
        <v>West</v>
      </c>
      <c r="J50" s="4" t="str">
        <f t="shared" si="2"/>
        <v>WEST</v>
      </c>
    </row>
    <row r="51" spans="1:10" ht="15.75" customHeight="1" x14ac:dyDescent="0.25">
      <c r="A51" s="2">
        <v>1011</v>
      </c>
      <c r="B51" s="2" t="s">
        <v>28</v>
      </c>
      <c r="C51" s="2" t="s">
        <v>9</v>
      </c>
      <c r="D51" s="2">
        <v>5</v>
      </c>
      <c r="E51" s="2">
        <v>12619</v>
      </c>
      <c r="F51" s="2">
        <v>16400</v>
      </c>
      <c r="G51" s="2" t="s">
        <v>17</v>
      </c>
      <c r="H51" s="3">
        <v>45964</v>
      </c>
      <c r="I51" s="2" t="str">
        <f t="shared" si="1"/>
        <v>East</v>
      </c>
      <c r="J51" s="2" t="str">
        <f t="shared" si="2"/>
        <v>EAST</v>
      </c>
    </row>
    <row r="52" spans="1:10" ht="15.75" customHeight="1" x14ac:dyDescent="0.25">
      <c r="A52" s="4">
        <v>1012</v>
      </c>
      <c r="B52" s="4" t="s">
        <v>29</v>
      </c>
      <c r="C52" s="4" t="s">
        <v>16</v>
      </c>
      <c r="D52" s="4">
        <v>1</v>
      </c>
      <c r="E52" s="4">
        <v>2200</v>
      </c>
      <c r="F52" s="4">
        <v>2200</v>
      </c>
      <c r="G52" s="4" t="s">
        <v>14</v>
      </c>
      <c r="H52" s="5">
        <v>45994</v>
      </c>
      <c r="I52" s="4" t="str">
        <f t="shared" si="1"/>
        <v>South</v>
      </c>
      <c r="J52" s="4" t="str">
        <f t="shared" si="2"/>
        <v>SOUTH</v>
      </c>
    </row>
    <row r="53" spans="1:10" ht="15.75" customHeight="1" x14ac:dyDescent="0.25">
      <c r="A53" s="2">
        <v>1013</v>
      </c>
      <c r="B53" s="2" t="s">
        <v>30</v>
      </c>
      <c r="C53" s="2" t="s">
        <v>26</v>
      </c>
      <c r="D53" s="2">
        <v>2</v>
      </c>
      <c r="E53" s="2">
        <v>12000</v>
      </c>
      <c r="F53" s="2">
        <v>24000</v>
      </c>
      <c r="G53" s="2" t="s">
        <v>19</v>
      </c>
      <c r="H53" s="2" t="s">
        <v>31</v>
      </c>
      <c r="I53" s="2" t="str">
        <f t="shared" si="1"/>
        <v>West</v>
      </c>
      <c r="J53" s="2" t="str">
        <f t="shared" si="2"/>
        <v>WEST</v>
      </c>
    </row>
    <row r="54" spans="1:10" ht="15.75" customHeight="1" x14ac:dyDescent="0.25">
      <c r="A54" s="4">
        <v>1014</v>
      </c>
      <c r="B54" s="4" t="s">
        <v>32</v>
      </c>
      <c r="C54" s="4" t="s">
        <v>12</v>
      </c>
      <c r="D54" s="4">
        <v>2</v>
      </c>
      <c r="E54" s="4">
        <v>900</v>
      </c>
      <c r="F54" s="4">
        <v>16400</v>
      </c>
      <c r="G54" s="4" t="s">
        <v>10</v>
      </c>
      <c r="H54" s="4" t="s">
        <v>33</v>
      </c>
      <c r="I54" s="4" t="str">
        <f t="shared" si="1"/>
        <v>North</v>
      </c>
      <c r="J54" s="4" t="str">
        <f t="shared" si="2"/>
        <v>NORTH</v>
      </c>
    </row>
    <row r="55" spans="1:10" ht="15.75" customHeight="1" x14ac:dyDescent="0.25">
      <c r="A55" s="2">
        <v>1015</v>
      </c>
      <c r="B55" s="2" t="s">
        <v>34</v>
      </c>
      <c r="C55" s="2" t="s">
        <v>26</v>
      </c>
      <c r="D55" s="2">
        <v>3</v>
      </c>
      <c r="E55" s="2">
        <v>1800</v>
      </c>
      <c r="F55" s="2">
        <v>5400</v>
      </c>
      <c r="G55" s="2" t="s">
        <v>17</v>
      </c>
      <c r="H55" s="2" t="s">
        <v>35</v>
      </c>
      <c r="I55" s="2" t="str">
        <f t="shared" si="1"/>
        <v>East</v>
      </c>
      <c r="J55" s="2" t="str">
        <f t="shared" si="2"/>
        <v>EAST</v>
      </c>
    </row>
    <row r="56" spans="1:10" ht="15.75" customHeight="1" x14ac:dyDescent="0.25">
      <c r="A56" s="4">
        <v>1016</v>
      </c>
      <c r="B56" s="4" t="s">
        <v>36</v>
      </c>
      <c r="C56" s="4" t="s">
        <v>16</v>
      </c>
      <c r="D56" s="4">
        <v>2</v>
      </c>
      <c r="E56" s="4">
        <v>1500</v>
      </c>
      <c r="F56" s="4">
        <v>16400</v>
      </c>
      <c r="G56" s="4" t="s">
        <v>14</v>
      </c>
      <c r="H56" s="4" t="s">
        <v>37</v>
      </c>
      <c r="I56" s="4" t="str">
        <f t="shared" si="1"/>
        <v>South</v>
      </c>
      <c r="J56" s="4" t="str">
        <f t="shared" si="2"/>
        <v>SOUTH</v>
      </c>
    </row>
    <row r="57" spans="1:10" ht="15.75" customHeight="1" x14ac:dyDescent="0.25">
      <c r="A57" s="2">
        <v>1017</v>
      </c>
      <c r="B57" s="2" t="s">
        <v>38</v>
      </c>
      <c r="C57" s="2" t="s">
        <v>39</v>
      </c>
      <c r="D57" s="2">
        <v>1</v>
      </c>
      <c r="E57" s="2">
        <v>8000</v>
      </c>
      <c r="F57" s="2">
        <v>8000</v>
      </c>
      <c r="G57" s="2" t="s">
        <v>19</v>
      </c>
      <c r="H57" s="2" t="s">
        <v>40</v>
      </c>
      <c r="I57" s="2" t="str">
        <f t="shared" si="1"/>
        <v>West</v>
      </c>
      <c r="J57" s="2" t="str">
        <f t="shared" si="2"/>
        <v>WEST</v>
      </c>
    </row>
    <row r="58" spans="1:10" ht="15.75" customHeight="1" x14ac:dyDescent="0.25">
      <c r="A58" s="4">
        <v>1018</v>
      </c>
      <c r="B58" s="4" t="s">
        <v>41</v>
      </c>
      <c r="C58" s="4" t="s">
        <v>12</v>
      </c>
      <c r="D58" s="4">
        <v>2</v>
      </c>
      <c r="E58" s="4">
        <v>5500</v>
      </c>
      <c r="F58" s="4">
        <v>11000</v>
      </c>
      <c r="G58" s="4" t="s">
        <v>10</v>
      </c>
      <c r="H58" s="4" t="s">
        <v>42</v>
      </c>
      <c r="I58" s="4" t="str">
        <f t="shared" si="1"/>
        <v>North</v>
      </c>
      <c r="J58" s="4" t="str">
        <f t="shared" si="2"/>
        <v>NORTH</v>
      </c>
    </row>
    <row r="59" spans="1:10" ht="15.75" customHeight="1" x14ac:dyDescent="0.25">
      <c r="A59" s="2">
        <v>1019</v>
      </c>
      <c r="B59" s="2" t="s">
        <v>43</v>
      </c>
      <c r="C59" s="2" t="s">
        <v>9</v>
      </c>
      <c r="D59" s="2">
        <v>1</v>
      </c>
      <c r="E59" s="2">
        <v>20000</v>
      </c>
      <c r="F59" s="2">
        <v>20000</v>
      </c>
      <c r="G59" s="2" t="s">
        <v>17</v>
      </c>
      <c r="H59" s="2" t="s">
        <v>44</v>
      </c>
      <c r="I59" s="2" t="str">
        <f t="shared" si="1"/>
        <v>East</v>
      </c>
      <c r="J59" s="2" t="str">
        <f t="shared" si="2"/>
        <v>EAST</v>
      </c>
    </row>
    <row r="60" spans="1:10" ht="15.75" customHeight="1" x14ac:dyDescent="0.25">
      <c r="A60" s="4">
        <v>1020</v>
      </c>
      <c r="B60" s="4" t="s">
        <v>45</v>
      </c>
      <c r="C60" s="4" t="s">
        <v>12</v>
      </c>
      <c r="D60" s="4">
        <v>2</v>
      </c>
      <c r="E60" s="4">
        <v>1200</v>
      </c>
      <c r="F60" s="4">
        <v>16400</v>
      </c>
      <c r="G60" s="4" t="s">
        <v>14</v>
      </c>
      <c r="H60" s="4" t="s">
        <v>46</v>
      </c>
      <c r="I60" s="4" t="str">
        <f t="shared" si="1"/>
        <v>South</v>
      </c>
      <c r="J60" s="4" t="str">
        <f t="shared" si="2"/>
        <v>SOUTH</v>
      </c>
    </row>
    <row r="61" spans="1:10" ht="15.75" customHeight="1" x14ac:dyDescent="0.25">
      <c r="A61" s="2">
        <v>1021</v>
      </c>
      <c r="B61" s="2" t="s">
        <v>47</v>
      </c>
      <c r="C61" s="2" t="s">
        <v>16</v>
      </c>
      <c r="D61" s="2">
        <v>2</v>
      </c>
      <c r="E61" s="2">
        <v>4000</v>
      </c>
      <c r="F61" s="2">
        <v>8000</v>
      </c>
      <c r="G61" s="2" t="s">
        <v>19</v>
      </c>
      <c r="H61" s="2" t="s">
        <v>48</v>
      </c>
      <c r="I61" s="2" t="str">
        <f t="shared" si="1"/>
        <v>West</v>
      </c>
      <c r="J61" s="2" t="str">
        <f t="shared" si="2"/>
        <v>WEST</v>
      </c>
    </row>
    <row r="62" spans="1:10" ht="15.75" customHeight="1" x14ac:dyDescent="0.25">
      <c r="A62" s="4">
        <v>1022</v>
      </c>
      <c r="B62" s="4" t="s">
        <v>49</v>
      </c>
      <c r="C62" s="4" t="s">
        <v>9</v>
      </c>
      <c r="D62" s="6">
        <v>2</v>
      </c>
      <c r="E62" s="4">
        <v>15000</v>
      </c>
      <c r="F62" s="4">
        <v>16400</v>
      </c>
      <c r="G62" s="4" t="s">
        <v>10</v>
      </c>
      <c r="H62" s="4" t="s">
        <v>50</v>
      </c>
      <c r="I62" s="4" t="str">
        <f t="shared" si="1"/>
        <v>North</v>
      </c>
      <c r="J62" s="4" t="str">
        <f t="shared" si="2"/>
        <v>NORTH</v>
      </c>
    </row>
    <row r="63" spans="1:10" ht="15.75" customHeight="1" x14ac:dyDescent="0.25">
      <c r="A63" s="2">
        <v>1023</v>
      </c>
      <c r="B63" s="2" t="s">
        <v>51</v>
      </c>
      <c r="C63" s="2" t="s">
        <v>26</v>
      </c>
      <c r="D63" s="2">
        <v>1</v>
      </c>
      <c r="E63" s="2">
        <v>2500</v>
      </c>
      <c r="F63" s="2">
        <v>2500</v>
      </c>
      <c r="G63" s="2" t="s">
        <v>17</v>
      </c>
      <c r="H63" s="2" t="s">
        <v>52</v>
      </c>
      <c r="I63" s="2" t="str">
        <f t="shared" si="1"/>
        <v>East</v>
      </c>
      <c r="J63" s="2" t="str">
        <f t="shared" si="2"/>
        <v>EAST</v>
      </c>
    </row>
    <row r="64" spans="1:10" ht="15.75" customHeight="1" x14ac:dyDescent="0.25">
      <c r="A64" s="4">
        <v>1024</v>
      </c>
      <c r="B64" s="4" t="s">
        <v>32</v>
      </c>
      <c r="C64" s="4" t="s">
        <v>12</v>
      </c>
      <c r="D64" s="4">
        <v>3</v>
      </c>
      <c r="E64" s="4">
        <v>12619</v>
      </c>
      <c r="F64" s="4">
        <v>16400</v>
      </c>
      <c r="G64" s="4" t="s">
        <v>14</v>
      </c>
      <c r="H64" s="4" t="s">
        <v>53</v>
      </c>
      <c r="I64" s="4" t="str">
        <f t="shared" si="1"/>
        <v>South</v>
      </c>
      <c r="J64" s="4" t="str">
        <f t="shared" si="2"/>
        <v>SOUTH</v>
      </c>
    </row>
    <row r="65" spans="1:10" ht="15.75" customHeight="1" x14ac:dyDescent="0.25">
      <c r="A65" s="2">
        <v>1025</v>
      </c>
      <c r="B65" s="2" t="s">
        <v>54</v>
      </c>
      <c r="C65" s="2" t="s">
        <v>9</v>
      </c>
      <c r="D65" s="2">
        <v>1</v>
      </c>
      <c r="E65" s="2">
        <v>40000</v>
      </c>
      <c r="F65" s="2">
        <v>40000</v>
      </c>
      <c r="G65" s="2" t="s">
        <v>19</v>
      </c>
      <c r="H65" s="2" t="s">
        <v>55</v>
      </c>
      <c r="I65" s="2" t="str">
        <f t="shared" si="1"/>
        <v>West</v>
      </c>
      <c r="J65" s="2" t="str">
        <f t="shared" si="2"/>
        <v>WEST</v>
      </c>
    </row>
    <row r="66" spans="1:10" ht="15.75" customHeight="1" x14ac:dyDescent="0.25">
      <c r="A66" s="4">
        <v>1026</v>
      </c>
      <c r="B66" s="4" t="s">
        <v>56</v>
      </c>
      <c r="C66" s="4" t="s">
        <v>16</v>
      </c>
      <c r="D66" s="4">
        <v>5</v>
      </c>
      <c r="E66" s="4">
        <v>200</v>
      </c>
      <c r="F66" s="4">
        <v>1000</v>
      </c>
      <c r="G66" s="4" t="s">
        <v>10</v>
      </c>
      <c r="H66" s="4" t="s">
        <v>57</v>
      </c>
      <c r="I66" s="4" t="str">
        <f t="shared" si="1"/>
        <v>North</v>
      </c>
      <c r="J66" s="4" t="str">
        <f t="shared" si="2"/>
        <v>NORTH</v>
      </c>
    </row>
    <row r="67" spans="1:10" ht="15.75" customHeight="1" x14ac:dyDescent="0.25">
      <c r="A67" s="2">
        <v>1027</v>
      </c>
      <c r="B67" s="2" t="s">
        <v>58</v>
      </c>
      <c r="C67" s="2" t="s">
        <v>39</v>
      </c>
      <c r="D67" s="2">
        <v>1</v>
      </c>
      <c r="E67" s="2">
        <v>55000</v>
      </c>
      <c r="F67" s="2">
        <v>55000</v>
      </c>
      <c r="G67" s="2" t="s">
        <v>17</v>
      </c>
      <c r="H67" s="2" t="s">
        <v>59</v>
      </c>
      <c r="I67" s="2" t="str">
        <f t="shared" si="1"/>
        <v>East</v>
      </c>
      <c r="J67" s="2" t="str">
        <f t="shared" si="2"/>
        <v>EAST</v>
      </c>
    </row>
    <row r="68" spans="1:10" ht="15.75" customHeight="1" x14ac:dyDescent="0.25">
      <c r="A68" s="4">
        <v>1028</v>
      </c>
      <c r="B68" s="4" t="s">
        <v>23</v>
      </c>
      <c r="C68" s="4" t="s">
        <v>12</v>
      </c>
      <c r="D68" s="4">
        <v>2</v>
      </c>
      <c r="E68" s="4">
        <v>50000</v>
      </c>
      <c r="F68" s="4">
        <v>16400</v>
      </c>
      <c r="G68" s="4" t="s">
        <v>14</v>
      </c>
      <c r="H68" s="4" t="s">
        <v>60</v>
      </c>
      <c r="I68" s="4" t="str">
        <f t="shared" si="1"/>
        <v>South</v>
      </c>
      <c r="J68" s="4" t="str">
        <f t="shared" si="2"/>
        <v>SOUTH</v>
      </c>
    </row>
    <row r="69" spans="1:10" ht="15.75" customHeight="1" x14ac:dyDescent="0.25">
      <c r="A69" s="2">
        <v>1029</v>
      </c>
      <c r="B69" s="2" t="s">
        <v>61</v>
      </c>
      <c r="C69" s="2" t="s">
        <v>26</v>
      </c>
      <c r="D69" s="2">
        <v>2</v>
      </c>
      <c r="E69" s="2">
        <v>12000</v>
      </c>
      <c r="F69" s="2">
        <v>24000</v>
      </c>
      <c r="G69" s="2" t="s">
        <v>19</v>
      </c>
      <c r="H69" s="2" t="s">
        <v>62</v>
      </c>
      <c r="I69" s="2" t="str">
        <f t="shared" si="1"/>
        <v>West</v>
      </c>
      <c r="J69" s="2" t="str">
        <f t="shared" si="2"/>
        <v>WEST</v>
      </c>
    </row>
    <row r="70" spans="1:10" ht="15.75" customHeight="1" x14ac:dyDescent="0.25">
      <c r="A70" s="4">
        <v>1030</v>
      </c>
      <c r="B70" s="4" t="s">
        <v>63</v>
      </c>
      <c r="C70" s="4" t="s">
        <v>9</v>
      </c>
      <c r="D70" s="4">
        <v>1</v>
      </c>
      <c r="E70" s="4">
        <v>70000</v>
      </c>
      <c r="F70" s="4">
        <v>70000</v>
      </c>
      <c r="G70" s="4" t="s">
        <v>10</v>
      </c>
      <c r="H70" s="4" t="s">
        <v>64</v>
      </c>
      <c r="I70" s="4" t="str">
        <f t="shared" si="1"/>
        <v>North</v>
      </c>
      <c r="J70" s="4" t="str">
        <f t="shared" si="2"/>
        <v>NORTH</v>
      </c>
    </row>
    <row r="76" spans="1:10" ht="15.75" customHeight="1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</row>
    <row r="77" spans="1:10" ht="15.75" customHeight="1" x14ac:dyDescent="0.25">
      <c r="A77" s="2">
        <v>1001</v>
      </c>
      <c r="B77" s="2" t="s">
        <v>8</v>
      </c>
      <c r="C77" s="2" t="s">
        <v>9</v>
      </c>
      <c r="D77" s="2">
        <v>3</v>
      </c>
      <c r="E77" s="2">
        <v>500</v>
      </c>
      <c r="F77" s="2">
        <v>1500</v>
      </c>
      <c r="G77" s="8" t="s">
        <v>71</v>
      </c>
      <c r="H77" s="3">
        <v>45660</v>
      </c>
    </row>
    <row r="78" spans="1:10" ht="15.75" customHeight="1" x14ac:dyDescent="0.25">
      <c r="A78" s="4">
        <v>1002</v>
      </c>
      <c r="B78" s="4" t="s">
        <v>11</v>
      </c>
      <c r="C78" s="4" t="s">
        <v>12</v>
      </c>
      <c r="D78" s="4">
        <v>2</v>
      </c>
      <c r="E78" s="4">
        <v>800</v>
      </c>
      <c r="F78" s="4">
        <v>16400</v>
      </c>
      <c r="G78" s="4" t="s">
        <v>72</v>
      </c>
      <c r="H78" s="5">
        <v>45691</v>
      </c>
    </row>
    <row r="79" spans="1:10" ht="15.75" customHeight="1" x14ac:dyDescent="0.25">
      <c r="A79" s="2">
        <v>1003</v>
      </c>
      <c r="B79" s="2" t="s">
        <v>15</v>
      </c>
      <c r="C79" s="2" t="s">
        <v>16</v>
      </c>
      <c r="D79" s="2">
        <v>1</v>
      </c>
      <c r="E79" s="2">
        <v>3500</v>
      </c>
      <c r="F79" s="2">
        <v>3500</v>
      </c>
      <c r="G79" s="2" t="s">
        <v>73</v>
      </c>
      <c r="H79" s="3">
        <v>45719</v>
      </c>
    </row>
    <row r="80" spans="1:10" ht="15.75" customHeight="1" x14ac:dyDescent="0.25">
      <c r="A80" s="4">
        <v>1004</v>
      </c>
      <c r="B80" s="4" t="s">
        <v>18</v>
      </c>
      <c r="C80" s="4" t="s">
        <v>9</v>
      </c>
      <c r="D80" s="4">
        <v>4</v>
      </c>
      <c r="E80" s="4">
        <v>12619</v>
      </c>
      <c r="F80" s="4">
        <v>16400</v>
      </c>
      <c r="G80" s="4" t="s">
        <v>74</v>
      </c>
      <c r="H80" s="5">
        <v>45750</v>
      </c>
    </row>
    <row r="81" spans="1:8" ht="15.75" customHeight="1" x14ac:dyDescent="0.25">
      <c r="A81" s="2">
        <v>1005</v>
      </c>
      <c r="B81" s="2" t="s">
        <v>20</v>
      </c>
      <c r="C81" s="2" t="s">
        <v>21</v>
      </c>
      <c r="D81" s="2">
        <v>2</v>
      </c>
      <c r="E81" s="2">
        <v>2500</v>
      </c>
      <c r="F81" s="2">
        <v>5000</v>
      </c>
      <c r="G81" s="2" t="s">
        <v>71</v>
      </c>
      <c r="H81" s="3">
        <v>45780</v>
      </c>
    </row>
    <row r="82" spans="1:8" ht="15.75" customHeight="1" x14ac:dyDescent="0.25">
      <c r="A82" s="4">
        <v>1006</v>
      </c>
      <c r="B82" s="4" t="s">
        <v>22</v>
      </c>
      <c r="C82" s="4" t="s">
        <v>9</v>
      </c>
      <c r="D82" s="4">
        <v>2</v>
      </c>
      <c r="E82" s="4">
        <v>7000</v>
      </c>
      <c r="F82" s="4">
        <v>14000</v>
      </c>
      <c r="G82" s="6" t="s">
        <v>71</v>
      </c>
      <c r="H82" s="5">
        <v>45811</v>
      </c>
    </row>
    <row r="83" spans="1:8" ht="15.75" customHeight="1" x14ac:dyDescent="0.25">
      <c r="A83" s="2">
        <v>1007</v>
      </c>
      <c r="B83" s="2" t="s">
        <v>23</v>
      </c>
      <c r="C83" s="2" t="s">
        <v>12</v>
      </c>
      <c r="D83" s="2">
        <v>1</v>
      </c>
      <c r="E83" s="2">
        <v>12619</v>
      </c>
      <c r="F83" s="2">
        <v>16400</v>
      </c>
      <c r="G83" s="2" t="s">
        <v>72</v>
      </c>
      <c r="H83" s="3">
        <v>45841</v>
      </c>
    </row>
    <row r="84" spans="1:8" ht="15.75" customHeight="1" x14ac:dyDescent="0.25">
      <c r="A84" s="4">
        <v>1008</v>
      </c>
      <c r="B84" s="4" t="s">
        <v>24</v>
      </c>
      <c r="C84" s="4" t="s">
        <v>16</v>
      </c>
      <c r="D84" s="4">
        <v>3</v>
      </c>
      <c r="E84" s="4">
        <v>4500</v>
      </c>
      <c r="F84" s="4">
        <v>13500</v>
      </c>
      <c r="G84" s="4" t="s">
        <v>73</v>
      </c>
      <c r="H84" s="5">
        <v>45872</v>
      </c>
    </row>
    <row r="85" spans="1:8" ht="15.75" customHeight="1" x14ac:dyDescent="0.25">
      <c r="A85" s="2">
        <v>1009</v>
      </c>
      <c r="B85" s="2" t="s">
        <v>25</v>
      </c>
      <c r="C85" s="2" t="s">
        <v>26</v>
      </c>
      <c r="D85" s="2">
        <v>2</v>
      </c>
      <c r="E85" s="2">
        <v>6000</v>
      </c>
      <c r="F85" s="2">
        <v>16400</v>
      </c>
      <c r="G85" s="2" t="s">
        <v>71</v>
      </c>
      <c r="H85" s="3">
        <v>45903</v>
      </c>
    </row>
    <row r="86" spans="1:8" ht="15.75" customHeight="1" x14ac:dyDescent="0.25">
      <c r="A86" s="4">
        <v>1010</v>
      </c>
      <c r="B86" s="4" t="s">
        <v>27</v>
      </c>
      <c r="C86" s="4" t="s">
        <v>12</v>
      </c>
      <c r="D86" s="4">
        <v>2</v>
      </c>
      <c r="E86" s="4">
        <v>1500</v>
      </c>
      <c r="F86" s="4">
        <v>3000</v>
      </c>
      <c r="G86" s="4" t="s">
        <v>74</v>
      </c>
      <c r="H86" s="5">
        <v>45933</v>
      </c>
    </row>
    <row r="87" spans="1:8" ht="15.75" customHeight="1" x14ac:dyDescent="0.25">
      <c r="A87" s="2">
        <v>1011</v>
      </c>
      <c r="B87" s="2" t="s">
        <v>28</v>
      </c>
      <c r="C87" s="2" t="s">
        <v>9</v>
      </c>
      <c r="D87" s="2">
        <v>5</v>
      </c>
      <c r="E87" s="2">
        <v>12619</v>
      </c>
      <c r="F87" s="2">
        <v>16400</v>
      </c>
      <c r="G87" s="2" t="s">
        <v>73</v>
      </c>
      <c r="H87" s="3">
        <v>45964</v>
      </c>
    </row>
    <row r="88" spans="1:8" ht="15.75" customHeight="1" x14ac:dyDescent="0.25">
      <c r="A88" s="4">
        <v>1012</v>
      </c>
      <c r="B88" s="4" t="s">
        <v>29</v>
      </c>
      <c r="C88" s="4" t="s">
        <v>16</v>
      </c>
      <c r="D88" s="4">
        <v>1</v>
      </c>
      <c r="E88" s="4">
        <v>2200</v>
      </c>
      <c r="F88" s="4">
        <v>2200</v>
      </c>
      <c r="G88" s="4" t="s">
        <v>72</v>
      </c>
      <c r="H88" s="5">
        <v>45994</v>
      </c>
    </row>
    <row r="89" spans="1:8" ht="15.75" customHeight="1" x14ac:dyDescent="0.25">
      <c r="A89" s="2">
        <v>1013</v>
      </c>
      <c r="B89" s="2" t="s">
        <v>30</v>
      </c>
      <c r="C89" s="2" t="s">
        <v>26</v>
      </c>
      <c r="D89" s="2">
        <v>2</v>
      </c>
      <c r="E89" s="2">
        <v>12000</v>
      </c>
      <c r="F89" s="2">
        <v>24000</v>
      </c>
      <c r="G89" s="2" t="s">
        <v>74</v>
      </c>
      <c r="H89" s="2" t="s">
        <v>31</v>
      </c>
    </row>
    <row r="90" spans="1:8" ht="15.75" customHeight="1" x14ac:dyDescent="0.25">
      <c r="A90" s="4">
        <v>1014</v>
      </c>
      <c r="B90" s="4" t="s">
        <v>32</v>
      </c>
      <c r="C90" s="4" t="s">
        <v>12</v>
      </c>
      <c r="D90" s="4">
        <v>2</v>
      </c>
      <c r="E90" s="4">
        <v>900</v>
      </c>
      <c r="F90" s="4">
        <v>16400</v>
      </c>
      <c r="G90" s="4" t="s">
        <v>71</v>
      </c>
      <c r="H90" s="4" t="s">
        <v>33</v>
      </c>
    </row>
    <row r="91" spans="1:8" ht="15.75" customHeight="1" x14ac:dyDescent="0.25">
      <c r="A91" s="2">
        <v>1015</v>
      </c>
      <c r="B91" s="2" t="s">
        <v>34</v>
      </c>
      <c r="C91" s="2" t="s">
        <v>26</v>
      </c>
      <c r="D91" s="2">
        <v>3</v>
      </c>
      <c r="E91" s="2">
        <v>1800</v>
      </c>
      <c r="F91" s="2">
        <v>5400</v>
      </c>
      <c r="G91" s="2" t="s">
        <v>73</v>
      </c>
      <c r="H91" s="2" t="s">
        <v>35</v>
      </c>
    </row>
    <row r="92" spans="1:8" ht="15.75" customHeight="1" x14ac:dyDescent="0.25">
      <c r="A92" s="4">
        <v>1016</v>
      </c>
      <c r="B92" s="4" t="s">
        <v>36</v>
      </c>
      <c r="C92" s="4" t="s">
        <v>16</v>
      </c>
      <c r="D92" s="4">
        <v>2</v>
      </c>
      <c r="E92" s="4">
        <v>1500</v>
      </c>
      <c r="F92" s="4">
        <v>16400</v>
      </c>
      <c r="G92" s="4" t="s">
        <v>72</v>
      </c>
      <c r="H92" s="4" t="s">
        <v>37</v>
      </c>
    </row>
    <row r="93" spans="1:8" ht="15.75" customHeight="1" x14ac:dyDescent="0.25">
      <c r="A93" s="2">
        <v>1017</v>
      </c>
      <c r="B93" s="2" t="s">
        <v>38</v>
      </c>
      <c r="C93" s="2" t="s">
        <v>39</v>
      </c>
      <c r="D93" s="2">
        <v>1</v>
      </c>
      <c r="E93" s="2">
        <v>8000</v>
      </c>
      <c r="F93" s="2">
        <v>8000</v>
      </c>
      <c r="G93" s="2" t="s">
        <v>74</v>
      </c>
      <c r="H93" s="2" t="s">
        <v>40</v>
      </c>
    </row>
    <row r="94" spans="1:8" ht="15.75" customHeight="1" x14ac:dyDescent="0.25">
      <c r="A94" s="4">
        <v>1018</v>
      </c>
      <c r="B94" s="4" t="s">
        <v>41</v>
      </c>
      <c r="C94" s="4" t="s">
        <v>12</v>
      </c>
      <c r="D94" s="4">
        <v>2</v>
      </c>
      <c r="E94" s="4">
        <v>5500</v>
      </c>
      <c r="F94" s="4">
        <v>11000</v>
      </c>
      <c r="G94" s="4" t="s">
        <v>71</v>
      </c>
      <c r="H94" s="4" t="s">
        <v>42</v>
      </c>
    </row>
    <row r="95" spans="1:8" ht="15.75" customHeight="1" x14ac:dyDescent="0.25">
      <c r="A95" s="2">
        <v>1019</v>
      </c>
      <c r="B95" s="2" t="s">
        <v>43</v>
      </c>
      <c r="C95" s="2" t="s">
        <v>9</v>
      </c>
      <c r="D95" s="2">
        <v>1</v>
      </c>
      <c r="E95" s="2">
        <v>20000</v>
      </c>
      <c r="F95" s="2">
        <v>20000</v>
      </c>
      <c r="G95" s="2" t="s">
        <v>73</v>
      </c>
      <c r="H95" s="2" t="s">
        <v>44</v>
      </c>
    </row>
    <row r="96" spans="1:8" ht="15.75" customHeight="1" x14ac:dyDescent="0.25">
      <c r="A96" s="4">
        <v>1020</v>
      </c>
      <c r="B96" s="4" t="s">
        <v>45</v>
      </c>
      <c r="C96" s="4" t="s">
        <v>12</v>
      </c>
      <c r="D96" s="4">
        <v>2</v>
      </c>
      <c r="E96" s="4">
        <v>1200</v>
      </c>
      <c r="F96" s="4">
        <v>16400</v>
      </c>
      <c r="G96" s="4" t="s">
        <v>72</v>
      </c>
      <c r="H96" s="4" t="s">
        <v>46</v>
      </c>
    </row>
    <row r="97" spans="1:8" ht="15.75" customHeight="1" x14ac:dyDescent="0.25">
      <c r="A97" s="2">
        <v>1021</v>
      </c>
      <c r="B97" s="2" t="s">
        <v>47</v>
      </c>
      <c r="C97" s="2" t="s">
        <v>16</v>
      </c>
      <c r="D97" s="2">
        <v>2</v>
      </c>
      <c r="E97" s="2">
        <v>4000</v>
      </c>
      <c r="F97" s="2">
        <v>8000</v>
      </c>
      <c r="G97" s="2" t="s">
        <v>74</v>
      </c>
      <c r="H97" s="2" t="s">
        <v>48</v>
      </c>
    </row>
    <row r="98" spans="1:8" ht="15.75" customHeight="1" x14ac:dyDescent="0.25">
      <c r="A98" s="4">
        <v>1022</v>
      </c>
      <c r="B98" s="4" t="s">
        <v>49</v>
      </c>
      <c r="C98" s="4" t="s">
        <v>9</v>
      </c>
      <c r="D98" s="6">
        <v>2</v>
      </c>
      <c r="E98" s="4">
        <v>15000</v>
      </c>
      <c r="F98" s="4">
        <v>16400</v>
      </c>
      <c r="G98" s="4" t="s">
        <v>71</v>
      </c>
      <c r="H98" s="4" t="s">
        <v>50</v>
      </c>
    </row>
    <row r="99" spans="1:8" ht="15.75" customHeight="1" x14ac:dyDescent="0.25">
      <c r="A99" s="2">
        <v>1023</v>
      </c>
      <c r="B99" s="2" t="s">
        <v>51</v>
      </c>
      <c r="C99" s="2" t="s">
        <v>26</v>
      </c>
      <c r="D99" s="2">
        <v>1</v>
      </c>
      <c r="E99" s="2">
        <v>2500</v>
      </c>
      <c r="F99" s="2">
        <v>2500</v>
      </c>
      <c r="G99" s="2" t="s">
        <v>73</v>
      </c>
      <c r="H99" s="2" t="s">
        <v>52</v>
      </c>
    </row>
    <row r="100" spans="1:8" ht="15.75" customHeight="1" x14ac:dyDescent="0.25">
      <c r="A100" s="4">
        <v>1024</v>
      </c>
      <c r="B100" s="4" t="s">
        <v>32</v>
      </c>
      <c r="C100" s="4" t="s">
        <v>12</v>
      </c>
      <c r="D100" s="4">
        <v>3</v>
      </c>
      <c r="E100" s="4">
        <v>12619</v>
      </c>
      <c r="F100" s="4">
        <v>16400</v>
      </c>
      <c r="G100" s="4" t="s">
        <v>72</v>
      </c>
      <c r="H100" s="4" t="s">
        <v>53</v>
      </c>
    </row>
    <row r="101" spans="1:8" ht="15.75" customHeight="1" x14ac:dyDescent="0.25">
      <c r="A101" s="2">
        <v>1025</v>
      </c>
      <c r="B101" s="2" t="s">
        <v>54</v>
      </c>
      <c r="C101" s="2" t="s">
        <v>9</v>
      </c>
      <c r="D101" s="2">
        <v>1</v>
      </c>
      <c r="E101" s="2">
        <v>40000</v>
      </c>
      <c r="F101" s="2">
        <v>40000</v>
      </c>
      <c r="G101" s="2" t="s">
        <v>74</v>
      </c>
      <c r="H101" s="2" t="s">
        <v>55</v>
      </c>
    </row>
    <row r="102" spans="1:8" ht="15.75" customHeight="1" x14ac:dyDescent="0.25">
      <c r="A102" s="4">
        <v>1026</v>
      </c>
      <c r="B102" s="4" t="s">
        <v>56</v>
      </c>
      <c r="C102" s="4" t="s">
        <v>16</v>
      </c>
      <c r="D102" s="4">
        <v>5</v>
      </c>
      <c r="E102" s="4">
        <v>200</v>
      </c>
      <c r="F102" s="4">
        <v>1000</v>
      </c>
      <c r="G102" s="4" t="s">
        <v>71</v>
      </c>
      <c r="H102" s="4" t="s">
        <v>57</v>
      </c>
    </row>
    <row r="103" spans="1:8" ht="15.75" customHeight="1" x14ac:dyDescent="0.25">
      <c r="A103" s="2">
        <v>1027</v>
      </c>
      <c r="B103" s="2" t="s">
        <v>58</v>
      </c>
      <c r="C103" s="2" t="s">
        <v>39</v>
      </c>
      <c r="D103" s="2">
        <v>1</v>
      </c>
      <c r="E103" s="2">
        <v>55000</v>
      </c>
      <c r="F103" s="2">
        <v>55000</v>
      </c>
      <c r="G103" s="2" t="s">
        <v>73</v>
      </c>
      <c r="H103" s="2" t="s">
        <v>59</v>
      </c>
    </row>
    <row r="104" spans="1:8" ht="15.75" customHeight="1" x14ac:dyDescent="0.25">
      <c r="A104" s="4">
        <v>1028</v>
      </c>
      <c r="B104" s="4" t="s">
        <v>23</v>
      </c>
      <c r="C104" s="4" t="s">
        <v>12</v>
      </c>
      <c r="D104" s="4">
        <v>2</v>
      </c>
      <c r="E104" s="4">
        <v>50000</v>
      </c>
      <c r="F104" s="4">
        <v>16400</v>
      </c>
      <c r="G104" s="4" t="s">
        <v>72</v>
      </c>
      <c r="H104" s="4" t="s">
        <v>60</v>
      </c>
    </row>
    <row r="105" spans="1:8" ht="15.75" customHeight="1" x14ac:dyDescent="0.25">
      <c r="A105" s="2">
        <v>1029</v>
      </c>
      <c r="B105" s="2" t="s">
        <v>61</v>
      </c>
      <c r="C105" s="2" t="s">
        <v>26</v>
      </c>
      <c r="D105" s="2">
        <v>2</v>
      </c>
      <c r="E105" s="2">
        <v>12000</v>
      </c>
      <c r="F105" s="2">
        <v>24000</v>
      </c>
      <c r="G105" s="2" t="s">
        <v>74</v>
      </c>
      <c r="H105" s="2" t="s">
        <v>62</v>
      </c>
    </row>
    <row r="106" spans="1:8" ht="15.75" customHeight="1" x14ac:dyDescent="0.25">
      <c r="A106" s="4">
        <v>1030</v>
      </c>
      <c r="B106" s="4" t="s">
        <v>63</v>
      </c>
      <c r="C106" s="4" t="s">
        <v>9</v>
      </c>
      <c r="D106" s="4">
        <v>1</v>
      </c>
      <c r="E106" s="4">
        <v>70000</v>
      </c>
      <c r="F106" s="4">
        <v>70000</v>
      </c>
      <c r="G106" s="4" t="s">
        <v>71</v>
      </c>
      <c r="H106" s="4" t="s">
        <v>64</v>
      </c>
    </row>
    <row r="109" spans="1:8" ht="15.75" customHeight="1" x14ac:dyDescent="0.2">
      <c r="A109" t="s">
        <v>85</v>
      </c>
    </row>
    <row r="111" spans="1:8" ht="15.75" customHeight="1" x14ac:dyDescent="0.2">
      <c r="A111" s="9" t="s">
        <v>75</v>
      </c>
      <c r="B111" t="s">
        <v>77</v>
      </c>
    </row>
    <row r="112" spans="1:8" ht="15.75" customHeight="1" x14ac:dyDescent="0.2">
      <c r="A112" s="10" t="s">
        <v>73</v>
      </c>
      <c r="B112" s="12">
        <v>116300</v>
      </c>
    </row>
    <row r="113" spans="1:3" ht="15.75" customHeight="1" x14ac:dyDescent="0.2">
      <c r="A113" s="10" t="s">
        <v>71</v>
      </c>
      <c r="B113" s="12">
        <v>151700</v>
      </c>
    </row>
    <row r="114" spans="1:3" ht="15.75" customHeight="1" x14ac:dyDescent="0.2">
      <c r="A114" s="10" t="s">
        <v>72</v>
      </c>
      <c r="B114" s="12">
        <v>100600</v>
      </c>
    </row>
    <row r="115" spans="1:3" ht="15.75" customHeight="1" x14ac:dyDescent="0.2">
      <c r="A115" s="10" t="s">
        <v>74</v>
      </c>
      <c r="B115" s="12">
        <v>123400</v>
      </c>
    </row>
    <row r="116" spans="1:3" ht="15.75" customHeight="1" x14ac:dyDescent="0.2">
      <c r="A116" s="10" t="s">
        <v>76</v>
      </c>
      <c r="B116" s="11">
        <v>492000</v>
      </c>
    </row>
    <row r="119" spans="1:3" ht="15.75" customHeight="1" x14ac:dyDescent="0.2">
      <c r="A119" t="s">
        <v>86</v>
      </c>
    </row>
    <row r="121" spans="1:3" ht="15.75" customHeight="1" x14ac:dyDescent="0.2">
      <c r="A121" s="13" t="s">
        <v>78</v>
      </c>
      <c r="B121" s="14">
        <v>1015</v>
      </c>
      <c r="C121" s="14">
        <v>1027</v>
      </c>
    </row>
    <row r="122" spans="1:3" ht="25.5" x14ac:dyDescent="0.2">
      <c r="A122" s="15" t="s">
        <v>79</v>
      </c>
      <c r="B122" s="14">
        <f>VLOOKUP(B121,A77:H106,6,0)</f>
        <v>5400</v>
      </c>
      <c r="C122" s="14">
        <f>INDEX(F77:F106,MATCH(C121,A77:A106,0))</f>
        <v>55000</v>
      </c>
    </row>
    <row r="123" spans="1:3" ht="38.25" x14ac:dyDescent="0.2">
      <c r="A123" s="14"/>
      <c r="B123" s="16" t="s">
        <v>80</v>
      </c>
      <c r="C123" s="19" t="s">
        <v>81</v>
      </c>
    </row>
  </sheetData>
  <conditionalFormatting sqref="E36:F36 D1:D1048576">
    <cfRule type="cellIs" dxfId="10" priority="3" operator="equal">
      <formula>"NULL"</formula>
    </cfRule>
  </conditionalFormatting>
  <conditionalFormatting sqref="E1:F35 E37:F1048576">
    <cfRule type="containsText" dxfId="9" priority="2" operator="containsText" text="NULL">
      <formula>NOT(ISERROR(SEARCH("NULL",E1)))</formula>
    </cfRule>
  </conditionalFormatting>
  <conditionalFormatting sqref="A112:B115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{E380BB86-3605-4FC3-A4F2-017DA22E3C58}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380BB86-3605-4FC3-A4F2-017DA22E3C5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A112:B115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BEBF-BB46-4C3F-A350-B487C4EA02C5}">
  <dimension ref="A1:B32"/>
  <sheetViews>
    <sheetView workbookViewId="0">
      <selection activeCell="O3" sqref="O3"/>
    </sheetView>
  </sheetViews>
  <sheetFormatPr defaultRowHeight="12.75" x14ac:dyDescent="0.2"/>
  <cols>
    <col min="1" max="1" width="13.85546875" bestFit="1" customWidth="1"/>
    <col min="2" max="2" width="20.85546875" bestFit="1" customWidth="1"/>
  </cols>
  <sheetData>
    <row r="1" spans="1:2" x14ac:dyDescent="0.2">
      <c r="A1" s="9" t="s">
        <v>75</v>
      </c>
      <c r="B1" t="s">
        <v>77</v>
      </c>
    </row>
    <row r="2" spans="1:2" x14ac:dyDescent="0.2">
      <c r="A2" s="17">
        <v>45660</v>
      </c>
      <c r="B2" s="11">
        <v>1500</v>
      </c>
    </row>
    <row r="3" spans="1:2" x14ac:dyDescent="0.2">
      <c r="A3" s="17">
        <v>45691</v>
      </c>
      <c r="B3" s="11">
        <v>16400</v>
      </c>
    </row>
    <row r="4" spans="1:2" x14ac:dyDescent="0.2">
      <c r="A4" s="17">
        <v>45719</v>
      </c>
      <c r="B4" s="11">
        <v>3500</v>
      </c>
    </row>
    <row r="5" spans="1:2" x14ac:dyDescent="0.2">
      <c r="A5" s="17">
        <v>45750</v>
      </c>
      <c r="B5" s="11">
        <v>16400</v>
      </c>
    </row>
    <row r="6" spans="1:2" x14ac:dyDescent="0.2">
      <c r="A6" s="17">
        <v>45780</v>
      </c>
      <c r="B6" s="11">
        <v>5000</v>
      </c>
    </row>
    <row r="7" spans="1:2" x14ac:dyDescent="0.2">
      <c r="A7" s="17">
        <v>45811</v>
      </c>
      <c r="B7" s="11">
        <v>14000</v>
      </c>
    </row>
    <row r="8" spans="1:2" x14ac:dyDescent="0.2">
      <c r="A8" s="17">
        <v>45841</v>
      </c>
      <c r="B8" s="11">
        <v>16400</v>
      </c>
    </row>
    <row r="9" spans="1:2" x14ac:dyDescent="0.2">
      <c r="A9" s="17">
        <v>45872</v>
      </c>
      <c r="B9" s="11">
        <v>13500</v>
      </c>
    </row>
    <row r="10" spans="1:2" x14ac:dyDescent="0.2">
      <c r="A10" s="17">
        <v>45903</v>
      </c>
      <c r="B10" s="11">
        <v>16400</v>
      </c>
    </row>
    <row r="11" spans="1:2" x14ac:dyDescent="0.2">
      <c r="A11" s="17">
        <v>45933</v>
      </c>
      <c r="B11" s="11">
        <v>3000</v>
      </c>
    </row>
    <row r="12" spans="1:2" x14ac:dyDescent="0.2">
      <c r="A12" s="17">
        <v>45964</v>
      </c>
      <c r="B12" s="11">
        <v>16400</v>
      </c>
    </row>
    <row r="13" spans="1:2" x14ac:dyDescent="0.2">
      <c r="A13" s="17">
        <v>45994</v>
      </c>
      <c r="B13" s="11">
        <v>2200</v>
      </c>
    </row>
    <row r="14" spans="1:2" x14ac:dyDescent="0.2">
      <c r="A14" s="10" t="s">
        <v>31</v>
      </c>
      <c r="B14" s="11">
        <v>24000</v>
      </c>
    </row>
    <row r="15" spans="1:2" x14ac:dyDescent="0.2">
      <c r="A15" s="10" t="s">
        <v>33</v>
      </c>
      <c r="B15" s="11">
        <v>16400</v>
      </c>
    </row>
    <row r="16" spans="1:2" x14ac:dyDescent="0.2">
      <c r="A16" s="10" t="s">
        <v>35</v>
      </c>
      <c r="B16" s="11">
        <v>5400</v>
      </c>
    </row>
    <row r="17" spans="1:2" x14ac:dyDescent="0.2">
      <c r="A17" s="10" t="s">
        <v>37</v>
      </c>
      <c r="B17" s="11">
        <v>16400</v>
      </c>
    </row>
    <row r="18" spans="1:2" x14ac:dyDescent="0.2">
      <c r="A18" s="10" t="s">
        <v>40</v>
      </c>
      <c r="B18" s="11">
        <v>8000</v>
      </c>
    </row>
    <row r="19" spans="1:2" x14ac:dyDescent="0.2">
      <c r="A19" s="10" t="s">
        <v>42</v>
      </c>
      <c r="B19" s="11">
        <v>11000</v>
      </c>
    </row>
    <row r="20" spans="1:2" x14ac:dyDescent="0.2">
      <c r="A20" s="10" t="s">
        <v>44</v>
      </c>
      <c r="B20" s="11">
        <v>20000</v>
      </c>
    </row>
    <row r="21" spans="1:2" x14ac:dyDescent="0.2">
      <c r="A21" s="10" t="s">
        <v>46</v>
      </c>
      <c r="B21" s="11">
        <v>16400</v>
      </c>
    </row>
    <row r="22" spans="1:2" x14ac:dyDescent="0.2">
      <c r="A22" s="10" t="s">
        <v>48</v>
      </c>
      <c r="B22" s="11">
        <v>8000</v>
      </c>
    </row>
    <row r="23" spans="1:2" x14ac:dyDescent="0.2">
      <c r="A23" s="10" t="s">
        <v>50</v>
      </c>
      <c r="B23" s="11">
        <v>16400</v>
      </c>
    </row>
    <row r="24" spans="1:2" x14ac:dyDescent="0.2">
      <c r="A24" s="10" t="s">
        <v>52</v>
      </c>
      <c r="B24" s="11">
        <v>2500</v>
      </c>
    </row>
    <row r="25" spans="1:2" x14ac:dyDescent="0.2">
      <c r="A25" s="10" t="s">
        <v>53</v>
      </c>
      <c r="B25" s="11">
        <v>16400</v>
      </c>
    </row>
    <row r="26" spans="1:2" x14ac:dyDescent="0.2">
      <c r="A26" s="10" t="s">
        <v>55</v>
      </c>
      <c r="B26" s="11">
        <v>40000</v>
      </c>
    </row>
    <row r="27" spans="1:2" x14ac:dyDescent="0.2">
      <c r="A27" s="10" t="s">
        <v>57</v>
      </c>
      <c r="B27" s="11">
        <v>1000</v>
      </c>
    </row>
    <row r="28" spans="1:2" x14ac:dyDescent="0.2">
      <c r="A28" s="10" t="s">
        <v>59</v>
      </c>
      <c r="B28" s="11">
        <v>55000</v>
      </c>
    </row>
    <row r="29" spans="1:2" x14ac:dyDescent="0.2">
      <c r="A29" s="10" t="s">
        <v>60</v>
      </c>
      <c r="B29" s="11">
        <v>16400</v>
      </c>
    </row>
    <row r="30" spans="1:2" x14ac:dyDescent="0.2">
      <c r="A30" s="10" t="s">
        <v>62</v>
      </c>
      <c r="B30" s="11">
        <v>24000</v>
      </c>
    </row>
    <row r="31" spans="1:2" x14ac:dyDescent="0.2">
      <c r="A31" s="10" t="s">
        <v>64</v>
      </c>
      <c r="B31" s="11">
        <v>70000</v>
      </c>
    </row>
    <row r="32" spans="1:2" x14ac:dyDescent="0.2">
      <c r="A32" s="10" t="s">
        <v>76</v>
      </c>
      <c r="B32" s="11">
        <v>492000</v>
      </c>
    </row>
  </sheetData>
  <sortState xmlns:xlrd2="http://schemas.microsoft.com/office/spreadsheetml/2017/richdata2" ref="A1:B32">
    <sortCondition ref="A2" customList="Jan,Feb,Mar,Apr,May,Jun,Jul,Aug,Sep,Oct,Nov,Dec"/>
  </sortState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8725-2EE1-47CB-B392-BFDAA1427379}">
  <dimension ref="A1:I42"/>
  <sheetViews>
    <sheetView topLeftCell="A32" workbookViewId="0">
      <selection activeCell="B47" sqref="B47"/>
    </sheetView>
  </sheetViews>
  <sheetFormatPr defaultRowHeight="12.75" x14ac:dyDescent="0.2"/>
  <cols>
    <col min="1" max="1" width="9" bestFit="1" customWidth="1"/>
    <col min="2" max="2" width="20.85546875" bestFit="1" customWidth="1"/>
    <col min="3" max="3" width="12.140625" bestFit="1" customWidth="1"/>
    <col min="4" max="4" width="8.7109375" bestFit="1" customWidth="1"/>
    <col min="5" max="5" width="14.42578125" bestFit="1" customWidth="1"/>
    <col min="6" max="6" width="13.7109375" bestFit="1" customWidth="1"/>
    <col min="7" max="7" width="16.85546875" bestFit="1" customWidth="1"/>
    <col min="8" max="8" width="11.28515625" bestFit="1" customWidth="1"/>
    <col min="9" max="9" width="13.42578125" bestFit="1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</row>
    <row r="2" spans="1:9" ht="15" x14ac:dyDescent="0.25">
      <c r="A2" s="4">
        <v>1030</v>
      </c>
      <c r="B2" s="4" t="s">
        <v>63</v>
      </c>
      <c r="C2" s="4" t="s">
        <v>9</v>
      </c>
      <c r="D2" s="4">
        <v>1</v>
      </c>
      <c r="E2" s="4">
        <v>70000</v>
      </c>
      <c r="F2" s="4">
        <v>70000</v>
      </c>
      <c r="G2" s="4" t="s">
        <v>71</v>
      </c>
      <c r="H2" s="4" t="s">
        <v>64</v>
      </c>
      <c r="I2" s="4">
        <f>F2-(D2*E2*0.6)</f>
        <v>28000</v>
      </c>
    </row>
    <row r="3" spans="1:9" ht="15" x14ac:dyDescent="0.25">
      <c r="A3" s="2">
        <v>1027</v>
      </c>
      <c r="B3" s="2" t="s">
        <v>58</v>
      </c>
      <c r="C3" s="2" t="s">
        <v>39</v>
      </c>
      <c r="D3" s="2">
        <v>1</v>
      </c>
      <c r="E3" s="2">
        <v>55000</v>
      </c>
      <c r="F3" s="2">
        <v>55000</v>
      </c>
      <c r="G3" s="2" t="s">
        <v>73</v>
      </c>
      <c r="H3" s="2" t="s">
        <v>59</v>
      </c>
      <c r="I3" s="2">
        <f>F3-(D3*E3*0.6)</f>
        <v>22000</v>
      </c>
    </row>
    <row r="4" spans="1:9" ht="15" x14ac:dyDescent="0.25">
      <c r="A4" s="2">
        <v>1025</v>
      </c>
      <c r="B4" s="2" t="s">
        <v>54</v>
      </c>
      <c r="C4" s="2" t="s">
        <v>9</v>
      </c>
      <c r="D4" s="2">
        <v>1</v>
      </c>
      <c r="E4" s="2">
        <v>40000</v>
      </c>
      <c r="F4" s="2">
        <v>40000</v>
      </c>
      <c r="G4" s="2" t="s">
        <v>74</v>
      </c>
      <c r="H4" s="2" t="s">
        <v>55</v>
      </c>
      <c r="I4" s="2">
        <f>F4-(D4*E4*0.6)</f>
        <v>16000</v>
      </c>
    </row>
    <row r="5" spans="1:9" ht="15" x14ac:dyDescent="0.25">
      <c r="A5" s="4">
        <v>1002</v>
      </c>
      <c r="B5" s="4" t="s">
        <v>11</v>
      </c>
      <c r="C5" s="4" t="s">
        <v>12</v>
      </c>
      <c r="D5" s="4">
        <v>2</v>
      </c>
      <c r="E5" s="4">
        <v>800</v>
      </c>
      <c r="F5" s="4">
        <v>16400</v>
      </c>
      <c r="G5" s="4" t="s">
        <v>72</v>
      </c>
      <c r="H5" s="5">
        <v>45691</v>
      </c>
      <c r="I5" s="4">
        <f>F5-(D5*E5*0.6)</f>
        <v>15440</v>
      </c>
    </row>
    <row r="6" spans="1:9" ht="15" x14ac:dyDescent="0.25">
      <c r="A6" s="4">
        <v>1014</v>
      </c>
      <c r="B6" s="4" t="s">
        <v>32</v>
      </c>
      <c r="C6" s="4" t="s">
        <v>12</v>
      </c>
      <c r="D6" s="4">
        <v>2</v>
      </c>
      <c r="E6" s="4">
        <v>900</v>
      </c>
      <c r="F6" s="4">
        <v>16400</v>
      </c>
      <c r="G6" s="4" t="s">
        <v>71</v>
      </c>
      <c r="H6" s="4" t="s">
        <v>33</v>
      </c>
      <c r="I6" s="4">
        <f>F6-(D6*E6*0.6)</f>
        <v>15320</v>
      </c>
    </row>
    <row r="7" spans="1:9" ht="15" x14ac:dyDescent="0.25">
      <c r="A7" s="4">
        <v>1020</v>
      </c>
      <c r="B7" s="4" t="s">
        <v>45</v>
      </c>
      <c r="C7" s="4" t="s">
        <v>12</v>
      </c>
      <c r="D7" s="4">
        <v>2</v>
      </c>
      <c r="E7" s="4">
        <v>1200</v>
      </c>
      <c r="F7" s="4">
        <v>16400</v>
      </c>
      <c r="G7" s="4" t="s">
        <v>72</v>
      </c>
      <c r="H7" s="4" t="s">
        <v>46</v>
      </c>
      <c r="I7" s="4">
        <f>F7-(D7*E7*0.6)</f>
        <v>14960</v>
      </c>
    </row>
    <row r="8" spans="1:9" ht="15" x14ac:dyDescent="0.25">
      <c r="A8" s="4">
        <v>1016</v>
      </c>
      <c r="B8" s="4" t="s">
        <v>36</v>
      </c>
      <c r="C8" s="4" t="s">
        <v>16</v>
      </c>
      <c r="D8" s="4">
        <v>2</v>
      </c>
      <c r="E8" s="4">
        <v>1500</v>
      </c>
      <c r="F8" s="4">
        <v>16400</v>
      </c>
      <c r="G8" s="4" t="s">
        <v>72</v>
      </c>
      <c r="H8" s="4" t="s">
        <v>37</v>
      </c>
      <c r="I8" s="4">
        <f>F8-(D8*E8*0.6)</f>
        <v>14600</v>
      </c>
    </row>
    <row r="9" spans="1:9" ht="15" x14ac:dyDescent="0.25">
      <c r="A9" s="2">
        <v>1013</v>
      </c>
      <c r="B9" s="2" t="s">
        <v>30</v>
      </c>
      <c r="C9" s="2" t="s">
        <v>26</v>
      </c>
      <c r="D9" s="2">
        <v>2</v>
      </c>
      <c r="E9" s="2">
        <v>12000</v>
      </c>
      <c r="F9" s="2">
        <v>24000</v>
      </c>
      <c r="G9" s="2" t="s">
        <v>74</v>
      </c>
      <c r="H9" s="2" t="s">
        <v>31</v>
      </c>
      <c r="I9" s="2">
        <f>F9-(D9*E9*0.6)</f>
        <v>9600</v>
      </c>
    </row>
    <row r="10" spans="1:9" ht="15" x14ac:dyDescent="0.25">
      <c r="A10" s="2">
        <v>1029</v>
      </c>
      <c r="B10" s="2" t="s">
        <v>61</v>
      </c>
      <c r="C10" s="2" t="s">
        <v>26</v>
      </c>
      <c r="D10" s="2">
        <v>2</v>
      </c>
      <c r="E10" s="2">
        <v>12000</v>
      </c>
      <c r="F10" s="2">
        <v>24000</v>
      </c>
      <c r="G10" s="2" t="s">
        <v>74</v>
      </c>
      <c r="H10" s="2" t="s">
        <v>62</v>
      </c>
      <c r="I10" s="2">
        <f>F10-(D10*E10*0.6)</f>
        <v>9600</v>
      </c>
    </row>
    <row r="11" spans="1:9" ht="15" x14ac:dyDescent="0.25">
      <c r="A11" s="2">
        <v>1009</v>
      </c>
      <c r="B11" s="2" t="s">
        <v>25</v>
      </c>
      <c r="C11" s="2" t="s">
        <v>26</v>
      </c>
      <c r="D11" s="2">
        <v>2</v>
      </c>
      <c r="E11" s="2">
        <v>6000</v>
      </c>
      <c r="F11" s="2">
        <v>16400</v>
      </c>
      <c r="G11" s="2" t="s">
        <v>71</v>
      </c>
      <c r="H11" s="3">
        <v>45903</v>
      </c>
      <c r="I11" s="2">
        <f>F11-(D11*E11*0.6)</f>
        <v>9200</v>
      </c>
    </row>
    <row r="12" spans="1:9" ht="15" x14ac:dyDescent="0.25">
      <c r="A12" s="2">
        <v>1007</v>
      </c>
      <c r="B12" s="2" t="s">
        <v>23</v>
      </c>
      <c r="C12" s="2" t="s">
        <v>12</v>
      </c>
      <c r="D12" s="2">
        <v>1</v>
      </c>
      <c r="E12" s="2">
        <v>12619</v>
      </c>
      <c r="F12" s="2">
        <v>16400</v>
      </c>
      <c r="G12" s="2" t="s">
        <v>72</v>
      </c>
      <c r="H12" s="3">
        <v>45841</v>
      </c>
      <c r="I12" s="2">
        <f>F12-(D12*E12*0.6)</f>
        <v>8828.6</v>
      </c>
    </row>
    <row r="13" spans="1:9" ht="15" x14ac:dyDescent="0.25">
      <c r="A13" s="2">
        <v>1019</v>
      </c>
      <c r="B13" s="2" t="s">
        <v>43</v>
      </c>
      <c r="C13" s="2" t="s">
        <v>9</v>
      </c>
      <c r="D13" s="2">
        <v>1</v>
      </c>
      <c r="E13" s="2">
        <v>20000</v>
      </c>
      <c r="F13" s="2">
        <v>20000</v>
      </c>
      <c r="G13" s="2" t="s">
        <v>73</v>
      </c>
      <c r="H13" s="2" t="s">
        <v>44</v>
      </c>
      <c r="I13" s="2">
        <f>F13-(D13*E13*0.6)</f>
        <v>8000</v>
      </c>
    </row>
    <row r="14" spans="1:9" ht="15" x14ac:dyDescent="0.25">
      <c r="A14" s="4">
        <v>1006</v>
      </c>
      <c r="B14" s="4" t="s">
        <v>22</v>
      </c>
      <c r="C14" s="4" t="s">
        <v>9</v>
      </c>
      <c r="D14" s="4">
        <v>2</v>
      </c>
      <c r="E14" s="4">
        <v>7000</v>
      </c>
      <c r="F14" s="4">
        <v>14000</v>
      </c>
      <c r="G14" s="6" t="s">
        <v>71</v>
      </c>
      <c r="H14" s="5">
        <v>45811</v>
      </c>
      <c r="I14" s="6">
        <f>F14-(D14*E14*0.6)</f>
        <v>5600</v>
      </c>
    </row>
    <row r="15" spans="1:9" ht="15" x14ac:dyDescent="0.25">
      <c r="A15" s="4">
        <v>1008</v>
      </c>
      <c r="B15" s="4" t="s">
        <v>24</v>
      </c>
      <c r="C15" s="4" t="s">
        <v>16</v>
      </c>
      <c r="D15" s="4">
        <v>3</v>
      </c>
      <c r="E15" s="4">
        <v>4500</v>
      </c>
      <c r="F15" s="4">
        <v>13500</v>
      </c>
      <c r="G15" s="4" t="s">
        <v>73</v>
      </c>
      <c r="H15" s="5">
        <v>45872</v>
      </c>
      <c r="I15" s="4">
        <f>F15-(D15*E15*0.6)</f>
        <v>5400</v>
      </c>
    </row>
    <row r="16" spans="1:9" ht="15" x14ac:dyDescent="0.25">
      <c r="A16" s="4">
        <v>1018</v>
      </c>
      <c r="B16" s="4" t="s">
        <v>41</v>
      </c>
      <c r="C16" s="4" t="s">
        <v>12</v>
      </c>
      <c r="D16" s="4">
        <v>2</v>
      </c>
      <c r="E16" s="4">
        <v>5500</v>
      </c>
      <c r="F16" s="4">
        <v>11000</v>
      </c>
      <c r="G16" s="4" t="s">
        <v>71</v>
      </c>
      <c r="H16" s="4" t="s">
        <v>42</v>
      </c>
      <c r="I16" s="4">
        <f>F16-(D16*E16*0.6)</f>
        <v>4400</v>
      </c>
    </row>
    <row r="17" spans="1:9" ht="15" x14ac:dyDescent="0.25">
      <c r="A17" s="2">
        <v>1017</v>
      </c>
      <c r="B17" s="2" t="s">
        <v>38</v>
      </c>
      <c r="C17" s="2" t="s">
        <v>39</v>
      </c>
      <c r="D17" s="2">
        <v>1</v>
      </c>
      <c r="E17" s="2">
        <v>8000</v>
      </c>
      <c r="F17" s="2">
        <v>8000</v>
      </c>
      <c r="G17" s="2" t="s">
        <v>74</v>
      </c>
      <c r="H17" s="2" t="s">
        <v>40</v>
      </c>
      <c r="I17" s="2">
        <f>F17-(D17*E17*0.6)</f>
        <v>3200</v>
      </c>
    </row>
    <row r="18" spans="1:9" ht="15" x14ac:dyDescent="0.25">
      <c r="A18" s="2">
        <v>1021</v>
      </c>
      <c r="B18" s="2" t="s">
        <v>47</v>
      </c>
      <c r="C18" s="2" t="s">
        <v>16</v>
      </c>
      <c r="D18" s="2">
        <v>2</v>
      </c>
      <c r="E18" s="2">
        <v>4000</v>
      </c>
      <c r="F18" s="2">
        <v>8000</v>
      </c>
      <c r="G18" s="2" t="s">
        <v>74</v>
      </c>
      <c r="H18" s="2" t="s">
        <v>48</v>
      </c>
      <c r="I18" s="2">
        <f>F18-(D18*E18*0.6)</f>
        <v>3200</v>
      </c>
    </row>
    <row r="19" spans="1:9" ht="15" x14ac:dyDescent="0.25">
      <c r="A19" s="2">
        <v>1015</v>
      </c>
      <c r="B19" s="2" t="s">
        <v>34</v>
      </c>
      <c r="C19" s="2" t="s">
        <v>26</v>
      </c>
      <c r="D19" s="2">
        <v>3</v>
      </c>
      <c r="E19" s="2">
        <v>1800</v>
      </c>
      <c r="F19" s="2">
        <v>5400</v>
      </c>
      <c r="G19" s="2" t="s">
        <v>73</v>
      </c>
      <c r="H19" s="2" t="s">
        <v>35</v>
      </c>
      <c r="I19" s="2">
        <f>F19-(D19*E19*0.6)</f>
        <v>2160</v>
      </c>
    </row>
    <row r="20" spans="1:9" ht="15" x14ac:dyDescent="0.25">
      <c r="A20" s="2">
        <v>1005</v>
      </c>
      <c r="B20" s="2" t="s">
        <v>20</v>
      </c>
      <c r="C20" s="2" t="s">
        <v>21</v>
      </c>
      <c r="D20" s="2">
        <v>2</v>
      </c>
      <c r="E20" s="2">
        <v>2500</v>
      </c>
      <c r="F20" s="2">
        <v>5000</v>
      </c>
      <c r="G20" s="2" t="s">
        <v>71</v>
      </c>
      <c r="H20" s="3">
        <v>45780</v>
      </c>
      <c r="I20" s="2">
        <f>F20-(D20*E20*0.6)</f>
        <v>2000</v>
      </c>
    </row>
    <row r="21" spans="1:9" ht="15" x14ac:dyDescent="0.25">
      <c r="A21" s="2">
        <v>1003</v>
      </c>
      <c r="B21" s="2" t="s">
        <v>15</v>
      </c>
      <c r="C21" s="2" t="s">
        <v>16</v>
      </c>
      <c r="D21" s="2">
        <v>1</v>
      </c>
      <c r="E21" s="2">
        <v>3500</v>
      </c>
      <c r="F21" s="2">
        <v>3500</v>
      </c>
      <c r="G21" s="2" t="s">
        <v>73</v>
      </c>
      <c r="H21" s="3">
        <v>45719</v>
      </c>
      <c r="I21" s="2">
        <f>F21-(D21*E21*0.6)</f>
        <v>1400</v>
      </c>
    </row>
    <row r="22" spans="1:9" ht="15" x14ac:dyDescent="0.25">
      <c r="A22" s="4">
        <v>1010</v>
      </c>
      <c r="B22" s="4" t="s">
        <v>27</v>
      </c>
      <c r="C22" s="4" t="s">
        <v>12</v>
      </c>
      <c r="D22" s="4">
        <v>2</v>
      </c>
      <c r="E22" s="4">
        <v>1500</v>
      </c>
      <c r="F22" s="4">
        <v>3000</v>
      </c>
      <c r="G22" s="4" t="s">
        <v>74</v>
      </c>
      <c r="H22" s="5">
        <v>45933</v>
      </c>
      <c r="I22" s="4">
        <f>F22-(D22*E22*0.6)</f>
        <v>1200</v>
      </c>
    </row>
    <row r="23" spans="1:9" ht="15" x14ac:dyDescent="0.25">
      <c r="A23" s="2">
        <v>1023</v>
      </c>
      <c r="B23" s="2" t="s">
        <v>51</v>
      </c>
      <c r="C23" s="2" t="s">
        <v>26</v>
      </c>
      <c r="D23" s="2">
        <v>1</v>
      </c>
      <c r="E23" s="2">
        <v>2500</v>
      </c>
      <c r="F23" s="2">
        <v>2500</v>
      </c>
      <c r="G23" s="2" t="s">
        <v>73</v>
      </c>
      <c r="H23" s="2" t="s">
        <v>52</v>
      </c>
      <c r="I23" s="2">
        <f>F23-(D23*E23*0.6)</f>
        <v>1000</v>
      </c>
    </row>
    <row r="24" spans="1:9" ht="15" x14ac:dyDescent="0.25">
      <c r="A24" s="4">
        <v>1012</v>
      </c>
      <c r="B24" s="4" t="s">
        <v>29</v>
      </c>
      <c r="C24" s="4" t="s">
        <v>16</v>
      </c>
      <c r="D24" s="4">
        <v>1</v>
      </c>
      <c r="E24" s="4">
        <v>2200</v>
      </c>
      <c r="F24" s="4">
        <v>2200</v>
      </c>
      <c r="G24" s="4" t="s">
        <v>72</v>
      </c>
      <c r="H24" s="5">
        <v>45994</v>
      </c>
      <c r="I24" s="4">
        <f>F24-(D24*E24*0.6)</f>
        <v>880</v>
      </c>
    </row>
    <row r="25" spans="1:9" ht="15" x14ac:dyDescent="0.25">
      <c r="A25" s="2">
        <v>1001</v>
      </c>
      <c r="B25" s="2" t="s">
        <v>8</v>
      </c>
      <c r="C25" s="2" t="s">
        <v>9</v>
      </c>
      <c r="D25" s="2">
        <v>3</v>
      </c>
      <c r="E25" s="2">
        <v>500</v>
      </c>
      <c r="F25" s="2">
        <v>1500</v>
      </c>
      <c r="G25" s="8" t="s">
        <v>71</v>
      </c>
      <c r="H25" s="3">
        <v>45660</v>
      </c>
      <c r="I25" s="8">
        <f>F25-(D25*E25*0.6)</f>
        <v>600</v>
      </c>
    </row>
    <row r="26" spans="1:9" ht="15" x14ac:dyDescent="0.25">
      <c r="A26" s="4">
        <v>1026</v>
      </c>
      <c r="B26" s="4" t="s">
        <v>56</v>
      </c>
      <c r="C26" s="4" t="s">
        <v>16</v>
      </c>
      <c r="D26" s="4">
        <v>5</v>
      </c>
      <c r="E26" s="4">
        <v>200</v>
      </c>
      <c r="F26" s="4">
        <v>1000</v>
      </c>
      <c r="G26" s="4" t="s">
        <v>71</v>
      </c>
      <c r="H26" s="4" t="s">
        <v>57</v>
      </c>
      <c r="I26" s="4">
        <f>F26-(D26*E26*0.6)</f>
        <v>400</v>
      </c>
    </row>
    <row r="27" spans="1:9" ht="15" x14ac:dyDescent="0.25">
      <c r="A27" s="4">
        <v>1022</v>
      </c>
      <c r="B27" s="4" t="s">
        <v>49</v>
      </c>
      <c r="C27" s="4" t="s">
        <v>9</v>
      </c>
      <c r="D27" s="6">
        <v>2</v>
      </c>
      <c r="E27" s="4">
        <v>15000</v>
      </c>
      <c r="F27" s="4">
        <v>16400</v>
      </c>
      <c r="G27" s="4" t="s">
        <v>71</v>
      </c>
      <c r="H27" s="4" t="s">
        <v>50</v>
      </c>
      <c r="I27" s="4">
        <f>F27-(D27*E27*0.6)</f>
        <v>-1600</v>
      </c>
    </row>
    <row r="28" spans="1:9" ht="15" x14ac:dyDescent="0.25">
      <c r="A28" s="4">
        <v>1024</v>
      </c>
      <c r="B28" s="4" t="s">
        <v>32</v>
      </c>
      <c r="C28" s="4" t="s">
        <v>12</v>
      </c>
      <c r="D28" s="4">
        <v>3</v>
      </c>
      <c r="E28" s="4">
        <v>12619</v>
      </c>
      <c r="F28" s="4">
        <v>16400</v>
      </c>
      <c r="G28" s="4" t="s">
        <v>72</v>
      </c>
      <c r="H28" s="4" t="s">
        <v>53</v>
      </c>
      <c r="I28" s="4">
        <f>F28-(D28*E28*0.6)</f>
        <v>-6314.2000000000007</v>
      </c>
    </row>
    <row r="29" spans="1:9" ht="15" x14ac:dyDescent="0.25">
      <c r="A29" s="4">
        <v>1004</v>
      </c>
      <c r="B29" s="4" t="s">
        <v>18</v>
      </c>
      <c r="C29" s="4" t="s">
        <v>9</v>
      </c>
      <c r="D29" s="4">
        <v>4</v>
      </c>
      <c r="E29" s="4">
        <v>12619</v>
      </c>
      <c r="F29" s="4">
        <v>16400</v>
      </c>
      <c r="G29" s="4" t="s">
        <v>74</v>
      </c>
      <c r="H29" s="5">
        <v>45750</v>
      </c>
      <c r="I29" s="4">
        <f>F29-(D29*E29*0.6)</f>
        <v>-13885.599999999999</v>
      </c>
    </row>
    <row r="30" spans="1:9" ht="15" x14ac:dyDescent="0.25">
      <c r="A30" s="2">
        <v>1011</v>
      </c>
      <c r="B30" s="2" t="s">
        <v>28</v>
      </c>
      <c r="C30" s="2" t="s">
        <v>9</v>
      </c>
      <c r="D30" s="2">
        <v>5</v>
      </c>
      <c r="E30" s="2">
        <v>12619</v>
      </c>
      <c r="F30" s="2">
        <v>16400</v>
      </c>
      <c r="G30" s="2" t="s">
        <v>73</v>
      </c>
      <c r="H30" s="3">
        <v>45964</v>
      </c>
      <c r="I30" s="2">
        <f>F30-(D30*E30*0.6)</f>
        <v>-21457</v>
      </c>
    </row>
    <row r="31" spans="1:9" ht="15" x14ac:dyDescent="0.25">
      <c r="A31" s="4">
        <v>1028</v>
      </c>
      <c r="B31" s="4" t="s">
        <v>23</v>
      </c>
      <c r="C31" s="4" t="s">
        <v>12</v>
      </c>
      <c r="D31" s="4">
        <v>2</v>
      </c>
      <c r="E31" s="4">
        <v>50000</v>
      </c>
      <c r="F31" s="4">
        <v>16400</v>
      </c>
      <c r="G31" s="4" t="s">
        <v>72</v>
      </c>
      <c r="H31" s="4" t="s">
        <v>60</v>
      </c>
      <c r="I31" s="4">
        <f>F31-(D31*E31*0.6)</f>
        <v>-43600</v>
      </c>
    </row>
    <row r="37" spans="1:9" x14ac:dyDescent="0.2">
      <c r="B37" s="7" t="s">
        <v>83</v>
      </c>
    </row>
    <row r="39" spans="1:9" ht="15" x14ac:dyDescent="0.25">
      <c r="A39" s="18" t="s">
        <v>0</v>
      </c>
      <c r="B39" s="18" t="s">
        <v>1</v>
      </c>
      <c r="C39" s="18" t="s">
        <v>2</v>
      </c>
      <c r="D39" s="18" t="s">
        <v>3</v>
      </c>
      <c r="E39" s="18" t="s">
        <v>4</v>
      </c>
      <c r="F39" s="18" t="s">
        <v>5</v>
      </c>
      <c r="G39" s="18" t="s">
        <v>6</v>
      </c>
      <c r="H39" s="18" t="s">
        <v>7</v>
      </c>
      <c r="I39" s="18" t="s">
        <v>82</v>
      </c>
    </row>
    <row r="40" spans="1:9" x14ac:dyDescent="0.2">
      <c r="A40" s="14" cm="1">
        <f t="array" ref="A40:I42">_xlfn._xlws.SORT(_xlfn._xlws.FILTER(A2:I31,I2:I31&gt;=LARGE(I2:I31,3)),5,-1)</f>
        <v>1030</v>
      </c>
      <c r="B40" s="14" t="str">
        <v>Laptop</v>
      </c>
      <c r="C40" s="14" t="str">
        <v>Electronics</v>
      </c>
      <c r="D40" s="14">
        <v>1</v>
      </c>
      <c r="E40" s="14">
        <v>70000</v>
      </c>
      <c r="F40" s="14">
        <v>70000</v>
      </c>
      <c r="G40" s="14" t="str">
        <v>NORTH</v>
      </c>
      <c r="H40" s="14" t="str">
        <v>30-03-2025</v>
      </c>
      <c r="I40" s="14">
        <v>28000</v>
      </c>
    </row>
    <row r="41" spans="1:9" x14ac:dyDescent="0.2">
      <c r="A41" s="14">
        <v>1027</v>
      </c>
      <c r="B41" s="14" t="str">
        <v>Sofa Set</v>
      </c>
      <c r="C41" s="14" t="str">
        <v>Furniture</v>
      </c>
      <c r="D41" s="14">
        <v>1</v>
      </c>
      <c r="E41" s="14">
        <v>55000</v>
      </c>
      <c r="F41" s="14">
        <v>55000</v>
      </c>
      <c r="G41" s="14" t="str">
        <v>EAST</v>
      </c>
      <c r="H41" s="14" t="str">
        <v>27-03-2025</v>
      </c>
      <c r="I41" s="14">
        <v>22000</v>
      </c>
    </row>
    <row r="42" spans="1:9" x14ac:dyDescent="0.2">
      <c r="A42" s="14">
        <v>1025</v>
      </c>
      <c r="B42" s="14" t="str">
        <v>Smart TV</v>
      </c>
      <c r="C42" s="14" t="str">
        <v>Electronics</v>
      </c>
      <c r="D42" s="14">
        <v>1</v>
      </c>
      <c r="E42" s="14">
        <v>40000</v>
      </c>
      <c r="F42" s="14">
        <v>40000</v>
      </c>
      <c r="G42" s="14" t="str">
        <v>WEST</v>
      </c>
      <c r="H42" s="14" t="str">
        <v>25-03-2025</v>
      </c>
      <c r="I42" s="14">
        <v>16000</v>
      </c>
    </row>
  </sheetData>
  <autoFilter ref="A1:I31" xr:uid="{13D18725-2EE1-47CB-B392-BFDAA1427379}">
    <sortState xmlns:xlrd2="http://schemas.microsoft.com/office/spreadsheetml/2017/richdata2" ref="A2:I31">
      <sortCondition descending="1" ref="I1:I31"/>
    </sortState>
  </autoFilter>
  <conditionalFormatting sqref="D1:D31">
    <cfRule type="cellIs" dxfId="7" priority="5" operator="equal">
      <formula>"NULL"</formula>
    </cfRule>
  </conditionalFormatting>
  <conditionalFormatting sqref="E1:F31">
    <cfRule type="containsText" dxfId="6" priority="4" operator="containsText" text="NULL">
      <formula>NOT(ISERROR(SEARCH("NULL",E1)))</formula>
    </cfRule>
  </conditionalFormatting>
  <conditionalFormatting sqref="I2:I31">
    <cfRule type="cellIs" dxfId="5" priority="3" operator="greaterThan">
      <formula>5000</formula>
    </cfRule>
  </conditionalFormatting>
  <conditionalFormatting sqref="D39">
    <cfRule type="cellIs" dxfId="1" priority="2" operator="equal">
      <formula>"NULL"</formula>
    </cfRule>
  </conditionalFormatting>
  <conditionalFormatting sqref="E39:F39">
    <cfRule type="containsText" dxfId="0" priority="1" operator="containsText" text="NULL">
      <formula>NOT(ISERROR(SEARCH("NULL",E39)))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Que-4</vt:lpstr>
      <vt:lpstr>Que-5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Bodhisatwa Maharana(PGD22021)</cp:lastModifiedBy>
  <dcterms:modified xsi:type="dcterms:W3CDTF">2025-04-24T14:48:53Z</dcterms:modified>
</cp:coreProperties>
</file>