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я модифікував таблицю додай туд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<sst xmlns="http://schemas.openxmlformats.org/spreadsheetml/2006/main" count="197" uniqueCount="147">
  <si>
    <t xml:space="preserve">Позиція</t>
  </si>
  <si>
    <t xml:space="preserve">Позначення</t>
  </si>
  <si>
    <t xml:space="preserve">Найменування</t>
  </si>
  <si>
    <t xml:space="preserve">Кількість</t>
  </si>
  <si>
    <t xml:space="preserve">Примітки</t>
  </si>
  <si>
    <t xml:space="preserve">Примітка</t>
  </si>
  <si>
    <t xml:space="preserve">Конденсатори</t>
  </si>
  <si>
    <t xml:space="preserve">C1, C9, C10, C12, C13, C18, C19, C57, C58</t>
  </si>
  <si>
    <t xml:space="preserve">Конденсатор керамічний 100n</t>
  </si>
  <si>
    <t xml:space="preserve">ISO 60384-1 / ДСТУ Б В.2.7-245:2010 </t>
  </si>
  <si>
    <t xml:space="preserve">типорозмір: 0402</t>
  </si>
  <si>
    <t xml:space="preserve">C5-8, C14, C21, C47, C49, C51, C54-56, C62-67</t>
  </si>
  <si>
    <t xml:space="preserve">Конденсатор керамічний 10u</t>
  </si>
  <si>
    <t xml:space="preserve">типорозмір: 0805</t>
  </si>
  <si>
    <t xml:space="preserve">C11</t>
  </si>
  <si>
    <t xml:space="preserve">Конденсатор керамічний 4.7nF</t>
  </si>
  <si>
    <t xml:space="preserve">C20</t>
  </si>
  <si>
    <t xml:space="preserve">Конденсатор танталовий 100uF</t>
  </si>
  <si>
    <t xml:space="preserve">ISO 60384-3</t>
  </si>
  <si>
    <t xml:space="preserve">типорозмір: EIA-7343-31</t>
  </si>
  <si>
    <t xml:space="preserve">C34, C37, C39</t>
  </si>
  <si>
    <t xml:space="preserve">Конденсатор керамічний 10u 35V</t>
  </si>
  <si>
    <t xml:space="preserve">C36</t>
  </si>
  <si>
    <t xml:space="preserve">Конденсатор керамічний 100n 100V</t>
  </si>
  <si>
    <t xml:space="preserve">C59, C61</t>
  </si>
  <si>
    <t xml:space="preserve">Конденсатор керамічний (nf)</t>
  </si>
  <si>
    <t xml:space="preserve">C60</t>
  </si>
  <si>
    <t xml:space="preserve">Конденсатор керамічний 1.2nF</t>
  </si>
  <si>
    <t xml:space="preserve">D4-6</t>
  </si>
  <si>
    <t xml:space="preserve">Діод Зенера (D_Zener)</t>
  </si>
  <si>
    <t xml:space="preserve">ДСТУ 2449-94 / ISO 19077</t>
  </si>
  <si>
    <t xml:space="preserve">типорозмір: 0603</t>
  </si>
  <si>
    <t xml:space="preserve">Роз'єми</t>
  </si>
  <si>
    <t xml:space="preserve">J1, J3</t>
  </si>
  <si>
    <t xml:space="preserve">Роз'єм USB3_A</t>
  </si>
  <si>
    <t xml:space="preserve">ISO/IEC 14472</t>
  </si>
  <si>
    <t xml:space="preserve">Molex_48393-001</t>
  </si>
  <si>
    <t xml:space="preserve">BT1</t>
  </si>
  <si>
    <t xml:space="preserve">Елемент живлення</t>
  </si>
  <si>
    <t xml:space="preserve">ДСТУ EN 61204:2016 / ISO 61204</t>
  </si>
  <si>
    <t xml:space="preserve">Тримач: Keystone_3034_1x20mm</t>
  </si>
  <si>
    <t xml:space="preserve">J2</t>
  </si>
  <si>
    <t xml:space="preserve">З'єднувач штирьовий (Conn_02x07_Odd_Even)</t>
  </si>
  <si>
    <t xml:space="preserve">ДСТУ IEC 603-7/ ISO 14472</t>
  </si>
  <si>
    <t xml:space="preserve">PinHeader_2x07_P2.54mm_Vertical</t>
  </si>
  <si>
    <t xml:space="preserve">J4</t>
  </si>
  <si>
    <t xml:space="preserve">Роз'єм Bus_M.2_Socket_M</t>
  </si>
  <si>
    <t xml:space="preserve">-</t>
  </si>
  <si>
    <t xml:space="preserve">J5</t>
  </si>
  <si>
    <t xml:space="preserve">З'єднувач гнучкий (Conn_01x22_Female)</t>
  </si>
  <si>
    <t xml:space="preserve">ДСТУ EN 12094-8  / ISO 14472</t>
  </si>
  <si>
    <t xml:space="preserve">Hirose_FH12-22S-0.5SH</t>
  </si>
  <si>
    <t xml:space="preserve">J6</t>
  </si>
  <si>
    <t xml:space="preserve">Роз'єм USB-C (USB_C_Receptacle_USB2.0_14P)</t>
  </si>
  <si>
    <t xml:space="preserve">GCT_USB4135-GF-A</t>
  </si>
  <si>
    <t xml:space="preserve">J7</t>
  </si>
  <si>
    <t xml:space="preserve">Роз'єм Micro_SD_Card_Det</t>
  </si>
  <si>
    <t xml:space="preserve">MOLEX_503398-1892</t>
  </si>
  <si>
    <t xml:space="preserve">J8</t>
  </si>
  <si>
    <t xml:space="preserve">Аудіороз'єм (AudioJack4)</t>
  </si>
  <si>
    <t xml:space="preserve">ISO/IEC 29193 / ISO 14472</t>
  </si>
  <si>
    <t xml:space="preserve">CUI_SJ1-3535NG</t>
  </si>
  <si>
    <t xml:space="preserve">J11</t>
  </si>
  <si>
    <t xml:space="preserve">Роз'єм USB-C (USB_C_Receptacle_USB2.0)</t>
  </si>
  <si>
    <t xml:space="preserve">GCT_USB4105-xx-A</t>
  </si>
  <si>
    <t xml:space="preserve">J19</t>
  </si>
  <si>
    <t xml:space="preserve">Роз'єм живлення (Barrel_Jack)</t>
  </si>
  <si>
    <t xml:space="preserve">GCT_DCJ200-10-A</t>
  </si>
  <si>
    <t xml:space="preserve">J22</t>
  </si>
  <si>
    <t xml:space="preserve">З'єднувач (690-019-298-412)</t>
  </si>
  <si>
    <t xml:space="preserve">EDAC 690-019-298-412</t>
  </si>
  <si>
    <t xml:space="preserve">Ідуктивності</t>
  </si>
  <si>
    <t xml:space="preserve">L1</t>
  </si>
  <si>
    <t xml:space="preserve">Індуктивність 2.2uH</t>
  </si>
  <si>
    <t xml:space="preserve">ДСТУ EN 60310:2022 / ISO 60310</t>
  </si>
  <si>
    <t xml:space="preserve">Bourns_SRP5030CC</t>
  </si>
  <si>
    <t xml:space="preserve">L5, L6</t>
  </si>
  <si>
    <t xml:space="preserve">Індуктивність SRN6045TA-3R3Y</t>
  </si>
  <si>
    <t xml:space="preserve">Bourns_SRN6045TA</t>
  </si>
  <si>
    <t xml:space="preserve">Резистори</t>
  </si>
  <si>
    <t xml:space="preserve">R2, R3</t>
  </si>
  <si>
    <t xml:space="preserve">Резистор 470R</t>
  </si>
  <si>
    <t xml:space="preserve">ДСТУ 7953:2015  / ISO 60115</t>
  </si>
  <si>
    <t xml:space="preserve">R9, R16, R28</t>
  </si>
  <si>
    <t xml:space="preserve">Резистор 2.2K 1%</t>
  </si>
  <si>
    <t xml:space="preserve">ДСТУ 7953:2015 / ISO 60115</t>
  </si>
  <si>
    <t xml:space="preserve">R10, R22, R23, R24, R30, R31</t>
  </si>
  <si>
    <t xml:space="preserve">Резистор 10R</t>
  </si>
  <si>
    <t xml:space="preserve">R14</t>
  </si>
  <si>
    <t xml:space="preserve">Резистор 100K</t>
  </si>
  <si>
    <t xml:space="preserve">R15</t>
  </si>
  <si>
    <t xml:space="preserve">Резистор 10K 1%</t>
  </si>
  <si>
    <t xml:space="preserve">R25</t>
  </si>
  <si>
    <t xml:space="preserve">Резистор 20K 1%</t>
  </si>
  <si>
    <t xml:space="preserve">R27</t>
  </si>
  <si>
    <t xml:space="preserve">Резистор 12K 1%</t>
  </si>
  <si>
    <t xml:space="preserve">R34</t>
  </si>
  <si>
    <t xml:space="preserve">Резистор 12K</t>
  </si>
  <si>
    <t xml:space="preserve">R35</t>
  </si>
  <si>
    <t xml:space="preserve">Резистор 10K</t>
  </si>
  <si>
    <t xml:space="preserve">R37</t>
  </si>
  <si>
    <t xml:space="preserve">Резистор 0.5K</t>
  </si>
  <si>
    <t xml:space="preserve">R38</t>
  </si>
  <si>
    <t xml:space="preserve">Резистор 1K</t>
  </si>
  <si>
    <t xml:space="preserve">R39</t>
  </si>
  <si>
    <t xml:space="preserve">Резистор 18K</t>
  </si>
  <si>
    <t xml:space="preserve">Модулі:</t>
  </si>
  <si>
    <t xml:space="preserve">U1, U2</t>
  </si>
  <si>
    <t xml:space="preserve">Мікросхема TPD4EUSB30</t>
  </si>
  <si>
    <t xml:space="preserve">корпус: USON-10_2.5x1.0mm_P0.5mm</t>
  </si>
  <si>
    <t xml:space="preserve">U3</t>
  </si>
  <si>
    <t xml:space="preserve">MagJack-A70-112-331N126</t>
  </si>
  <si>
    <t xml:space="preserve">TRJG0926HENL</t>
  </si>
  <si>
    <t xml:space="preserve">U4</t>
  </si>
  <si>
    <t xml:space="preserve">Мікросхема WM8960</t>
  </si>
  <si>
    <t xml:space="preserve">корпус: QFN-32-1EP_5x5mm_P0.5mm</t>
  </si>
  <si>
    <t xml:space="preserve">U5</t>
  </si>
  <si>
    <t xml:space="preserve">Модуль GPS NEO-6M</t>
  </si>
  <si>
    <t xml:space="preserve">ДСТУ EN ISO 1101:2018 / ISO 19133</t>
  </si>
  <si>
    <t xml:space="preserve">U6</t>
  </si>
  <si>
    <t xml:space="preserve">Модуль GPS NEO-6M </t>
  </si>
  <si>
    <t xml:space="preserve">PinHeader_1x04_P2.54mm_Vertical</t>
  </si>
  <si>
    <t xml:space="preserve">U7</t>
  </si>
  <si>
    <t xml:space="preserve">Кварцовий резонатор 32.768KHZ</t>
  </si>
  <si>
    <t xml:space="preserve">ДСТУ 3113-95 / ISO 12046</t>
  </si>
  <si>
    <t xml:space="preserve">типорозмір: 3225-4Pin_3.2x2.5mm</t>
  </si>
  <si>
    <t xml:space="preserve">U8</t>
  </si>
  <si>
    <t xml:space="preserve">Мікросхема AP3441SHE-7B</t>
  </si>
  <si>
    <t xml:space="preserve">корпус: DFN-8-1EP_2x2mm_P0.5mm</t>
  </si>
  <si>
    <t xml:space="preserve">U10, U11</t>
  </si>
  <si>
    <t xml:space="preserve">Модуль живлення BK-18650-PC4</t>
  </si>
  <si>
    <t xml:space="preserve">ДСТУ EN 61204:2016/ ISO 61204</t>
  </si>
  <si>
    <t xml:space="preserve">U12</t>
  </si>
  <si>
    <t xml:space="preserve">Мікросхема RT9742SNGV</t>
  </si>
  <si>
    <t xml:space="preserve">корпус: TSOT-23</t>
  </si>
  <si>
    <t xml:space="preserve">U16</t>
  </si>
  <si>
    <t xml:space="preserve">Мікросхема AP64501SP-13</t>
  </si>
  <si>
    <t xml:space="preserve">корпус: SOIC-8-1EP</t>
  </si>
  <si>
    <t xml:space="preserve">U17</t>
  </si>
  <si>
    <t xml:space="preserve">Мікросхема IP2326</t>
  </si>
  <si>
    <t xml:space="preserve">корпус: QFN-24-1EP_3x3mm_P0.4mm</t>
  </si>
  <si>
    <t xml:space="preserve">U18</t>
  </si>
  <si>
    <t xml:space="preserve">Мікросхема RT9742GGJ5</t>
  </si>
  <si>
    <t xml:space="preserve">корпус: SOT-23-5</t>
  </si>
  <si>
    <t xml:space="preserve">Module1</t>
  </si>
  <si>
    <t xml:space="preserve">Обчислювальний модуль RPi CM5</t>
  </si>
  <si>
    <t xml:space="preserve">ДСТУ 2229-93 / ISO/IEC 18000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</si>
</sst>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theme="1"/>
      <name val="Arial"/>
      <family val="0"/>
      <charset val="1"/>
    </font>
    <font>
      <sz val="12"/>
      <color theme="1"/>
      <name val="Times New Roman"/>
      <family val="0"/>
      <charset val="1"/>
    </font>
    <font>
      <i val="true"/>
      <sz val="14"/>
      <color theme="1"/>
      <name val="Times New Roman"/>
      <family val="0"/>
      <charset val="1"/>
    </font>
    <font>
      <i val="true"/>
      <u val="single"/>
      <sz val="14"/>
      <color theme="1"/>
      <name val="Times New Roman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EA9999"/>
        <bgColor rgb="FFFF8080"/>
      </patternFill>
    </fill>
    <fill>
      <patternFill patternType="solid">
        <fgColor rgb="FFF4CCCC"/>
        <bgColor rgb="FFCCCCFF"/>
      </patternFill>
    </fill>
  </fills>
  <borders count="13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 style="medium"/>
      <right/>
      <top/>
      <bottom style="thin"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/>
      <right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EA9999"/>
      <rgbColor rgb="FFCC99FF"/>
      <rgbColor rgb="FFF4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outlinePr summaryBelow="0"/>
    <pageSetUpPr fitToPage="false"/>
  </sheetPr>
  <dimension ref="A1:J65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6" activeCellId="0" sqref="G6"/>
    </sheetView>
  </sheetViews>
  <sheetFormatPr defaultColWidth="12.6328125" defaultRowHeight="15.75" customHeight="true" zeroHeight="false" outlineLevelRow="0" outlineLevelCol="0"/>
  <cols>
    <col collapsed="false" customWidth="true" hidden="false" outlineLevel="0" max="2" min="2" style="0" width="26.38"/>
    <col collapsed="false" customWidth="true" hidden="false" outlineLevel="0" max="3" min="3" style="0" width="11.82"/>
    <col collapsed="false" customWidth="true" hidden="false" outlineLevel="0" max="4" min="4" style="0" width="75.38"/>
    <col collapsed="false" customWidth="true" hidden="false" outlineLevel="0" max="6" min="5" style="0" width="9.87"/>
    <col collapsed="false" customWidth="true" hidden="false" outlineLevel="0" max="8" min="7" style="0" width="39.38"/>
    <col collapsed="false" customWidth="true" hidden="false" outlineLevel="0" max="9" min="9" style="0" width="58.75"/>
  </cols>
  <sheetData>
    <row r="1" customFormat="false" ht="15.75" hidden="false" customHeight="false" outlineLevel="0" collapsed="false">
      <c r="A1" s="1"/>
      <c r="B1" s="1"/>
      <c r="C1" s="1"/>
      <c r="D1" s="1"/>
      <c r="E1" s="1"/>
      <c r="F1" s="1"/>
      <c r="I1" s="2"/>
      <c r="J1" s="2"/>
    </row>
    <row r="2" customFormat="false" ht="26.85" hidden="false" customHeight="false" outlineLevel="0" collapsed="false">
      <c r="A2" s="1"/>
      <c r="B2" s="3" t="s">
        <v>0</v>
      </c>
      <c r="C2" s="4" t="s">
        <v>1</v>
      </c>
      <c r="D2" s="5" t="s">
        <v>2</v>
      </c>
      <c r="E2" s="4" t="s">
        <v>3</v>
      </c>
      <c r="F2" s="5" t="s">
        <v>4</v>
      </c>
      <c r="I2" s="2"/>
      <c r="J2" s="2" t="s">
        <v>5</v>
      </c>
    </row>
    <row r="3" customFormat="false" ht="17.35" hidden="false" customHeight="false" outlineLevel="0" collapsed="false">
      <c r="A3" s="1"/>
      <c r="B3" s="6"/>
      <c r="C3" s="7"/>
      <c r="D3" s="8"/>
      <c r="E3" s="7"/>
      <c r="F3" s="8"/>
      <c r="G3" s="2"/>
      <c r="H3" s="2"/>
      <c r="I3" s="2"/>
      <c r="J3" s="2"/>
    </row>
    <row r="4" customFormat="false" ht="17.35" hidden="false" customHeight="false" outlineLevel="0" collapsed="false">
      <c r="A4" s="1"/>
      <c r="B4" s="9"/>
      <c r="C4" s="10"/>
      <c r="D4" s="11" t="s">
        <v>6</v>
      </c>
      <c r="E4" s="10"/>
      <c r="F4" s="12"/>
      <c r="G4" s="2"/>
      <c r="H4" s="2"/>
      <c r="I4" s="2"/>
      <c r="J4" s="2"/>
    </row>
    <row r="5" customFormat="false" ht="17.35" hidden="false" customHeight="false" outlineLevel="0" collapsed="false">
      <c r="A5" s="1"/>
      <c r="B5" s="9"/>
      <c r="C5" s="10"/>
      <c r="D5" s="12"/>
      <c r="E5" s="10"/>
      <c r="F5" s="12"/>
      <c r="G5" s="2"/>
      <c r="H5" s="2"/>
      <c r="I5" s="2"/>
      <c r="J5" s="2"/>
    </row>
    <row r="6" customFormat="false" ht="32.8" hidden="false" customHeight="false" outlineLevel="0" collapsed="false">
      <c r="A6" s="1"/>
      <c r="B6" s="9" t="s">
        <v>7</v>
      </c>
      <c r="C6" s="10"/>
      <c r="D6" s="12" t="str">
        <f aca="false">CONCATENATE(H6, ", ", J6,", ", I6)</f>
        <v>Конденсатор керамічний 100n, типорозмір: 0402, ISO 60384-1 / ДСТУ Б В.2.7-245:2010 </v>
      </c>
      <c r="E6" s="10" t="n">
        <v>9</v>
      </c>
      <c r="F6" s="12"/>
      <c r="G6" s="2"/>
      <c r="H6" s="2" t="s">
        <v>8</v>
      </c>
      <c r="I6" s="2" t="s">
        <v>9</v>
      </c>
      <c r="J6" s="2" t="s">
        <v>10</v>
      </c>
    </row>
    <row r="7" customFormat="false" ht="48.5" hidden="false" customHeight="false" outlineLevel="0" collapsed="false">
      <c r="A7" s="1"/>
      <c r="B7" s="9" t="s">
        <v>11</v>
      </c>
      <c r="C7" s="10"/>
      <c r="D7" s="12" t="str">
        <f aca="false">CONCATENATE(H7, ", ", J7,", ", I7)</f>
        <v>Конденсатор керамічний 10u, типорозмір: 0805, ISO 60384-1 / ДСТУ Б В.2.7-245:2010 </v>
      </c>
      <c r="E7" s="10" t="n">
        <v>18</v>
      </c>
      <c r="F7" s="12"/>
      <c r="G7" s="2"/>
      <c r="H7" s="2" t="s">
        <v>12</v>
      </c>
      <c r="I7" s="2" t="s">
        <v>9</v>
      </c>
      <c r="J7" s="2" t="s">
        <v>13</v>
      </c>
    </row>
    <row r="8" customFormat="false" ht="32.8" hidden="false" customHeight="false" outlineLevel="0" collapsed="false">
      <c r="A8" s="1"/>
      <c r="B8" s="9" t="s">
        <v>14</v>
      </c>
      <c r="C8" s="10"/>
      <c r="D8" s="12" t="str">
        <f aca="false">CONCATENATE(H8, ", ", J8,", ", I8)</f>
        <v>Конденсатор керамічний 4.7nF, типорозмір: 0402, ISO 60384-1 / ДСТУ Б В.2.7-245:2010 </v>
      </c>
      <c r="E8" s="10" t="n">
        <v>1</v>
      </c>
      <c r="F8" s="12"/>
      <c r="G8" s="2"/>
      <c r="H8" s="2" t="s">
        <v>15</v>
      </c>
      <c r="I8" s="2" t="s">
        <v>9</v>
      </c>
      <c r="J8" s="2" t="s">
        <v>10</v>
      </c>
    </row>
    <row r="9" customFormat="false" ht="32.8" hidden="false" customHeight="false" outlineLevel="0" collapsed="false">
      <c r="A9" s="1"/>
      <c r="B9" s="9" t="s">
        <v>16</v>
      </c>
      <c r="C9" s="10"/>
      <c r="D9" s="12" t="str">
        <f aca="false">CONCATENATE(H9, ", ", J9,", ", I9)</f>
        <v>Конденсатор танталовий 100uF, типорозмір: EIA-7343-31, ISO 60384-3</v>
      </c>
      <c r="E9" s="10" t="n">
        <v>1</v>
      </c>
      <c r="F9" s="12"/>
      <c r="G9" s="2"/>
      <c r="H9" s="2" t="s">
        <v>17</v>
      </c>
      <c r="I9" s="2" t="s">
        <v>18</v>
      </c>
      <c r="J9" s="2" t="s">
        <v>19</v>
      </c>
    </row>
    <row r="10" customFormat="false" ht="32.8" hidden="false" customHeight="false" outlineLevel="0" collapsed="false">
      <c r="A10" s="1"/>
      <c r="B10" s="9" t="s">
        <v>20</v>
      </c>
      <c r="C10" s="10"/>
      <c r="D10" s="12" t="str">
        <f aca="false">CONCATENATE(H10, ", ", J10,", ", I10)</f>
        <v>Конденсатор керамічний 10u 35V, типорозмір: 0805, ISO 60384-1 / ДСТУ Б В.2.7-245:2010 </v>
      </c>
      <c r="E10" s="10" t="n">
        <v>3</v>
      </c>
      <c r="F10" s="12"/>
      <c r="G10" s="2"/>
      <c r="H10" s="2" t="s">
        <v>21</v>
      </c>
      <c r="I10" s="2" t="s">
        <v>9</v>
      </c>
      <c r="J10" s="2" t="s">
        <v>13</v>
      </c>
    </row>
    <row r="11" customFormat="false" ht="32.8" hidden="false" customHeight="false" outlineLevel="0" collapsed="false">
      <c r="A11" s="1"/>
      <c r="B11" s="9" t="s">
        <v>22</v>
      </c>
      <c r="C11" s="10"/>
      <c r="D11" s="12" t="str">
        <f aca="false">CONCATENATE(H11, ", ", J11,", ", I11)</f>
        <v>Конденсатор керамічний 100n 100V, типорозмір: 0402, ISO 60384-1 / ДСТУ Б В.2.7-245:2010 </v>
      </c>
      <c r="E11" s="10" t="n">
        <v>1</v>
      </c>
      <c r="F11" s="12"/>
      <c r="G11" s="2"/>
      <c r="H11" s="2" t="s">
        <v>23</v>
      </c>
      <c r="I11" s="2" t="s">
        <v>9</v>
      </c>
      <c r="J11" s="2" t="s">
        <v>10</v>
      </c>
    </row>
    <row r="12" customFormat="false" ht="32.8" hidden="false" customHeight="false" outlineLevel="0" collapsed="false">
      <c r="A12" s="1"/>
      <c r="B12" s="9" t="s">
        <v>24</v>
      </c>
      <c r="C12" s="10"/>
      <c r="D12" s="12" t="str">
        <f aca="false">CONCATENATE(H12, ", ", J12,", ", I12)</f>
        <v>Конденсатор керамічний (nf), типорозмір: 0402, ISO 60384-1 / ДСТУ Б В.2.7-245:2010 </v>
      </c>
      <c r="E12" s="10" t="n">
        <v>2</v>
      </c>
      <c r="F12" s="12"/>
      <c r="G12" s="2"/>
      <c r="H12" s="2" t="s">
        <v>25</v>
      </c>
      <c r="I12" s="2" t="s">
        <v>9</v>
      </c>
      <c r="J12" s="2" t="s">
        <v>10</v>
      </c>
    </row>
    <row r="13" customFormat="false" ht="32.8" hidden="false" customHeight="false" outlineLevel="0" collapsed="false">
      <c r="A13" s="1"/>
      <c r="B13" s="9" t="s">
        <v>26</v>
      </c>
      <c r="C13" s="10"/>
      <c r="D13" s="12" t="str">
        <f aca="false">CONCATENATE(H13, ", ", J13,", ", I13)</f>
        <v>Конденсатор керамічний 1.2nF, типорозмір: 0402, ISO 60384-1 / ДСТУ Б В.2.7-245:2010 </v>
      </c>
      <c r="E13" s="10" t="n">
        <v>1</v>
      </c>
      <c r="F13" s="12"/>
      <c r="G13" s="2"/>
      <c r="H13" s="2" t="s">
        <v>27</v>
      </c>
      <c r="I13" s="2" t="s">
        <v>9</v>
      </c>
      <c r="J13" s="2" t="s">
        <v>10</v>
      </c>
    </row>
    <row r="14" customFormat="false" ht="17.35" hidden="false" customHeight="false" outlineLevel="0" collapsed="false">
      <c r="A14" s="1"/>
      <c r="B14" s="9"/>
      <c r="C14" s="10"/>
      <c r="D14" s="12"/>
      <c r="E14" s="10"/>
      <c r="F14" s="12"/>
      <c r="G14" s="2"/>
      <c r="H14" s="2"/>
      <c r="I14" s="2"/>
      <c r="J14" s="2"/>
    </row>
    <row r="15" customFormat="false" ht="32.8" hidden="false" customHeight="false" outlineLevel="0" collapsed="false">
      <c r="A15" s="1"/>
      <c r="B15" s="9" t="s">
        <v>28</v>
      </c>
      <c r="C15" s="10"/>
      <c r="D15" s="12" t="str">
        <f aca="false">CONCATENATE(H15, ", ", J15,", ", I15)</f>
        <v>Діод Зенера (D_Zener), типорозмір: 0603, ДСТУ 2449-94 / ISO 19077</v>
      </c>
      <c r="E15" s="10" t="n">
        <v>3</v>
      </c>
      <c r="F15" s="12"/>
      <c r="G15" s="2"/>
      <c r="H15" s="2" t="s">
        <v>29</v>
      </c>
      <c r="I15" s="2" t="s">
        <v>30</v>
      </c>
      <c r="J15" s="2" t="s">
        <v>31</v>
      </c>
    </row>
    <row r="16" customFormat="false" ht="17.35" hidden="false" customHeight="false" outlineLevel="0" collapsed="false">
      <c r="A16" s="1"/>
      <c r="B16" s="9"/>
      <c r="C16" s="10"/>
      <c r="D16" s="12"/>
      <c r="E16" s="10"/>
      <c r="F16" s="12"/>
      <c r="G16" s="2"/>
      <c r="H16" s="2"/>
      <c r="I16" s="2"/>
      <c r="J16" s="2"/>
    </row>
    <row r="17" customFormat="false" ht="17.35" hidden="false" customHeight="false" outlineLevel="0" collapsed="false">
      <c r="A17" s="1"/>
      <c r="B17" s="9"/>
      <c r="C17" s="10"/>
      <c r="D17" s="11" t="s">
        <v>32</v>
      </c>
      <c r="E17" s="10"/>
      <c r="F17" s="12"/>
      <c r="G17" s="2"/>
      <c r="H17" s="2"/>
      <c r="I17" s="2"/>
      <c r="J17" s="2"/>
    </row>
    <row r="18" customFormat="false" ht="17.35" hidden="false" customHeight="false" outlineLevel="0" collapsed="false">
      <c r="A18" s="1"/>
      <c r="B18" s="9"/>
      <c r="C18" s="10"/>
      <c r="D18" s="12"/>
      <c r="E18" s="10"/>
      <c r="F18" s="12"/>
      <c r="G18" s="2"/>
      <c r="H18" s="2"/>
      <c r="I18" s="2"/>
      <c r="J18" s="2"/>
    </row>
    <row r="19" customFormat="false" ht="26.85" hidden="false" customHeight="false" outlineLevel="0" collapsed="false">
      <c r="A19" s="1"/>
      <c r="B19" s="9" t="s">
        <v>33</v>
      </c>
      <c r="C19" s="10"/>
      <c r="D19" s="12" t="str">
        <f aca="false">CONCATENATE(H19, ", ", J19,", ", I19)</f>
        <v>Роз'єм USB3_A, Molex_48393-001, ISO/IEC 14472</v>
      </c>
      <c r="E19" s="10" t="n">
        <v>2</v>
      </c>
      <c r="F19" s="12"/>
      <c r="G19" s="2"/>
      <c r="H19" s="2" t="s">
        <v>34</v>
      </c>
      <c r="I19" s="2" t="s">
        <v>35</v>
      </c>
      <c r="J19" s="2" t="s">
        <v>36</v>
      </c>
    </row>
    <row r="20" customFormat="false" ht="52.2" hidden="false" customHeight="false" outlineLevel="0" collapsed="false">
      <c r="A20" s="1"/>
      <c r="B20" s="9" t="s">
        <v>37</v>
      </c>
      <c r="C20" s="10"/>
      <c r="D20" s="12" t="str">
        <f aca="false">CONCATENATE(H20, ", ", J20,", ", I20)</f>
        <v>Елемент живлення, Тримач: Keystone_3034_1x20mm, ДСТУ EN 61204:2016 / ISO 61204</v>
      </c>
      <c r="E20" s="10" t="n">
        <v>1</v>
      </c>
      <c r="F20" s="12"/>
      <c r="G20" s="2"/>
      <c r="H20" s="2" t="s">
        <v>38</v>
      </c>
      <c r="I20" s="2" t="s">
        <v>39</v>
      </c>
      <c r="J20" s="2" t="s">
        <v>40</v>
      </c>
    </row>
    <row r="21" customFormat="false" ht="39.55" hidden="false" customHeight="false" outlineLevel="0" collapsed="false">
      <c r="A21" s="1"/>
      <c r="B21" s="9" t="s">
        <v>41</v>
      </c>
      <c r="C21" s="10"/>
      <c r="D21" s="12" t="str">
        <f aca="false">CONCATENATE(H21, ", ", J21,", ", I21)</f>
        <v>З'єднувач штирьовий (Conn_02x07_Odd_Even), PinHeader_2x07_P2.54mm_Vertical, ДСТУ IEC 603-7/ ISO 14472</v>
      </c>
      <c r="E21" s="10" t="n">
        <v>1</v>
      </c>
      <c r="F21" s="12"/>
      <c r="G21" s="2"/>
      <c r="H21" s="2" t="s">
        <v>42</v>
      </c>
      <c r="I21" s="2" t="s">
        <v>43</v>
      </c>
      <c r="J21" s="2" t="s">
        <v>44</v>
      </c>
    </row>
    <row r="22" customFormat="false" ht="17.35" hidden="false" customHeight="false" outlineLevel="0" collapsed="false">
      <c r="A22" s="1"/>
      <c r="B22" s="9" t="s">
        <v>45</v>
      </c>
      <c r="C22" s="10"/>
      <c r="D22" s="12" t="str">
        <f aca="false">CONCATENATE(H22, ", ", I22)</f>
        <v>Роз'єм Bus_M.2_Socket_M, ISO/IEC 14472</v>
      </c>
      <c r="E22" s="10" t="n">
        <v>1</v>
      </c>
      <c r="F22" s="12"/>
      <c r="G22" s="2"/>
      <c r="H22" s="2" t="s">
        <v>46</v>
      </c>
      <c r="I22" s="2" t="s">
        <v>35</v>
      </c>
      <c r="J22" s="13" t="s">
        <v>47</v>
      </c>
    </row>
    <row r="23" customFormat="false" ht="32.8" hidden="false" customHeight="false" outlineLevel="0" collapsed="false">
      <c r="A23" s="1"/>
      <c r="B23" s="9" t="s">
        <v>48</v>
      </c>
      <c r="C23" s="10"/>
      <c r="D23" s="12" t="str">
        <f aca="false">CONCATENATE(H23, ", ", J23,", ", I23)</f>
        <v>З'єднувач гнучкий (Conn_01x22_Female), Hirose_FH12-22S-0.5SH, ДСТУ EN 12094-8  / ISO 14472</v>
      </c>
      <c r="E23" s="10" t="n">
        <v>1</v>
      </c>
      <c r="F23" s="12"/>
      <c r="G23" s="2"/>
      <c r="H23" s="2" t="s">
        <v>49</v>
      </c>
      <c r="I23" s="2" t="s">
        <v>50</v>
      </c>
      <c r="J23" s="2" t="s">
        <v>51</v>
      </c>
    </row>
    <row r="24" customFormat="false" ht="32.8" hidden="false" customHeight="false" outlineLevel="0" collapsed="false">
      <c r="A24" s="1"/>
      <c r="B24" s="9" t="s">
        <v>52</v>
      </c>
      <c r="C24" s="10"/>
      <c r="D24" s="12" t="str">
        <f aca="false">CONCATENATE(H24, ", ", J24,", ", I24)</f>
        <v>Роз'єм USB-C (USB_C_Receptacle_USB2.0_14P), GCT_USB4135-GF-A, ISO/IEC 14472</v>
      </c>
      <c r="E24" s="10" t="n">
        <v>1</v>
      </c>
      <c r="F24" s="12"/>
      <c r="G24" s="2"/>
      <c r="H24" s="2" t="s">
        <v>53</v>
      </c>
      <c r="I24" s="2" t="s">
        <v>35</v>
      </c>
      <c r="J24" s="2" t="s">
        <v>54</v>
      </c>
    </row>
    <row r="25" customFormat="false" ht="26.85" hidden="false" customHeight="false" outlineLevel="0" collapsed="false">
      <c r="A25" s="1"/>
      <c r="B25" s="9" t="s">
        <v>55</v>
      </c>
      <c r="C25" s="10"/>
      <c r="D25" s="12" t="str">
        <f aca="false">CONCATENATE(H25, ", ", J25,", ", I25)</f>
        <v>Роз'єм Micro_SD_Card_Det, MOLEX_503398-1892, ISO/IEC 14472</v>
      </c>
      <c r="E25" s="10" t="n">
        <v>1</v>
      </c>
      <c r="F25" s="12"/>
      <c r="G25" s="2"/>
      <c r="H25" s="2" t="s">
        <v>56</v>
      </c>
      <c r="I25" s="2" t="s">
        <v>35</v>
      </c>
      <c r="J25" s="2" t="s">
        <v>57</v>
      </c>
    </row>
    <row r="26" customFormat="false" ht="32.8" hidden="false" customHeight="false" outlineLevel="0" collapsed="false">
      <c r="A26" s="1"/>
      <c r="B26" s="9" t="s">
        <v>58</v>
      </c>
      <c r="C26" s="10"/>
      <c r="D26" s="12" t="str">
        <f aca="false">CONCATENATE(H26, ", ", J26,", ", I26)</f>
        <v>Аудіороз'єм (AudioJack4), CUI_SJ1-3535NG, ISO/IEC 29193 / ISO 14472</v>
      </c>
      <c r="E26" s="10" t="n">
        <v>1</v>
      </c>
      <c r="F26" s="12"/>
      <c r="G26" s="2"/>
      <c r="H26" s="2" t="s">
        <v>59</v>
      </c>
      <c r="I26" s="2" t="s">
        <v>60</v>
      </c>
      <c r="J26" s="2" t="s">
        <v>61</v>
      </c>
    </row>
    <row r="27" customFormat="false" ht="32.8" hidden="false" customHeight="false" outlineLevel="0" collapsed="false">
      <c r="A27" s="1"/>
      <c r="B27" s="9" t="s">
        <v>62</v>
      </c>
      <c r="C27" s="10"/>
      <c r="D27" s="12" t="str">
        <f aca="false">CONCATENATE(H27, ", ", J27,", ", I27)</f>
        <v>Роз'єм USB-C (USB_C_Receptacle_USB2.0), GCT_USB4105-xx-A, ISO/IEC 14472</v>
      </c>
      <c r="E27" s="10" t="n">
        <v>1</v>
      </c>
      <c r="F27" s="12"/>
      <c r="G27" s="2"/>
      <c r="H27" s="2" t="s">
        <v>63</v>
      </c>
      <c r="I27" s="2" t="s">
        <v>35</v>
      </c>
      <c r="J27" s="2" t="s">
        <v>64</v>
      </c>
    </row>
    <row r="28" customFormat="false" ht="32.8" hidden="false" customHeight="false" outlineLevel="0" collapsed="false">
      <c r="A28" s="1"/>
      <c r="B28" s="9" t="s">
        <v>65</v>
      </c>
      <c r="C28" s="10"/>
      <c r="D28" s="12" t="str">
        <f aca="false">CONCATENATE(H28, ", ", J28,", ", I28)</f>
        <v>Роз'єм живлення (Barrel_Jack), GCT_DCJ200-10-A, ISO/IEC 14472</v>
      </c>
      <c r="E28" s="10" t="n">
        <v>1</v>
      </c>
      <c r="F28" s="12"/>
      <c r="G28" s="2"/>
      <c r="H28" s="2" t="s">
        <v>66</v>
      </c>
      <c r="I28" s="2" t="s">
        <v>35</v>
      </c>
      <c r="J28" s="2" t="s">
        <v>67</v>
      </c>
    </row>
    <row r="29" customFormat="false" ht="32.8" hidden="false" customHeight="false" outlineLevel="0" collapsed="false">
      <c r="A29" s="1"/>
      <c r="B29" s="9" t="s">
        <v>68</v>
      </c>
      <c r="C29" s="10"/>
      <c r="D29" s="12" t="str">
        <f aca="false">CONCATENATE(H29, ", ", J29,", ", I29)</f>
        <v>З'єднувач (690-019-298-412), EDAC 690-019-298-412, ISO/IEC 14472</v>
      </c>
      <c r="E29" s="10" t="n">
        <v>1</v>
      </c>
      <c r="F29" s="12"/>
      <c r="G29" s="2"/>
      <c r="H29" s="2" t="s">
        <v>69</v>
      </c>
      <c r="I29" s="2" t="s">
        <v>35</v>
      </c>
      <c r="J29" s="2" t="s">
        <v>70</v>
      </c>
    </row>
    <row r="30" customFormat="false" ht="17.35" hidden="false" customHeight="false" outlineLevel="0" collapsed="false">
      <c r="A30" s="1"/>
      <c r="B30" s="9"/>
      <c r="C30" s="10"/>
      <c r="D30" s="12"/>
      <c r="E30" s="10"/>
      <c r="F30" s="12"/>
      <c r="G30" s="2"/>
      <c r="H30" s="2"/>
      <c r="I30" s="2"/>
      <c r="J30" s="2"/>
    </row>
    <row r="31" customFormat="false" ht="17.35" hidden="false" customHeight="false" outlineLevel="0" collapsed="false">
      <c r="A31" s="1"/>
      <c r="B31" s="9"/>
      <c r="C31" s="10"/>
      <c r="D31" s="11" t="s">
        <v>71</v>
      </c>
      <c r="E31" s="10"/>
      <c r="F31" s="12"/>
      <c r="G31" s="2"/>
      <c r="H31" s="2"/>
      <c r="I31" s="2"/>
      <c r="J31" s="2"/>
    </row>
    <row r="32" customFormat="false" ht="17.35" hidden="false" customHeight="false" outlineLevel="0" collapsed="false">
      <c r="A32" s="1"/>
      <c r="B32" s="9"/>
      <c r="C32" s="10"/>
      <c r="D32" s="12"/>
      <c r="E32" s="10"/>
      <c r="F32" s="12"/>
      <c r="G32" s="2"/>
      <c r="H32" s="2"/>
      <c r="I32" s="2"/>
      <c r="J32" s="2"/>
    </row>
    <row r="33" customFormat="false" ht="32.8" hidden="false" customHeight="false" outlineLevel="0" collapsed="false">
      <c r="A33" s="1"/>
      <c r="B33" s="9" t="s">
        <v>72</v>
      </c>
      <c r="C33" s="10"/>
      <c r="D33" s="12" t="str">
        <f aca="false">CONCATENATE(H33, ", ", J33,", ", I33)</f>
        <v>Індуктивність 2.2uH, Bourns_SRP5030CC, ДСТУ EN 60310:2022 / ISO 60310</v>
      </c>
      <c r="E33" s="10" t="n">
        <v>1</v>
      </c>
      <c r="F33" s="12"/>
      <c r="G33" s="2"/>
      <c r="H33" s="2" t="s">
        <v>73</v>
      </c>
      <c r="I33" s="2" t="s">
        <v>74</v>
      </c>
      <c r="J33" s="2" t="s">
        <v>75</v>
      </c>
    </row>
    <row r="34" customFormat="false" ht="32.8" hidden="false" customHeight="false" outlineLevel="0" collapsed="false">
      <c r="A34" s="1"/>
      <c r="B34" s="9" t="s">
        <v>76</v>
      </c>
      <c r="C34" s="10"/>
      <c r="D34" s="12" t="str">
        <f aca="false">CONCATENATE(H34, ", ", J34,", ", I34)</f>
        <v>Індуктивність SRN6045TA-3R3Y, Bourns_SRN6045TA, ДСТУ EN 60310:2022 / ISO 60310</v>
      </c>
      <c r="E34" s="10" t="n">
        <v>2</v>
      </c>
      <c r="F34" s="12"/>
      <c r="G34" s="2"/>
      <c r="H34" s="2" t="s">
        <v>77</v>
      </c>
      <c r="I34" s="2" t="s">
        <v>74</v>
      </c>
      <c r="J34" s="2" t="s">
        <v>78</v>
      </c>
    </row>
    <row r="35" customFormat="false" ht="17.35" hidden="false" customHeight="false" outlineLevel="0" collapsed="false">
      <c r="A35" s="1"/>
      <c r="B35" s="9"/>
      <c r="C35" s="10"/>
      <c r="D35" s="12"/>
      <c r="E35" s="10"/>
      <c r="F35" s="12"/>
      <c r="G35" s="2"/>
      <c r="H35" s="2"/>
      <c r="I35" s="2"/>
      <c r="J35" s="2"/>
    </row>
    <row r="36" customFormat="false" ht="17.35" hidden="false" customHeight="false" outlineLevel="0" collapsed="false">
      <c r="A36" s="1"/>
      <c r="B36" s="9"/>
      <c r="C36" s="10"/>
      <c r="D36" s="11" t="s">
        <v>79</v>
      </c>
      <c r="E36" s="10"/>
      <c r="F36" s="12"/>
      <c r="G36" s="2"/>
      <c r="H36" s="2"/>
      <c r="I36" s="2"/>
      <c r="J36" s="2"/>
    </row>
    <row r="37" customFormat="false" ht="17.35" hidden="false" customHeight="false" outlineLevel="0" collapsed="false">
      <c r="A37" s="1"/>
      <c r="B37" s="9"/>
      <c r="C37" s="10"/>
      <c r="D37" s="12"/>
      <c r="E37" s="10"/>
      <c r="F37" s="12"/>
      <c r="G37" s="2"/>
      <c r="H37" s="2"/>
      <c r="I37" s="2"/>
      <c r="J37" s="2"/>
    </row>
    <row r="38" customFormat="false" ht="26.85" hidden="false" customHeight="false" outlineLevel="0" collapsed="false">
      <c r="A38" s="1"/>
      <c r="B38" s="9" t="s">
        <v>80</v>
      </c>
      <c r="C38" s="10"/>
      <c r="D38" s="12" t="str">
        <f aca="false">CONCATENATE(H38, ", ", J38,", ", I38)</f>
        <v>Резистор 470R, типорозмір: 0402, ДСТУ 7953:2015  / ISO 60115</v>
      </c>
      <c r="E38" s="10" t="n">
        <v>2</v>
      </c>
      <c r="F38" s="12"/>
      <c r="G38" s="2"/>
      <c r="H38" s="2" t="s">
        <v>81</v>
      </c>
      <c r="I38" s="2" t="s">
        <v>82</v>
      </c>
      <c r="J38" s="2" t="s">
        <v>10</v>
      </c>
    </row>
    <row r="39" customFormat="false" ht="32.8" hidden="false" customHeight="false" outlineLevel="0" collapsed="false">
      <c r="A39" s="1"/>
      <c r="B39" s="9" t="s">
        <v>83</v>
      </c>
      <c r="C39" s="10"/>
      <c r="D39" s="12" t="str">
        <f aca="false">CONCATENATE(H39, ", ", J39,", ", I39)</f>
        <v>Резистор 2.2K 1%, типорозмір: 0402, ДСТУ 7953:2015 / ISO 60115</v>
      </c>
      <c r="E39" s="10" t="n">
        <v>3</v>
      </c>
      <c r="F39" s="12"/>
      <c r="G39" s="2"/>
      <c r="H39" s="2" t="s">
        <v>84</v>
      </c>
      <c r="I39" s="2" t="s">
        <v>85</v>
      </c>
      <c r="J39" s="2" t="s">
        <v>10</v>
      </c>
    </row>
    <row r="40" customFormat="false" ht="32.8" hidden="false" customHeight="false" outlineLevel="0" collapsed="false">
      <c r="A40" s="1"/>
      <c r="B40" s="9" t="s">
        <v>86</v>
      </c>
      <c r="C40" s="10"/>
      <c r="D40" s="12" t="str">
        <f aca="false">CONCATENATE(H40, ", ", J40,", ", I40)</f>
        <v>Резистор 10R, типорозмір: 0402, ДСТУ 7953:2015 / ISO 60115</v>
      </c>
      <c r="E40" s="10" t="n">
        <v>6</v>
      </c>
      <c r="F40" s="12"/>
      <c r="G40" s="2"/>
      <c r="H40" s="2" t="s">
        <v>87</v>
      </c>
      <c r="I40" s="2" t="s">
        <v>85</v>
      </c>
      <c r="J40" s="2" t="s">
        <v>10</v>
      </c>
    </row>
    <row r="41" customFormat="false" ht="26.85" hidden="false" customHeight="false" outlineLevel="0" collapsed="false">
      <c r="A41" s="1"/>
      <c r="B41" s="9" t="s">
        <v>88</v>
      </c>
      <c r="C41" s="10"/>
      <c r="D41" s="12" t="str">
        <f aca="false">CONCATENATE(H41, ", ", J41,", ", I41)</f>
        <v>Резистор 100K, типорозмір: 0402, ДСТУ 7953:2015 / ISO 60115</v>
      </c>
      <c r="E41" s="10" t="n">
        <v>1</v>
      </c>
      <c r="F41" s="12"/>
      <c r="G41" s="2"/>
      <c r="H41" s="2" t="s">
        <v>89</v>
      </c>
      <c r="I41" s="2" t="s">
        <v>85</v>
      </c>
      <c r="J41" s="2" t="s">
        <v>10</v>
      </c>
    </row>
    <row r="42" customFormat="false" ht="32.8" hidden="false" customHeight="false" outlineLevel="0" collapsed="false">
      <c r="A42" s="1"/>
      <c r="B42" s="9" t="s">
        <v>90</v>
      </c>
      <c r="C42" s="10"/>
      <c r="D42" s="12" t="str">
        <f aca="false">CONCATENATE(H42, ", ", J42,", ", I42)</f>
        <v>Резистор 10K 1%, типорозмір: 0402, ДСТУ 7953:2015 / ISO 60115</v>
      </c>
      <c r="E42" s="10" t="n">
        <v>1</v>
      </c>
      <c r="F42" s="12"/>
      <c r="G42" s="2"/>
      <c r="H42" s="2" t="s">
        <v>91</v>
      </c>
      <c r="I42" s="2" t="s">
        <v>85</v>
      </c>
      <c r="J42" s="2" t="s">
        <v>10</v>
      </c>
    </row>
    <row r="43" customFormat="false" ht="32.8" hidden="false" customHeight="false" outlineLevel="0" collapsed="false">
      <c r="A43" s="1"/>
      <c r="B43" s="9" t="s">
        <v>92</v>
      </c>
      <c r="C43" s="10"/>
      <c r="D43" s="12" t="str">
        <f aca="false">CONCATENATE(H43, ", ", J43,", ", I43)</f>
        <v>Резистор 20K 1%, типорозмір: 0402, ДСТУ 7953:2015 / ISO 60115</v>
      </c>
      <c r="E43" s="10" t="n">
        <v>1</v>
      </c>
      <c r="F43" s="12"/>
      <c r="G43" s="2"/>
      <c r="H43" s="2" t="s">
        <v>93</v>
      </c>
      <c r="I43" s="2" t="s">
        <v>85</v>
      </c>
      <c r="J43" s="2" t="s">
        <v>10</v>
      </c>
    </row>
    <row r="44" customFormat="false" ht="32.8" hidden="false" customHeight="false" outlineLevel="0" collapsed="false">
      <c r="A44" s="1"/>
      <c r="B44" s="9" t="s">
        <v>94</v>
      </c>
      <c r="C44" s="10"/>
      <c r="D44" s="12" t="str">
        <f aca="false">CONCATENATE(H44, ", ", J44,", ", I44)</f>
        <v>Резистор 12K 1%, типорозмір: 0402, ДСТУ 7953:2015 / ISO 60115</v>
      </c>
      <c r="E44" s="10" t="n">
        <v>1</v>
      </c>
      <c r="F44" s="12"/>
      <c r="G44" s="2"/>
      <c r="H44" s="2" t="s">
        <v>95</v>
      </c>
      <c r="I44" s="2" t="s">
        <v>85</v>
      </c>
      <c r="J44" s="2" t="s">
        <v>10</v>
      </c>
    </row>
    <row r="45" customFormat="false" ht="26.85" hidden="false" customHeight="false" outlineLevel="0" collapsed="false">
      <c r="A45" s="1"/>
      <c r="B45" s="9" t="s">
        <v>96</v>
      </c>
      <c r="C45" s="10"/>
      <c r="D45" s="12" t="str">
        <f aca="false">CONCATENATE(H45, ", ", J45,", ", I45)</f>
        <v>Резистор 12K, типорозмір: 0402, ДСТУ 7953:2015 / ISO 60115</v>
      </c>
      <c r="E45" s="10" t="n">
        <v>1</v>
      </c>
      <c r="F45" s="12"/>
      <c r="G45" s="2"/>
      <c r="H45" s="2" t="s">
        <v>97</v>
      </c>
      <c r="I45" s="2" t="s">
        <v>85</v>
      </c>
      <c r="J45" s="2" t="s">
        <v>10</v>
      </c>
    </row>
    <row r="46" customFormat="false" ht="26.85" hidden="false" customHeight="false" outlineLevel="0" collapsed="false">
      <c r="A46" s="1"/>
      <c r="B46" s="9" t="s">
        <v>98</v>
      </c>
      <c r="C46" s="10"/>
      <c r="D46" s="12" t="str">
        <f aca="false">CONCATENATE(H46, ", ", J46,", ", I46)</f>
        <v>Резистор 10K, типорозмір: 0402, ДСТУ 7953:2015 / ISO 60115</v>
      </c>
      <c r="E46" s="10" t="n">
        <v>1</v>
      </c>
      <c r="F46" s="12"/>
      <c r="G46" s="2"/>
      <c r="H46" s="2" t="s">
        <v>99</v>
      </c>
      <c r="I46" s="2" t="s">
        <v>85</v>
      </c>
      <c r="J46" s="2" t="s">
        <v>10</v>
      </c>
    </row>
    <row r="47" customFormat="false" ht="26.85" hidden="false" customHeight="false" outlineLevel="0" collapsed="false">
      <c r="A47" s="1"/>
      <c r="B47" s="9" t="s">
        <v>100</v>
      </c>
      <c r="C47" s="10"/>
      <c r="D47" s="12" t="str">
        <f aca="false">CONCATENATE(H47, ", ", J47,", ", I47)</f>
        <v>Резистор 0.5K, типорозмір: 0402, ДСТУ 7953:2015 / ISO 60115</v>
      </c>
      <c r="E47" s="10" t="n">
        <v>1</v>
      </c>
      <c r="F47" s="12"/>
      <c r="G47" s="2"/>
      <c r="H47" s="2" t="s">
        <v>101</v>
      </c>
      <c r="I47" s="2" t="s">
        <v>85</v>
      </c>
      <c r="J47" s="2" t="s">
        <v>10</v>
      </c>
    </row>
    <row r="48" customFormat="false" ht="26.85" hidden="false" customHeight="false" outlineLevel="0" collapsed="false">
      <c r="A48" s="1"/>
      <c r="B48" s="9" t="s">
        <v>102</v>
      </c>
      <c r="C48" s="10"/>
      <c r="D48" s="12" t="str">
        <f aca="false">CONCATENATE(H48, ", ", J48,", ", I48)</f>
        <v>Резистор 1K, типорозмір: 0402, ДСТУ 7953:2015 / ISO 60115</v>
      </c>
      <c r="E48" s="10" t="n">
        <v>1</v>
      </c>
      <c r="F48" s="12"/>
      <c r="G48" s="2"/>
      <c r="H48" s="2" t="s">
        <v>103</v>
      </c>
      <c r="I48" s="2" t="s">
        <v>85</v>
      </c>
      <c r="J48" s="2" t="s">
        <v>10</v>
      </c>
    </row>
    <row r="49" customFormat="false" ht="26.85" hidden="false" customHeight="false" outlineLevel="0" collapsed="false">
      <c r="A49" s="1"/>
      <c r="B49" s="9" t="s">
        <v>104</v>
      </c>
      <c r="C49" s="10"/>
      <c r="D49" s="12" t="str">
        <f aca="false">CONCATENATE(H49, ", ", J49,", ", I49)</f>
        <v>Резистор 18K, типорозмір: 0402, ДСТУ 7953:2015 / ISO 60115</v>
      </c>
      <c r="E49" s="10" t="n">
        <v>1</v>
      </c>
      <c r="F49" s="12"/>
      <c r="G49" s="2"/>
      <c r="H49" s="2" t="s">
        <v>105</v>
      </c>
      <c r="I49" s="2" t="s">
        <v>85</v>
      </c>
      <c r="J49" s="2" t="s">
        <v>10</v>
      </c>
    </row>
    <row r="50" customFormat="false" ht="17.35" hidden="false" customHeight="false" outlineLevel="0" collapsed="false">
      <c r="A50" s="1"/>
      <c r="B50" s="9"/>
      <c r="C50" s="10"/>
      <c r="D50" s="12"/>
      <c r="E50" s="10"/>
      <c r="F50" s="12"/>
      <c r="G50" s="2"/>
      <c r="H50" s="2"/>
      <c r="I50" s="2"/>
      <c r="J50" s="2"/>
    </row>
    <row r="51" customFormat="false" ht="17.35" hidden="false" customHeight="false" outlineLevel="0" collapsed="false">
      <c r="A51" s="1"/>
      <c r="B51" s="9"/>
      <c r="C51" s="10"/>
      <c r="D51" s="12" t="s">
        <v>106</v>
      </c>
      <c r="E51" s="10"/>
      <c r="F51" s="12"/>
      <c r="G51" s="2"/>
      <c r="H51" s="2"/>
      <c r="I51" s="2"/>
      <c r="J51" s="2"/>
    </row>
    <row r="52" customFormat="false" ht="17.35" hidden="false" customHeight="false" outlineLevel="0" collapsed="false">
      <c r="A52" s="1"/>
      <c r="B52" s="9"/>
      <c r="C52" s="10"/>
      <c r="D52" s="12"/>
      <c r="E52" s="10"/>
      <c r="F52" s="12"/>
      <c r="G52" s="2"/>
      <c r="H52" s="2"/>
      <c r="I52" s="2"/>
      <c r="J52" s="2"/>
    </row>
    <row r="53" customFormat="false" ht="39" hidden="false" customHeight="true" outlineLevel="0" collapsed="false">
      <c r="A53" s="1"/>
      <c r="B53" s="9" t="s">
        <v>107</v>
      </c>
      <c r="C53" s="10"/>
      <c r="D53" s="12" t="str">
        <f aca="false">CONCATENATE(H53, ", ", J53,", ", I53)</f>
        <v>Мікросхема TPD4EUSB30, корпус: USON-10_2.5x1.0mm_P0.5mm, ISO/IEC 14472</v>
      </c>
      <c r="E53" s="10" t="n">
        <v>2</v>
      </c>
      <c r="F53" s="12"/>
      <c r="G53" s="2"/>
      <c r="H53" s="2" t="s">
        <v>108</v>
      </c>
      <c r="I53" s="2" t="s">
        <v>35</v>
      </c>
      <c r="J53" s="2" t="s">
        <v>109</v>
      </c>
    </row>
    <row r="54" customFormat="false" ht="26.85" hidden="false" customHeight="false" outlineLevel="0" collapsed="false">
      <c r="A54" s="1"/>
      <c r="B54" s="9" t="s">
        <v>110</v>
      </c>
      <c r="C54" s="10"/>
      <c r="D54" s="12" t="str">
        <f aca="false">CONCATENATE(H54, ", ", J54,", ", I54)</f>
        <v>MagJack-A70-112-331N126, TRJG0926HENL, ISO/IEC 14472</v>
      </c>
      <c r="E54" s="10" t="n">
        <v>1</v>
      </c>
      <c r="F54" s="12"/>
      <c r="G54" s="2"/>
      <c r="H54" s="2" t="s">
        <v>111</v>
      </c>
      <c r="I54" s="2" t="s">
        <v>35</v>
      </c>
      <c r="J54" s="2" t="s">
        <v>112</v>
      </c>
    </row>
    <row r="55" customFormat="false" ht="52.2" hidden="false" customHeight="false" outlineLevel="0" collapsed="false">
      <c r="A55" s="1"/>
      <c r="B55" s="9" t="s">
        <v>113</v>
      </c>
      <c r="C55" s="10"/>
      <c r="D55" s="12" t="str">
        <f aca="false">CONCATENATE(H55, ", ", J55,", ", I55)</f>
        <v>Мікросхема WM8960, корпус: QFN-32-1EP_5x5mm_P0.5mm, ISO/IEC 14472</v>
      </c>
      <c r="E55" s="10" t="n">
        <v>1</v>
      </c>
      <c r="F55" s="12"/>
      <c r="G55" s="2"/>
      <c r="H55" s="2" t="s">
        <v>114</v>
      </c>
      <c r="I55" s="2" t="s">
        <v>35</v>
      </c>
      <c r="J55" s="2" t="s">
        <v>115</v>
      </c>
    </row>
    <row r="56" customFormat="false" ht="17.35" hidden="false" customHeight="false" outlineLevel="0" collapsed="false">
      <c r="A56" s="1"/>
      <c r="B56" s="9" t="s">
        <v>116</v>
      </c>
      <c r="C56" s="10"/>
      <c r="D56" s="12" t="str">
        <f aca="false">CONCATENATE(H56, ", ", I56)</f>
        <v>Модуль GPS NEO-6M, ДСТУ EN ISO 1101:2018 / ISO 19133</v>
      </c>
      <c r="E56" s="10" t="n">
        <v>1</v>
      </c>
      <c r="F56" s="12"/>
      <c r="G56" s="2"/>
      <c r="H56" s="2" t="s">
        <v>117</v>
      </c>
      <c r="I56" s="2" t="s">
        <v>118</v>
      </c>
      <c r="J56" s="14" t="s">
        <v>47</v>
      </c>
    </row>
    <row r="57" customFormat="false" ht="39.55" hidden="false" customHeight="false" outlineLevel="0" collapsed="false">
      <c r="A57" s="1"/>
      <c r="B57" s="9" t="s">
        <v>119</v>
      </c>
      <c r="C57" s="10"/>
      <c r="D57" s="12" t="str">
        <f aca="false">CONCATENATE(H57, ", ", J57,", ", I57)</f>
        <v>Модуль GPS NEO-6M , PinHeader_1x04_P2.54mm_Vertical, ДСТУ EN ISO 1101:2018 / ISO 19133</v>
      </c>
      <c r="E57" s="10" t="n">
        <v>1</v>
      </c>
      <c r="F57" s="12"/>
      <c r="G57" s="2"/>
      <c r="H57" s="2" t="s">
        <v>120</v>
      </c>
      <c r="I57" s="2" t="s">
        <v>118</v>
      </c>
      <c r="J57" s="2" t="s">
        <v>121</v>
      </c>
    </row>
    <row r="58" customFormat="false" ht="52.2" hidden="false" customHeight="false" outlineLevel="0" collapsed="false">
      <c r="A58" s="1"/>
      <c r="B58" s="9" t="s">
        <v>122</v>
      </c>
      <c r="C58" s="10"/>
      <c r="D58" s="12" t="str">
        <f aca="false">CONCATENATE(H58, ", ", J58,", ", I58)</f>
        <v>Кварцовий резонатор 32.768KHZ, типорозмір: 3225-4Pin_3.2x2.5mm, ДСТУ 3113-95 / ISO 12046</v>
      </c>
      <c r="E58" s="10" t="n">
        <v>1</v>
      </c>
      <c r="F58" s="12"/>
      <c r="G58" s="2"/>
      <c r="H58" s="2" t="s">
        <v>123</v>
      </c>
      <c r="I58" s="2" t="s">
        <v>124</v>
      </c>
      <c r="J58" s="2" t="s">
        <v>125</v>
      </c>
    </row>
    <row r="59" customFormat="false" ht="52.2" hidden="false" customHeight="false" outlineLevel="0" collapsed="false">
      <c r="A59" s="1"/>
      <c r="B59" s="9" t="s">
        <v>126</v>
      </c>
      <c r="C59" s="10"/>
      <c r="D59" s="12" t="str">
        <f aca="false">CONCATENATE(H59, ", ", J59,", ", I59)</f>
        <v>Мікросхема AP3441SHE-7B, корпус: DFN-8-1EP_2x2mm_P0.5mm, ISO/IEC 14472</v>
      </c>
      <c r="E59" s="10" t="n">
        <v>1</v>
      </c>
      <c r="F59" s="12"/>
      <c r="G59" s="2"/>
      <c r="H59" s="2" t="s">
        <v>127</v>
      </c>
      <c r="I59" s="2" t="s">
        <v>35</v>
      </c>
      <c r="J59" s="2" t="s">
        <v>128</v>
      </c>
    </row>
    <row r="60" customFormat="false" ht="32.8" hidden="false" customHeight="false" outlineLevel="0" collapsed="false">
      <c r="A60" s="1"/>
      <c r="B60" s="9" t="s">
        <v>129</v>
      </c>
      <c r="C60" s="10"/>
      <c r="D60" s="12" t="str">
        <f aca="false">CONCATENATE(H60, ", ", I60)</f>
        <v>Модуль живлення BK-18650-PC4, ДСТУ EN 61204:2016/ ISO 61204</v>
      </c>
      <c r="E60" s="10" t="n">
        <v>1</v>
      </c>
      <c r="F60" s="12"/>
      <c r="G60" s="2"/>
      <c r="H60" s="2" t="s">
        <v>130</v>
      </c>
      <c r="I60" s="2" t="s">
        <v>131</v>
      </c>
      <c r="J60" s="14"/>
    </row>
    <row r="61" customFormat="false" ht="26.85" hidden="false" customHeight="false" outlineLevel="0" collapsed="false">
      <c r="A61" s="1"/>
      <c r="B61" s="9" t="s">
        <v>132</v>
      </c>
      <c r="C61" s="10"/>
      <c r="D61" s="12" t="str">
        <f aca="false">CONCATENATE(H61, ", ", J61,", ", I61)</f>
        <v>Мікросхема RT9742SNGV, корпус: TSOT-23, ISO/IEC 14472</v>
      </c>
      <c r="E61" s="10" t="n">
        <v>1</v>
      </c>
      <c r="F61" s="12"/>
      <c r="G61" s="2"/>
      <c r="H61" s="2" t="s">
        <v>133</v>
      </c>
      <c r="I61" s="2" t="s">
        <v>35</v>
      </c>
      <c r="J61" s="2" t="s">
        <v>134</v>
      </c>
    </row>
    <row r="62" customFormat="false" ht="26.85" hidden="false" customHeight="false" outlineLevel="0" collapsed="false">
      <c r="A62" s="1"/>
      <c r="B62" s="9" t="s">
        <v>135</v>
      </c>
      <c r="C62" s="10"/>
      <c r="D62" s="12" t="str">
        <f aca="false">CONCATENATE(H62, ", ", J62,", ", I62)</f>
        <v>Мікросхема AP64501SP-13, корпус: SOIC-8-1EP, ISO/IEC 14472</v>
      </c>
      <c r="E62" s="10" t="n">
        <v>1</v>
      </c>
      <c r="F62" s="12"/>
      <c r="G62" s="2"/>
      <c r="H62" s="2" t="s">
        <v>136</v>
      </c>
      <c r="I62" s="2" t="s">
        <v>35</v>
      </c>
      <c r="J62" s="2" t="s">
        <v>137</v>
      </c>
    </row>
    <row r="63" customFormat="false" ht="38.05" hidden="false" customHeight="true" outlineLevel="0" collapsed="false">
      <c r="A63" s="1"/>
      <c r="B63" s="9" t="s">
        <v>138</v>
      </c>
      <c r="C63" s="10"/>
      <c r="D63" s="12" t="str">
        <f aca="false">CONCATENATE(H63, ", ", J63,", ", I63)</f>
        <v>Мікросхема IP2326, корпус: QFN-24-1EP_3x3mm_P0.4mm, ISO/IEC 14472</v>
      </c>
      <c r="E63" s="10" t="n">
        <v>1</v>
      </c>
      <c r="F63" s="12"/>
      <c r="G63" s="2"/>
      <c r="H63" s="2" t="s">
        <v>139</v>
      </c>
      <c r="I63" s="2" t="s">
        <v>35</v>
      </c>
      <c r="J63" s="2" t="s">
        <v>140</v>
      </c>
    </row>
    <row r="64" customFormat="false" ht="26.85" hidden="false" customHeight="false" outlineLevel="0" collapsed="false">
      <c r="A64" s="1"/>
      <c r="B64" s="9" t="s">
        <v>141</v>
      </c>
      <c r="C64" s="10"/>
      <c r="D64" s="12" t="str">
        <f aca="false">CONCATENATE(H64, ", ", J64,", ", I64)</f>
        <v>Мікросхема RT9742GGJ5, корпус: SOT-23-5, ISO/IEC 14472</v>
      </c>
      <c r="E64" s="10" t="n">
        <v>1</v>
      </c>
      <c r="F64" s="12"/>
      <c r="G64" s="2"/>
      <c r="H64" s="2" t="s">
        <v>142</v>
      </c>
      <c r="I64" s="2" t="s">
        <v>35</v>
      </c>
      <c r="J64" s="2" t="s">
        <v>143</v>
      </c>
    </row>
    <row r="65" customFormat="false" ht="17.35" hidden="false" customHeight="false" outlineLevel="0" collapsed="false">
      <c r="A65" s="1"/>
      <c r="B65" s="15" t="s">
        <v>144</v>
      </c>
      <c r="C65" s="16"/>
      <c r="D65" s="17" t="str">
        <f aca="false">CONCATENATE(H65, ", ", I65)</f>
        <v>Обчислювальний модуль RPi CM5, ДСТУ 2229-93 / ISO/IEC 18000</v>
      </c>
      <c r="E65" s="16" t="n">
        <v>1</v>
      </c>
      <c r="F65" s="17"/>
      <c r="G65" s="2"/>
      <c r="H65" s="2" t="s">
        <v>145</v>
      </c>
      <c r="I65" s="2" t="s">
        <v>146</v>
      </c>
      <c r="J65" s="14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LibreOffice/25.2.3.2$Windows_X86_64 LibreOffice_project/bbb074479178df812d175f709636b368952c2ce3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uk-UA</dc:language>
  <cp:lastModifiedBy/>
  <dcterms:modified xsi:type="dcterms:W3CDTF">2025-05-31T15:35:42Z</dcterms:modified>
  <cp:revision>1</cp:revision>
  <dc:subject/>
  <dc:title/>
</cp:coreProperties>
</file>