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Eclipse\POPAssignment\"/>
    </mc:Choice>
  </mc:AlternateContent>
  <bookViews>
    <workbookView xWindow="0" yWindow="0" windowWidth="25155" windowHeight="8505" activeTab="2"/>
  </bookViews>
  <sheets>
    <sheet name="Testing Documentation" sheetId="1" r:id="rId1"/>
    <sheet name="Test Data and Expected result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3" l="1"/>
  <c r="A88" i="3" s="1"/>
  <c r="A89" i="3" s="1"/>
  <c r="A90" i="3" s="1"/>
  <c r="A82" i="3"/>
  <c r="A83" i="3" s="1"/>
  <c r="A84" i="3" s="1"/>
  <c r="A85" i="3" s="1"/>
  <c r="A86" i="3" s="1"/>
  <c r="A81" i="3"/>
  <c r="A76" i="3"/>
  <c r="A77" i="3" s="1"/>
  <c r="A78" i="3" s="1"/>
  <c r="A79" i="3" s="1"/>
  <c r="A80" i="3" s="1"/>
  <c r="A68" i="3"/>
  <c r="A69" i="3" s="1"/>
  <c r="A70" i="3" s="1"/>
  <c r="A71" i="3" s="1"/>
  <c r="A72" i="3" s="1"/>
  <c r="A73" i="3" s="1"/>
  <c r="A74" i="3" s="1"/>
  <c r="A75" i="3" s="1"/>
  <c r="A67" i="3"/>
  <c r="A66" i="3"/>
  <c r="A59" i="3" l="1"/>
  <c r="A60" i="3" s="1"/>
  <c r="A61" i="3" s="1"/>
  <c r="A62" i="3" s="1"/>
  <c r="A63" i="3" s="1"/>
  <c r="A64" i="3" s="1"/>
  <c r="A58" i="3"/>
  <c r="A55" i="3"/>
  <c r="A56" i="3" s="1"/>
  <c r="A53" i="3"/>
  <c r="A54" i="3" s="1"/>
  <c r="A52" i="3"/>
  <c r="A50" i="3"/>
  <c r="A51" i="3" s="1"/>
  <c r="A49" i="3"/>
  <c r="A48" i="3"/>
  <c r="A41" i="3"/>
  <c r="A42" i="3" s="1"/>
  <c r="A43" i="3" s="1"/>
  <c r="A44" i="3" s="1"/>
  <c r="A45" i="3" s="1"/>
  <c r="A46" i="3" s="1"/>
  <c r="A40" i="3"/>
  <c r="A39" i="3"/>
  <c r="A38" i="3"/>
  <c r="A36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20" i="3" s="1"/>
  <c r="A21" i="3" s="1"/>
  <c r="A22" i="3" s="1"/>
  <c r="A27" i="2"/>
  <c r="A28" i="2" s="1"/>
  <c r="A29" i="2" s="1"/>
  <c r="A30" i="2" s="1"/>
  <c r="A23" i="3" l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24" i="3"/>
  <c r="D88" i="2"/>
  <c r="D87" i="2"/>
  <c r="D85" i="2"/>
  <c r="D84" i="2"/>
  <c r="D83" i="2"/>
  <c r="D82" i="2"/>
  <c r="E73" i="2"/>
  <c r="E71" i="2"/>
  <c r="E69" i="2"/>
  <c r="E67" i="2"/>
  <c r="E65" i="2"/>
  <c r="E63" i="2"/>
  <c r="E61" i="2"/>
  <c r="E59" i="2"/>
  <c r="E57" i="2"/>
  <c r="E55" i="2"/>
  <c r="E53" i="2"/>
  <c r="E51" i="2"/>
  <c r="E41" i="2"/>
  <c r="E40" i="2"/>
  <c r="E39" i="2"/>
  <c r="E3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E81" i="2"/>
  <c r="A7" i="1"/>
  <c r="A8" i="1" s="1"/>
  <c r="G6" i="1"/>
  <c r="E79" i="2" l="1"/>
  <c r="E82" i="2"/>
  <c r="E80" i="2"/>
  <c r="A9" i="1"/>
  <c r="G8" i="1"/>
  <c r="G7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G49" i="1" l="1"/>
  <c r="A50" i="1"/>
  <c r="G50" i="1" l="1"/>
  <c r="A51" i="1"/>
  <c r="A52" i="1" l="1"/>
  <c r="G51" i="1"/>
  <c r="A53" i="1" l="1"/>
  <c r="G52" i="1"/>
  <c r="G53" i="1" l="1"/>
  <c r="A54" i="1"/>
  <c r="A55" i="1" l="1"/>
  <c r="G54" i="1"/>
  <c r="A56" i="1" l="1"/>
  <c r="G55" i="1"/>
  <c r="A57" i="1" l="1"/>
  <c r="G56" i="1"/>
  <c r="G57" i="1" l="1"/>
  <c r="A58" i="1"/>
  <c r="A59" i="1" l="1"/>
  <c r="G58" i="1"/>
  <c r="A60" i="1" l="1"/>
  <c r="G59" i="1"/>
  <c r="A61" i="1" l="1"/>
  <c r="G60" i="1"/>
  <c r="G61" i="1" l="1"/>
  <c r="A62" i="1"/>
  <c r="A63" i="1" l="1"/>
  <c r="G62" i="1"/>
  <c r="G63" i="1" l="1"/>
  <c r="A64" i="1"/>
  <c r="A65" i="1" l="1"/>
  <c r="G64" i="1"/>
  <c r="G65" i="1" l="1"/>
  <c r="A66" i="1"/>
  <c r="A67" i="1" l="1"/>
  <c r="G66" i="1"/>
  <c r="A68" i="1" l="1"/>
  <c r="G67" i="1"/>
  <c r="A69" i="1" l="1"/>
  <c r="G68" i="1"/>
  <c r="G69" i="1" l="1"/>
  <c r="A70" i="1"/>
  <c r="G70" i="1" l="1"/>
  <c r="A71" i="1"/>
  <c r="A72" i="1" l="1"/>
  <c r="G71" i="1"/>
  <c r="A73" i="1" l="1"/>
  <c r="G72" i="1"/>
  <c r="G73" i="1" l="1"/>
  <c r="A74" i="1"/>
  <c r="G74" i="1" s="1"/>
</calcChain>
</file>

<file path=xl/sharedStrings.xml><?xml version="1.0" encoding="utf-8"?>
<sst xmlns="http://schemas.openxmlformats.org/spreadsheetml/2006/main" count="1310" uniqueCount="462">
  <si>
    <t>TEST PLAN</t>
  </si>
  <si>
    <t>TEST LOG</t>
  </si>
  <si>
    <t>OBJECT ORIENTED PROGRAMING JAVA: EveryQuote (7540-037/7630-321)</t>
  </si>
  <si>
    <t>VERSION NO: 1</t>
  </si>
  <si>
    <t>Date Tested: 29/01/2019</t>
  </si>
  <si>
    <t>Tester Name: Bogdan Pasterak</t>
  </si>
  <si>
    <t>Test No</t>
  </si>
  <si>
    <t>Req Id</t>
  </si>
  <si>
    <t>Purpose</t>
  </si>
  <si>
    <t>Pre State</t>
  </si>
  <si>
    <t>Steps</t>
  </si>
  <si>
    <t>PostState</t>
  </si>
  <si>
    <t>Input - Dest Data</t>
  </si>
  <si>
    <t>Expected Result</t>
  </si>
  <si>
    <t>Actual Result</t>
  </si>
  <si>
    <t>Pass/Fail</t>
  </si>
  <si>
    <t>Screenshot#</t>
  </si>
  <si>
    <t>Note</t>
  </si>
  <si>
    <t>Menu, choosing options</t>
  </si>
  <si>
    <t>Press Enter ( empty String )</t>
  </si>
  <si>
    <t>Compare results</t>
  </si>
  <si>
    <t>Pass</t>
  </si>
  <si>
    <t>Choosing option 1</t>
  </si>
  <si>
    <t>"Try again. The year must be a number"
program loops to re-enter</t>
  </si>
  <si>
    <t>Enter "sss" and Enter</t>
  </si>
  <si>
    <t>Enter 5 and Enter</t>
  </si>
  <si>
    <t>"A year in the range of 1000 to 3000"
program loops to re-enter</t>
  </si>
  <si>
    <t>Enter 3200 and Enter</t>
  </si>
  <si>
    <t>Enter 1e3 and Enter</t>
  </si>
  <si>
    <t>Enter 1000 and Enter</t>
  </si>
  <si>
    <t>"Year 1000 is NOT A LEAP YEAR"
program back to Menu</t>
  </si>
  <si>
    <t>Enter 2001 and Enter</t>
  </si>
  <si>
    <t>"Year 2001 is NOT A LEAP YEAR"
program back to Menu</t>
  </si>
  <si>
    <t>Enter 2002 and Enter</t>
  </si>
  <si>
    <t>"Year 2002 is NOT A LEAP YEAR"
program back to Menu</t>
  </si>
  <si>
    <t>Enter 2003 and Enter</t>
  </si>
  <si>
    <t>"Year 2003 is NOT A LEAP YEAR"
program back to Menu</t>
  </si>
  <si>
    <t>Enter 1700 and Enter</t>
  </si>
  <si>
    <t>"Year 1700 is NOT A LEAP YEAR"
program back to Menu</t>
  </si>
  <si>
    <t>Enter 1800 and Enter</t>
  </si>
  <si>
    <t>"Year 1800 is NOT A LEAP YEAR"
program back to Menu</t>
  </si>
  <si>
    <t>Enter 1900 and Enter</t>
  </si>
  <si>
    <t>"Year 1900 is NOT A LEAP YEAR"
program back to Menu</t>
  </si>
  <si>
    <t>Enter 2000 and Enter</t>
  </si>
  <si>
    <t>"Year 2000 is LEAP YEAR"
program back to Menu</t>
  </si>
  <si>
    <t>screen_shot\Capture_05.JPG</t>
  </si>
  <si>
    <t>Enter 2004 and Enter</t>
  </si>
  <si>
    <t>"Year 2004 is LEAP YEAR"
program back to Menu</t>
  </si>
  <si>
    <t>Enter 1600 and Enter</t>
  </si>
  <si>
    <t>"Year 1600 is LEAP YEAR"
program back to Menu</t>
  </si>
  <si>
    <t>Enter 1996 and Enter</t>
  </si>
  <si>
    <t>"Year 1996 is LEAP YEAR"
program back to Menu</t>
  </si>
  <si>
    <t>Bogdan Pasterak</t>
  </si>
  <si>
    <t>Test Data and expected results</t>
  </si>
  <si>
    <t>Test</t>
  </si>
  <si>
    <t>Typed data</t>
  </si>
  <si>
    <t>Expected answer</t>
  </si>
  <si>
    <t>ID</t>
  </si>
  <si>
    <t>Menu option</t>
  </si>
  <si>
    <t>Object for testing</t>
  </si>
  <si>
    <t>User entred</t>
  </si>
  <si>
    <t>Program answer</t>
  </si>
  <si>
    <t>Validation of typing</t>
  </si>
  <si>
    <t>0</t>
  </si>
  <si>
    <t>sss</t>
  </si>
  <si>
    <t>Julian date</t>
  </si>
  <si>
    <t>Invalid format. Try again.</t>
  </si>
  <si>
    <t>Valid format, Invalid date</t>
  </si>
  <si>
    <t>02 - 14 - 2000</t>
  </si>
  <si>
    <t>INVALID DATE</t>
  </si>
  <si>
    <t>00-01-2000</t>
  </si>
  <si>
    <t>30-02-2000</t>
  </si>
  <si>
    <t>29-02-2001</t>
  </si>
  <si>
    <t>32-01-2001</t>
  </si>
  <si>
    <t>01-01-0100</t>
  </si>
  <si>
    <t>Valid date, calculation</t>
  </si>
  <si>
    <t>Days elapsed</t>
  </si>
  <si>
    <t>22-11-100</t>
  </si>
  <si>
    <t>Validation of typing end date</t>
  </si>
  <si>
    <t>eeeee</t>
  </si>
  <si>
    <t>Valid format, Invalid end date</t>
  </si>
  <si>
    <t>01-01-2001</t>
  </si>
  <si>
    <t>02-01-2001</t>
  </si>
  <si>
    <t>01-02-2001</t>
  </si>
  <si>
    <t>01-03-2001</t>
  </si>
  <si>
    <t>01-02-2000</t>
  </si>
  <si>
    <t>01-03-2000</t>
  </si>
  <si>
    <t>31-12-2001</t>
  </si>
  <si>
    <t>01-01-2000</t>
  </si>
  <si>
    <t>31-12-2000</t>
  </si>
  <si>
    <t>01-01-2002</t>
  </si>
  <si>
    <t>15-10-2000</t>
  </si>
  <si>
    <t>11-06-2004</t>
  </si>
  <si>
    <t>bad order of date</t>
  </si>
  <si>
    <t>Age</t>
  </si>
  <si>
    <t>O1-0S-2002</t>
  </si>
  <si>
    <t>01-01-2019</t>
  </si>
  <si>
    <t>31-12-2019</t>
  </si>
  <si>
    <t>Valid date, later than today</t>
  </si>
  <si>
    <t>01-01-2030</t>
  </si>
  <si>
    <t>Leap year
Invalid year</t>
  </si>
  <si>
    <t>Leap year
Not  a leap year</t>
  </si>
  <si>
    <t>Leap year
Is a leap year</t>
  </si>
  <si>
    <t>Choosing option 2</t>
  </si>
  <si>
    <t>Julian date
Invalid date</t>
  </si>
  <si>
    <t>"Invalid format. Try again."
program loops to re-enter</t>
  </si>
  <si>
    <t>Type "aaa"</t>
  </si>
  <si>
    <t>Type "02 08  2000"</t>
  </si>
  <si>
    <t>Type "02/08/2000"</t>
  </si>
  <si>
    <t>Type "02:08,2000"</t>
  </si>
  <si>
    <t>"INVALID DATE"
program back to Menu</t>
  </si>
  <si>
    <t>screen_shot\Capture_06.JPG</t>
  </si>
  <si>
    <t>screen_shot\Capture_07.JPG</t>
  </si>
  <si>
    <t>screen_shot\Capture_08.JPG</t>
  </si>
  <si>
    <t>Choosing option 3</t>
  </si>
  <si>
    <t>Julian date
Calculation</t>
  </si>
  <si>
    <t>Type "02 - 14 - 2000"</t>
  </si>
  <si>
    <t>Type "00-01-2000"</t>
  </si>
  <si>
    <t>Type "30-02-2000"</t>
  </si>
  <si>
    <t>Type "29-02-2001"</t>
  </si>
  <si>
    <t>Type "32-01-2001"</t>
  </si>
  <si>
    <t>Type "01-01-0100"</t>
  </si>
  <si>
    <t>Type "01-01-2000"</t>
  </si>
  <si>
    <t>Type "01-02-2000"</t>
  </si>
  <si>
    <t>Type "31-12-2000"</t>
  </si>
  <si>
    <t>Type "31-12-2001"</t>
  </si>
  <si>
    <t>"Julian date is : 1"
program back to Menu</t>
  </si>
  <si>
    <t>"Julian date is : 32"
program back to Menu</t>
  </si>
  <si>
    <t>"Julian date is : 366"
program back to Menu</t>
  </si>
  <si>
    <t>"Julian date is : 365"
program back to Menu</t>
  </si>
  <si>
    <t>Days elapsed
Invalid date</t>
  </si>
  <si>
    <t>Type "sss"</t>
  </si>
  <si>
    <t>Type "22-11-100"</t>
  </si>
  <si>
    <t>screen_shot\Capture_09.JPG</t>
  </si>
  <si>
    <t>screen_shot\Capture_10.JPG</t>
  </si>
  <si>
    <t>Days elapsed
Calculation</t>
  </si>
  <si>
    <t>Type "01-01-2000"
END DATE
Type "eeeee"</t>
  </si>
  <si>
    <t>Type "29-02-2001"
END DATE
Type "01-01-2002"</t>
  </si>
  <si>
    <t>Type "01-01-2000"
END DATE
Type "29-02-2001"</t>
  </si>
  <si>
    <t>screen_shot\Capture_11.JPG</t>
  </si>
  <si>
    <t>Type "01-01-2001"
END DATE
Type "01-01-2001"</t>
  </si>
  <si>
    <t>Type "01-01-2001"
END DATE
Type "02-01-2001"</t>
  </si>
  <si>
    <t>Type "01-01-2001"
END DATE
Type "01-02-2001"</t>
  </si>
  <si>
    <t>Type "01-02-2001"
END DATE
Type "01-03-2001"</t>
  </si>
  <si>
    <t>Type "01-02-2000"
END DATE
Type "01-03-2000"</t>
  </si>
  <si>
    <t>Type "01-01-2001"
END DATE
Type "31-12-2001"</t>
  </si>
  <si>
    <t>"Days elapsed : 0"
program back to Menu</t>
  </si>
  <si>
    <t>"Days elapsed : 1"
program back to Menu</t>
  </si>
  <si>
    <t>"Days elapsed : 31"
program back to Menu</t>
  </si>
  <si>
    <t>"Days elapsed : 28"
program back to Menu</t>
  </si>
  <si>
    <t>"Days elapsed : 29"
program back to Menu</t>
  </si>
  <si>
    <t>"Days elapsed : 364"
program back to Menu</t>
  </si>
  <si>
    <t>screen_shot\Capture_12.JPG</t>
  </si>
  <si>
    <t>Type "01-01-2000"
END DATE
Type "31-12-2000"</t>
  </si>
  <si>
    <t>Type "01-01-2000"
END DATE
Type "01-01-2001"</t>
  </si>
  <si>
    <t>Type "01-01-2001"
END DATE
Type "01-01-2002"</t>
  </si>
  <si>
    <t>"Days elapsed : 365"
program back to Menu</t>
  </si>
  <si>
    <t>"Days elapsed : 366"
program back to Menu</t>
  </si>
  <si>
    <t>Type "15-10-2000"
END DATE
Type "11-06-2004"</t>
  </si>
  <si>
    <t>Type "11-06-2004"
END DATE
Type "15-10-2000"</t>
  </si>
  <si>
    <t>Type "01-01-2001"
END DATE
Type "01-01-2000"</t>
  </si>
  <si>
    <t>"Days elapsed : 1335"
program back to Menu</t>
  </si>
  <si>
    <t>"Days elapsed : -1335"
program back to Menu</t>
  </si>
  <si>
    <t>"Days elapsed : -366"
program back to Menu</t>
  </si>
  <si>
    <t>Days elapsed
Wrong order
Calculation</t>
  </si>
  <si>
    <t>A special case, not described in the specification, more information in the Software Documantation.</t>
  </si>
  <si>
    <t>Choosing option 4</t>
  </si>
  <si>
    <t>Age
Invalid date</t>
  </si>
  <si>
    <t>Age
Calculation</t>
  </si>
  <si>
    <t>Type "O1-0S-2002"</t>
  </si>
  <si>
    <t>screen_shot\Capture_13.JPG</t>
  </si>
  <si>
    <t>screen_shot\Capture_14.JPG</t>
  </si>
  <si>
    <t>Type first day current year
"01-01-2019"</t>
  </si>
  <si>
    <t>Type last day current year
"31-12-2019"</t>
  </si>
  <si>
    <t>Type today date
"30-01-2019"</t>
  </si>
  <si>
    <t>"Happy Birthday !"
An additional function requires customer acceptance</t>
  </si>
  <si>
    <t>Like test 67, 68 and 69</t>
  </si>
  <si>
    <t>Type today date
less 10 years
"30-01-2009"</t>
  </si>
  <si>
    <t>Type today date
less 10 years and 1 day
"29-01-2009"</t>
  </si>
  <si>
    <t>Type today date
less 10 years and  more 1 day
"31-01-2009"</t>
  </si>
  <si>
    <t>Date from the future
"01-01-2030"</t>
  </si>
  <si>
    <t>Date from the future
Tuday plus 1 day
"31-01-2019"</t>
  </si>
  <si>
    <t>Date from the future
Tuday plus 1 month
"02-03-2019"</t>
  </si>
  <si>
    <t>screen_shot\Capture_15.JPG</t>
  </si>
  <si>
    <t>"Your age is 0"
program back to Menu</t>
  </si>
  <si>
    <t>"Your age is 19"
program back to Menu</t>
  </si>
  <si>
    <t>"Your age is 10"
program back to Menu</t>
  </si>
  <si>
    <t>"Your age is 9"
program back to Menu</t>
  </si>
  <si>
    <t>Ask the user for an acceptable range of years</t>
  </si>
  <si>
    <t>You have to choose some options.</t>
  </si>
  <si>
    <t>9</t>
  </si>
  <si>
    <t>-3</t>
  </si>
  <si>
    <t>S</t>
  </si>
  <si>
    <t>Number outside the allowed range.</t>
  </si>
  <si>
    <t>You must give the number.</t>
  </si>
  <si>
    <t>See you later</t>
  </si>
  <si>
    <t>Quit</t>
  </si>
  <si>
    <t>PaintShopMenu</t>
  </si>
  <si>
    <t>Bog\tdan</t>
  </si>
  <si>
    <t>You have to enter some text.</t>
  </si>
  <si>
    <t>Replace tab with 4 spaces, go to type phone</t>
  </si>
  <si>
    <t>Validation of phone No</t>
  </si>
  <si>
    <t>011 234 5678</t>
  </si>
  <si>
    <t>Invalid number. (Dublin area 01 xxx xxxx)</t>
  </si>
  <si>
    <t>(+353) - 402/123-45-67</t>
  </si>
  <si>
    <t>Format to (0402 123 4567), go to room type</t>
  </si>
  <si>
    <t>You have to enter some type.</t>
  </si>
  <si>
    <t>We do not have that type.</t>
  </si>
  <si>
    <t>x</t>
  </si>
  <si>
    <t>s</t>
  </si>
  <si>
    <t>Go to type dimensions</t>
  </si>
  <si>
    <t>You have to enter some dimensions.</t>
  </si>
  <si>
    <t>2.3</t>
  </si>
  <si>
    <t>Incompatible data quantity.</t>
  </si>
  <si>
    <t>2,5,9</t>
  </si>
  <si>
    <t>Data is not numbers.</t>
  </si>
  <si>
    <t>S 3</t>
  </si>
  <si>
    <t>2.87 / * 3.22</t>
  </si>
  <si>
    <t>You typed : 2.87 and 3.22. Print new customer detail</t>
  </si>
  <si>
    <t>CalculateMenu/ new customer/ name</t>
  </si>
  <si>
    <t>CalculateMenu/ new customer/ phone</t>
  </si>
  <si>
    <t>CalculateMenu/ new customer/ room type</t>
  </si>
  <si>
    <t>CalculateMenu/ new customer/ dimensions</t>
  </si>
  <si>
    <t>Screenshots\Cap01.JPG</t>
  </si>
  <si>
    <t>Screenshots\Cap02.JPG</t>
  </si>
  <si>
    <t>Start program</t>
  </si>
  <si>
    <t>Press 9 and Enter</t>
  </si>
  <si>
    <t>Enter - 3</t>
  </si>
  <si>
    <t>Press S and Enter</t>
  </si>
  <si>
    <t>Enter 0 and Enter</t>
  </si>
  <si>
    <t>"You have to choose some options."
program loops to re-enter</t>
  </si>
  <si>
    <t>"Number outside the allowed range."
program loops to re-enter</t>
  </si>
  <si>
    <t>"You must give the number."
program loops to re-enter</t>
  </si>
  <si>
    <t>"See you later"
program Quit</t>
  </si>
  <si>
    <t>CalculateMenu/ search/ id</t>
  </si>
  <si>
    <t>D</t>
  </si>
  <si>
    <t>1</t>
  </si>
  <si>
    <t>There is no client with id -3</t>
  </si>
  <si>
    <t>Print customer, back to menu.</t>
  </si>
  <si>
    <t>CalculateMenu/ remove/ id</t>
  </si>
  <si>
    <t>Print removed customer, back to menu.</t>
  </si>
  <si>
    <t>CalculateMenu/ dlsplay all</t>
  </si>
  <si>
    <t>Validation of room type</t>
  </si>
  <si>
    <t>Validation of measurements</t>
  </si>
  <si>
    <t>Validation of output</t>
  </si>
  <si>
    <t>Print all cistomer</t>
  </si>
  <si>
    <t>CustomerCreateTest ( Junit Test Case )</t>
  </si>
  <si>
    <t>Name of test</t>
  </si>
  <si>
    <t>testCreateNewCustomer</t>
  </si>
  <si>
    <t>Value to compare</t>
  </si>
  <si>
    <t>Constructor of Customer class</t>
  </si>
  <si>
    <t>Test Data and expected results ( JUnit Test Suite )</t>
  </si>
  <si>
    <t xml:space="preserve">JUnit method </t>
  </si>
  <si>
    <t>assertNotNull</t>
  </si>
  <si>
    <t>new Customer("Bogdan Pasterak", "087-1234-567", 5)</t>
  </si>
  <si>
    <t>customer is not null</t>
  </si>
  <si>
    <t>assertEquals</t>
  </si>
  <si>
    <t>equals</t>
  </si>
  <si>
    <t>assertFalse</t>
  </si>
  <si>
    <t>Customer/ setStartId</t>
  </si>
  <si>
    <t>setStartId(10)</t>
  </si>
  <si>
    <t>new Customer("Jean Doe", "087-1111-555", 10)</t>
  </si>
  <si>
    <t>customer2 is not null</t>
  </si>
  <si>
    <t>equals (next available number )</t>
  </si>
  <si>
    <t>false ( available before any customer is added )</t>
  </si>
  <si>
    <t>testCreateNewCustomerFrom10</t>
  </si>
  <si>
    <t>assertTrue</t>
  </si>
  <si>
    <t>setStartId(20)</t>
  </si>
  <si>
    <t>set starting ID</t>
  </si>
  <si>
    <t>false ( available ones )</t>
  </si>
  <si>
    <t>CustomerGetterSetterTest ( Junit Test Case )</t>
  </si>
  <si>
    <t>Set customer object before all test</t>
  </si>
  <si>
    <t xml:space="preserve"> @ Before</t>
  </si>
  <si>
    <t>customer : Customer with data</t>
  </si>
  <si>
    <t>testGetName</t>
  </si>
  <si>
    <t>Customer/ getName</t>
  </si>
  <si>
    <t>setUp</t>
  </si>
  <si>
    <t>testGetPhone</t>
  </si>
  <si>
    <t>testGetPaintCans</t>
  </si>
  <si>
    <t>Customer/ getPhone</t>
  </si>
  <si>
    <t>Customer/ getPaintCans</t>
  </si>
  <si>
    <t>testSetName</t>
  </si>
  <si>
    <t>Customer/ setName</t>
  </si>
  <si>
    <t>"Bogdan Pasterak" , customer.getName</t>
  </si>
  <si>
    <t>"087 123 4567" , customer.getPhone</t>
  </si>
  <si>
    <t>5 , customer.getPaintCans</t>
  </si>
  <si>
    <t>Entred data</t>
  </si>
  <si>
    <t>Preparation</t>
  </si>
  <si>
    <t>customer from test 1.</t>
  </si>
  <si>
    <t>customer from test 4.</t>
  </si>
  <si>
    <t>customer from test 8.</t>
  </si>
  <si>
    <t>customer from test 10.</t>
  </si>
  <si>
    <t>1, customer</t>
  </si>
  <si>
    <t>2, customer</t>
  </si>
  <si>
    <t>10, customer</t>
  </si>
  <si>
    <t>11, customer</t>
  </si>
  <si>
    <t>"Alice Someone" , customer.getName</t>
  </si>
  <si>
    <t>testSetNameWithTab</t>
  </si>
  <si>
    <t>setUp, customer.setName("Bob\tD'\tClark")</t>
  </si>
  <si>
    <t>"Bob    D'    Clark" , customer.getName</t>
  </si>
  <si>
    <t>setUp, customer.setName("Alice Someone")</t>
  </si>
  <si>
    <t>setUp, customer.setPhone("00353-87-2222-333")</t>
  </si>
  <si>
    <t>"087 222 2333" , customer.getPhone</t>
  </si>
  <si>
    <t>testSetPhoneWithTab</t>
  </si>
  <si>
    <t>Customer/ setPhone</t>
  </si>
  <si>
    <t>setUp, customer.setPhone("(00353) 87 2222 333")</t>
  </si>
  <si>
    <t>testSetPaintCans</t>
  </si>
  <si>
    <t>Customer/ setPaintCans</t>
  </si>
  <si>
    <t>setUp, customer.setPaintCans(7)</t>
  </si>
  <si>
    <t>7, customer.getPaintCans()</t>
  </si>
  <si>
    <t>testGetNewCustomerWrongOrder</t>
  </si>
  <si>
    <t>Customer/ getNewCustomer</t>
  </si>
  <si>
    <t>getNewCustomer("a\tBogdan Pasterak\t1234567890\t4")</t>
  </si>
  <si>
    <t>try/ catch (IncorrectObjectTypeExeption)</t>
  </si>
  <si>
    <t>catch Exeption</t>
  </si>
  <si>
    <t>testGetNewCustomerBadInt2</t>
  </si>
  <si>
    <t>testGetNewCustomerBadInt</t>
  </si>
  <si>
    <t>getNewCustomer("0\tBogdan Pasterak\t1234567890\t4")</t>
  </si>
  <si>
    <t>getNewCustomer("0\tBogdan Pasterak\t1234567890\t4.5")</t>
  </si>
  <si>
    <t>testGetNewCustomerNumberData</t>
  </si>
  <si>
    <t>getNewCustomer("0\tBogdan Pasterak\t1234567890")</t>
  </si>
  <si>
    <t>testGetNewCustomerNumberDataOver</t>
  </si>
  <si>
    <t>getNewCustomer("a\tBogdan Pasterak\t1234567890\t5\t6")</t>
  </si>
  <si>
    <t>testGetNewCustomerNumberDataTrim</t>
  </si>
  <si>
    <t>getNewCustomer(" \t50\tBogdan Pasterak\t0871234567\t5\t")</t>
  </si>
  <si>
    <t>all data equals , no catch</t>
  </si>
  <si>
    <t xml:space="preserve">50, "Bogdan Pasterak", "087-1234-567", 5  try/ catch </t>
  </si>
  <si>
    <t>testToSave</t>
  </si>
  <si>
    <t>Customer/ toSave</t>
  </si>
  <si>
    <t>set data("Bogdan", "/+353/87 1234567", 12)</t>
  </si>
  <si>
    <t>get.Id + "\tBogdan\t087 123 4567\t12"</t>
  </si>
  <si>
    <t>CustomerToStringTest ( Junit Test Case )</t>
  </si>
  <si>
    <t>testToString</t>
  </si>
  <si>
    <t>Customer/toString</t>
  </si>
  <si>
    <t>Customer("Bogdan Pasterak", "087-1234-567", 5)</t>
  </si>
  <si>
    <t>"Customer ID - " + customer.getId() + "\n" +
       "  Name - Bogdan Pasterak\n" +
       "  Phone Nr - 087 123 4567\n" +
       "  Ordered paint cans - 5";</t>
  </si>
  <si>
    <t>PaintRequiredCalculatorTest ( Junit Test Case )</t>
  </si>
  <si>
    <t>numberOfCansTestMinus74_2</t>
  </si>
  <si>
    <t>PaintRequiredCalculator/ numberOfCans</t>
  </si>
  <si>
    <t>numberOfCansTest0</t>
  </si>
  <si>
    <t>numberOfCansTestLess14</t>
  </si>
  <si>
    <t>numberOfCans(-74.2)</t>
  </si>
  <si>
    <t>0,  0.0001</t>
  </si>
  <si>
    <t>numberOfCans(0.0)</t>
  </si>
  <si>
    <t>numberOfCans(13.99)</t>
  </si>
  <si>
    <t>1,  0.0001</t>
  </si>
  <si>
    <t>numberOfCansTestEquals14</t>
  </si>
  <si>
    <t>numberOfCans(14.0)</t>
  </si>
  <si>
    <t>numberOfCansTestMore14</t>
  </si>
  <si>
    <t>numberOfCans(14.01)</t>
  </si>
  <si>
    <t>2,  0.0001</t>
  </si>
  <si>
    <t>numberOfCansTestLess28</t>
  </si>
  <si>
    <t>numberOfCans(27.99)</t>
  </si>
  <si>
    <t>3,  0.0001</t>
  </si>
  <si>
    <t>numberOfCans(28.0)</t>
  </si>
  <si>
    <t>numberOfCans(28.01)</t>
  </si>
  <si>
    <t>numberOfCansTestEquals28</t>
  </si>
  <si>
    <t>numberOfCansTestMore28</t>
  </si>
  <si>
    <t>numberOfCansTest128_64</t>
  </si>
  <si>
    <t>numberOfCans(128.64)</t>
  </si>
  <si>
    <t>10,  0.0001</t>
  </si>
  <si>
    <t>SurfaceCalculatorTest ( Junit Test Case )</t>
  </si>
  <si>
    <t>testSquareRoomH2S3</t>
  </si>
  <si>
    <t>SurfaceCalculator/ squareRoom</t>
  </si>
  <si>
    <t>squareRoom(2, 3)</t>
  </si>
  <si>
    <t>24,  0.00001</t>
  </si>
  <si>
    <t>testSquareRoomH2_4S3_22</t>
  </si>
  <si>
    <t>squareRoom(2.4, 3.22)</t>
  </si>
  <si>
    <t>30.912,  0.00001</t>
  </si>
  <si>
    <t>testSquareRoomH2S5_3</t>
  </si>
  <si>
    <t>testSquareRoomH2_77S3</t>
  </si>
  <si>
    <t>squareRoom(2, 5.3)</t>
  </si>
  <si>
    <t>squareRoom(2.77, 3)</t>
  </si>
  <si>
    <t>42.4,  0.00001</t>
  </si>
  <si>
    <t>33.24,  0.00001</t>
  </si>
  <si>
    <t>SurfaceCalculator/ rectangularRoom</t>
  </si>
  <si>
    <t>testRectangularRoomH2L3W4</t>
  </si>
  <si>
    <t>rectangularRoom(2, 3, 4)</t>
  </si>
  <si>
    <t>28,  0.00001</t>
  </si>
  <si>
    <t>rectangularRoom(2.8, 3.5, 4.2)</t>
  </si>
  <si>
    <t>43.12,  0.00001</t>
  </si>
  <si>
    <t>cylindricalRoom(2, 2)</t>
  </si>
  <si>
    <t>testCylindricaRoomH2D2</t>
  </si>
  <si>
    <t>SurfaceCalculator/ cylindricalRoom</t>
  </si>
  <si>
    <t>4 * Math.PI,  0.00001</t>
  </si>
  <si>
    <t>testCylindricaRoomH2_8D3</t>
  </si>
  <si>
    <t>testCylindricaRoomH2_8D2_2</t>
  </si>
  <si>
    <t>cylindricalRoom(2.8, 3)</t>
  </si>
  <si>
    <t>cylindricalRoom(2.8, 2.2)</t>
  </si>
  <si>
    <t>8.4 * Math.PI,  0.00001</t>
  </si>
  <si>
    <t>6.16 * Math.PI,  0.00001</t>
  </si>
  <si>
    <t>FormatPhoneNoTest ( Junit Test Case )</t>
  </si>
  <si>
    <t>MyScanner/ formatPhoneNo</t>
  </si>
  <si>
    <t>test1</t>
  </si>
  <si>
    <t>formatPhoneNo("0871234567")</t>
  </si>
  <si>
    <t>"087 123 4567"</t>
  </si>
  <si>
    <t>test2</t>
  </si>
  <si>
    <t>test3</t>
  </si>
  <si>
    <t>test4</t>
  </si>
  <si>
    <t>test5</t>
  </si>
  <si>
    <t>test6</t>
  </si>
  <si>
    <t>test7</t>
  </si>
  <si>
    <t>formatPhoneNo("08 71\t234567")</t>
  </si>
  <si>
    <t>formatPhoneNo("011234567")</t>
  </si>
  <si>
    <t>"01 123 4567"</t>
  </si>
  <si>
    <t>formatPhoneNo("0402123456")</t>
  </si>
  <si>
    <t>"0402 123 456"</t>
  </si>
  <si>
    <t>formatPhoneNo("0411234567")</t>
  </si>
  <si>
    <t>"041 123 4567"</t>
  </si>
  <si>
    <t>formatPhoneNo("0831234567")</t>
  </si>
  <si>
    <t>"083 123 4567"</t>
  </si>
  <si>
    <t>formatPhoneNo("0821234567")</t>
  </si>
  <si>
    <t>null</t>
  </si>
  <si>
    <t>ValidatePhoneNoTest ( Junit Test Case )</t>
  </si>
  <si>
    <t>testTrue01</t>
  </si>
  <si>
    <t>MyScanner/ validatePhoneNo</t>
  </si>
  <si>
    <t>validatePhoneNo("012345678")</t>
  </si>
  <si>
    <t>true</t>
  </si>
  <si>
    <t>testTrue02</t>
  </si>
  <si>
    <t>validatePhoneNo("0 1 2-3*4/5:6")</t>
  </si>
  <si>
    <t>testTrue03</t>
  </si>
  <si>
    <t>testTrue04</t>
  </si>
  <si>
    <t>testTrue05</t>
  </si>
  <si>
    <t>testTrue06</t>
  </si>
  <si>
    <t>testTrue07</t>
  </si>
  <si>
    <t>testTrue08</t>
  </si>
  <si>
    <t>testTrue09</t>
  </si>
  <si>
    <t>testTrue10</t>
  </si>
  <si>
    <t>testTrue11</t>
  </si>
  <si>
    <t>testTrue12</t>
  </si>
  <si>
    <t>testTrue13</t>
  </si>
  <si>
    <t>testTrue14</t>
  </si>
  <si>
    <t>validatePhoneNo("021 12345")</t>
  </si>
  <si>
    <t>validatePhoneNo("029 1234567")</t>
  </si>
  <si>
    <t>validatePhoneNo("0;1,2.3 / 4/5:6")</t>
  </si>
  <si>
    <t>validatePhoneNo("0402 12345")</t>
  </si>
  <si>
    <t>validatePhoneNo("0404 1234567")</t>
  </si>
  <si>
    <t>validatePhoneNo("041 12345")</t>
  </si>
  <si>
    <t>validatePhoneNo("047 1234567"")</t>
  </si>
  <si>
    <t>validatePhoneNo("071 12345")</t>
  </si>
  <si>
    <t>validatePhoneNo("074 1234567")</t>
  </si>
  <si>
    <t>validatePhoneNo("087 1234567")</t>
  </si>
  <si>
    <t>validatePhoneNo("+35387 1234567")</t>
  </si>
  <si>
    <t>validatePhoneNo("0035387 1234567")</t>
  </si>
  <si>
    <t>false</t>
  </si>
  <si>
    <t>testFalse15</t>
  </si>
  <si>
    <t>testFalse16</t>
  </si>
  <si>
    <t>testFalse17</t>
  </si>
  <si>
    <t>testFalse18</t>
  </si>
  <si>
    <t>testFalse19</t>
  </si>
  <si>
    <t>testFalse20</t>
  </si>
  <si>
    <t>testFalse21</t>
  </si>
  <si>
    <t>validatePhoneNo("00 1234567")</t>
  </si>
  <si>
    <t>validatePhoneNo("01 12345678")</t>
  </si>
  <si>
    <t>validatePhoneNo("01 1234")</t>
  </si>
  <si>
    <t>validatePhoneNo("0402 1234")</t>
  </si>
  <si>
    <t>validatePhoneNo("0402 123456789")</t>
  </si>
  <si>
    <t>validatePhoneNo("0032374 1234567")</t>
  </si>
  <si>
    <t>validatePhoneNo("+32374 1234567")</t>
  </si>
  <si>
    <t>validatePhoneNo("087 123456")</t>
  </si>
  <si>
    <t>validatePhoneNo("087 12345678")</t>
  </si>
  <si>
    <t>validatePhoneNo("087 1234S67")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</si>
</sst>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\-mm\-yyyy"/>
  </numFmts>
  <fonts count="22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Arial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a"/>
    </font>
    <font>
      <sz val="24"/>
      <color rgb="FF000000"/>
      <name val="Calibri"/>
      <family val="2"/>
    </font>
    <font>
      <b/>
      <sz val="11"/>
      <color rgb="FF21212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 inden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21" xfId="0" applyFont="1" applyBorder="1" applyAlignment="1">
      <alignment horizontal="left" vertical="center" wrapText="1" indent="1"/>
    </xf>
    <xf numFmtId="49" fontId="9" fillId="2" borderId="21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0" borderId="21" xfId="0" applyFont="1" applyFill="1" applyBorder="1" applyAlignment="1">
      <alignment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49" fontId="9" fillId="2" borderId="26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0" fillId="0" borderId="28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6" fillId="0" borderId="33" xfId="0" applyFont="1" applyBorder="1" applyAlignment="1"/>
    <xf numFmtId="0" fontId="15" fillId="0" borderId="3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7" xfId="0" applyNumberFormat="1" applyFont="1" applyBorder="1" applyAlignment="1">
      <alignment horizontal="right" indent="2"/>
    </xf>
    <xf numFmtId="0" fontId="11" fillId="0" borderId="28" xfId="0" applyFont="1" applyBorder="1" applyAlignment="1"/>
    <xf numFmtId="0" fontId="17" fillId="0" borderId="28" xfId="0" applyFont="1" applyBorder="1" applyAlignment="1">
      <alignment horizontal="left" vertical="center"/>
    </xf>
    <xf numFmtId="49" fontId="11" fillId="0" borderId="28" xfId="0" applyNumberFormat="1" applyFont="1" applyBorder="1" applyAlignment="1"/>
    <xf numFmtId="0" fontId="11" fillId="0" borderId="29" xfId="0" applyFont="1" applyBorder="1" applyAlignment="1"/>
    <xf numFmtId="0" fontId="11" fillId="0" borderId="35" xfId="0" applyNumberFormat="1" applyFont="1" applyBorder="1" applyAlignment="1">
      <alignment horizontal="right" indent="2"/>
    </xf>
    <xf numFmtId="0" fontId="11" fillId="0" borderId="0" xfId="0" applyFont="1" applyBorder="1" applyAlignment="1"/>
    <xf numFmtId="0" fontId="17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/>
    <xf numFmtId="0" fontId="11" fillId="0" borderId="36" xfId="0" applyFont="1" applyBorder="1" applyAlignment="1"/>
    <xf numFmtId="0" fontId="0" fillId="0" borderId="36" xfId="0" applyFont="1" applyBorder="1" applyAlignment="1"/>
    <xf numFmtId="0" fontId="11" fillId="0" borderId="37" xfId="0" applyNumberFormat="1" applyFont="1" applyBorder="1" applyAlignment="1">
      <alignment horizontal="right" indent="2"/>
    </xf>
    <xf numFmtId="0" fontId="11" fillId="0" borderId="38" xfId="0" applyFont="1" applyBorder="1" applyAlignment="1"/>
    <xf numFmtId="0" fontId="17" fillId="0" borderId="38" xfId="0" applyFont="1" applyBorder="1" applyAlignment="1">
      <alignment horizontal="left" vertical="center"/>
    </xf>
    <xf numFmtId="49" fontId="11" fillId="0" borderId="38" xfId="0" applyNumberFormat="1" applyFont="1" applyBorder="1" applyAlignment="1"/>
    <xf numFmtId="0" fontId="11" fillId="0" borderId="39" xfId="0" applyFont="1" applyBorder="1" applyAlignment="1"/>
    <xf numFmtId="0" fontId="11" fillId="0" borderId="40" xfId="0" applyNumberFormat="1" applyFont="1" applyBorder="1" applyAlignment="1">
      <alignment horizontal="right" indent="2"/>
    </xf>
    <xf numFmtId="0" fontId="11" fillId="0" borderId="41" xfId="0" applyFont="1" applyBorder="1" applyAlignment="1"/>
    <xf numFmtId="0" fontId="17" fillId="0" borderId="41" xfId="0" applyFont="1" applyBorder="1" applyAlignment="1">
      <alignment horizontal="left" vertical="center"/>
    </xf>
    <xf numFmtId="49" fontId="0" fillId="0" borderId="41" xfId="0" applyNumberFormat="1" applyFont="1" applyBorder="1" applyAlignment="1"/>
    <xf numFmtId="0" fontId="11" fillId="0" borderId="42" xfId="0" applyFont="1" applyBorder="1" applyAlignment="1"/>
    <xf numFmtId="49" fontId="0" fillId="0" borderId="0" xfId="0" applyNumberFormat="1" applyFont="1" applyBorder="1" applyAlignment="1"/>
    <xf numFmtId="165" fontId="0" fillId="0" borderId="0" xfId="0" applyNumberFormat="1" applyFont="1" applyBorder="1" applyAlignment="1">
      <alignment horizontal="left"/>
    </xf>
    <xf numFmtId="1" fontId="0" fillId="0" borderId="36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0" xfId="0" applyFont="1" applyBorder="1" applyAlignment="1"/>
    <xf numFmtId="0" fontId="0" fillId="0" borderId="35" xfId="0" applyFont="1" applyBorder="1" applyAlignment="1"/>
    <xf numFmtId="49" fontId="11" fillId="0" borderId="36" xfId="0" applyNumberFormat="1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49" fontId="11" fillId="0" borderId="39" xfId="0" applyNumberFormat="1" applyFont="1" applyBorder="1" applyAlignment="1"/>
    <xf numFmtId="0" fontId="0" fillId="0" borderId="36" xfId="0" applyFont="1" applyBorder="1" applyAlignment="1">
      <alignment horizontal="left"/>
    </xf>
    <xf numFmtId="165" fontId="11" fillId="0" borderId="0" xfId="0" applyNumberFormat="1" applyFont="1" applyBorder="1" applyAlignment="1">
      <alignment horizontal="left"/>
    </xf>
    <xf numFmtId="0" fontId="11" fillId="0" borderId="31" xfId="0" applyNumberFormat="1" applyFont="1" applyBorder="1" applyAlignment="1">
      <alignment horizontal="right" indent="2"/>
    </xf>
    <xf numFmtId="0" fontId="0" fillId="0" borderId="32" xfId="0" applyFont="1" applyBorder="1" applyAlignment="1"/>
    <xf numFmtId="0" fontId="17" fillId="0" borderId="32" xfId="0" applyFont="1" applyBorder="1" applyAlignment="1">
      <alignment horizontal="left" vertical="center"/>
    </xf>
    <xf numFmtId="165" fontId="11" fillId="0" borderId="32" xfId="0" applyNumberFormat="1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8" fillId="0" borderId="26" xfId="0" applyFont="1" applyBorder="1" applyAlignment="1">
      <alignment horizontal="left" vertical="center" wrapText="1" indent="1"/>
    </xf>
    <xf numFmtId="49" fontId="10" fillId="0" borderId="26" xfId="0" applyNumberFormat="1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49" fontId="11" fillId="0" borderId="41" xfId="0" applyNumberFormat="1" applyFont="1" applyBorder="1" applyAlignment="1"/>
    <xf numFmtId="0" fontId="11" fillId="0" borderId="46" xfId="0" applyNumberFormat="1" applyFont="1" applyBorder="1" applyAlignment="1">
      <alignment horizontal="right" indent="2"/>
    </xf>
    <xf numFmtId="0" fontId="11" fillId="0" borderId="47" xfId="0" applyFont="1" applyBorder="1" applyAlignment="1"/>
    <xf numFmtId="0" fontId="17" fillId="0" borderId="47" xfId="0" applyFont="1" applyBorder="1" applyAlignment="1">
      <alignment horizontal="left" vertical="center"/>
    </xf>
    <xf numFmtId="49" fontId="11" fillId="0" borderId="47" xfId="0" applyNumberFormat="1" applyFont="1" applyBorder="1" applyAlignment="1"/>
    <xf numFmtId="0" fontId="0" fillId="0" borderId="48" xfId="0" applyFont="1" applyBorder="1" applyAlignment="1"/>
    <xf numFmtId="0" fontId="17" fillId="0" borderId="28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/>
    <xf numFmtId="0" fontId="0" fillId="0" borderId="50" xfId="0" applyBorder="1"/>
    <xf numFmtId="0" fontId="10" fillId="0" borderId="50" xfId="0" applyFont="1" applyFill="1" applyBorder="1" applyAlignment="1"/>
    <xf numFmtId="0" fontId="14" fillId="0" borderId="50" xfId="0" applyFont="1" applyFill="1" applyBorder="1" applyAlignment="1">
      <alignment horizontal="left" vertical="center"/>
    </xf>
    <xf numFmtId="0" fontId="19" fillId="0" borderId="50" xfId="0" applyFont="1" applyBorder="1"/>
    <xf numFmtId="0" fontId="10" fillId="0" borderId="51" xfId="0" applyFont="1" applyBorder="1" applyAlignment="1"/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1" fillId="0" borderId="36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36" xfId="0" applyFont="1" applyBorder="1" applyAlignment="1">
      <alignment vertical="center"/>
    </xf>
    <xf numFmtId="0" fontId="11" fillId="0" borderId="35" xfId="0" applyNumberFormat="1" applyFont="1" applyBorder="1" applyAlignment="1">
      <alignment horizontal="right" vertical="center" indent="2"/>
    </xf>
    <xf numFmtId="49" fontId="18" fillId="0" borderId="23" xfId="0" applyNumberFormat="1" applyFont="1" applyBorder="1" applyAlignment="1">
      <alignment horizontal="center" vertical="center" wrapText="1"/>
    </xf>
    <xf numFmtId="49" fontId="18" fillId="0" borderId="43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14" xfId="0" applyFont="1" applyBorder="1"/>
    <xf numFmtId="0" fontId="4" fillId="0" borderId="4" xfId="0" applyFont="1" applyBorder="1" applyAlignment="1">
      <alignment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5" xfId="0" applyFont="1" applyBorder="1"/>
    <xf numFmtId="0" fontId="6" fillId="0" borderId="0" xfId="0" applyFont="1" applyAlignment="1"/>
    <xf numFmtId="0" fontId="5" fillId="0" borderId="12" xfId="0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32" xfId="0" applyBorder="1"/>
    <xf numFmtId="49" fontId="0" fillId="0" borderId="32" xfId="0" applyNumberFormat="1" applyBorder="1"/>
    <xf numFmtId="0" fontId="11" fillId="0" borderId="33" xfId="0" applyFont="1" applyBorder="1" applyAlignment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99"/>
  <sheetViews>
    <sheetView zoomScale="70" zoomScaleNormal="70" zoomScalePageLayoutView="40" workbookViewId="0">
      <selection activeCell="I11" sqref="I11"/>
    </sheetView>
  </sheetViews>
  <sheetFormatPr defaultColWidth="15.140625" defaultRowHeight="15"/>
  <cols>
    <col min="1" max="1" width="9.28515625" style="15" customWidth="1"/>
    <col min="2" max="2" width="10.28515625" style="15" customWidth="1"/>
    <col min="3" max="3" width="24.140625" style="15" customWidth="1"/>
    <col min="4" max="4" width="25" style="15" customWidth="1"/>
    <col min="5" max="5" width="27.5703125" style="15" customWidth="1"/>
    <col min="6" max="6" width="25" style="15" customWidth="1"/>
    <col min="7" max="7" width="22.28515625" style="15" customWidth="1"/>
    <col min="8" max="8" width="36.85546875" style="15" customWidth="1"/>
    <col min="9" max="9" width="36.28515625" style="15" customWidth="1"/>
    <col min="10" max="10" width="12.28515625" style="15" customWidth="1"/>
    <col min="11" max="11" width="29.7109375" style="15" customWidth="1"/>
    <col min="12" max="12" width="31" style="15" customWidth="1"/>
    <col min="13" max="29" width="13.28515625" style="15" customWidth="1"/>
    <col min="30" max="16384" width="15.140625" style="15"/>
  </cols>
  <sheetData>
    <row r="1" spans="1:12" s="1" customFormat="1" ht="32.25" customHeight="1" thickBot="1">
      <c r="A1" s="112" t="s">
        <v>0</v>
      </c>
      <c r="B1" s="113"/>
      <c r="C1" s="113"/>
      <c r="D1" s="114"/>
      <c r="E1" s="114"/>
      <c r="F1" s="114"/>
      <c r="G1" s="114"/>
      <c r="H1" s="115"/>
      <c r="I1" s="116" t="s">
        <v>1</v>
      </c>
      <c r="J1" s="117"/>
      <c r="K1" s="117"/>
      <c r="L1" s="118"/>
    </row>
    <row r="2" spans="1:12" s="2" customFormat="1" ht="15.75" customHeight="1">
      <c r="A2" s="119" t="s">
        <v>2</v>
      </c>
      <c r="B2" s="120"/>
      <c r="C2" s="120"/>
      <c r="D2" s="120"/>
      <c r="E2" s="120"/>
      <c r="F2" s="121"/>
      <c r="G2" s="128" t="s">
        <v>3</v>
      </c>
      <c r="H2" s="131" t="s">
        <v>4</v>
      </c>
      <c r="I2" s="132"/>
      <c r="J2" s="131" t="s">
        <v>5</v>
      </c>
      <c r="K2" s="137"/>
      <c r="L2" s="132"/>
    </row>
    <row r="3" spans="1:12" s="2" customFormat="1" ht="15.75" customHeight="1">
      <c r="A3" s="122"/>
      <c r="B3" s="123"/>
      <c r="C3" s="123"/>
      <c r="D3" s="123"/>
      <c r="E3" s="123"/>
      <c r="F3" s="124"/>
      <c r="G3" s="129"/>
      <c r="H3" s="133"/>
      <c r="I3" s="134"/>
      <c r="J3" s="133"/>
      <c r="K3" s="138"/>
      <c r="L3" s="134"/>
    </row>
    <row r="4" spans="1:12" s="2" customFormat="1" ht="16.5" customHeight="1" thickBot="1">
      <c r="A4" s="125"/>
      <c r="B4" s="126"/>
      <c r="C4" s="126"/>
      <c r="D4" s="126"/>
      <c r="E4" s="126"/>
      <c r="F4" s="127"/>
      <c r="G4" s="130"/>
      <c r="H4" s="135"/>
      <c r="I4" s="136"/>
      <c r="J4" s="135"/>
      <c r="K4" s="139"/>
      <c r="L4" s="136"/>
    </row>
    <row r="5" spans="1:12" s="6" customFormat="1" ht="30" customHeight="1" thickBot="1">
      <c r="A5" s="3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5" t="s">
        <v>14</v>
      </c>
      <c r="J5" s="5" t="s">
        <v>15</v>
      </c>
      <c r="K5" s="5" t="s">
        <v>16</v>
      </c>
      <c r="L5" s="5" t="s">
        <v>17</v>
      </c>
    </row>
    <row r="6" spans="1:12" ht="50.1" customHeight="1" thickBot="1">
      <c r="A6" s="7">
        <v>1</v>
      </c>
      <c r="B6" s="8"/>
      <c r="C6" s="9" t="s">
        <v>18</v>
      </c>
      <c r="D6" s="10" t="s">
        <v>225</v>
      </c>
      <c r="E6" s="10" t="s">
        <v>19</v>
      </c>
      <c r="F6" s="10" t="s">
        <v>20</v>
      </c>
      <c r="G6" s="11" t="str">
        <f>CONCATENATE(A6, " Test Data sheet")</f>
        <v>1 Test Data sheet</v>
      </c>
      <c r="H6" s="8" t="s">
        <v>230</v>
      </c>
      <c r="I6" s="9" t="s">
        <v>230</v>
      </c>
      <c r="J6" s="12" t="s">
        <v>21</v>
      </c>
      <c r="K6" s="13" t="s">
        <v>223</v>
      </c>
      <c r="L6" s="14"/>
    </row>
    <row r="7" spans="1:12" ht="50.1" customHeight="1" thickBot="1">
      <c r="A7" s="16">
        <f t="shared" ref="A7:A73" si="0">A6+1</f>
        <v>2</v>
      </c>
      <c r="B7" s="17"/>
      <c r="C7" s="18" t="s">
        <v>18</v>
      </c>
      <c r="D7" s="19" t="s">
        <v>225</v>
      </c>
      <c r="E7" s="19" t="s">
        <v>226</v>
      </c>
      <c r="F7" s="19" t="s">
        <v>20</v>
      </c>
      <c r="G7" s="20" t="str">
        <f>CONCATENATE(A7, " Test Data sheet")</f>
        <v>2 Test Data sheet</v>
      </c>
      <c r="H7" s="17" t="s">
        <v>231</v>
      </c>
      <c r="I7" s="18" t="s">
        <v>231</v>
      </c>
      <c r="J7" s="21" t="s">
        <v>21</v>
      </c>
      <c r="K7" s="13" t="s">
        <v>223</v>
      </c>
      <c r="L7" s="23"/>
    </row>
    <row r="8" spans="1:12" ht="50.1" customHeight="1" thickBot="1">
      <c r="A8" s="16">
        <f t="shared" si="0"/>
        <v>3</v>
      </c>
      <c r="B8" s="17"/>
      <c r="C8" s="18" t="s">
        <v>18</v>
      </c>
      <c r="D8" s="19" t="s">
        <v>225</v>
      </c>
      <c r="E8" s="19" t="s">
        <v>227</v>
      </c>
      <c r="F8" s="19" t="s">
        <v>20</v>
      </c>
      <c r="G8" s="20" t="str">
        <f t="shared" ref="G8:G74" si="1">CONCATENATE(A8, " Test Data sheet")</f>
        <v>3 Test Data sheet</v>
      </c>
      <c r="H8" s="17" t="s">
        <v>231</v>
      </c>
      <c r="I8" s="18" t="s">
        <v>231</v>
      </c>
      <c r="J8" s="21" t="s">
        <v>21</v>
      </c>
      <c r="K8" s="13" t="s">
        <v>223</v>
      </c>
      <c r="L8" s="23"/>
    </row>
    <row r="9" spans="1:12" ht="50.1" customHeight="1" thickBot="1">
      <c r="A9" s="16">
        <f t="shared" si="0"/>
        <v>4</v>
      </c>
      <c r="B9" s="17"/>
      <c r="C9" s="18" t="s">
        <v>18</v>
      </c>
      <c r="D9" s="19" t="s">
        <v>225</v>
      </c>
      <c r="E9" s="19" t="s">
        <v>228</v>
      </c>
      <c r="F9" s="19" t="s">
        <v>20</v>
      </c>
      <c r="G9" s="20" t="str">
        <f t="shared" si="1"/>
        <v>4 Test Data sheet</v>
      </c>
      <c r="H9" s="17" t="s">
        <v>232</v>
      </c>
      <c r="I9" s="18" t="s">
        <v>232</v>
      </c>
      <c r="J9" s="21" t="s">
        <v>21</v>
      </c>
      <c r="K9" s="13" t="s">
        <v>223</v>
      </c>
      <c r="L9" s="23"/>
    </row>
    <row r="10" spans="1:12" ht="50.1" customHeight="1" thickBot="1">
      <c r="A10" s="16">
        <f t="shared" si="0"/>
        <v>5</v>
      </c>
      <c r="B10" s="17"/>
      <c r="C10" s="18" t="s">
        <v>18</v>
      </c>
      <c r="D10" s="19" t="s">
        <v>225</v>
      </c>
      <c r="E10" s="19" t="s">
        <v>229</v>
      </c>
      <c r="F10" s="19" t="s">
        <v>20</v>
      </c>
      <c r="G10" s="20" t="str">
        <f t="shared" si="1"/>
        <v>5 Test Data sheet</v>
      </c>
      <c r="H10" s="24" t="s">
        <v>233</v>
      </c>
      <c r="I10" s="25" t="s">
        <v>233</v>
      </c>
      <c r="J10" s="21" t="s">
        <v>21</v>
      </c>
      <c r="K10" s="13" t="s">
        <v>223</v>
      </c>
      <c r="L10" s="23"/>
    </row>
    <row r="11" spans="1:12" ht="50.1" customHeight="1" thickBot="1">
      <c r="A11" s="16">
        <f t="shared" si="0"/>
        <v>6</v>
      </c>
      <c r="B11" s="17"/>
      <c r="C11" s="18" t="s">
        <v>100</v>
      </c>
      <c r="D11" s="19" t="s">
        <v>22</v>
      </c>
      <c r="E11" s="19" t="s">
        <v>19</v>
      </c>
      <c r="F11" s="19" t="s">
        <v>20</v>
      </c>
      <c r="G11" s="20" t="str">
        <f t="shared" si="1"/>
        <v>6 Test Data sheet</v>
      </c>
      <c r="H11" s="17" t="s">
        <v>23</v>
      </c>
      <c r="I11" s="18" t="s">
        <v>23</v>
      </c>
      <c r="J11" s="26" t="s">
        <v>21</v>
      </c>
      <c r="K11" s="13" t="s">
        <v>224</v>
      </c>
      <c r="L11" s="23"/>
    </row>
    <row r="12" spans="1:12" ht="50.1" customHeight="1" thickBot="1">
      <c r="A12" s="16">
        <f t="shared" si="0"/>
        <v>7</v>
      </c>
      <c r="B12" s="17"/>
      <c r="C12" s="18" t="s">
        <v>100</v>
      </c>
      <c r="D12" s="19" t="s">
        <v>22</v>
      </c>
      <c r="E12" s="19" t="s">
        <v>24</v>
      </c>
      <c r="F12" s="19" t="s">
        <v>20</v>
      </c>
      <c r="G12" s="20" t="str">
        <f t="shared" si="1"/>
        <v>7 Test Data sheet</v>
      </c>
      <c r="H12" s="17" t="s">
        <v>23</v>
      </c>
      <c r="I12" s="18" t="s">
        <v>23</v>
      </c>
      <c r="J12" s="26" t="s">
        <v>21</v>
      </c>
      <c r="K12" s="13" t="s">
        <v>224</v>
      </c>
      <c r="L12" s="23"/>
    </row>
    <row r="13" spans="1:12" ht="50.1" customHeight="1" thickBot="1">
      <c r="A13" s="16">
        <f t="shared" si="0"/>
        <v>8</v>
      </c>
      <c r="B13" s="17"/>
      <c r="C13" s="18" t="s">
        <v>100</v>
      </c>
      <c r="D13" s="19" t="s">
        <v>22</v>
      </c>
      <c r="E13" s="19" t="s">
        <v>25</v>
      </c>
      <c r="F13" s="19" t="s">
        <v>20</v>
      </c>
      <c r="G13" s="20" t="str">
        <f t="shared" si="1"/>
        <v>8 Test Data sheet</v>
      </c>
      <c r="H13" s="17" t="s">
        <v>26</v>
      </c>
      <c r="I13" s="18" t="s">
        <v>26</v>
      </c>
      <c r="J13" s="26" t="s">
        <v>21</v>
      </c>
      <c r="K13" s="13" t="s">
        <v>224</v>
      </c>
      <c r="L13" s="23"/>
    </row>
    <row r="14" spans="1:12" ht="50.1" customHeight="1" thickBot="1">
      <c r="A14" s="16">
        <f t="shared" si="0"/>
        <v>9</v>
      </c>
      <c r="B14" s="17"/>
      <c r="C14" s="18" t="s">
        <v>100</v>
      </c>
      <c r="D14" s="19" t="s">
        <v>22</v>
      </c>
      <c r="E14" s="19" t="s">
        <v>27</v>
      </c>
      <c r="F14" s="19" t="s">
        <v>20</v>
      </c>
      <c r="G14" s="20" t="str">
        <f t="shared" si="1"/>
        <v>9 Test Data sheet</v>
      </c>
      <c r="H14" s="17" t="s">
        <v>26</v>
      </c>
      <c r="I14" s="18" t="s">
        <v>26</v>
      </c>
      <c r="J14" s="26" t="s">
        <v>21</v>
      </c>
      <c r="K14" s="13" t="s">
        <v>224</v>
      </c>
      <c r="L14" s="23"/>
    </row>
    <row r="15" spans="1:12" ht="50.1" customHeight="1" thickBot="1">
      <c r="A15" s="16">
        <f t="shared" si="0"/>
        <v>10</v>
      </c>
      <c r="B15" s="17"/>
      <c r="C15" s="18" t="s">
        <v>100</v>
      </c>
      <c r="D15" s="19" t="s">
        <v>22</v>
      </c>
      <c r="E15" s="19" t="s">
        <v>28</v>
      </c>
      <c r="F15" s="19" t="s">
        <v>20</v>
      </c>
      <c r="G15" s="20" t="str">
        <f t="shared" si="1"/>
        <v>10 Test Data sheet</v>
      </c>
      <c r="H15" s="17" t="s">
        <v>23</v>
      </c>
      <c r="I15" s="18" t="s">
        <v>23</v>
      </c>
      <c r="J15" s="26" t="s">
        <v>21</v>
      </c>
      <c r="K15" s="13" t="s">
        <v>224</v>
      </c>
      <c r="L15" s="23"/>
    </row>
    <row r="16" spans="1:12" ht="50.1" customHeight="1" thickBot="1">
      <c r="A16" s="16">
        <f t="shared" si="0"/>
        <v>11</v>
      </c>
      <c r="B16" s="17"/>
      <c r="C16" s="18" t="s">
        <v>101</v>
      </c>
      <c r="D16" s="19" t="s">
        <v>22</v>
      </c>
      <c r="E16" s="19" t="s">
        <v>29</v>
      </c>
      <c r="F16" s="19" t="s">
        <v>20</v>
      </c>
      <c r="G16" s="20" t="str">
        <f t="shared" si="1"/>
        <v>11 Test Data sheet</v>
      </c>
      <c r="H16" s="17" t="s">
        <v>30</v>
      </c>
      <c r="I16" s="18" t="s">
        <v>30</v>
      </c>
      <c r="J16" s="21" t="s">
        <v>21</v>
      </c>
      <c r="K16" s="13" t="s">
        <v>224</v>
      </c>
      <c r="L16" s="23"/>
    </row>
    <row r="17" spans="1:12" ht="50.1" customHeight="1" thickBot="1">
      <c r="A17" s="16">
        <f t="shared" si="0"/>
        <v>12</v>
      </c>
      <c r="B17" s="17"/>
      <c r="C17" s="18" t="s">
        <v>101</v>
      </c>
      <c r="D17" s="19" t="s">
        <v>22</v>
      </c>
      <c r="E17" s="19" t="s">
        <v>31</v>
      </c>
      <c r="F17" s="19" t="s">
        <v>20</v>
      </c>
      <c r="G17" s="20" t="str">
        <f t="shared" si="1"/>
        <v>12 Test Data sheet</v>
      </c>
      <c r="H17" s="17" t="s">
        <v>32</v>
      </c>
      <c r="I17" s="18" t="s">
        <v>32</v>
      </c>
      <c r="J17" s="21" t="s">
        <v>21</v>
      </c>
      <c r="K17" s="13" t="s">
        <v>224</v>
      </c>
      <c r="L17" s="23"/>
    </row>
    <row r="18" spans="1:12" ht="50.1" customHeight="1" thickBot="1">
      <c r="A18" s="16">
        <f t="shared" si="0"/>
        <v>13</v>
      </c>
      <c r="B18" s="17"/>
      <c r="C18" s="18" t="s">
        <v>101</v>
      </c>
      <c r="D18" s="19" t="s">
        <v>22</v>
      </c>
      <c r="E18" s="19" t="s">
        <v>33</v>
      </c>
      <c r="F18" s="19" t="s">
        <v>20</v>
      </c>
      <c r="G18" s="20" t="str">
        <f t="shared" si="1"/>
        <v>13 Test Data sheet</v>
      </c>
      <c r="H18" s="17" t="s">
        <v>34</v>
      </c>
      <c r="I18" s="18" t="s">
        <v>34</v>
      </c>
      <c r="J18" s="21" t="s">
        <v>21</v>
      </c>
      <c r="K18" s="13" t="s">
        <v>224</v>
      </c>
      <c r="L18" s="23"/>
    </row>
    <row r="19" spans="1:12" ht="50.1" customHeight="1" thickBot="1">
      <c r="A19" s="16">
        <f t="shared" si="0"/>
        <v>14</v>
      </c>
      <c r="B19" s="17"/>
      <c r="C19" s="18" t="s">
        <v>101</v>
      </c>
      <c r="D19" s="19" t="s">
        <v>22</v>
      </c>
      <c r="E19" s="19" t="s">
        <v>35</v>
      </c>
      <c r="F19" s="19" t="s">
        <v>20</v>
      </c>
      <c r="G19" s="20" t="str">
        <f t="shared" si="1"/>
        <v>14 Test Data sheet</v>
      </c>
      <c r="H19" s="17" t="s">
        <v>36</v>
      </c>
      <c r="I19" s="18" t="s">
        <v>36</v>
      </c>
      <c r="J19" s="21" t="s">
        <v>21</v>
      </c>
      <c r="K19" s="13" t="s">
        <v>224</v>
      </c>
      <c r="L19" s="23"/>
    </row>
    <row r="20" spans="1:12" ht="50.1" customHeight="1" thickBot="1">
      <c r="A20" s="16">
        <f t="shared" si="0"/>
        <v>15</v>
      </c>
      <c r="B20" s="17"/>
      <c r="C20" s="18" t="s">
        <v>101</v>
      </c>
      <c r="D20" s="19" t="s">
        <v>22</v>
      </c>
      <c r="E20" s="19" t="s">
        <v>37</v>
      </c>
      <c r="F20" s="19" t="s">
        <v>20</v>
      </c>
      <c r="G20" s="20" t="str">
        <f t="shared" si="1"/>
        <v>15 Test Data sheet</v>
      </c>
      <c r="H20" s="17" t="s">
        <v>38</v>
      </c>
      <c r="I20" s="18" t="s">
        <v>38</v>
      </c>
      <c r="J20" s="21" t="s">
        <v>21</v>
      </c>
      <c r="K20" s="13" t="s">
        <v>224</v>
      </c>
      <c r="L20" s="23"/>
    </row>
    <row r="21" spans="1:12" s="27" customFormat="1" ht="50.1" customHeight="1" thickBot="1">
      <c r="A21" s="16">
        <f t="shared" si="0"/>
        <v>16</v>
      </c>
      <c r="B21" s="17"/>
      <c r="C21" s="18" t="s">
        <v>101</v>
      </c>
      <c r="D21" s="19" t="s">
        <v>22</v>
      </c>
      <c r="E21" s="19" t="s">
        <v>39</v>
      </c>
      <c r="F21" s="19" t="s">
        <v>20</v>
      </c>
      <c r="G21" s="20" t="str">
        <f t="shared" si="1"/>
        <v>16 Test Data sheet</v>
      </c>
      <c r="H21" s="17" t="s">
        <v>40</v>
      </c>
      <c r="I21" s="18" t="s">
        <v>40</v>
      </c>
      <c r="J21" s="21" t="s">
        <v>21</v>
      </c>
      <c r="K21" s="13" t="s">
        <v>224</v>
      </c>
      <c r="L21" s="23"/>
    </row>
    <row r="22" spans="1:12" ht="50.1" customHeight="1">
      <c r="A22" s="16">
        <f t="shared" si="0"/>
        <v>17</v>
      </c>
      <c r="B22" s="17"/>
      <c r="C22" s="18" t="s">
        <v>101</v>
      </c>
      <c r="D22" s="19" t="s">
        <v>22</v>
      </c>
      <c r="E22" s="19" t="s">
        <v>41</v>
      </c>
      <c r="F22" s="19" t="s">
        <v>20</v>
      </c>
      <c r="G22" s="20" t="str">
        <f t="shared" si="1"/>
        <v>17 Test Data sheet</v>
      </c>
      <c r="H22" s="17" t="s">
        <v>42</v>
      </c>
      <c r="I22" s="18" t="s">
        <v>42</v>
      </c>
      <c r="J22" s="21" t="s">
        <v>21</v>
      </c>
      <c r="K22" s="13" t="s">
        <v>224</v>
      </c>
      <c r="L22" s="23"/>
    </row>
    <row r="23" spans="1:12" ht="50.1" customHeight="1">
      <c r="A23" s="16">
        <f t="shared" si="0"/>
        <v>18</v>
      </c>
      <c r="B23" s="17"/>
      <c r="C23" s="18" t="s">
        <v>102</v>
      </c>
      <c r="D23" s="19" t="s">
        <v>22</v>
      </c>
      <c r="E23" s="19" t="s">
        <v>43</v>
      </c>
      <c r="F23" s="19" t="s">
        <v>20</v>
      </c>
      <c r="G23" s="20" t="str">
        <f t="shared" si="1"/>
        <v>18 Test Data sheet</v>
      </c>
      <c r="H23" s="17" t="s">
        <v>44</v>
      </c>
      <c r="I23" s="18" t="s">
        <v>44</v>
      </c>
      <c r="J23" s="21" t="s">
        <v>21</v>
      </c>
      <c r="K23" s="22" t="s">
        <v>45</v>
      </c>
      <c r="L23" s="23"/>
    </row>
    <row r="24" spans="1:12" ht="50.1" customHeight="1">
      <c r="A24" s="16">
        <f t="shared" si="0"/>
        <v>19</v>
      </c>
      <c r="B24" s="17"/>
      <c r="C24" s="18" t="s">
        <v>102</v>
      </c>
      <c r="D24" s="19" t="s">
        <v>22</v>
      </c>
      <c r="E24" s="19" t="s">
        <v>46</v>
      </c>
      <c r="F24" s="19" t="s">
        <v>20</v>
      </c>
      <c r="G24" s="20" t="str">
        <f t="shared" si="1"/>
        <v>19 Test Data sheet</v>
      </c>
      <c r="H24" s="17" t="s">
        <v>47</v>
      </c>
      <c r="I24" s="18" t="s">
        <v>47</v>
      </c>
      <c r="J24" s="21" t="s">
        <v>21</v>
      </c>
      <c r="K24" s="22" t="s">
        <v>45</v>
      </c>
      <c r="L24" s="23"/>
    </row>
    <row r="25" spans="1:12" ht="50.1" customHeight="1">
      <c r="A25" s="16">
        <f t="shared" si="0"/>
        <v>20</v>
      </c>
      <c r="B25" s="17"/>
      <c r="C25" s="18" t="s">
        <v>102</v>
      </c>
      <c r="D25" s="19" t="s">
        <v>22</v>
      </c>
      <c r="E25" s="19" t="s">
        <v>48</v>
      </c>
      <c r="F25" s="19" t="s">
        <v>20</v>
      </c>
      <c r="G25" s="20" t="str">
        <f t="shared" si="1"/>
        <v>20 Test Data sheet</v>
      </c>
      <c r="H25" s="17" t="s">
        <v>49</v>
      </c>
      <c r="I25" s="18" t="s">
        <v>49</v>
      </c>
      <c r="J25" s="21" t="s">
        <v>21</v>
      </c>
      <c r="K25" s="22" t="s">
        <v>45</v>
      </c>
      <c r="L25" s="23"/>
    </row>
    <row r="26" spans="1:12" ht="50.1" customHeight="1">
      <c r="A26" s="16">
        <f t="shared" si="0"/>
        <v>21</v>
      </c>
      <c r="B26" s="17"/>
      <c r="C26" s="18" t="s">
        <v>102</v>
      </c>
      <c r="D26" s="19" t="s">
        <v>22</v>
      </c>
      <c r="E26" s="19" t="s">
        <v>50</v>
      </c>
      <c r="F26" s="19" t="s">
        <v>20</v>
      </c>
      <c r="G26" s="20" t="str">
        <f t="shared" si="1"/>
        <v>21 Test Data sheet</v>
      </c>
      <c r="H26" s="17" t="s">
        <v>51</v>
      </c>
      <c r="I26" s="18" t="s">
        <v>51</v>
      </c>
      <c r="J26" s="21" t="s">
        <v>21</v>
      </c>
      <c r="K26" s="22" t="s">
        <v>45</v>
      </c>
      <c r="L26" s="23"/>
    </row>
    <row r="27" spans="1:12" ht="50.1" customHeight="1">
      <c r="A27" s="16">
        <f t="shared" si="0"/>
        <v>22</v>
      </c>
      <c r="B27" s="17"/>
      <c r="C27" s="18" t="s">
        <v>104</v>
      </c>
      <c r="D27" s="19" t="s">
        <v>103</v>
      </c>
      <c r="E27" s="19" t="s">
        <v>19</v>
      </c>
      <c r="F27" s="19" t="s">
        <v>20</v>
      </c>
      <c r="G27" s="20" t="str">
        <f t="shared" si="1"/>
        <v>22 Test Data sheet</v>
      </c>
      <c r="H27" s="17" t="s">
        <v>105</v>
      </c>
      <c r="I27" s="18" t="s">
        <v>105</v>
      </c>
      <c r="J27" s="21" t="s">
        <v>21</v>
      </c>
      <c r="K27" s="22" t="s">
        <v>111</v>
      </c>
      <c r="L27" s="23"/>
    </row>
    <row r="28" spans="1:12" ht="50.1" customHeight="1">
      <c r="A28" s="16">
        <f t="shared" si="0"/>
        <v>23</v>
      </c>
      <c r="B28" s="17"/>
      <c r="C28" s="18" t="s">
        <v>104</v>
      </c>
      <c r="D28" s="19" t="s">
        <v>103</v>
      </c>
      <c r="E28" s="19" t="s">
        <v>106</v>
      </c>
      <c r="F28" s="19" t="s">
        <v>20</v>
      </c>
      <c r="G28" s="20" t="str">
        <f t="shared" si="1"/>
        <v>23 Test Data sheet</v>
      </c>
      <c r="H28" s="17" t="s">
        <v>105</v>
      </c>
      <c r="I28" s="18" t="s">
        <v>105</v>
      </c>
      <c r="J28" s="21" t="s">
        <v>21</v>
      </c>
      <c r="K28" s="22" t="s">
        <v>111</v>
      </c>
      <c r="L28" s="23"/>
    </row>
    <row r="29" spans="1:12" ht="50.1" customHeight="1">
      <c r="A29" s="16">
        <f t="shared" si="0"/>
        <v>24</v>
      </c>
      <c r="B29" s="17"/>
      <c r="C29" s="18" t="s">
        <v>104</v>
      </c>
      <c r="D29" s="19" t="s">
        <v>103</v>
      </c>
      <c r="E29" s="19" t="s">
        <v>107</v>
      </c>
      <c r="F29" s="19" t="s">
        <v>20</v>
      </c>
      <c r="G29" s="20" t="str">
        <f t="shared" si="1"/>
        <v>24 Test Data sheet</v>
      </c>
      <c r="H29" s="17" t="s">
        <v>105</v>
      </c>
      <c r="I29" s="18" t="s">
        <v>105</v>
      </c>
      <c r="J29" s="21" t="s">
        <v>21</v>
      </c>
      <c r="K29" s="22" t="s">
        <v>111</v>
      </c>
      <c r="L29" s="23"/>
    </row>
    <row r="30" spans="1:12" ht="50.1" customHeight="1">
      <c r="A30" s="16">
        <f t="shared" si="0"/>
        <v>25</v>
      </c>
      <c r="B30" s="17"/>
      <c r="C30" s="18" t="s">
        <v>104</v>
      </c>
      <c r="D30" s="19" t="s">
        <v>103</v>
      </c>
      <c r="E30" s="19" t="s">
        <v>108</v>
      </c>
      <c r="F30" s="19" t="s">
        <v>20</v>
      </c>
      <c r="G30" s="20" t="str">
        <f t="shared" si="1"/>
        <v>25 Test Data sheet</v>
      </c>
      <c r="H30" s="17" t="s">
        <v>105</v>
      </c>
      <c r="I30" s="18" t="s">
        <v>105</v>
      </c>
      <c r="J30" s="21" t="s">
        <v>21</v>
      </c>
      <c r="K30" s="22" t="s">
        <v>111</v>
      </c>
      <c r="L30" s="23"/>
    </row>
    <row r="31" spans="1:12" ht="50.1" customHeight="1">
      <c r="A31" s="16">
        <f t="shared" si="0"/>
        <v>26</v>
      </c>
      <c r="B31" s="17"/>
      <c r="C31" s="18" t="s">
        <v>104</v>
      </c>
      <c r="D31" s="19" t="s">
        <v>103</v>
      </c>
      <c r="E31" s="19" t="s">
        <v>109</v>
      </c>
      <c r="F31" s="19" t="s">
        <v>20</v>
      </c>
      <c r="G31" s="20" t="str">
        <f t="shared" si="1"/>
        <v>26 Test Data sheet</v>
      </c>
      <c r="H31" s="17" t="s">
        <v>105</v>
      </c>
      <c r="I31" s="18" t="s">
        <v>105</v>
      </c>
      <c r="J31" s="21" t="s">
        <v>21</v>
      </c>
      <c r="K31" s="22" t="s">
        <v>111</v>
      </c>
      <c r="L31" s="23"/>
    </row>
    <row r="32" spans="1:12" ht="50.1" customHeight="1">
      <c r="A32" s="16">
        <f t="shared" si="0"/>
        <v>27</v>
      </c>
      <c r="B32" s="17"/>
      <c r="C32" s="18" t="s">
        <v>104</v>
      </c>
      <c r="D32" s="19" t="s">
        <v>103</v>
      </c>
      <c r="E32" s="19" t="s">
        <v>116</v>
      </c>
      <c r="F32" s="19" t="s">
        <v>20</v>
      </c>
      <c r="G32" s="20" t="str">
        <f t="shared" si="1"/>
        <v>27 Test Data sheet</v>
      </c>
      <c r="H32" s="17" t="s">
        <v>110</v>
      </c>
      <c r="I32" s="18" t="s">
        <v>110</v>
      </c>
      <c r="J32" s="21" t="s">
        <v>21</v>
      </c>
      <c r="K32" s="22" t="s">
        <v>112</v>
      </c>
      <c r="L32" s="23"/>
    </row>
    <row r="33" spans="1:12" ht="50.1" customHeight="1">
      <c r="A33" s="16">
        <f t="shared" si="0"/>
        <v>28</v>
      </c>
      <c r="B33" s="17"/>
      <c r="C33" s="18" t="s">
        <v>104</v>
      </c>
      <c r="D33" s="19" t="s">
        <v>103</v>
      </c>
      <c r="E33" s="19" t="s">
        <v>117</v>
      </c>
      <c r="F33" s="19" t="s">
        <v>20</v>
      </c>
      <c r="G33" s="20" t="str">
        <f t="shared" si="1"/>
        <v>28 Test Data sheet</v>
      </c>
      <c r="H33" s="17" t="s">
        <v>110</v>
      </c>
      <c r="I33" s="18" t="s">
        <v>110</v>
      </c>
      <c r="J33" s="21" t="s">
        <v>21</v>
      </c>
      <c r="K33" s="22" t="s">
        <v>112</v>
      </c>
      <c r="L33" s="23"/>
    </row>
    <row r="34" spans="1:12" ht="50.1" customHeight="1">
      <c r="A34" s="16">
        <f t="shared" si="0"/>
        <v>29</v>
      </c>
      <c r="B34" s="17"/>
      <c r="C34" s="18" t="s">
        <v>104</v>
      </c>
      <c r="D34" s="19" t="s">
        <v>103</v>
      </c>
      <c r="E34" s="19" t="s">
        <v>118</v>
      </c>
      <c r="F34" s="19" t="s">
        <v>20</v>
      </c>
      <c r="G34" s="20" t="str">
        <f t="shared" si="1"/>
        <v>29 Test Data sheet</v>
      </c>
      <c r="H34" s="17" t="s">
        <v>110</v>
      </c>
      <c r="I34" s="18" t="s">
        <v>110</v>
      </c>
      <c r="J34" s="21" t="s">
        <v>21</v>
      </c>
      <c r="K34" s="22" t="s">
        <v>112</v>
      </c>
      <c r="L34" s="23"/>
    </row>
    <row r="35" spans="1:12" ht="50.1" customHeight="1">
      <c r="A35" s="16">
        <f t="shared" si="0"/>
        <v>30</v>
      </c>
      <c r="B35" s="17"/>
      <c r="C35" s="18" t="s">
        <v>104</v>
      </c>
      <c r="D35" s="19" t="s">
        <v>103</v>
      </c>
      <c r="E35" s="19" t="s">
        <v>119</v>
      </c>
      <c r="F35" s="19" t="s">
        <v>20</v>
      </c>
      <c r="G35" s="20" t="str">
        <f t="shared" si="1"/>
        <v>30 Test Data sheet</v>
      </c>
      <c r="H35" s="17" t="s">
        <v>110</v>
      </c>
      <c r="I35" s="18" t="s">
        <v>110</v>
      </c>
      <c r="J35" s="21" t="s">
        <v>21</v>
      </c>
      <c r="K35" s="22" t="s">
        <v>112</v>
      </c>
      <c r="L35" s="23"/>
    </row>
    <row r="36" spans="1:12" ht="50.1" customHeight="1">
      <c r="A36" s="16">
        <f t="shared" si="0"/>
        <v>31</v>
      </c>
      <c r="B36" s="17"/>
      <c r="C36" s="18" t="s">
        <v>104</v>
      </c>
      <c r="D36" s="19" t="s">
        <v>103</v>
      </c>
      <c r="E36" s="19" t="s">
        <v>120</v>
      </c>
      <c r="F36" s="19" t="s">
        <v>20</v>
      </c>
      <c r="G36" s="20" t="str">
        <f t="shared" si="1"/>
        <v>31 Test Data sheet</v>
      </c>
      <c r="H36" s="17" t="s">
        <v>110</v>
      </c>
      <c r="I36" s="18" t="s">
        <v>110</v>
      </c>
      <c r="J36" s="21" t="s">
        <v>21</v>
      </c>
      <c r="K36" s="22" t="s">
        <v>112</v>
      </c>
      <c r="L36" s="23"/>
    </row>
    <row r="37" spans="1:12" ht="50.1" customHeight="1">
      <c r="A37" s="16">
        <f t="shared" si="0"/>
        <v>32</v>
      </c>
      <c r="B37" s="17"/>
      <c r="C37" s="18" t="s">
        <v>104</v>
      </c>
      <c r="D37" s="19" t="s">
        <v>103</v>
      </c>
      <c r="E37" s="19" t="s">
        <v>121</v>
      </c>
      <c r="F37" s="19" t="s">
        <v>20</v>
      </c>
      <c r="G37" s="20" t="str">
        <f t="shared" si="1"/>
        <v>32 Test Data sheet</v>
      </c>
      <c r="H37" s="17" t="s">
        <v>110</v>
      </c>
      <c r="I37" s="18" t="s">
        <v>110</v>
      </c>
      <c r="J37" s="21" t="s">
        <v>21</v>
      </c>
      <c r="K37" s="22" t="s">
        <v>112</v>
      </c>
      <c r="L37" s="23" t="s">
        <v>188</v>
      </c>
    </row>
    <row r="38" spans="1:12" ht="50.1" customHeight="1">
      <c r="A38" s="16">
        <f t="shared" si="0"/>
        <v>33</v>
      </c>
      <c r="B38" s="17"/>
      <c r="C38" s="18" t="s">
        <v>115</v>
      </c>
      <c r="D38" s="19" t="s">
        <v>103</v>
      </c>
      <c r="E38" s="28" t="s">
        <v>122</v>
      </c>
      <c r="F38" s="19" t="s">
        <v>20</v>
      </c>
      <c r="G38" s="20" t="str">
        <f t="shared" si="1"/>
        <v>33 Test Data sheet</v>
      </c>
      <c r="H38" s="17" t="s">
        <v>126</v>
      </c>
      <c r="I38" s="18" t="s">
        <v>126</v>
      </c>
      <c r="J38" s="21" t="s">
        <v>21</v>
      </c>
      <c r="K38" s="22" t="s">
        <v>113</v>
      </c>
      <c r="L38" s="23"/>
    </row>
    <row r="39" spans="1:12" ht="50.1" customHeight="1">
      <c r="A39" s="16">
        <f t="shared" si="0"/>
        <v>34</v>
      </c>
      <c r="B39" s="17"/>
      <c r="C39" s="18" t="s">
        <v>115</v>
      </c>
      <c r="D39" s="19" t="s">
        <v>103</v>
      </c>
      <c r="E39" s="28" t="s">
        <v>123</v>
      </c>
      <c r="F39" s="19" t="s">
        <v>20</v>
      </c>
      <c r="G39" s="20" t="str">
        <f t="shared" si="1"/>
        <v>34 Test Data sheet</v>
      </c>
      <c r="H39" s="17" t="s">
        <v>127</v>
      </c>
      <c r="I39" s="18" t="s">
        <v>127</v>
      </c>
      <c r="J39" s="21" t="s">
        <v>21</v>
      </c>
      <c r="K39" s="22" t="s">
        <v>113</v>
      </c>
      <c r="L39" s="23"/>
    </row>
    <row r="40" spans="1:12" ht="50.1" customHeight="1">
      <c r="A40" s="16">
        <f t="shared" si="0"/>
        <v>35</v>
      </c>
      <c r="B40" s="17"/>
      <c r="C40" s="18" t="s">
        <v>115</v>
      </c>
      <c r="D40" s="19" t="s">
        <v>103</v>
      </c>
      <c r="E40" s="28" t="s">
        <v>124</v>
      </c>
      <c r="F40" s="19" t="s">
        <v>20</v>
      </c>
      <c r="G40" s="20" t="str">
        <f t="shared" si="1"/>
        <v>35 Test Data sheet</v>
      </c>
      <c r="H40" s="17" t="s">
        <v>128</v>
      </c>
      <c r="I40" s="18" t="s">
        <v>128</v>
      </c>
      <c r="J40" s="21" t="s">
        <v>21</v>
      </c>
      <c r="K40" s="22" t="s">
        <v>113</v>
      </c>
      <c r="L40" s="23"/>
    </row>
    <row r="41" spans="1:12" ht="50.1" customHeight="1">
      <c r="A41" s="16">
        <f t="shared" si="0"/>
        <v>36</v>
      </c>
      <c r="B41" s="17"/>
      <c r="C41" s="18" t="s">
        <v>115</v>
      </c>
      <c r="D41" s="19" t="s">
        <v>103</v>
      </c>
      <c r="E41" s="28" t="s">
        <v>125</v>
      </c>
      <c r="F41" s="19" t="s">
        <v>20</v>
      </c>
      <c r="G41" s="20" t="str">
        <f t="shared" si="1"/>
        <v>36 Test Data sheet</v>
      </c>
      <c r="H41" s="17" t="s">
        <v>129</v>
      </c>
      <c r="I41" s="18" t="s">
        <v>129</v>
      </c>
      <c r="J41" s="21" t="s">
        <v>21</v>
      </c>
      <c r="K41" s="22" t="s">
        <v>113</v>
      </c>
      <c r="L41" s="23"/>
    </row>
    <row r="42" spans="1:12" ht="50.1" customHeight="1">
      <c r="A42" s="16">
        <f t="shared" si="0"/>
        <v>37</v>
      </c>
      <c r="B42" s="17"/>
      <c r="C42" s="18" t="s">
        <v>130</v>
      </c>
      <c r="D42" s="19" t="s">
        <v>114</v>
      </c>
      <c r="E42" s="19" t="s">
        <v>19</v>
      </c>
      <c r="F42" s="19" t="s">
        <v>20</v>
      </c>
      <c r="G42" s="20" t="str">
        <f t="shared" si="1"/>
        <v>37 Test Data sheet</v>
      </c>
      <c r="H42" s="17" t="s">
        <v>105</v>
      </c>
      <c r="I42" s="18" t="s">
        <v>105</v>
      </c>
      <c r="J42" s="21" t="s">
        <v>21</v>
      </c>
      <c r="K42" s="22" t="s">
        <v>133</v>
      </c>
      <c r="L42" s="23"/>
    </row>
    <row r="43" spans="1:12" ht="50.1" customHeight="1">
      <c r="A43" s="16">
        <f t="shared" si="0"/>
        <v>38</v>
      </c>
      <c r="B43" s="17"/>
      <c r="C43" s="18" t="s">
        <v>130</v>
      </c>
      <c r="D43" s="19" t="s">
        <v>114</v>
      </c>
      <c r="E43" s="19" t="s">
        <v>131</v>
      </c>
      <c r="F43" s="19" t="s">
        <v>20</v>
      </c>
      <c r="G43" s="20" t="str">
        <f t="shared" si="1"/>
        <v>38 Test Data sheet</v>
      </c>
      <c r="H43" s="17" t="s">
        <v>105</v>
      </c>
      <c r="I43" s="18" t="s">
        <v>105</v>
      </c>
      <c r="J43" s="21" t="s">
        <v>21</v>
      </c>
      <c r="K43" s="22" t="s">
        <v>133</v>
      </c>
      <c r="L43" s="23"/>
    </row>
    <row r="44" spans="1:12" ht="50.1" customHeight="1">
      <c r="A44" s="16">
        <f t="shared" si="0"/>
        <v>39</v>
      </c>
      <c r="B44" s="17"/>
      <c r="C44" s="18" t="s">
        <v>130</v>
      </c>
      <c r="D44" s="19" t="s">
        <v>114</v>
      </c>
      <c r="E44" s="19" t="s">
        <v>132</v>
      </c>
      <c r="F44" s="19" t="s">
        <v>20</v>
      </c>
      <c r="G44" s="20" t="str">
        <f t="shared" si="1"/>
        <v>39 Test Data sheet</v>
      </c>
      <c r="H44" s="17" t="s">
        <v>105</v>
      </c>
      <c r="I44" s="18" t="s">
        <v>105</v>
      </c>
      <c r="J44" s="21" t="s">
        <v>21</v>
      </c>
      <c r="K44" s="22" t="s">
        <v>133</v>
      </c>
      <c r="L44" s="23"/>
    </row>
    <row r="45" spans="1:12" ht="50.1" customHeight="1">
      <c r="A45" s="16">
        <f t="shared" si="0"/>
        <v>40</v>
      </c>
      <c r="B45" s="17"/>
      <c r="C45" s="18" t="s">
        <v>130</v>
      </c>
      <c r="D45" s="19" t="s">
        <v>114</v>
      </c>
      <c r="E45" s="19" t="s">
        <v>136</v>
      </c>
      <c r="F45" s="19" t="s">
        <v>20</v>
      </c>
      <c r="G45" s="20" t="str">
        <f t="shared" si="1"/>
        <v>40 Test Data sheet</v>
      </c>
      <c r="H45" s="17" t="s">
        <v>105</v>
      </c>
      <c r="I45" s="18" t="s">
        <v>105</v>
      </c>
      <c r="J45" s="21" t="s">
        <v>21</v>
      </c>
      <c r="K45" s="22" t="s">
        <v>133</v>
      </c>
      <c r="L45" s="23"/>
    </row>
    <row r="46" spans="1:12" ht="50.1" customHeight="1">
      <c r="A46" s="16">
        <f t="shared" si="0"/>
        <v>41</v>
      </c>
      <c r="B46" s="17"/>
      <c r="C46" s="18" t="s">
        <v>130</v>
      </c>
      <c r="D46" s="19" t="s">
        <v>114</v>
      </c>
      <c r="E46" s="19" t="s">
        <v>137</v>
      </c>
      <c r="F46" s="19" t="s">
        <v>20</v>
      </c>
      <c r="G46" s="20" t="str">
        <f t="shared" si="1"/>
        <v>41 Test Data sheet</v>
      </c>
      <c r="H46" s="17" t="s">
        <v>110</v>
      </c>
      <c r="I46" s="18" t="s">
        <v>110</v>
      </c>
      <c r="J46" s="21" t="s">
        <v>21</v>
      </c>
      <c r="K46" s="22" t="s">
        <v>134</v>
      </c>
      <c r="L46" s="23"/>
    </row>
    <row r="47" spans="1:12" ht="50.1" customHeight="1">
      <c r="A47" s="16">
        <f t="shared" si="0"/>
        <v>42</v>
      </c>
      <c r="B47" s="17"/>
      <c r="C47" s="18" t="s">
        <v>130</v>
      </c>
      <c r="D47" s="19" t="s">
        <v>114</v>
      </c>
      <c r="E47" s="19" t="s">
        <v>138</v>
      </c>
      <c r="F47" s="19" t="s">
        <v>20</v>
      </c>
      <c r="G47" s="20" t="str">
        <f t="shared" si="1"/>
        <v>42 Test Data sheet</v>
      </c>
      <c r="H47" s="17" t="s">
        <v>110</v>
      </c>
      <c r="I47" s="18" t="s">
        <v>110</v>
      </c>
      <c r="J47" s="21" t="s">
        <v>21</v>
      </c>
      <c r="K47" s="22" t="s">
        <v>134</v>
      </c>
      <c r="L47" s="23"/>
    </row>
    <row r="48" spans="1:12" ht="50.1" customHeight="1">
      <c r="A48" s="16">
        <f t="shared" si="0"/>
        <v>43</v>
      </c>
      <c r="B48" s="17"/>
      <c r="C48" s="18" t="s">
        <v>135</v>
      </c>
      <c r="D48" s="19" t="s">
        <v>114</v>
      </c>
      <c r="E48" s="19" t="s">
        <v>140</v>
      </c>
      <c r="F48" s="19" t="s">
        <v>20</v>
      </c>
      <c r="G48" s="20" t="str">
        <f t="shared" si="1"/>
        <v>43 Test Data sheet</v>
      </c>
      <c r="H48" s="17" t="s">
        <v>146</v>
      </c>
      <c r="I48" s="18" t="s">
        <v>146</v>
      </c>
      <c r="J48" s="21" t="s">
        <v>21</v>
      </c>
      <c r="K48" s="22" t="s">
        <v>139</v>
      </c>
      <c r="L48" s="23"/>
    </row>
    <row r="49" spans="1:12" ht="50.1" customHeight="1">
      <c r="A49" s="16">
        <f t="shared" si="0"/>
        <v>44</v>
      </c>
      <c r="B49" s="17"/>
      <c r="C49" s="18" t="s">
        <v>135</v>
      </c>
      <c r="D49" s="19" t="s">
        <v>114</v>
      </c>
      <c r="E49" s="19" t="s">
        <v>141</v>
      </c>
      <c r="F49" s="19" t="s">
        <v>20</v>
      </c>
      <c r="G49" s="20" t="str">
        <f t="shared" si="1"/>
        <v>44 Test Data sheet</v>
      </c>
      <c r="H49" s="17" t="s">
        <v>147</v>
      </c>
      <c r="I49" s="18" t="s">
        <v>147</v>
      </c>
      <c r="J49" s="21" t="s">
        <v>21</v>
      </c>
      <c r="K49" s="22" t="s">
        <v>139</v>
      </c>
      <c r="L49" s="29"/>
    </row>
    <row r="50" spans="1:12" ht="50.1" customHeight="1">
      <c r="A50" s="16">
        <f t="shared" si="0"/>
        <v>45</v>
      </c>
      <c r="B50" s="17"/>
      <c r="C50" s="18" t="s">
        <v>135</v>
      </c>
      <c r="D50" s="19" t="s">
        <v>114</v>
      </c>
      <c r="E50" s="19" t="s">
        <v>142</v>
      </c>
      <c r="F50" s="19" t="s">
        <v>20</v>
      </c>
      <c r="G50" s="20" t="str">
        <f t="shared" ref="G50:G73" si="2">CONCATENATE(A50, " Test Data sheet")</f>
        <v>45 Test Data sheet</v>
      </c>
      <c r="H50" s="17" t="s">
        <v>148</v>
      </c>
      <c r="I50" s="18" t="s">
        <v>148</v>
      </c>
      <c r="J50" s="21" t="s">
        <v>21</v>
      </c>
      <c r="K50" s="22" t="s">
        <v>139</v>
      </c>
      <c r="L50" s="23"/>
    </row>
    <row r="51" spans="1:12" ht="50.1" customHeight="1">
      <c r="A51" s="16">
        <f t="shared" si="0"/>
        <v>46</v>
      </c>
      <c r="B51" s="17"/>
      <c r="C51" s="18" t="s">
        <v>135</v>
      </c>
      <c r="D51" s="19" t="s">
        <v>114</v>
      </c>
      <c r="E51" s="19" t="s">
        <v>143</v>
      </c>
      <c r="F51" s="19" t="s">
        <v>20</v>
      </c>
      <c r="G51" s="20" t="str">
        <f t="shared" si="2"/>
        <v>46 Test Data sheet</v>
      </c>
      <c r="H51" s="17" t="s">
        <v>149</v>
      </c>
      <c r="I51" s="18" t="s">
        <v>149</v>
      </c>
      <c r="J51" s="21" t="s">
        <v>21</v>
      </c>
      <c r="K51" s="22" t="s">
        <v>139</v>
      </c>
      <c r="L51" s="23"/>
    </row>
    <row r="52" spans="1:12" ht="50.1" customHeight="1">
      <c r="A52" s="16">
        <f t="shared" si="0"/>
        <v>47</v>
      </c>
      <c r="B52" s="17"/>
      <c r="C52" s="18" t="s">
        <v>135</v>
      </c>
      <c r="D52" s="19" t="s">
        <v>114</v>
      </c>
      <c r="E52" s="19" t="s">
        <v>144</v>
      </c>
      <c r="F52" s="19" t="s">
        <v>20</v>
      </c>
      <c r="G52" s="20" t="str">
        <f t="shared" si="2"/>
        <v>47 Test Data sheet</v>
      </c>
      <c r="H52" s="17" t="s">
        <v>150</v>
      </c>
      <c r="I52" s="18" t="s">
        <v>150</v>
      </c>
      <c r="J52" s="21" t="s">
        <v>21</v>
      </c>
      <c r="K52" s="22" t="s">
        <v>139</v>
      </c>
      <c r="L52" s="23"/>
    </row>
    <row r="53" spans="1:12" ht="50.1" customHeight="1">
      <c r="A53" s="16">
        <f t="shared" si="0"/>
        <v>48</v>
      </c>
      <c r="B53" s="17"/>
      <c r="C53" s="18" t="s">
        <v>135</v>
      </c>
      <c r="D53" s="19" t="s">
        <v>114</v>
      </c>
      <c r="E53" s="19" t="s">
        <v>145</v>
      </c>
      <c r="F53" s="19" t="s">
        <v>20</v>
      </c>
      <c r="G53" s="20" t="str">
        <f t="shared" si="2"/>
        <v>48 Test Data sheet</v>
      </c>
      <c r="H53" s="17" t="s">
        <v>151</v>
      </c>
      <c r="I53" s="18" t="s">
        <v>151</v>
      </c>
      <c r="J53" s="21" t="s">
        <v>21</v>
      </c>
      <c r="K53" s="22" t="s">
        <v>139</v>
      </c>
      <c r="L53" s="23"/>
    </row>
    <row r="54" spans="1:12" ht="50.1" customHeight="1">
      <c r="A54" s="16">
        <f t="shared" si="0"/>
        <v>49</v>
      </c>
      <c r="B54" s="17"/>
      <c r="C54" s="18" t="s">
        <v>135</v>
      </c>
      <c r="D54" s="19" t="s">
        <v>114</v>
      </c>
      <c r="E54" s="19" t="s">
        <v>153</v>
      </c>
      <c r="F54" s="19" t="s">
        <v>20</v>
      </c>
      <c r="G54" s="20" t="str">
        <f t="shared" si="2"/>
        <v>49 Test Data sheet</v>
      </c>
      <c r="H54" s="17" t="s">
        <v>156</v>
      </c>
      <c r="I54" s="18" t="s">
        <v>156</v>
      </c>
      <c r="J54" s="21" t="s">
        <v>21</v>
      </c>
      <c r="K54" s="22" t="s">
        <v>152</v>
      </c>
      <c r="L54" s="23"/>
    </row>
    <row r="55" spans="1:12" ht="50.1" customHeight="1">
      <c r="A55" s="16">
        <f t="shared" si="0"/>
        <v>50</v>
      </c>
      <c r="B55" s="17"/>
      <c r="C55" s="18" t="s">
        <v>135</v>
      </c>
      <c r="D55" s="19" t="s">
        <v>114</v>
      </c>
      <c r="E55" s="19" t="s">
        <v>154</v>
      </c>
      <c r="F55" s="19" t="s">
        <v>20</v>
      </c>
      <c r="G55" s="20" t="str">
        <f t="shared" si="2"/>
        <v>50 Test Data sheet</v>
      </c>
      <c r="H55" s="17" t="s">
        <v>157</v>
      </c>
      <c r="I55" s="18" t="s">
        <v>157</v>
      </c>
      <c r="J55" s="21" t="s">
        <v>21</v>
      </c>
      <c r="K55" s="22" t="s">
        <v>152</v>
      </c>
      <c r="L55" s="23"/>
    </row>
    <row r="56" spans="1:12" ht="50.1" customHeight="1">
      <c r="A56" s="16">
        <f t="shared" si="0"/>
        <v>51</v>
      </c>
      <c r="B56" s="17"/>
      <c r="C56" s="18" t="s">
        <v>135</v>
      </c>
      <c r="D56" s="19" t="s">
        <v>114</v>
      </c>
      <c r="E56" s="19" t="s">
        <v>155</v>
      </c>
      <c r="F56" s="19" t="s">
        <v>20</v>
      </c>
      <c r="G56" s="20" t="str">
        <f t="shared" si="2"/>
        <v>51 Test Data sheet</v>
      </c>
      <c r="H56" s="17" t="s">
        <v>156</v>
      </c>
      <c r="I56" s="18" t="s">
        <v>156</v>
      </c>
      <c r="J56" s="21" t="s">
        <v>21</v>
      </c>
      <c r="K56" s="22" t="s">
        <v>152</v>
      </c>
      <c r="L56" s="23"/>
    </row>
    <row r="57" spans="1:12" ht="50.1" customHeight="1">
      <c r="A57" s="16">
        <f t="shared" si="0"/>
        <v>52</v>
      </c>
      <c r="B57" s="17"/>
      <c r="C57" s="18" t="s">
        <v>135</v>
      </c>
      <c r="D57" s="19" t="s">
        <v>114</v>
      </c>
      <c r="E57" s="19" t="s">
        <v>158</v>
      </c>
      <c r="F57" s="19" t="s">
        <v>20</v>
      </c>
      <c r="G57" s="20" t="str">
        <f t="shared" si="2"/>
        <v>52 Test Data sheet</v>
      </c>
      <c r="H57" s="17" t="s">
        <v>161</v>
      </c>
      <c r="I57" s="18" t="s">
        <v>161</v>
      </c>
      <c r="J57" s="21" t="s">
        <v>21</v>
      </c>
      <c r="K57" s="22" t="s">
        <v>152</v>
      </c>
      <c r="L57" s="23"/>
    </row>
    <row r="58" spans="1:12" ht="50.1" customHeight="1">
      <c r="A58" s="16">
        <f t="shared" si="0"/>
        <v>53</v>
      </c>
      <c r="B58" s="17"/>
      <c r="C58" s="18" t="s">
        <v>164</v>
      </c>
      <c r="D58" s="19" t="s">
        <v>114</v>
      </c>
      <c r="E58" s="19" t="s">
        <v>159</v>
      </c>
      <c r="F58" s="19" t="s">
        <v>20</v>
      </c>
      <c r="G58" s="20" t="str">
        <f t="shared" si="2"/>
        <v>53 Test Data sheet</v>
      </c>
      <c r="H58" s="17" t="s">
        <v>162</v>
      </c>
      <c r="I58" s="18" t="s">
        <v>162</v>
      </c>
      <c r="J58" s="21" t="s">
        <v>21</v>
      </c>
      <c r="K58" s="22" t="s">
        <v>152</v>
      </c>
      <c r="L58" s="106" t="s">
        <v>165</v>
      </c>
    </row>
    <row r="59" spans="1:12" ht="50.1" customHeight="1">
      <c r="A59" s="16">
        <f t="shared" si="0"/>
        <v>54</v>
      </c>
      <c r="B59" s="17"/>
      <c r="C59" s="18" t="s">
        <v>164</v>
      </c>
      <c r="D59" s="19" t="s">
        <v>114</v>
      </c>
      <c r="E59" s="19" t="s">
        <v>160</v>
      </c>
      <c r="F59" s="19" t="s">
        <v>20</v>
      </c>
      <c r="G59" s="20" t="str">
        <f t="shared" si="2"/>
        <v>54 Test Data sheet</v>
      </c>
      <c r="H59" s="17" t="s">
        <v>163</v>
      </c>
      <c r="I59" s="18" t="s">
        <v>163</v>
      </c>
      <c r="J59" s="21" t="s">
        <v>21</v>
      </c>
      <c r="K59" s="22" t="s">
        <v>152</v>
      </c>
      <c r="L59" s="107"/>
    </row>
    <row r="60" spans="1:12" ht="50.1" customHeight="1">
      <c r="A60" s="16">
        <f t="shared" si="0"/>
        <v>55</v>
      </c>
      <c r="B60" s="17"/>
      <c r="C60" s="18" t="s">
        <v>167</v>
      </c>
      <c r="D60" s="19" t="s">
        <v>166</v>
      </c>
      <c r="E60" s="19" t="s">
        <v>19</v>
      </c>
      <c r="F60" s="19" t="s">
        <v>20</v>
      </c>
      <c r="G60" s="20" t="str">
        <f t="shared" si="2"/>
        <v>55 Test Data sheet</v>
      </c>
      <c r="H60" s="17" t="s">
        <v>105</v>
      </c>
      <c r="I60" s="18" t="s">
        <v>105</v>
      </c>
      <c r="J60" s="21" t="s">
        <v>21</v>
      </c>
      <c r="K60" s="22" t="s">
        <v>170</v>
      </c>
      <c r="L60" s="29"/>
    </row>
    <row r="61" spans="1:12" ht="50.1" customHeight="1">
      <c r="A61" s="16">
        <f t="shared" si="0"/>
        <v>56</v>
      </c>
      <c r="B61" s="17"/>
      <c r="C61" s="18" t="s">
        <v>167</v>
      </c>
      <c r="D61" s="19" t="s">
        <v>166</v>
      </c>
      <c r="E61" s="19" t="s">
        <v>169</v>
      </c>
      <c r="F61" s="19" t="s">
        <v>20</v>
      </c>
      <c r="G61" s="20" t="str">
        <f t="shared" ref="G61:G63" si="3">CONCATENATE(A61, " Test Data sheet")</f>
        <v>56 Test Data sheet</v>
      </c>
      <c r="H61" s="17" t="s">
        <v>105</v>
      </c>
      <c r="I61" s="18" t="s">
        <v>105</v>
      </c>
      <c r="J61" s="21" t="s">
        <v>21</v>
      </c>
      <c r="K61" s="22" t="s">
        <v>170</v>
      </c>
      <c r="L61" s="23"/>
    </row>
    <row r="62" spans="1:12" ht="50.1" customHeight="1">
      <c r="A62" s="16">
        <f t="shared" si="0"/>
        <v>57</v>
      </c>
      <c r="B62" s="17"/>
      <c r="C62" s="18" t="s">
        <v>167</v>
      </c>
      <c r="D62" s="19" t="s">
        <v>166</v>
      </c>
      <c r="E62" s="19" t="s">
        <v>117</v>
      </c>
      <c r="F62" s="19" t="s">
        <v>20</v>
      </c>
      <c r="G62" s="20" t="str">
        <f t="shared" si="3"/>
        <v>57 Test Data sheet</v>
      </c>
      <c r="H62" s="17" t="s">
        <v>110</v>
      </c>
      <c r="I62" s="18" t="s">
        <v>110</v>
      </c>
      <c r="J62" s="21" t="s">
        <v>21</v>
      </c>
      <c r="K62" s="22" t="s">
        <v>170</v>
      </c>
      <c r="L62" s="23"/>
    </row>
    <row r="63" spans="1:12" ht="50.1" customHeight="1">
      <c r="A63" s="16">
        <f t="shared" si="0"/>
        <v>58</v>
      </c>
      <c r="B63" s="17"/>
      <c r="C63" s="18" t="s">
        <v>167</v>
      </c>
      <c r="D63" s="19" t="s">
        <v>166</v>
      </c>
      <c r="E63" s="19" t="s">
        <v>118</v>
      </c>
      <c r="F63" s="19" t="s">
        <v>20</v>
      </c>
      <c r="G63" s="20" t="str">
        <f t="shared" si="3"/>
        <v>58 Test Data sheet</v>
      </c>
      <c r="H63" s="17" t="s">
        <v>110</v>
      </c>
      <c r="I63" s="18" t="s">
        <v>110</v>
      </c>
      <c r="J63" s="21" t="s">
        <v>21</v>
      </c>
      <c r="K63" s="22" t="s">
        <v>170</v>
      </c>
      <c r="L63" s="23"/>
    </row>
    <row r="64" spans="1:12" ht="50.1" customHeight="1">
      <c r="A64" s="16">
        <f>A63+1</f>
        <v>59</v>
      </c>
      <c r="B64" s="17"/>
      <c r="C64" s="18" t="s">
        <v>167</v>
      </c>
      <c r="D64" s="19" t="s">
        <v>166</v>
      </c>
      <c r="E64" s="19" t="s">
        <v>119</v>
      </c>
      <c r="F64" s="19" t="s">
        <v>20</v>
      </c>
      <c r="G64" s="20" t="str">
        <f t="shared" si="2"/>
        <v>59 Test Data sheet</v>
      </c>
      <c r="H64" s="17" t="s">
        <v>110</v>
      </c>
      <c r="I64" s="18" t="s">
        <v>110</v>
      </c>
      <c r="J64" s="21" t="s">
        <v>21</v>
      </c>
      <c r="K64" s="22" t="s">
        <v>170</v>
      </c>
      <c r="L64" s="23"/>
    </row>
    <row r="65" spans="1:12" ht="50.1" customHeight="1">
      <c r="A65" s="16">
        <f t="shared" si="0"/>
        <v>60</v>
      </c>
      <c r="B65" s="17"/>
      <c r="C65" s="18" t="s">
        <v>168</v>
      </c>
      <c r="D65" s="19" t="s">
        <v>166</v>
      </c>
      <c r="E65" s="19" t="s">
        <v>122</v>
      </c>
      <c r="F65" s="19" t="s">
        <v>20</v>
      </c>
      <c r="G65" s="20" t="str">
        <f t="shared" ref="G65:G69" si="4">CONCATENATE(A65, " Test Data sheet")</f>
        <v>60 Test Data sheet</v>
      </c>
      <c r="H65" s="17" t="s">
        <v>185</v>
      </c>
      <c r="I65" s="18" t="s">
        <v>185</v>
      </c>
      <c r="J65" s="21" t="s">
        <v>21</v>
      </c>
      <c r="K65" s="22" t="s">
        <v>171</v>
      </c>
      <c r="L65" s="29"/>
    </row>
    <row r="66" spans="1:12" ht="50.1" customHeight="1">
      <c r="A66" s="16">
        <f t="shared" si="0"/>
        <v>61</v>
      </c>
      <c r="B66" s="17"/>
      <c r="C66" s="18" t="s">
        <v>168</v>
      </c>
      <c r="D66" s="19" t="s">
        <v>166</v>
      </c>
      <c r="E66" s="19" t="s">
        <v>172</v>
      </c>
      <c r="F66" s="19" t="s">
        <v>20</v>
      </c>
      <c r="G66" s="20" t="str">
        <f t="shared" si="4"/>
        <v>61 Test Data sheet</v>
      </c>
      <c r="H66" s="17" t="s">
        <v>184</v>
      </c>
      <c r="I66" s="18" t="s">
        <v>184</v>
      </c>
      <c r="J66" s="21" t="s">
        <v>21</v>
      </c>
      <c r="K66" s="22" t="s">
        <v>171</v>
      </c>
      <c r="L66" s="23"/>
    </row>
    <row r="67" spans="1:12" ht="50.1" customHeight="1">
      <c r="A67" s="16">
        <f t="shared" si="0"/>
        <v>62</v>
      </c>
      <c r="B67" s="17"/>
      <c r="C67" s="18" t="s">
        <v>168</v>
      </c>
      <c r="D67" s="19" t="s">
        <v>166</v>
      </c>
      <c r="E67" s="19" t="s">
        <v>173</v>
      </c>
      <c r="F67" s="19" t="s">
        <v>20</v>
      </c>
      <c r="G67" s="20" t="str">
        <f t="shared" si="4"/>
        <v>62 Test Data sheet</v>
      </c>
      <c r="H67" s="17" t="s">
        <v>184</v>
      </c>
      <c r="I67" s="18" t="s">
        <v>184</v>
      </c>
      <c r="J67" s="21" t="s">
        <v>21</v>
      </c>
      <c r="K67" s="22" t="s">
        <v>171</v>
      </c>
      <c r="L67" s="23" t="s">
        <v>176</v>
      </c>
    </row>
    <row r="68" spans="1:12" ht="50.1" customHeight="1">
      <c r="A68" s="16">
        <f t="shared" si="0"/>
        <v>63</v>
      </c>
      <c r="B68" s="17"/>
      <c r="C68" s="18" t="s">
        <v>168</v>
      </c>
      <c r="D68" s="19" t="s">
        <v>166</v>
      </c>
      <c r="E68" s="19" t="s">
        <v>174</v>
      </c>
      <c r="F68" s="19" t="s">
        <v>20</v>
      </c>
      <c r="G68" s="20" t="str">
        <f t="shared" si="4"/>
        <v>63 Test Data sheet</v>
      </c>
      <c r="H68" s="17" t="s">
        <v>184</v>
      </c>
      <c r="I68" s="18" t="s">
        <v>184</v>
      </c>
      <c r="J68" s="21" t="s">
        <v>21</v>
      </c>
      <c r="K68" s="22" t="s">
        <v>171</v>
      </c>
      <c r="L68" s="108" t="s">
        <v>175</v>
      </c>
    </row>
    <row r="69" spans="1:12" ht="50.1" customHeight="1">
      <c r="A69" s="16">
        <f>A68+1</f>
        <v>64</v>
      </c>
      <c r="B69" s="17"/>
      <c r="C69" s="18" t="s">
        <v>168</v>
      </c>
      <c r="D69" s="19" t="s">
        <v>166</v>
      </c>
      <c r="E69" s="19" t="s">
        <v>177</v>
      </c>
      <c r="F69" s="19" t="s">
        <v>20</v>
      </c>
      <c r="G69" s="20" t="str">
        <f t="shared" si="4"/>
        <v>64 Test Data sheet</v>
      </c>
      <c r="H69" s="17" t="s">
        <v>186</v>
      </c>
      <c r="I69" s="18" t="s">
        <v>186</v>
      </c>
      <c r="J69" s="21" t="s">
        <v>21</v>
      </c>
      <c r="K69" s="22" t="s">
        <v>171</v>
      </c>
      <c r="L69" s="109"/>
    </row>
    <row r="70" spans="1:12" ht="50.1" customHeight="1">
      <c r="A70" s="16">
        <f>A69+1</f>
        <v>65</v>
      </c>
      <c r="B70" s="17"/>
      <c r="C70" s="18" t="s">
        <v>168</v>
      </c>
      <c r="D70" s="19" t="s">
        <v>166</v>
      </c>
      <c r="E70" s="19" t="s">
        <v>178</v>
      </c>
      <c r="F70" s="19" t="s">
        <v>20</v>
      </c>
      <c r="G70" s="20" t="str">
        <f t="shared" si="2"/>
        <v>65 Test Data sheet</v>
      </c>
      <c r="H70" s="17" t="s">
        <v>186</v>
      </c>
      <c r="I70" s="18" t="s">
        <v>186</v>
      </c>
      <c r="J70" s="21" t="s">
        <v>21</v>
      </c>
      <c r="K70" s="22" t="s">
        <v>183</v>
      </c>
      <c r="L70" s="23"/>
    </row>
    <row r="71" spans="1:12" ht="50.1" customHeight="1">
      <c r="A71" s="16">
        <f t="shared" si="0"/>
        <v>66</v>
      </c>
      <c r="B71" s="17"/>
      <c r="C71" s="18" t="s">
        <v>168</v>
      </c>
      <c r="D71" s="19" t="s">
        <v>166</v>
      </c>
      <c r="E71" s="19" t="s">
        <v>179</v>
      </c>
      <c r="F71" s="19" t="s">
        <v>20</v>
      </c>
      <c r="G71" s="20" t="str">
        <f t="shared" si="2"/>
        <v>66 Test Data sheet</v>
      </c>
      <c r="H71" s="17" t="s">
        <v>187</v>
      </c>
      <c r="I71" s="18" t="s">
        <v>187</v>
      </c>
      <c r="J71" s="21" t="s">
        <v>21</v>
      </c>
      <c r="K71" s="22" t="s">
        <v>183</v>
      </c>
      <c r="L71" s="23"/>
    </row>
    <row r="72" spans="1:12" ht="50.1" customHeight="1">
      <c r="A72" s="16">
        <f t="shared" si="0"/>
        <v>67</v>
      </c>
      <c r="B72" s="17"/>
      <c r="C72" s="18" t="s">
        <v>168</v>
      </c>
      <c r="D72" s="19" t="s">
        <v>166</v>
      </c>
      <c r="E72" s="19" t="s">
        <v>180</v>
      </c>
      <c r="F72" s="19" t="s">
        <v>20</v>
      </c>
      <c r="G72" s="20" t="str">
        <f t="shared" si="2"/>
        <v>67 Test Data sheet</v>
      </c>
      <c r="H72" s="17" t="s">
        <v>184</v>
      </c>
      <c r="I72" s="18" t="s">
        <v>184</v>
      </c>
      <c r="J72" s="21" t="s">
        <v>21</v>
      </c>
      <c r="K72" s="22" t="s">
        <v>183</v>
      </c>
      <c r="L72" s="108" t="s">
        <v>165</v>
      </c>
    </row>
    <row r="73" spans="1:12" ht="50.1" customHeight="1">
      <c r="A73" s="16">
        <f t="shared" si="0"/>
        <v>68</v>
      </c>
      <c r="B73" s="17"/>
      <c r="C73" s="18" t="s">
        <v>168</v>
      </c>
      <c r="D73" s="19" t="s">
        <v>166</v>
      </c>
      <c r="E73" s="19" t="s">
        <v>181</v>
      </c>
      <c r="F73" s="19" t="s">
        <v>20</v>
      </c>
      <c r="G73" s="20" t="str">
        <f t="shared" si="2"/>
        <v>68 Test Data sheet</v>
      </c>
      <c r="H73" s="17" t="s">
        <v>184</v>
      </c>
      <c r="I73" s="18" t="s">
        <v>184</v>
      </c>
      <c r="J73" s="21" t="s">
        <v>21</v>
      </c>
      <c r="K73" s="22" t="s">
        <v>183</v>
      </c>
      <c r="L73" s="110"/>
    </row>
    <row r="74" spans="1:12" ht="50.1" customHeight="1" thickBot="1">
      <c r="A74" s="30">
        <f>A73+1</f>
        <v>69</v>
      </c>
      <c r="B74" s="31"/>
      <c r="C74" s="32" t="s">
        <v>168</v>
      </c>
      <c r="D74" s="33" t="s">
        <v>166</v>
      </c>
      <c r="E74" s="33" t="s">
        <v>182</v>
      </c>
      <c r="F74" s="33" t="s">
        <v>20</v>
      </c>
      <c r="G74" s="83" t="str">
        <f t="shared" si="1"/>
        <v>69 Test Data sheet</v>
      </c>
      <c r="H74" s="31" t="s">
        <v>184</v>
      </c>
      <c r="I74" s="32" t="s">
        <v>184</v>
      </c>
      <c r="J74" s="34" t="s">
        <v>21</v>
      </c>
      <c r="K74" s="84" t="s">
        <v>183</v>
      </c>
      <c r="L74" s="111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</sheetData>
  <mergeCells count="9">
    <mergeCell ref="L58:L59"/>
    <mergeCell ref="L68:L69"/>
    <mergeCell ref="L72:L74"/>
    <mergeCell ref="A1:H1"/>
    <mergeCell ref="I1:L1"/>
    <mergeCell ref="A2:F4"/>
    <mergeCell ref="G2:G4"/>
    <mergeCell ref="H2:I4"/>
    <mergeCell ref="J2:L4"/>
  </mergeCells>
  <conditionalFormatting sqref="J6">
    <cfRule type="cellIs" dxfId="23" priority="39" operator="equal">
      <formula>"""Fail"""</formula>
    </cfRule>
  </conditionalFormatting>
  <conditionalFormatting sqref="J6">
    <cfRule type="containsText" dxfId="22" priority="37" operator="containsText" text="Fail">
      <formula>NOT(ISERROR(SEARCH("Fail",J6)))</formula>
    </cfRule>
  </conditionalFormatting>
  <conditionalFormatting sqref="J27">
    <cfRule type="cellIs" dxfId="21" priority="36" operator="equal">
      <formula>"""Fail"""</formula>
    </cfRule>
  </conditionalFormatting>
  <conditionalFormatting sqref="J27">
    <cfRule type="containsText" dxfId="20" priority="35" operator="containsText" text="Fail">
      <formula>NOT(ISERROR(SEARCH("Fail",J27)))</formula>
    </cfRule>
  </conditionalFormatting>
  <conditionalFormatting sqref="J74">
    <cfRule type="cellIs" dxfId="19" priority="20" operator="equal">
      <formula>"""Fail"""</formula>
    </cfRule>
  </conditionalFormatting>
  <conditionalFormatting sqref="J74">
    <cfRule type="containsText" dxfId="18" priority="19" operator="containsText" text="Fail">
      <formula>NOT(ISERROR(SEARCH("Fail",J74)))</formula>
    </cfRule>
  </conditionalFormatting>
  <conditionalFormatting sqref="J7:J10">
    <cfRule type="cellIs" dxfId="17" priority="18" operator="equal">
      <formula>"""Fail"""</formula>
    </cfRule>
  </conditionalFormatting>
  <conditionalFormatting sqref="J7:J10">
    <cfRule type="containsText" dxfId="16" priority="17" operator="containsText" text="Fail">
      <formula>NOT(ISERROR(SEARCH("Fail",J7)))</formula>
    </cfRule>
  </conditionalFormatting>
  <conditionalFormatting sqref="J11:J26">
    <cfRule type="cellIs" dxfId="15" priority="16" operator="equal">
      <formula>"""Fail"""</formula>
    </cfRule>
  </conditionalFormatting>
  <conditionalFormatting sqref="J11:J26">
    <cfRule type="containsText" dxfId="14" priority="15" operator="containsText" text="Fail">
      <formula>NOT(ISERROR(SEARCH("Fail",J11)))</formula>
    </cfRule>
  </conditionalFormatting>
  <conditionalFormatting sqref="J28:J49">
    <cfRule type="cellIs" dxfId="13" priority="14" operator="equal">
      <formula>"""Fail"""</formula>
    </cfRule>
  </conditionalFormatting>
  <conditionalFormatting sqref="J28:J49">
    <cfRule type="containsText" dxfId="12" priority="13" operator="containsText" text="Fail">
      <formula>NOT(ISERROR(SEARCH("Fail",J28)))</formula>
    </cfRule>
  </conditionalFormatting>
  <conditionalFormatting sqref="J50:J52 J64 J70:J73">
    <cfRule type="cellIs" dxfId="11" priority="12" operator="equal">
      <formula>"""Fail"""</formula>
    </cfRule>
  </conditionalFormatting>
  <conditionalFormatting sqref="J50:J52 J64 J70:J73">
    <cfRule type="containsText" dxfId="10" priority="11" operator="containsText" text="Fail">
      <formula>NOT(ISERROR(SEARCH("Fail",J50)))</formula>
    </cfRule>
  </conditionalFormatting>
  <conditionalFormatting sqref="J61:J63">
    <cfRule type="containsText" dxfId="9" priority="7" operator="containsText" text="Fail">
      <formula>NOT(ISERROR(SEARCH("Fail",J61)))</formula>
    </cfRule>
  </conditionalFormatting>
  <conditionalFormatting sqref="J53:J60">
    <cfRule type="cellIs" dxfId="8" priority="10" operator="equal">
      <formula>"""Fail"""</formula>
    </cfRule>
  </conditionalFormatting>
  <conditionalFormatting sqref="J53:J60">
    <cfRule type="containsText" dxfId="7" priority="9" operator="containsText" text="Fail">
      <formula>NOT(ISERROR(SEARCH("Fail",J53)))</formula>
    </cfRule>
  </conditionalFormatting>
  <conditionalFormatting sqref="J61:J63">
    <cfRule type="cellIs" dxfId="6" priority="8" operator="equal">
      <formula>"""Fail"""</formula>
    </cfRule>
  </conditionalFormatting>
  <conditionalFormatting sqref="J69">
    <cfRule type="cellIs" dxfId="5" priority="6" operator="equal">
      <formula>"""Fail"""</formula>
    </cfRule>
  </conditionalFormatting>
  <conditionalFormatting sqref="J69">
    <cfRule type="containsText" dxfId="4" priority="5" operator="containsText" text="Fail">
      <formula>NOT(ISERROR(SEARCH("Fail",J69)))</formula>
    </cfRule>
  </conditionalFormatting>
  <conditionalFormatting sqref="J66:J68">
    <cfRule type="containsText" dxfId="3" priority="1" operator="containsText" text="Fail">
      <formula>NOT(ISERROR(SEARCH("Fail",J66)))</formula>
    </cfRule>
  </conditionalFormatting>
  <conditionalFormatting sqref="J65">
    <cfRule type="cellIs" dxfId="2" priority="4" operator="equal">
      <formula>"""Fail"""</formula>
    </cfRule>
  </conditionalFormatting>
  <conditionalFormatting sqref="J65">
    <cfRule type="containsText" dxfId="1" priority="3" operator="containsText" text="Fail">
      <formula>NOT(ISERROR(SEARCH("Fail",J65)))</formula>
    </cfRule>
  </conditionalFormatting>
  <conditionalFormatting sqref="J66:J68">
    <cfRule type="cellIs" dxfId="0" priority="2" operator="equal">
      <formula>"""Fail"""</formula>
    </cfRule>
  </conditionalFormatting>
  <dataValidations disablePrompts="1" count="1">
    <dataValidation type="list" allowBlank="1" showInputMessage="1" showErrorMessage="1" sqref="J6:J74">
      <formula1>"Pass, Fail"</formula1>
    </dataValidation>
  </dataValidations>
  <pageMargins left="0.25" right="0.25" top="0.75" bottom="0.75" header="0.3" footer="0.3"/>
  <pageSetup paperSize="9" scale="52" fitToHeight="0" orientation="landscape" r:id="rId1"/>
  <headerFooter>
    <oddHeader>&amp;L&amp;14Attachment D: Test Documentation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"/>
  <sheetViews>
    <sheetView zoomScaleNormal="100" workbookViewId="0">
      <selection sqref="A1:E16"/>
    </sheetView>
  </sheetViews>
  <sheetFormatPr defaultRowHeight="15"/>
  <cols>
    <col min="1" max="1" width="11.28515625" style="15" customWidth="1"/>
    <col min="2" max="2" width="40.5703125" style="15" customWidth="1"/>
    <col min="3" max="3" width="27.85546875" style="15" customWidth="1"/>
    <col min="4" max="4" width="26.140625" style="15" customWidth="1"/>
    <col min="5" max="5" width="47.28515625" style="15" customWidth="1"/>
    <col min="6" max="6" width="13.42578125" style="15" customWidth="1"/>
    <col min="7" max="7" width="11.7109375" style="15" customWidth="1"/>
    <col min="8" max="16384" width="9.140625" style="15"/>
  </cols>
  <sheetData>
    <row r="1" spans="1:5" ht="15" customHeight="1">
      <c r="A1" s="140" t="s">
        <v>52</v>
      </c>
      <c r="B1" s="140"/>
      <c r="C1" s="141" t="s">
        <v>53</v>
      </c>
      <c r="D1" s="141"/>
      <c r="E1" s="141"/>
    </row>
    <row r="2" spans="1:5" ht="15" customHeight="1">
      <c r="A2" s="142">
        <v>43511</v>
      </c>
      <c r="B2" s="142"/>
      <c r="C2" s="141"/>
      <c r="D2" s="141"/>
      <c r="E2" s="141"/>
    </row>
    <row r="4" spans="1:5">
      <c r="A4" s="143" t="s">
        <v>54</v>
      </c>
      <c r="B4" s="144"/>
      <c r="C4" s="145"/>
      <c r="D4" s="36" t="s">
        <v>55</v>
      </c>
      <c r="E4" s="37" t="s">
        <v>56</v>
      </c>
    </row>
    <row r="5" spans="1:5" s="42" customFormat="1">
      <c r="A5" s="38" t="s">
        <v>57</v>
      </c>
      <c r="B5" s="39" t="s">
        <v>58</v>
      </c>
      <c r="C5" s="40" t="s">
        <v>59</v>
      </c>
      <c r="D5" s="39" t="s">
        <v>60</v>
      </c>
      <c r="E5" s="41" t="s">
        <v>61</v>
      </c>
    </row>
    <row r="6" spans="1:5">
      <c r="A6" s="43">
        <v>1</v>
      </c>
      <c r="B6" s="44" t="s">
        <v>197</v>
      </c>
      <c r="C6" s="45" t="s">
        <v>62</v>
      </c>
      <c r="D6" s="46"/>
      <c r="E6" s="47" t="s">
        <v>189</v>
      </c>
    </row>
    <row r="7" spans="1:5">
      <c r="A7" s="48">
        <f>A6+1</f>
        <v>2</v>
      </c>
      <c r="B7" s="49" t="s">
        <v>197</v>
      </c>
      <c r="C7" s="50" t="s">
        <v>62</v>
      </c>
      <c r="D7" s="51" t="s">
        <v>190</v>
      </c>
      <c r="E7" s="52" t="s">
        <v>193</v>
      </c>
    </row>
    <row r="8" spans="1:5">
      <c r="A8" s="48">
        <f t="shared" ref="A8:A45" si="0">A7+1</f>
        <v>3</v>
      </c>
      <c r="B8" s="49" t="s">
        <v>197</v>
      </c>
      <c r="C8" s="50" t="s">
        <v>62</v>
      </c>
      <c r="D8" s="51" t="s">
        <v>191</v>
      </c>
      <c r="E8" s="53" t="s">
        <v>193</v>
      </c>
    </row>
    <row r="9" spans="1:5">
      <c r="A9" s="48">
        <f t="shared" si="0"/>
        <v>4</v>
      </c>
      <c r="B9" s="49" t="s">
        <v>197</v>
      </c>
      <c r="C9" s="50" t="s">
        <v>62</v>
      </c>
      <c r="D9" s="51" t="s">
        <v>192</v>
      </c>
      <c r="E9" s="53" t="s">
        <v>194</v>
      </c>
    </row>
    <row r="10" spans="1:5">
      <c r="A10" s="54">
        <f t="shared" si="0"/>
        <v>5</v>
      </c>
      <c r="B10" s="55" t="s">
        <v>197</v>
      </c>
      <c r="C10" s="56" t="s">
        <v>196</v>
      </c>
      <c r="D10" s="57" t="s">
        <v>63</v>
      </c>
      <c r="E10" s="58" t="s">
        <v>195</v>
      </c>
    </row>
    <row r="11" spans="1:5">
      <c r="A11" s="59">
        <f t="shared" si="0"/>
        <v>6</v>
      </c>
      <c r="B11" s="60" t="s">
        <v>219</v>
      </c>
      <c r="C11" s="61" t="s">
        <v>62</v>
      </c>
      <c r="D11" s="62"/>
      <c r="E11" s="63" t="s">
        <v>199</v>
      </c>
    </row>
    <row r="12" spans="1:5">
      <c r="A12" s="48">
        <f t="shared" si="0"/>
        <v>7</v>
      </c>
      <c r="B12" s="60" t="s">
        <v>219</v>
      </c>
      <c r="C12" s="50" t="s">
        <v>62</v>
      </c>
      <c r="D12" s="51" t="s">
        <v>198</v>
      </c>
      <c r="E12" s="52" t="s">
        <v>200</v>
      </c>
    </row>
    <row r="13" spans="1:5">
      <c r="A13" s="48">
        <f t="shared" si="0"/>
        <v>8</v>
      </c>
      <c r="B13" s="60" t="s">
        <v>220</v>
      </c>
      <c r="C13" s="50" t="s">
        <v>201</v>
      </c>
      <c r="D13" s="64" t="s">
        <v>202</v>
      </c>
      <c r="E13" s="52" t="s">
        <v>203</v>
      </c>
    </row>
    <row r="14" spans="1:5">
      <c r="A14" s="48">
        <f t="shared" si="0"/>
        <v>9</v>
      </c>
      <c r="B14" s="60" t="s">
        <v>220</v>
      </c>
      <c r="C14" s="50" t="s">
        <v>201</v>
      </c>
      <c r="D14" s="64" t="s">
        <v>204</v>
      </c>
      <c r="E14" s="53" t="s">
        <v>205</v>
      </c>
    </row>
    <row r="15" spans="1:5">
      <c r="A15" s="48">
        <f t="shared" si="0"/>
        <v>10</v>
      </c>
      <c r="B15" s="60" t="s">
        <v>221</v>
      </c>
      <c r="C15" s="50" t="s">
        <v>242</v>
      </c>
      <c r="D15" s="51"/>
      <c r="E15" s="53" t="s">
        <v>206</v>
      </c>
    </row>
    <row r="16" spans="1:5">
      <c r="A16" s="48">
        <f t="shared" si="0"/>
        <v>11</v>
      </c>
      <c r="B16" s="60" t="s">
        <v>221</v>
      </c>
      <c r="C16" s="50" t="s">
        <v>242</v>
      </c>
      <c r="D16" s="64" t="s">
        <v>208</v>
      </c>
      <c r="E16" s="52" t="s">
        <v>207</v>
      </c>
    </row>
    <row r="17" spans="1:5">
      <c r="A17" s="48">
        <f t="shared" si="0"/>
        <v>12</v>
      </c>
      <c r="B17" s="60" t="s">
        <v>221</v>
      </c>
      <c r="C17" s="50" t="s">
        <v>242</v>
      </c>
      <c r="D17" s="51" t="s">
        <v>209</v>
      </c>
      <c r="E17" s="52" t="s">
        <v>210</v>
      </c>
    </row>
    <row r="18" spans="1:5">
      <c r="A18" s="48">
        <f t="shared" si="0"/>
        <v>13</v>
      </c>
      <c r="B18" s="60" t="s">
        <v>222</v>
      </c>
      <c r="C18" s="50" t="s">
        <v>243</v>
      </c>
      <c r="D18" s="51"/>
      <c r="E18" s="52" t="s">
        <v>211</v>
      </c>
    </row>
    <row r="19" spans="1:5">
      <c r="A19" s="48">
        <f t="shared" si="0"/>
        <v>14</v>
      </c>
      <c r="B19" s="60" t="s">
        <v>222</v>
      </c>
      <c r="C19" s="50" t="s">
        <v>243</v>
      </c>
      <c r="D19" s="64" t="s">
        <v>212</v>
      </c>
      <c r="E19" s="52" t="s">
        <v>213</v>
      </c>
    </row>
    <row r="20" spans="1:5">
      <c r="A20" s="48">
        <f t="shared" si="0"/>
        <v>15</v>
      </c>
      <c r="B20" s="60" t="s">
        <v>222</v>
      </c>
      <c r="C20" s="50" t="s">
        <v>243</v>
      </c>
      <c r="D20" s="51" t="s">
        <v>214</v>
      </c>
      <c r="E20" s="52" t="s">
        <v>213</v>
      </c>
    </row>
    <row r="21" spans="1:5">
      <c r="A21" s="48">
        <f t="shared" si="0"/>
        <v>16</v>
      </c>
      <c r="B21" s="60" t="s">
        <v>222</v>
      </c>
      <c r="C21" s="50" t="s">
        <v>243</v>
      </c>
      <c r="D21" s="51" t="s">
        <v>216</v>
      </c>
      <c r="E21" s="52" t="s">
        <v>215</v>
      </c>
    </row>
    <row r="22" spans="1:5">
      <c r="A22" s="48">
        <f t="shared" si="0"/>
        <v>17</v>
      </c>
      <c r="B22" s="60" t="s">
        <v>222</v>
      </c>
      <c r="C22" s="50" t="s">
        <v>243</v>
      </c>
      <c r="D22" s="51" t="s">
        <v>217</v>
      </c>
      <c r="E22" s="52" t="s">
        <v>218</v>
      </c>
    </row>
    <row r="23" spans="1:5">
      <c r="A23" s="59">
        <f t="shared" si="0"/>
        <v>18</v>
      </c>
      <c r="B23" s="60" t="s">
        <v>234</v>
      </c>
      <c r="C23" s="61" t="s">
        <v>62</v>
      </c>
      <c r="D23" s="86"/>
      <c r="E23" s="69" t="s">
        <v>189</v>
      </c>
    </row>
    <row r="24" spans="1:5">
      <c r="A24" s="48">
        <f t="shared" si="0"/>
        <v>19</v>
      </c>
      <c r="B24" s="49" t="s">
        <v>234</v>
      </c>
      <c r="C24" s="50" t="s">
        <v>62</v>
      </c>
      <c r="D24" s="51" t="s">
        <v>235</v>
      </c>
      <c r="E24" s="52" t="s">
        <v>194</v>
      </c>
    </row>
    <row r="25" spans="1:5">
      <c r="A25" s="48">
        <f t="shared" si="0"/>
        <v>20</v>
      </c>
      <c r="B25" s="49" t="s">
        <v>234</v>
      </c>
      <c r="C25" s="50" t="s">
        <v>62</v>
      </c>
      <c r="D25" s="51" t="s">
        <v>191</v>
      </c>
      <c r="E25" s="52" t="s">
        <v>237</v>
      </c>
    </row>
    <row r="26" spans="1:5">
      <c r="A26" s="48">
        <f t="shared" si="0"/>
        <v>21</v>
      </c>
      <c r="B26" s="49" t="s">
        <v>234</v>
      </c>
      <c r="C26" s="50" t="s">
        <v>62</v>
      </c>
      <c r="D26" s="51" t="s">
        <v>236</v>
      </c>
      <c r="E26" s="52" t="s">
        <v>238</v>
      </c>
    </row>
    <row r="27" spans="1:5">
      <c r="A27" s="59">
        <f t="shared" si="0"/>
        <v>22</v>
      </c>
      <c r="B27" s="60" t="s">
        <v>239</v>
      </c>
      <c r="C27" s="61" t="s">
        <v>62</v>
      </c>
      <c r="D27" s="86"/>
      <c r="E27" s="69" t="s">
        <v>189</v>
      </c>
    </row>
    <row r="28" spans="1:5">
      <c r="A28" s="48">
        <f t="shared" si="0"/>
        <v>23</v>
      </c>
      <c r="B28" s="49" t="s">
        <v>239</v>
      </c>
      <c r="C28" s="50" t="s">
        <v>62</v>
      </c>
      <c r="D28" s="51" t="s">
        <v>235</v>
      </c>
      <c r="E28" s="52" t="s">
        <v>194</v>
      </c>
    </row>
    <row r="29" spans="1:5">
      <c r="A29" s="48">
        <f t="shared" si="0"/>
        <v>24</v>
      </c>
      <c r="B29" s="49" t="s">
        <v>239</v>
      </c>
      <c r="C29" s="50" t="s">
        <v>62</v>
      </c>
      <c r="D29" s="51" t="s">
        <v>191</v>
      </c>
      <c r="E29" s="52" t="s">
        <v>237</v>
      </c>
    </row>
    <row r="30" spans="1:5">
      <c r="A30" s="48">
        <f t="shared" si="0"/>
        <v>25</v>
      </c>
      <c r="B30" s="49" t="s">
        <v>239</v>
      </c>
      <c r="C30" s="50" t="s">
        <v>62</v>
      </c>
      <c r="D30" s="51" t="s">
        <v>236</v>
      </c>
      <c r="E30" s="52" t="s">
        <v>240</v>
      </c>
    </row>
    <row r="31" spans="1:5">
      <c r="A31" s="87">
        <f t="shared" si="0"/>
        <v>26</v>
      </c>
      <c r="B31" s="88" t="s">
        <v>241</v>
      </c>
      <c r="C31" s="89" t="s">
        <v>244</v>
      </c>
      <c r="D31" s="90"/>
      <c r="E31" s="91" t="s">
        <v>245</v>
      </c>
    </row>
    <row r="32" spans="1:5">
      <c r="A32" s="48">
        <f t="shared" si="0"/>
        <v>27</v>
      </c>
      <c r="B32" s="49" t="s">
        <v>65</v>
      </c>
      <c r="C32" s="50" t="s">
        <v>67</v>
      </c>
      <c r="D32" s="51" t="s">
        <v>68</v>
      </c>
      <c r="E32" s="53" t="s">
        <v>69</v>
      </c>
    </row>
    <row r="33" spans="1:7">
      <c r="A33" s="48">
        <f t="shared" si="0"/>
        <v>28</v>
      </c>
      <c r="B33" s="49" t="s">
        <v>65</v>
      </c>
      <c r="C33" s="50" t="s">
        <v>67</v>
      </c>
      <c r="D33" s="51" t="s">
        <v>70</v>
      </c>
      <c r="E33" s="53" t="s">
        <v>69</v>
      </c>
    </row>
    <row r="34" spans="1:7">
      <c r="A34" s="48">
        <f t="shared" si="0"/>
        <v>29</v>
      </c>
      <c r="B34" s="49" t="s">
        <v>65</v>
      </c>
      <c r="C34" s="50" t="s">
        <v>67</v>
      </c>
      <c r="D34" s="51" t="s">
        <v>71</v>
      </c>
      <c r="E34" s="53" t="s">
        <v>69</v>
      </c>
    </row>
    <row r="35" spans="1:7">
      <c r="A35" s="48">
        <f t="shared" si="0"/>
        <v>30</v>
      </c>
      <c r="B35" s="49" t="s">
        <v>65</v>
      </c>
      <c r="C35" s="50" t="s">
        <v>67</v>
      </c>
      <c r="D35" s="64" t="s">
        <v>72</v>
      </c>
      <c r="E35" s="53" t="s">
        <v>69</v>
      </c>
    </row>
    <row r="36" spans="1:7">
      <c r="A36" s="48">
        <f t="shared" si="0"/>
        <v>31</v>
      </c>
      <c r="B36" s="49" t="s">
        <v>65</v>
      </c>
      <c r="C36" s="50" t="s">
        <v>67</v>
      </c>
      <c r="D36" s="51" t="s">
        <v>73</v>
      </c>
      <c r="E36" s="53" t="s">
        <v>69</v>
      </c>
    </row>
    <row r="37" spans="1:7">
      <c r="A37" s="48">
        <f t="shared" si="0"/>
        <v>32</v>
      </c>
      <c r="B37" s="49" t="s">
        <v>65</v>
      </c>
      <c r="C37" s="50" t="s">
        <v>67</v>
      </c>
      <c r="D37" s="51" t="s">
        <v>74</v>
      </c>
      <c r="E37" s="53" t="s">
        <v>69</v>
      </c>
    </row>
    <row r="38" spans="1:7">
      <c r="A38" s="48">
        <f t="shared" si="0"/>
        <v>33</v>
      </c>
      <c r="B38" s="49" t="s">
        <v>65</v>
      </c>
      <c r="C38" s="50" t="s">
        <v>75</v>
      </c>
      <c r="D38" s="65">
        <v>36526</v>
      </c>
      <c r="E38" s="66">
        <f>_xlfn.DAYS(D38,DATE(YEAR(D38),1,1))+1</f>
        <v>1</v>
      </c>
    </row>
    <row r="39" spans="1:7">
      <c r="A39" s="48">
        <f t="shared" si="0"/>
        <v>34</v>
      </c>
      <c r="B39" s="49" t="s">
        <v>65</v>
      </c>
      <c r="C39" s="50" t="s">
        <v>75</v>
      </c>
      <c r="D39" s="65">
        <v>36557</v>
      </c>
      <c r="E39" s="66">
        <f t="shared" ref="E39:E41" si="1">_xlfn.DAYS(D39,DATE(YEAR(D39),1,1))+1</f>
        <v>32</v>
      </c>
      <c r="G39" s="67"/>
    </row>
    <row r="40" spans="1:7">
      <c r="A40" s="48">
        <f t="shared" si="0"/>
        <v>35</v>
      </c>
      <c r="B40" s="49" t="s">
        <v>65</v>
      </c>
      <c r="C40" s="50" t="s">
        <v>75</v>
      </c>
      <c r="D40" s="65">
        <v>36891</v>
      </c>
      <c r="E40" s="66">
        <f t="shared" si="1"/>
        <v>366</v>
      </c>
    </row>
    <row r="41" spans="1:7">
      <c r="A41" s="48">
        <f t="shared" si="0"/>
        <v>36</v>
      </c>
      <c r="B41" s="49" t="s">
        <v>65</v>
      </c>
      <c r="C41" s="50" t="s">
        <v>75</v>
      </c>
      <c r="D41" s="65">
        <v>37256</v>
      </c>
      <c r="E41" s="66">
        <f t="shared" si="1"/>
        <v>365</v>
      </c>
    </row>
    <row r="42" spans="1:7">
      <c r="A42" s="59">
        <f t="shared" si="0"/>
        <v>37</v>
      </c>
      <c r="B42" s="68" t="s">
        <v>76</v>
      </c>
      <c r="C42" s="61" t="s">
        <v>62</v>
      </c>
      <c r="D42" s="68"/>
      <c r="E42" s="69" t="s">
        <v>66</v>
      </c>
    </row>
    <row r="43" spans="1:7">
      <c r="A43" s="48">
        <f t="shared" si="0"/>
        <v>38</v>
      </c>
      <c r="B43" s="70" t="s">
        <v>76</v>
      </c>
      <c r="C43" s="50" t="s">
        <v>62</v>
      </c>
      <c r="D43" s="49" t="s">
        <v>64</v>
      </c>
      <c r="E43" s="53" t="s">
        <v>66</v>
      </c>
    </row>
    <row r="44" spans="1:7">
      <c r="A44" s="48">
        <f t="shared" si="0"/>
        <v>39</v>
      </c>
      <c r="B44" s="70" t="s">
        <v>76</v>
      </c>
      <c r="C44" s="50" t="s">
        <v>62</v>
      </c>
      <c r="D44" s="49" t="s">
        <v>77</v>
      </c>
      <c r="E44" s="53" t="s">
        <v>66</v>
      </c>
    </row>
    <row r="45" spans="1:7">
      <c r="A45" s="48">
        <f t="shared" si="0"/>
        <v>40</v>
      </c>
      <c r="B45" s="70" t="s">
        <v>76</v>
      </c>
      <c r="C45" s="50" t="s">
        <v>78</v>
      </c>
      <c r="D45" s="65">
        <v>36526</v>
      </c>
      <c r="E45" s="53"/>
    </row>
    <row r="46" spans="1:7">
      <c r="A46" s="71"/>
      <c r="B46" s="70"/>
      <c r="C46" s="70"/>
      <c r="D46" s="49" t="s">
        <v>79</v>
      </c>
      <c r="E46" s="53" t="s">
        <v>66</v>
      </c>
    </row>
    <row r="47" spans="1:7">
      <c r="A47" s="48">
        <f>A45+1</f>
        <v>41</v>
      </c>
      <c r="B47" s="70" t="s">
        <v>76</v>
      </c>
      <c r="C47" s="50" t="s">
        <v>67</v>
      </c>
      <c r="D47" s="51" t="s">
        <v>72</v>
      </c>
      <c r="E47" s="53" t="s">
        <v>69</v>
      </c>
    </row>
    <row r="48" spans="1:7">
      <c r="A48" s="48">
        <f>A47+1</f>
        <v>42</v>
      </c>
      <c r="B48" s="70" t="s">
        <v>76</v>
      </c>
      <c r="C48" s="50" t="s">
        <v>80</v>
      </c>
      <c r="D48" s="51" t="s">
        <v>81</v>
      </c>
      <c r="E48" s="53"/>
    </row>
    <row r="49" spans="1:5">
      <c r="A49" s="71"/>
      <c r="B49" s="70"/>
      <c r="C49" s="70"/>
      <c r="D49" s="51" t="s">
        <v>72</v>
      </c>
      <c r="E49" s="53" t="s">
        <v>69</v>
      </c>
    </row>
    <row r="50" spans="1:5">
      <c r="A50" s="48">
        <f>A48+1</f>
        <v>43</v>
      </c>
      <c r="B50" s="70" t="s">
        <v>76</v>
      </c>
      <c r="C50" s="50" t="s">
        <v>75</v>
      </c>
      <c r="D50" s="51" t="s">
        <v>81</v>
      </c>
      <c r="E50" s="53"/>
    </row>
    <row r="51" spans="1:5">
      <c r="A51" s="71"/>
      <c r="B51" s="70"/>
      <c r="C51" s="70"/>
      <c r="D51" s="51" t="s">
        <v>81</v>
      </c>
      <c r="E51" s="72">
        <f>DATEVALUE(D51)-DATEVALUE(D50)</f>
        <v>0</v>
      </c>
    </row>
    <row r="52" spans="1:5">
      <c r="A52" s="48">
        <f>A50+1</f>
        <v>44</v>
      </c>
      <c r="B52" s="70" t="s">
        <v>76</v>
      </c>
      <c r="C52" s="50" t="s">
        <v>75</v>
      </c>
      <c r="D52" s="51" t="s">
        <v>81</v>
      </c>
      <c r="E52" s="53"/>
    </row>
    <row r="53" spans="1:5">
      <c r="A53" s="71"/>
      <c r="B53" s="70"/>
      <c r="C53" s="70"/>
      <c r="D53" s="51" t="s">
        <v>82</v>
      </c>
      <c r="E53" s="72">
        <f>DATEVALUE(D53)-DATEVALUE(D52)</f>
        <v>1</v>
      </c>
    </row>
    <row r="54" spans="1:5">
      <c r="A54" s="48">
        <f>A52+1</f>
        <v>45</v>
      </c>
      <c r="B54" s="70" t="s">
        <v>76</v>
      </c>
      <c r="C54" s="50" t="s">
        <v>75</v>
      </c>
      <c r="D54" s="51" t="s">
        <v>81</v>
      </c>
      <c r="E54" s="53"/>
    </row>
    <row r="55" spans="1:5">
      <c r="A55" s="71"/>
      <c r="B55" s="70"/>
      <c r="C55" s="70"/>
      <c r="D55" s="51" t="s">
        <v>83</v>
      </c>
      <c r="E55" s="72">
        <f>DATEVALUE(D55)-DATEVALUE(D54)</f>
        <v>31</v>
      </c>
    </row>
    <row r="56" spans="1:5">
      <c r="A56" s="48">
        <f>A54+1</f>
        <v>46</v>
      </c>
      <c r="B56" s="70" t="s">
        <v>76</v>
      </c>
      <c r="C56" s="50" t="s">
        <v>75</v>
      </c>
      <c r="D56" s="51" t="s">
        <v>83</v>
      </c>
      <c r="E56" s="53"/>
    </row>
    <row r="57" spans="1:5">
      <c r="A57" s="71"/>
      <c r="B57" s="70"/>
      <c r="C57" s="70"/>
      <c r="D57" s="51" t="s">
        <v>84</v>
      </c>
      <c r="E57" s="72">
        <f>DATEVALUE(D57)-DATEVALUE(D56)</f>
        <v>28</v>
      </c>
    </row>
    <row r="58" spans="1:5">
      <c r="A58" s="48">
        <f>A56+1</f>
        <v>47</v>
      </c>
      <c r="B58" s="70" t="s">
        <v>76</v>
      </c>
      <c r="C58" s="50" t="s">
        <v>75</v>
      </c>
      <c r="D58" s="51" t="s">
        <v>85</v>
      </c>
      <c r="E58" s="53"/>
    </row>
    <row r="59" spans="1:5">
      <c r="A59" s="71"/>
      <c r="B59" s="70"/>
      <c r="C59" s="70"/>
      <c r="D59" s="51" t="s">
        <v>86</v>
      </c>
      <c r="E59" s="72">
        <f>DATEVALUE(D59)-DATEVALUE(D58)</f>
        <v>29</v>
      </c>
    </row>
    <row r="60" spans="1:5">
      <c r="A60" s="48">
        <f>A58+1</f>
        <v>48</v>
      </c>
      <c r="B60" s="70" t="s">
        <v>76</v>
      </c>
      <c r="C60" s="50" t="s">
        <v>75</v>
      </c>
      <c r="D60" s="51" t="s">
        <v>81</v>
      </c>
      <c r="E60" s="53"/>
    </row>
    <row r="61" spans="1:5">
      <c r="A61" s="71"/>
      <c r="B61" s="70"/>
      <c r="C61" s="70"/>
      <c r="D61" s="51" t="s">
        <v>87</v>
      </c>
      <c r="E61" s="72">
        <f>DATEVALUE(D61)-DATEVALUE(D60)</f>
        <v>364</v>
      </c>
    </row>
    <row r="62" spans="1:5">
      <c r="A62" s="48">
        <f>A60+1</f>
        <v>49</v>
      </c>
      <c r="B62" s="70" t="s">
        <v>76</v>
      </c>
      <c r="C62" s="50" t="s">
        <v>75</v>
      </c>
      <c r="D62" s="51" t="s">
        <v>88</v>
      </c>
      <c r="E62" s="53"/>
    </row>
    <row r="63" spans="1:5">
      <c r="A63" s="71"/>
      <c r="B63" s="70"/>
      <c r="C63" s="70"/>
      <c r="D63" s="51" t="s">
        <v>89</v>
      </c>
      <c r="E63" s="72">
        <f>DATEVALUE(D63)-DATEVALUE(D62)</f>
        <v>365</v>
      </c>
    </row>
    <row r="64" spans="1:5">
      <c r="A64" s="48">
        <f t="shared" ref="A64" si="2">A62+1</f>
        <v>50</v>
      </c>
      <c r="B64" s="70" t="s">
        <v>76</v>
      </c>
      <c r="C64" s="50" t="s">
        <v>75</v>
      </c>
      <c r="D64" s="51" t="s">
        <v>88</v>
      </c>
      <c r="E64" s="53"/>
    </row>
    <row r="65" spans="1:5">
      <c r="A65" s="71"/>
      <c r="B65" s="70"/>
      <c r="C65" s="70"/>
      <c r="D65" s="51" t="s">
        <v>81</v>
      </c>
      <c r="E65" s="72">
        <f t="shared" ref="E65" si="3">DATEVALUE(D65)-DATEVALUE(D64)</f>
        <v>366</v>
      </c>
    </row>
    <row r="66" spans="1:5">
      <c r="A66" s="48">
        <f t="shared" ref="A66" si="4">A64+1</f>
        <v>51</v>
      </c>
      <c r="B66" s="70" t="s">
        <v>76</v>
      </c>
      <c r="C66" s="50" t="s">
        <v>75</v>
      </c>
      <c r="D66" s="51" t="s">
        <v>81</v>
      </c>
      <c r="E66" s="53"/>
    </row>
    <row r="67" spans="1:5">
      <c r="A67" s="71"/>
      <c r="B67" s="70"/>
      <c r="C67" s="70"/>
      <c r="D67" s="51" t="s">
        <v>90</v>
      </c>
      <c r="E67" s="72">
        <f t="shared" ref="E67" si="5">DATEVALUE(D67)-DATEVALUE(D66)</f>
        <v>365</v>
      </c>
    </row>
    <row r="68" spans="1:5">
      <c r="A68" s="48">
        <f t="shared" ref="A68:A74" si="6">A66+1</f>
        <v>52</v>
      </c>
      <c r="B68" s="70" t="s">
        <v>76</v>
      </c>
      <c r="C68" s="50" t="s">
        <v>75</v>
      </c>
      <c r="D68" s="51" t="s">
        <v>91</v>
      </c>
      <c r="E68" s="53"/>
    </row>
    <row r="69" spans="1:5">
      <c r="A69" s="71"/>
      <c r="B69" s="70"/>
      <c r="C69" s="70"/>
      <c r="D69" s="51" t="s">
        <v>92</v>
      </c>
      <c r="E69" s="72">
        <f t="shared" ref="E69:E73" si="7">DATEVALUE(D69)-DATEVALUE(D68)</f>
        <v>1335</v>
      </c>
    </row>
    <row r="70" spans="1:5">
      <c r="A70" s="48">
        <f t="shared" si="6"/>
        <v>53</v>
      </c>
      <c r="B70" s="70" t="s">
        <v>76</v>
      </c>
      <c r="C70" s="50" t="s">
        <v>75</v>
      </c>
      <c r="D70" s="51" t="s">
        <v>92</v>
      </c>
      <c r="E70" s="53"/>
    </row>
    <row r="71" spans="1:5">
      <c r="A71" s="71"/>
      <c r="B71" s="70"/>
      <c r="C71" s="70" t="s">
        <v>93</v>
      </c>
      <c r="D71" s="51" t="s">
        <v>91</v>
      </c>
      <c r="E71" s="72">
        <f t="shared" si="7"/>
        <v>-1335</v>
      </c>
    </row>
    <row r="72" spans="1:5">
      <c r="A72" s="48">
        <f t="shared" si="6"/>
        <v>54</v>
      </c>
      <c r="B72" s="70" t="s">
        <v>76</v>
      </c>
      <c r="C72" s="50" t="s">
        <v>75</v>
      </c>
      <c r="D72" s="51" t="s">
        <v>81</v>
      </c>
      <c r="E72" s="53"/>
    </row>
    <row r="73" spans="1:5">
      <c r="A73" s="73"/>
      <c r="B73" s="74"/>
      <c r="C73" s="74" t="s">
        <v>93</v>
      </c>
      <c r="D73" s="57" t="s">
        <v>88</v>
      </c>
      <c r="E73" s="75">
        <f t="shared" si="7"/>
        <v>-366</v>
      </c>
    </row>
    <row r="74" spans="1:5">
      <c r="A74" s="48">
        <f t="shared" si="6"/>
        <v>55</v>
      </c>
      <c r="B74" s="70" t="s">
        <v>94</v>
      </c>
      <c r="C74" s="50" t="s">
        <v>62</v>
      </c>
      <c r="D74" s="51"/>
      <c r="E74" s="53" t="s">
        <v>66</v>
      </c>
    </row>
    <row r="75" spans="1:5">
      <c r="A75" s="48">
        <f>A74+1</f>
        <v>56</v>
      </c>
      <c r="B75" s="70" t="s">
        <v>94</v>
      </c>
      <c r="C75" s="50" t="s">
        <v>62</v>
      </c>
      <c r="D75" s="70" t="s">
        <v>95</v>
      </c>
      <c r="E75" s="53" t="s">
        <v>66</v>
      </c>
    </row>
    <row r="76" spans="1:5">
      <c r="A76" s="48">
        <f t="shared" ref="A76:A88" si="8">A75+1</f>
        <v>57</v>
      </c>
      <c r="B76" s="70" t="s">
        <v>94</v>
      </c>
      <c r="C76" s="50" t="s">
        <v>67</v>
      </c>
      <c r="D76" s="51" t="s">
        <v>70</v>
      </c>
      <c r="E76" s="53" t="s">
        <v>69</v>
      </c>
    </row>
    <row r="77" spans="1:5">
      <c r="A77" s="48">
        <f t="shared" si="8"/>
        <v>58</v>
      </c>
      <c r="B77" s="70" t="s">
        <v>94</v>
      </c>
      <c r="C77" s="50" t="s">
        <v>67</v>
      </c>
      <c r="D77" s="51" t="s">
        <v>71</v>
      </c>
      <c r="E77" s="53" t="s">
        <v>69</v>
      </c>
    </row>
    <row r="78" spans="1:5">
      <c r="A78" s="48">
        <f t="shared" si="8"/>
        <v>59</v>
      </c>
      <c r="B78" s="70" t="s">
        <v>94</v>
      </c>
      <c r="C78" s="50" t="s">
        <v>67</v>
      </c>
      <c r="D78" s="64" t="s">
        <v>72</v>
      </c>
      <c r="E78" s="53" t="s">
        <v>69</v>
      </c>
    </row>
    <row r="79" spans="1:5">
      <c r="A79" s="48">
        <f t="shared" si="8"/>
        <v>60</v>
      </c>
      <c r="B79" s="70" t="s">
        <v>94</v>
      </c>
      <c r="C79" s="50" t="s">
        <v>75</v>
      </c>
      <c r="D79" s="51" t="s">
        <v>88</v>
      </c>
      <c r="E79" s="76">
        <f>_xlfn.FLOOR.MATH( YEARFRAC(D79,$A$2))</f>
        <v>19</v>
      </c>
    </row>
    <row r="80" spans="1:5">
      <c r="A80" s="48">
        <f t="shared" si="8"/>
        <v>61</v>
      </c>
      <c r="B80" s="70" t="s">
        <v>94</v>
      </c>
      <c r="C80" s="50" t="s">
        <v>75</v>
      </c>
      <c r="D80" s="51" t="s">
        <v>96</v>
      </c>
      <c r="E80" s="76">
        <f>_xlfn.FLOOR.MATH( YEARFRAC(D80,$A$2))</f>
        <v>0</v>
      </c>
    </row>
    <row r="81" spans="1:5">
      <c r="A81" s="48">
        <f t="shared" si="8"/>
        <v>62</v>
      </c>
      <c r="B81" s="70" t="s">
        <v>94</v>
      </c>
      <c r="C81" s="50" t="s">
        <v>75</v>
      </c>
      <c r="D81" s="51" t="s">
        <v>97</v>
      </c>
      <c r="E81" s="76">
        <f>_xlfn.FLOOR.MATH( YEARFRAC(D81,$A$2))</f>
        <v>0</v>
      </c>
    </row>
    <row r="82" spans="1:5">
      <c r="A82" s="48">
        <f t="shared" si="8"/>
        <v>63</v>
      </c>
      <c r="B82" s="70" t="s">
        <v>94</v>
      </c>
      <c r="C82" s="50" t="s">
        <v>75</v>
      </c>
      <c r="D82" s="77">
        <f ca="1">NOW()</f>
        <v>43509.359821412036</v>
      </c>
      <c r="E82" s="76">
        <f ca="1">_xlfn.FLOOR.MATH( YEARFRAC(D82,$A$2))</f>
        <v>0</v>
      </c>
    </row>
    <row r="83" spans="1:5">
      <c r="A83" s="48">
        <f t="shared" si="8"/>
        <v>64</v>
      </c>
      <c r="B83" s="70" t="s">
        <v>94</v>
      </c>
      <c r="C83" s="50" t="s">
        <v>75</v>
      </c>
      <c r="D83" s="77">
        <f ca="1">NOW()-DATE(10,1,-1)</f>
        <v>39857.359821412036</v>
      </c>
      <c r="E83" s="76">
        <v>10</v>
      </c>
    </row>
    <row r="84" spans="1:5">
      <c r="A84" s="48">
        <f t="shared" si="8"/>
        <v>65</v>
      </c>
      <c r="B84" s="70" t="s">
        <v>94</v>
      </c>
      <c r="C84" s="50" t="s">
        <v>75</v>
      </c>
      <c r="D84" s="77">
        <f ca="1">NOW()-DATE(10,1,0)</f>
        <v>39856.359821412036</v>
      </c>
      <c r="E84" s="76">
        <v>10</v>
      </c>
    </row>
    <row r="85" spans="1:5">
      <c r="A85" s="48">
        <f t="shared" si="8"/>
        <v>66</v>
      </c>
      <c r="B85" s="70" t="s">
        <v>94</v>
      </c>
      <c r="C85" s="50" t="s">
        <v>75</v>
      </c>
      <c r="D85" s="77">
        <f ca="1">NOW()-DATE(10,1,-2)</f>
        <v>39858.359821412036</v>
      </c>
      <c r="E85" s="76">
        <v>9</v>
      </c>
    </row>
    <row r="86" spans="1:5">
      <c r="A86" s="48">
        <f t="shared" si="8"/>
        <v>67</v>
      </c>
      <c r="B86" s="70" t="s">
        <v>94</v>
      </c>
      <c r="C86" s="50" t="s">
        <v>98</v>
      </c>
      <c r="D86" s="51" t="s">
        <v>99</v>
      </c>
      <c r="E86" s="76">
        <v>0</v>
      </c>
    </row>
    <row r="87" spans="1:5">
      <c r="A87" s="48">
        <f t="shared" si="8"/>
        <v>68</v>
      </c>
      <c r="B87" s="70" t="s">
        <v>94</v>
      </c>
      <c r="C87" s="50" t="s">
        <v>98</v>
      </c>
      <c r="D87" s="77">
        <f ca="1">NOW()-DATE(1,0,0)+DATE(1,0,1)</f>
        <v>43510.359821412036</v>
      </c>
      <c r="E87" s="76">
        <v>0</v>
      </c>
    </row>
    <row r="88" spans="1:5">
      <c r="A88" s="78">
        <f t="shared" si="8"/>
        <v>69</v>
      </c>
      <c r="B88" s="79" t="s">
        <v>94</v>
      </c>
      <c r="C88" s="80" t="s">
        <v>98</v>
      </c>
      <c r="D88" s="81">
        <f ca="1">NOW()-DATE(1,0,0)+DATE(1,1,0)</f>
        <v>43540.359821412036</v>
      </c>
      <c r="E88" s="82">
        <v>0</v>
      </c>
    </row>
  </sheetData>
  <mergeCells count="4">
    <mergeCell ref="A1:B1"/>
    <mergeCell ref="C1:E2"/>
    <mergeCell ref="A2:B2"/>
    <mergeCell ref="A4:C4"/>
  </mergeCells>
  <pageMargins left="0.7" right="0.7" top="0.75" bottom="0.75" header="0.3" footer="0.3"/>
  <pageSetup paperSize="9" scale="57" orientation="portrait" r:id="rId1"/>
  <headerFooter>
    <oddHeader>&amp;LAttachment C: Test Data and Expected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36" workbookViewId="0">
      <selection activeCell="E93" sqref="E93"/>
    </sheetView>
  </sheetViews>
  <sheetFormatPr defaultRowHeight="15"/>
  <cols>
    <col min="1" max="1" width="11" customWidth="1"/>
    <col min="2" max="2" width="36.140625" customWidth="1"/>
    <col min="3" max="3" width="38.28515625" customWidth="1"/>
    <col min="4" max="4" width="19.42578125" customWidth="1"/>
    <col min="5" max="5" width="56.140625" customWidth="1"/>
    <col min="6" max="6" width="50.7109375" customWidth="1"/>
    <col min="7" max="7" width="42.42578125" customWidth="1"/>
  </cols>
  <sheetData>
    <row r="1" spans="1:7">
      <c r="A1" s="140" t="s">
        <v>52</v>
      </c>
      <c r="B1" s="140"/>
      <c r="C1" s="141" t="s">
        <v>251</v>
      </c>
      <c r="D1" s="141"/>
      <c r="E1" s="141"/>
      <c r="F1" s="141"/>
      <c r="G1" s="141"/>
    </row>
    <row r="2" spans="1:7">
      <c r="A2" s="142">
        <v>43511</v>
      </c>
      <c r="B2" s="142"/>
      <c r="C2" s="141"/>
      <c r="D2" s="141"/>
      <c r="E2" s="141"/>
      <c r="F2" s="141"/>
      <c r="G2" s="141"/>
    </row>
    <row r="3" spans="1:7">
      <c r="A3" s="15"/>
      <c r="B3" s="15"/>
      <c r="C3" s="15"/>
      <c r="D3" s="15"/>
      <c r="E3" s="15"/>
      <c r="F3" s="15"/>
      <c r="G3" s="15"/>
    </row>
    <row r="4" spans="1:7">
      <c r="A4" s="143" t="s">
        <v>54</v>
      </c>
      <c r="B4" s="144"/>
      <c r="C4" s="144"/>
      <c r="D4" s="85"/>
      <c r="E4" s="143" t="s">
        <v>286</v>
      </c>
      <c r="F4" s="145"/>
      <c r="G4" s="37" t="s">
        <v>56</v>
      </c>
    </row>
    <row r="5" spans="1:7">
      <c r="A5" s="38" t="s">
        <v>57</v>
      </c>
      <c r="B5" s="39" t="s">
        <v>247</v>
      </c>
      <c r="C5" s="99" t="s">
        <v>59</v>
      </c>
      <c r="D5" s="100" t="s">
        <v>252</v>
      </c>
      <c r="E5" s="99" t="s">
        <v>287</v>
      </c>
      <c r="F5" s="39" t="s">
        <v>249</v>
      </c>
      <c r="G5" s="41" t="s">
        <v>61</v>
      </c>
    </row>
    <row r="6" spans="1:7" ht="21">
      <c r="A6" s="146" t="s">
        <v>246</v>
      </c>
      <c r="B6" s="147"/>
      <c r="C6" s="147"/>
      <c r="D6" s="147"/>
      <c r="E6" s="147"/>
      <c r="F6" s="147"/>
      <c r="G6" s="148"/>
    </row>
    <row r="7" spans="1:7">
      <c r="A7" s="43">
        <v>1</v>
      </c>
      <c r="B7" s="44" t="s">
        <v>248</v>
      </c>
      <c r="C7" s="92" t="s">
        <v>250</v>
      </c>
      <c r="D7" s="92" t="s">
        <v>253</v>
      </c>
      <c r="E7" s="92"/>
      <c r="F7" s="46" t="s">
        <v>254</v>
      </c>
      <c r="G7" s="47" t="s">
        <v>255</v>
      </c>
    </row>
    <row r="8" spans="1:7">
      <c r="A8" s="48">
        <f>A7+1</f>
        <v>2</v>
      </c>
      <c r="B8" s="49" t="s">
        <v>248</v>
      </c>
      <c r="C8" s="50" t="s">
        <v>250</v>
      </c>
      <c r="D8" s="50" t="s">
        <v>256</v>
      </c>
      <c r="E8" s="50" t="s">
        <v>288</v>
      </c>
      <c r="F8" s="51" t="s">
        <v>292</v>
      </c>
      <c r="G8" s="52" t="s">
        <v>257</v>
      </c>
    </row>
    <row r="9" spans="1:7">
      <c r="A9" s="48">
        <f t="shared" ref="A9:A17" si="0">A8+1</f>
        <v>3</v>
      </c>
      <c r="B9" s="49" t="s">
        <v>248</v>
      </c>
      <c r="C9" s="50" t="s">
        <v>259</v>
      </c>
      <c r="D9" s="50" t="s">
        <v>258</v>
      </c>
      <c r="E9" s="50"/>
      <c r="F9" s="51" t="s">
        <v>260</v>
      </c>
      <c r="G9" s="53" t="s">
        <v>264</v>
      </c>
    </row>
    <row r="10" spans="1:7">
      <c r="A10" s="48">
        <f t="shared" si="0"/>
        <v>4</v>
      </c>
      <c r="B10" s="49" t="s">
        <v>248</v>
      </c>
      <c r="C10" s="50" t="s">
        <v>250</v>
      </c>
      <c r="D10" s="50" t="s">
        <v>253</v>
      </c>
      <c r="E10" s="50"/>
      <c r="F10" s="51" t="s">
        <v>261</v>
      </c>
      <c r="G10" s="52" t="s">
        <v>262</v>
      </c>
    </row>
    <row r="11" spans="1:7">
      <c r="A11" s="48">
        <f t="shared" si="0"/>
        <v>5</v>
      </c>
      <c r="B11" s="49" t="s">
        <v>248</v>
      </c>
      <c r="C11" s="50" t="s">
        <v>250</v>
      </c>
      <c r="D11" s="50" t="s">
        <v>256</v>
      </c>
      <c r="E11" s="50" t="s">
        <v>289</v>
      </c>
      <c r="F11" s="51" t="s">
        <v>293</v>
      </c>
      <c r="G11" s="52" t="s">
        <v>263</v>
      </c>
    </row>
    <row r="12" spans="1:7">
      <c r="A12" s="48">
        <f t="shared" si="0"/>
        <v>6</v>
      </c>
      <c r="B12" s="49" t="s">
        <v>265</v>
      </c>
      <c r="C12" s="50" t="s">
        <v>259</v>
      </c>
      <c r="D12" s="50" t="s">
        <v>266</v>
      </c>
      <c r="E12" s="50"/>
      <c r="F12" s="51" t="s">
        <v>260</v>
      </c>
      <c r="G12" s="52" t="s">
        <v>268</v>
      </c>
    </row>
    <row r="13" spans="1:7">
      <c r="A13" s="48">
        <f t="shared" si="0"/>
        <v>7</v>
      </c>
      <c r="B13" s="49" t="s">
        <v>265</v>
      </c>
      <c r="C13" s="50" t="s">
        <v>259</v>
      </c>
      <c r="D13" s="50" t="s">
        <v>258</v>
      </c>
      <c r="E13" s="50"/>
      <c r="F13" s="51" t="s">
        <v>267</v>
      </c>
      <c r="G13" s="53" t="s">
        <v>269</v>
      </c>
    </row>
    <row r="14" spans="1:7">
      <c r="A14" s="48">
        <f t="shared" si="0"/>
        <v>8</v>
      </c>
      <c r="B14" s="49" t="s">
        <v>265</v>
      </c>
      <c r="C14" s="50" t="s">
        <v>250</v>
      </c>
      <c r="D14" s="50" t="s">
        <v>253</v>
      </c>
      <c r="E14" s="50"/>
      <c r="F14" s="64" t="s">
        <v>254</v>
      </c>
      <c r="G14" s="52" t="s">
        <v>255</v>
      </c>
    </row>
    <row r="15" spans="1:7">
      <c r="A15" s="48">
        <f t="shared" si="0"/>
        <v>9</v>
      </c>
      <c r="B15" s="49" t="s">
        <v>265</v>
      </c>
      <c r="C15" s="50" t="s">
        <v>250</v>
      </c>
      <c r="D15" s="50" t="s">
        <v>256</v>
      </c>
      <c r="E15" s="50" t="s">
        <v>290</v>
      </c>
      <c r="F15" s="51" t="s">
        <v>294</v>
      </c>
      <c r="G15" s="52" t="s">
        <v>257</v>
      </c>
    </row>
    <row r="16" spans="1:7">
      <c r="A16" s="48">
        <f t="shared" si="0"/>
        <v>10</v>
      </c>
      <c r="B16" s="49" t="s">
        <v>265</v>
      </c>
      <c r="C16" s="50" t="s">
        <v>250</v>
      </c>
      <c r="D16" s="50" t="s">
        <v>253</v>
      </c>
      <c r="E16" s="50"/>
      <c r="F16" s="51" t="s">
        <v>261</v>
      </c>
      <c r="G16" s="53" t="s">
        <v>255</v>
      </c>
    </row>
    <row r="17" spans="1:7">
      <c r="A17" s="48">
        <f t="shared" si="0"/>
        <v>11</v>
      </c>
      <c r="B17" s="49" t="s">
        <v>265</v>
      </c>
      <c r="C17" s="50" t="s">
        <v>250</v>
      </c>
      <c r="D17" s="50" t="s">
        <v>256</v>
      </c>
      <c r="E17" s="50" t="s">
        <v>291</v>
      </c>
      <c r="F17" s="51" t="s">
        <v>295</v>
      </c>
      <c r="G17" s="52" t="s">
        <v>257</v>
      </c>
    </row>
    <row r="18" spans="1:7" ht="21">
      <c r="A18" s="146" t="s">
        <v>270</v>
      </c>
      <c r="B18" s="147"/>
      <c r="C18" s="147"/>
      <c r="D18" s="147"/>
      <c r="E18" s="147"/>
      <c r="F18" s="147"/>
      <c r="G18" s="148"/>
    </row>
    <row r="19" spans="1:7">
      <c r="A19" s="94"/>
      <c r="B19" s="95" t="s">
        <v>276</v>
      </c>
      <c r="C19" s="96" t="s">
        <v>271</v>
      </c>
      <c r="D19" s="96" t="s">
        <v>272</v>
      </c>
      <c r="E19" s="96"/>
      <c r="F19" s="97" t="s">
        <v>254</v>
      </c>
      <c r="G19" s="98" t="s">
        <v>273</v>
      </c>
    </row>
    <row r="20" spans="1:7">
      <c r="A20" s="48">
        <f>A17+1</f>
        <v>12</v>
      </c>
      <c r="B20" t="s">
        <v>274</v>
      </c>
      <c r="C20" s="50" t="s">
        <v>275</v>
      </c>
      <c r="D20" s="50" t="s">
        <v>256</v>
      </c>
      <c r="E20" s="50" t="s">
        <v>276</v>
      </c>
      <c r="F20" s="93" t="s">
        <v>283</v>
      </c>
      <c r="G20" s="52" t="s">
        <v>257</v>
      </c>
    </row>
    <row r="21" spans="1:7">
      <c r="A21" s="48">
        <f>A20+1</f>
        <v>13</v>
      </c>
      <c r="B21" t="s">
        <v>277</v>
      </c>
      <c r="C21" t="s">
        <v>279</v>
      </c>
      <c r="D21" t="s">
        <v>256</v>
      </c>
      <c r="E21" t="s">
        <v>276</v>
      </c>
      <c r="F21" t="s">
        <v>284</v>
      </c>
      <c r="G21" s="52" t="s">
        <v>257</v>
      </c>
    </row>
    <row r="22" spans="1:7">
      <c r="A22" s="48">
        <f t="shared" ref="A22:A26" si="1">A21+1</f>
        <v>14</v>
      </c>
      <c r="B22" t="s">
        <v>278</v>
      </c>
      <c r="C22" t="s">
        <v>280</v>
      </c>
      <c r="D22" t="s">
        <v>256</v>
      </c>
      <c r="E22" t="s">
        <v>276</v>
      </c>
      <c r="F22" t="s">
        <v>285</v>
      </c>
      <c r="G22" s="52" t="s">
        <v>257</v>
      </c>
    </row>
    <row r="23" spans="1:7">
      <c r="A23" s="48">
        <f t="shared" si="1"/>
        <v>15</v>
      </c>
      <c r="B23" t="s">
        <v>281</v>
      </c>
      <c r="C23" t="s">
        <v>282</v>
      </c>
      <c r="D23" t="s">
        <v>256</v>
      </c>
      <c r="E23" t="s">
        <v>300</v>
      </c>
      <c r="F23" t="s">
        <v>296</v>
      </c>
      <c r="G23" s="52" t="s">
        <v>257</v>
      </c>
    </row>
    <row r="24" spans="1:7">
      <c r="A24" s="48">
        <f>A22+1</f>
        <v>15</v>
      </c>
      <c r="B24" t="s">
        <v>297</v>
      </c>
      <c r="C24" t="s">
        <v>282</v>
      </c>
      <c r="D24" t="s">
        <v>256</v>
      </c>
      <c r="E24" t="s">
        <v>298</v>
      </c>
      <c r="F24" t="s">
        <v>299</v>
      </c>
      <c r="G24" s="52" t="s">
        <v>257</v>
      </c>
    </row>
    <row r="25" spans="1:7">
      <c r="A25" s="48">
        <f>A23+1</f>
        <v>16</v>
      </c>
      <c r="B25" t="s">
        <v>277</v>
      </c>
      <c r="C25" t="s">
        <v>304</v>
      </c>
      <c r="D25" t="s">
        <v>256</v>
      </c>
      <c r="E25" t="s">
        <v>301</v>
      </c>
      <c r="F25" t="s">
        <v>302</v>
      </c>
      <c r="G25" s="52" t="s">
        <v>257</v>
      </c>
    </row>
    <row r="26" spans="1:7">
      <c r="A26" s="48">
        <f t="shared" si="1"/>
        <v>17</v>
      </c>
      <c r="B26" t="s">
        <v>303</v>
      </c>
      <c r="C26" t="s">
        <v>304</v>
      </c>
      <c r="D26" t="s">
        <v>256</v>
      </c>
      <c r="E26" t="s">
        <v>305</v>
      </c>
      <c r="F26" t="s">
        <v>302</v>
      </c>
      <c r="G26" s="52" t="s">
        <v>257</v>
      </c>
    </row>
    <row r="27" spans="1:7">
      <c r="A27" s="48">
        <f t="shared" ref="A27:A28" si="2">A26+1</f>
        <v>18</v>
      </c>
      <c r="B27" t="s">
        <v>306</v>
      </c>
      <c r="C27" t="s">
        <v>307</v>
      </c>
      <c r="D27" t="s">
        <v>256</v>
      </c>
      <c r="E27" t="s">
        <v>308</v>
      </c>
      <c r="F27" t="s">
        <v>309</v>
      </c>
      <c r="G27" s="52" t="s">
        <v>257</v>
      </c>
    </row>
    <row r="28" spans="1:7">
      <c r="A28" s="48">
        <f t="shared" si="2"/>
        <v>19</v>
      </c>
      <c r="B28" t="s">
        <v>310</v>
      </c>
      <c r="C28" t="s">
        <v>311</v>
      </c>
      <c r="D28" t="s">
        <v>256</v>
      </c>
      <c r="E28" t="s">
        <v>317</v>
      </c>
      <c r="F28" t="s">
        <v>313</v>
      </c>
      <c r="G28" s="101" t="s">
        <v>314</v>
      </c>
    </row>
    <row r="29" spans="1:7">
      <c r="A29" s="48">
        <f t="shared" ref="A29" si="3">A28+1</f>
        <v>20</v>
      </c>
      <c r="B29" t="s">
        <v>316</v>
      </c>
      <c r="C29" t="s">
        <v>311</v>
      </c>
      <c r="D29" t="s">
        <v>256</v>
      </c>
      <c r="E29" t="s">
        <v>312</v>
      </c>
      <c r="F29" t="s">
        <v>313</v>
      </c>
      <c r="G29" s="101" t="s">
        <v>314</v>
      </c>
    </row>
    <row r="30" spans="1:7">
      <c r="A30" s="48">
        <f t="shared" ref="A30:A32" si="4">A29+1</f>
        <v>21</v>
      </c>
      <c r="B30" t="s">
        <v>315</v>
      </c>
      <c r="C30" t="s">
        <v>311</v>
      </c>
      <c r="D30" t="s">
        <v>256</v>
      </c>
      <c r="E30" t="s">
        <v>318</v>
      </c>
      <c r="F30" t="s">
        <v>313</v>
      </c>
      <c r="G30" s="101" t="s">
        <v>314</v>
      </c>
    </row>
    <row r="31" spans="1:7">
      <c r="A31" s="48">
        <f t="shared" si="4"/>
        <v>22</v>
      </c>
      <c r="B31" t="s">
        <v>319</v>
      </c>
      <c r="C31" t="s">
        <v>311</v>
      </c>
      <c r="D31" t="s">
        <v>256</v>
      </c>
      <c r="E31" t="s">
        <v>320</v>
      </c>
      <c r="F31" t="s">
        <v>313</v>
      </c>
      <c r="G31" s="101" t="s">
        <v>314</v>
      </c>
    </row>
    <row r="32" spans="1:7">
      <c r="A32" s="48">
        <f t="shared" si="4"/>
        <v>23</v>
      </c>
      <c r="B32" t="s">
        <v>321</v>
      </c>
      <c r="C32" t="s">
        <v>311</v>
      </c>
      <c r="D32" t="s">
        <v>256</v>
      </c>
      <c r="E32" t="s">
        <v>322</v>
      </c>
      <c r="F32" t="s">
        <v>313</v>
      </c>
      <c r="G32" s="101" t="s">
        <v>314</v>
      </c>
    </row>
    <row r="33" spans="1:7">
      <c r="A33" s="48">
        <f t="shared" ref="A33" si="5">A32+1</f>
        <v>24</v>
      </c>
      <c r="B33" t="s">
        <v>323</v>
      </c>
      <c r="C33" t="s">
        <v>311</v>
      </c>
      <c r="D33" t="s">
        <v>256</v>
      </c>
      <c r="E33" t="s">
        <v>324</v>
      </c>
      <c r="F33" t="s">
        <v>326</v>
      </c>
      <c r="G33" s="101" t="s">
        <v>325</v>
      </c>
    </row>
    <row r="34" spans="1:7">
      <c r="A34" s="48">
        <f t="shared" ref="A34" si="6">A33+1</f>
        <v>25</v>
      </c>
      <c r="B34" t="s">
        <v>327</v>
      </c>
      <c r="C34" t="s">
        <v>328</v>
      </c>
      <c r="D34" t="s">
        <v>256</v>
      </c>
      <c r="E34" t="s">
        <v>329</v>
      </c>
      <c r="F34" t="s">
        <v>330</v>
      </c>
      <c r="G34" s="52" t="s">
        <v>257</v>
      </c>
    </row>
    <row r="35" spans="1:7" ht="21">
      <c r="A35" s="146" t="s">
        <v>331</v>
      </c>
      <c r="B35" s="147"/>
      <c r="C35" s="147"/>
      <c r="D35" s="147"/>
      <c r="E35" s="147"/>
      <c r="F35" s="147"/>
      <c r="G35" s="148"/>
    </row>
    <row r="36" spans="1:7" s="102" customFormat="1" ht="60">
      <c r="A36" s="105">
        <f>A34+1</f>
        <v>26</v>
      </c>
      <c r="B36" s="102" t="s">
        <v>332</v>
      </c>
      <c r="C36" s="102" t="s">
        <v>333</v>
      </c>
      <c r="D36" s="102" t="s">
        <v>256</v>
      </c>
      <c r="E36" s="102" t="s">
        <v>334</v>
      </c>
      <c r="F36" s="103" t="s">
        <v>335</v>
      </c>
      <c r="G36" s="104" t="s">
        <v>257</v>
      </c>
    </row>
    <row r="37" spans="1:7" ht="21">
      <c r="A37" s="146" t="s">
        <v>336</v>
      </c>
      <c r="B37" s="147"/>
      <c r="C37" s="147"/>
      <c r="D37" s="147"/>
      <c r="E37" s="147"/>
      <c r="F37" s="147"/>
      <c r="G37" s="148"/>
    </row>
    <row r="38" spans="1:7">
      <c r="A38" s="48">
        <f>A36+1</f>
        <v>27</v>
      </c>
      <c r="B38" t="s">
        <v>337</v>
      </c>
      <c r="C38" t="s">
        <v>338</v>
      </c>
      <c r="D38" t="s">
        <v>256</v>
      </c>
      <c r="E38" t="s">
        <v>341</v>
      </c>
      <c r="F38" t="s">
        <v>342</v>
      </c>
      <c r="G38" s="52" t="s">
        <v>257</v>
      </c>
    </row>
    <row r="39" spans="1:7">
      <c r="A39" s="48">
        <f t="shared" ref="A39" si="7">A38+1</f>
        <v>28</v>
      </c>
      <c r="B39" t="s">
        <v>339</v>
      </c>
      <c r="C39" t="s">
        <v>338</v>
      </c>
      <c r="D39" t="s">
        <v>256</v>
      </c>
      <c r="E39" t="s">
        <v>343</v>
      </c>
      <c r="F39" t="s">
        <v>342</v>
      </c>
      <c r="G39" s="52" t="s">
        <v>257</v>
      </c>
    </row>
    <row r="40" spans="1:7">
      <c r="A40" s="48">
        <f>A39+1</f>
        <v>29</v>
      </c>
      <c r="B40" t="s">
        <v>340</v>
      </c>
      <c r="C40" t="s">
        <v>338</v>
      </c>
      <c r="D40" t="s">
        <v>256</v>
      </c>
      <c r="E40" t="s">
        <v>344</v>
      </c>
      <c r="F40" t="s">
        <v>345</v>
      </c>
      <c r="G40" s="52" t="s">
        <v>257</v>
      </c>
    </row>
    <row r="41" spans="1:7">
      <c r="A41" s="48">
        <f t="shared" ref="A41:A46" si="8">A40+1</f>
        <v>30</v>
      </c>
      <c r="B41" t="s">
        <v>346</v>
      </c>
      <c r="C41" t="s">
        <v>338</v>
      </c>
      <c r="D41" t="s">
        <v>256</v>
      </c>
      <c r="E41" t="s">
        <v>347</v>
      </c>
      <c r="F41" t="s">
        <v>345</v>
      </c>
      <c r="G41" s="52" t="s">
        <v>257</v>
      </c>
    </row>
    <row r="42" spans="1:7">
      <c r="A42" s="48">
        <f t="shared" si="8"/>
        <v>31</v>
      </c>
      <c r="B42" t="s">
        <v>348</v>
      </c>
      <c r="C42" t="s">
        <v>338</v>
      </c>
      <c r="D42" t="s">
        <v>256</v>
      </c>
      <c r="E42" t="s">
        <v>349</v>
      </c>
      <c r="F42" t="s">
        <v>350</v>
      </c>
      <c r="G42" s="52" t="s">
        <v>257</v>
      </c>
    </row>
    <row r="43" spans="1:7">
      <c r="A43" s="48">
        <f t="shared" si="8"/>
        <v>32</v>
      </c>
      <c r="B43" t="s">
        <v>351</v>
      </c>
      <c r="C43" t="s">
        <v>338</v>
      </c>
      <c r="D43" t="s">
        <v>256</v>
      </c>
      <c r="E43" t="s">
        <v>352</v>
      </c>
      <c r="F43" t="s">
        <v>350</v>
      </c>
      <c r="G43" s="52" t="s">
        <v>257</v>
      </c>
    </row>
    <row r="44" spans="1:7">
      <c r="A44" s="48">
        <f t="shared" si="8"/>
        <v>33</v>
      </c>
      <c r="B44" t="s">
        <v>356</v>
      </c>
      <c r="C44" t="s">
        <v>338</v>
      </c>
      <c r="D44" t="s">
        <v>256</v>
      </c>
      <c r="E44" t="s">
        <v>354</v>
      </c>
      <c r="F44" t="s">
        <v>350</v>
      </c>
      <c r="G44" s="52" t="s">
        <v>257</v>
      </c>
    </row>
    <row r="45" spans="1:7">
      <c r="A45" s="48">
        <f t="shared" si="8"/>
        <v>34</v>
      </c>
      <c r="B45" t="s">
        <v>357</v>
      </c>
      <c r="C45" t="s">
        <v>338</v>
      </c>
      <c r="D45" t="s">
        <v>256</v>
      </c>
      <c r="E45" t="s">
        <v>355</v>
      </c>
      <c r="F45" t="s">
        <v>353</v>
      </c>
      <c r="G45" s="52" t="s">
        <v>257</v>
      </c>
    </row>
    <row r="46" spans="1:7">
      <c r="A46" s="48">
        <f t="shared" si="8"/>
        <v>35</v>
      </c>
      <c r="B46" t="s">
        <v>358</v>
      </c>
      <c r="C46" t="s">
        <v>338</v>
      </c>
      <c r="D46" t="s">
        <v>256</v>
      </c>
      <c r="E46" t="s">
        <v>359</v>
      </c>
      <c r="F46" t="s">
        <v>360</v>
      </c>
      <c r="G46" s="52" t="s">
        <v>257</v>
      </c>
    </row>
    <row r="47" spans="1:7" ht="21">
      <c r="A47" s="146" t="s">
        <v>361</v>
      </c>
      <c r="B47" s="147"/>
      <c r="C47" s="147"/>
      <c r="D47" s="147"/>
      <c r="E47" s="147"/>
      <c r="F47" s="147"/>
      <c r="G47" s="148"/>
    </row>
    <row r="48" spans="1:7">
      <c r="A48" s="48">
        <f>A46+1</f>
        <v>36</v>
      </c>
      <c r="B48" t="s">
        <v>362</v>
      </c>
      <c r="C48" t="s">
        <v>363</v>
      </c>
      <c r="D48" t="s">
        <v>256</v>
      </c>
      <c r="E48" t="s">
        <v>364</v>
      </c>
      <c r="F48" t="s">
        <v>365</v>
      </c>
      <c r="G48" s="52" t="s">
        <v>257</v>
      </c>
    </row>
    <row r="49" spans="1:7">
      <c r="A49" s="48">
        <f>A48+1</f>
        <v>37</v>
      </c>
      <c r="B49" t="s">
        <v>366</v>
      </c>
      <c r="C49" t="s">
        <v>363</v>
      </c>
      <c r="D49" t="s">
        <v>256</v>
      </c>
      <c r="E49" t="s">
        <v>367</v>
      </c>
      <c r="F49" t="s">
        <v>368</v>
      </c>
      <c r="G49" s="52" t="s">
        <v>257</v>
      </c>
    </row>
    <row r="50" spans="1:7">
      <c r="A50" s="48">
        <f t="shared" ref="A50:A51" si="9">A49+1</f>
        <v>38</v>
      </c>
      <c r="B50" t="s">
        <v>369</v>
      </c>
      <c r="C50" t="s">
        <v>363</v>
      </c>
      <c r="D50" t="s">
        <v>256</v>
      </c>
      <c r="E50" t="s">
        <v>371</v>
      </c>
      <c r="F50" t="s">
        <v>373</v>
      </c>
      <c r="G50" s="52" t="s">
        <v>257</v>
      </c>
    </row>
    <row r="51" spans="1:7">
      <c r="A51" s="48">
        <f t="shared" si="9"/>
        <v>39</v>
      </c>
      <c r="B51" t="s">
        <v>370</v>
      </c>
      <c r="C51" t="s">
        <v>363</v>
      </c>
      <c r="D51" t="s">
        <v>256</v>
      </c>
      <c r="E51" t="s">
        <v>372</v>
      </c>
      <c r="F51" t="s">
        <v>374</v>
      </c>
      <c r="G51" s="52" t="s">
        <v>257</v>
      </c>
    </row>
    <row r="52" spans="1:7">
      <c r="A52" s="48">
        <f t="shared" ref="A52" si="10">A51+1</f>
        <v>40</v>
      </c>
      <c r="B52" t="s">
        <v>376</v>
      </c>
      <c r="C52" t="s">
        <v>375</v>
      </c>
      <c r="D52" t="s">
        <v>256</v>
      </c>
      <c r="E52" t="s">
        <v>377</v>
      </c>
      <c r="F52" t="s">
        <v>378</v>
      </c>
      <c r="G52" s="52" t="s">
        <v>257</v>
      </c>
    </row>
    <row r="53" spans="1:7">
      <c r="A53" s="48">
        <f t="shared" ref="A53:A54" si="11">A52+1</f>
        <v>41</v>
      </c>
      <c r="B53" t="s">
        <v>376</v>
      </c>
      <c r="C53" t="s">
        <v>375</v>
      </c>
      <c r="D53" t="s">
        <v>256</v>
      </c>
      <c r="E53" t="s">
        <v>379</v>
      </c>
      <c r="F53" t="s">
        <v>380</v>
      </c>
      <c r="G53" s="52" t="s">
        <v>257</v>
      </c>
    </row>
    <row r="54" spans="1:7">
      <c r="A54" s="48">
        <f t="shared" si="11"/>
        <v>42</v>
      </c>
      <c r="B54" t="s">
        <v>382</v>
      </c>
      <c r="C54" t="s">
        <v>383</v>
      </c>
      <c r="D54" t="s">
        <v>256</v>
      </c>
      <c r="E54" t="s">
        <v>381</v>
      </c>
      <c r="F54" t="s">
        <v>384</v>
      </c>
      <c r="G54" s="52" t="s">
        <v>257</v>
      </c>
    </row>
    <row r="55" spans="1:7">
      <c r="A55" s="48">
        <f t="shared" ref="A55:A56" si="12">A54+1</f>
        <v>43</v>
      </c>
      <c r="B55" t="s">
        <v>385</v>
      </c>
      <c r="C55" t="s">
        <v>383</v>
      </c>
      <c r="D55" t="s">
        <v>256</v>
      </c>
      <c r="E55" t="s">
        <v>387</v>
      </c>
      <c r="F55" t="s">
        <v>389</v>
      </c>
      <c r="G55" s="52" t="s">
        <v>257</v>
      </c>
    </row>
    <row r="56" spans="1:7">
      <c r="A56" s="48">
        <f t="shared" si="12"/>
        <v>44</v>
      </c>
      <c r="B56" t="s">
        <v>386</v>
      </c>
      <c r="C56" t="s">
        <v>383</v>
      </c>
      <c r="D56" t="s">
        <v>256</v>
      </c>
      <c r="E56" t="s">
        <v>388</v>
      </c>
      <c r="F56" t="s">
        <v>390</v>
      </c>
      <c r="G56" s="52" t="s">
        <v>257</v>
      </c>
    </row>
    <row r="57" spans="1:7" ht="21">
      <c r="A57" s="146" t="s">
        <v>391</v>
      </c>
      <c r="B57" s="147"/>
      <c r="C57" s="147"/>
      <c r="D57" s="147"/>
      <c r="E57" s="147"/>
      <c r="F57" s="147"/>
      <c r="G57" s="148"/>
    </row>
    <row r="58" spans="1:7">
      <c r="A58" s="48">
        <f>A56+1</f>
        <v>45</v>
      </c>
      <c r="B58" t="s">
        <v>393</v>
      </c>
      <c r="C58" t="s">
        <v>392</v>
      </c>
      <c r="D58" t="s">
        <v>256</v>
      </c>
      <c r="E58" t="s">
        <v>394</v>
      </c>
      <c r="F58" t="s">
        <v>395</v>
      </c>
      <c r="G58" s="52" t="s">
        <v>257</v>
      </c>
    </row>
    <row r="59" spans="1:7">
      <c r="A59" s="48">
        <f>A58+1</f>
        <v>46</v>
      </c>
      <c r="B59" t="s">
        <v>396</v>
      </c>
      <c r="C59" t="s">
        <v>392</v>
      </c>
      <c r="D59" t="s">
        <v>256</v>
      </c>
      <c r="E59" t="s">
        <v>402</v>
      </c>
      <c r="F59" t="s">
        <v>395</v>
      </c>
      <c r="G59" s="52" t="s">
        <v>257</v>
      </c>
    </row>
    <row r="60" spans="1:7">
      <c r="A60" s="48">
        <f t="shared" ref="A60:A64" si="13">A59+1</f>
        <v>47</v>
      </c>
      <c r="B60" t="s">
        <v>397</v>
      </c>
      <c r="C60" t="s">
        <v>392</v>
      </c>
      <c r="D60" t="s">
        <v>256</v>
      </c>
      <c r="E60" t="s">
        <v>403</v>
      </c>
      <c r="F60" t="s">
        <v>404</v>
      </c>
      <c r="G60" s="52" t="s">
        <v>257</v>
      </c>
    </row>
    <row r="61" spans="1:7">
      <c r="A61" s="48">
        <f t="shared" si="13"/>
        <v>48</v>
      </c>
      <c r="B61" t="s">
        <v>398</v>
      </c>
      <c r="C61" t="s">
        <v>392</v>
      </c>
      <c r="D61" t="s">
        <v>256</v>
      </c>
      <c r="E61" t="s">
        <v>405</v>
      </c>
      <c r="F61" t="s">
        <v>406</v>
      </c>
      <c r="G61" s="52" t="s">
        <v>257</v>
      </c>
    </row>
    <row r="62" spans="1:7">
      <c r="A62" s="48">
        <f t="shared" si="13"/>
        <v>49</v>
      </c>
      <c r="B62" t="s">
        <v>399</v>
      </c>
      <c r="C62" t="s">
        <v>392</v>
      </c>
      <c r="D62" t="s">
        <v>256</v>
      </c>
      <c r="E62" t="s">
        <v>407</v>
      </c>
      <c r="F62" t="s">
        <v>408</v>
      </c>
      <c r="G62" s="52" t="s">
        <v>257</v>
      </c>
    </row>
    <row r="63" spans="1:7">
      <c r="A63" s="48">
        <f t="shared" si="13"/>
        <v>50</v>
      </c>
      <c r="B63" t="s">
        <v>400</v>
      </c>
      <c r="C63" t="s">
        <v>392</v>
      </c>
      <c r="D63" t="s">
        <v>256</v>
      </c>
      <c r="E63" t="s">
        <v>409</v>
      </c>
      <c r="F63" t="s">
        <v>410</v>
      </c>
      <c r="G63" s="52" t="s">
        <v>257</v>
      </c>
    </row>
    <row r="64" spans="1:7">
      <c r="A64" s="48">
        <f t="shared" si="13"/>
        <v>51</v>
      </c>
      <c r="B64" t="s">
        <v>401</v>
      </c>
      <c r="C64" t="s">
        <v>392</v>
      </c>
      <c r="D64" t="s">
        <v>256</v>
      </c>
      <c r="E64" t="s">
        <v>411</v>
      </c>
      <c r="F64" t="s">
        <v>412</v>
      </c>
      <c r="G64" s="52" t="s">
        <v>257</v>
      </c>
    </row>
    <row r="65" spans="1:7" ht="21">
      <c r="A65" s="146" t="s">
        <v>413</v>
      </c>
      <c r="B65" s="147"/>
      <c r="C65" s="147"/>
      <c r="D65" s="147"/>
      <c r="E65" s="147"/>
      <c r="F65" s="147"/>
      <c r="G65" s="148"/>
    </row>
    <row r="66" spans="1:7">
      <c r="A66" s="48">
        <f>A64+1</f>
        <v>52</v>
      </c>
      <c r="B66" t="s">
        <v>414</v>
      </c>
      <c r="C66" t="s">
        <v>415</v>
      </c>
      <c r="D66" t="s">
        <v>266</v>
      </c>
      <c r="E66" t="s">
        <v>416</v>
      </c>
      <c r="F66" s="149" t="s">
        <v>417</v>
      </c>
      <c r="G66" s="52" t="s">
        <v>257</v>
      </c>
    </row>
    <row r="67" spans="1:7">
      <c r="A67" s="48">
        <f>A66+1</f>
        <v>53</v>
      </c>
      <c r="B67" t="s">
        <v>418</v>
      </c>
      <c r="C67" t="s">
        <v>415</v>
      </c>
      <c r="D67" t="s">
        <v>266</v>
      </c>
      <c r="E67" t="s">
        <v>419</v>
      </c>
      <c r="F67" s="149" t="s">
        <v>417</v>
      </c>
      <c r="G67" s="52" t="s">
        <v>257</v>
      </c>
    </row>
    <row r="68" spans="1:7">
      <c r="A68" s="48">
        <f t="shared" ref="A68:A81" si="14">A67+1</f>
        <v>54</v>
      </c>
      <c r="B68" t="s">
        <v>420</v>
      </c>
      <c r="C68" t="s">
        <v>415</v>
      </c>
      <c r="D68" t="s">
        <v>266</v>
      </c>
      <c r="E68" t="s">
        <v>434</v>
      </c>
      <c r="F68" s="149" t="s">
        <v>417</v>
      </c>
      <c r="G68" s="52" t="s">
        <v>257</v>
      </c>
    </row>
    <row r="69" spans="1:7">
      <c r="A69" s="48">
        <f t="shared" si="14"/>
        <v>55</v>
      </c>
      <c r="B69" t="s">
        <v>421</v>
      </c>
      <c r="C69" t="s">
        <v>415</v>
      </c>
      <c r="D69" t="s">
        <v>266</v>
      </c>
      <c r="E69" t="s">
        <v>432</v>
      </c>
      <c r="F69" s="149" t="s">
        <v>417</v>
      </c>
      <c r="G69" s="52" t="s">
        <v>257</v>
      </c>
    </row>
    <row r="70" spans="1:7">
      <c r="A70" s="48">
        <f t="shared" si="14"/>
        <v>56</v>
      </c>
      <c r="B70" t="s">
        <v>422</v>
      </c>
      <c r="C70" t="s">
        <v>415</v>
      </c>
      <c r="D70" t="s">
        <v>266</v>
      </c>
      <c r="E70" t="s">
        <v>433</v>
      </c>
      <c r="F70" s="149" t="s">
        <v>417</v>
      </c>
      <c r="G70" s="52" t="s">
        <v>257</v>
      </c>
    </row>
    <row r="71" spans="1:7">
      <c r="A71" s="48">
        <f t="shared" si="14"/>
        <v>57</v>
      </c>
      <c r="B71" t="s">
        <v>423</v>
      </c>
      <c r="C71" t="s">
        <v>415</v>
      </c>
      <c r="D71" t="s">
        <v>266</v>
      </c>
      <c r="E71" t="s">
        <v>435</v>
      </c>
      <c r="F71" s="149" t="s">
        <v>417</v>
      </c>
      <c r="G71" s="52" t="s">
        <v>257</v>
      </c>
    </row>
    <row r="72" spans="1:7">
      <c r="A72" s="48">
        <f t="shared" si="14"/>
        <v>58</v>
      </c>
      <c r="B72" t="s">
        <v>424</v>
      </c>
      <c r="C72" t="s">
        <v>415</v>
      </c>
      <c r="D72" t="s">
        <v>266</v>
      </c>
      <c r="E72" t="s">
        <v>436</v>
      </c>
      <c r="F72" s="149" t="s">
        <v>417</v>
      </c>
      <c r="G72" s="52" t="s">
        <v>257</v>
      </c>
    </row>
    <row r="73" spans="1:7">
      <c r="A73" s="48">
        <f t="shared" si="14"/>
        <v>59</v>
      </c>
      <c r="B73" t="s">
        <v>425</v>
      </c>
      <c r="C73" t="s">
        <v>415</v>
      </c>
      <c r="D73" t="s">
        <v>266</v>
      </c>
      <c r="E73" t="s">
        <v>437</v>
      </c>
      <c r="F73" s="149" t="s">
        <v>417</v>
      </c>
      <c r="G73" s="52" t="s">
        <v>257</v>
      </c>
    </row>
    <row r="74" spans="1:7">
      <c r="A74" s="48">
        <f t="shared" si="14"/>
        <v>60</v>
      </c>
      <c r="B74" t="s">
        <v>426</v>
      </c>
      <c r="C74" t="s">
        <v>415</v>
      </c>
      <c r="D74" t="s">
        <v>266</v>
      </c>
      <c r="E74" t="s">
        <v>438</v>
      </c>
      <c r="F74" s="149" t="s">
        <v>417</v>
      </c>
      <c r="G74" s="52" t="s">
        <v>257</v>
      </c>
    </row>
    <row r="75" spans="1:7">
      <c r="A75" s="48">
        <f t="shared" si="14"/>
        <v>61</v>
      </c>
      <c r="B75" t="s">
        <v>427</v>
      </c>
      <c r="C75" t="s">
        <v>415</v>
      </c>
      <c r="D75" t="s">
        <v>266</v>
      </c>
      <c r="E75" t="s">
        <v>439</v>
      </c>
      <c r="F75" s="149" t="s">
        <v>417</v>
      </c>
      <c r="G75" s="52" t="s">
        <v>257</v>
      </c>
    </row>
    <row r="76" spans="1:7">
      <c r="A76" s="48">
        <f t="shared" ref="A76:A81" si="15">A75+1</f>
        <v>62</v>
      </c>
      <c r="B76" t="s">
        <v>428</v>
      </c>
      <c r="C76" t="s">
        <v>415</v>
      </c>
      <c r="D76" t="s">
        <v>266</v>
      </c>
      <c r="E76" t="s">
        <v>440</v>
      </c>
      <c r="F76" s="149" t="s">
        <v>417</v>
      </c>
      <c r="G76" s="52" t="s">
        <v>257</v>
      </c>
    </row>
    <row r="77" spans="1:7">
      <c r="A77" s="48">
        <f t="shared" si="15"/>
        <v>63</v>
      </c>
      <c r="B77" t="s">
        <v>429</v>
      </c>
      <c r="C77" t="s">
        <v>415</v>
      </c>
      <c r="D77" t="s">
        <v>266</v>
      </c>
      <c r="E77" t="s">
        <v>441</v>
      </c>
      <c r="F77" s="149" t="s">
        <v>417</v>
      </c>
      <c r="G77" s="52" t="s">
        <v>257</v>
      </c>
    </row>
    <row r="78" spans="1:7">
      <c r="A78" s="48">
        <f t="shared" si="15"/>
        <v>64</v>
      </c>
      <c r="B78" t="s">
        <v>430</v>
      </c>
      <c r="C78" t="s">
        <v>415</v>
      </c>
      <c r="D78" t="s">
        <v>266</v>
      </c>
      <c r="E78" t="s">
        <v>442</v>
      </c>
      <c r="F78" s="149" t="s">
        <v>417</v>
      </c>
      <c r="G78" s="52" t="s">
        <v>257</v>
      </c>
    </row>
    <row r="79" spans="1:7">
      <c r="A79" s="48">
        <f t="shared" si="15"/>
        <v>65</v>
      </c>
      <c r="B79" t="s">
        <v>431</v>
      </c>
      <c r="C79" t="s">
        <v>415</v>
      </c>
      <c r="D79" t="s">
        <v>266</v>
      </c>
      <c r="E79" t="s">
        <v>443</v>
      </c>
      <c r="F79" s="149" t="s">
        <v>417</v>
      </c>
      <c r="G79" s="52" t="s">
        <v>257</v>
      </c>
    </row>
    <row r="80" spans="1:7">
      <c r="A80" s="48">
        <f t="shared" si="15"/>
        <v>66</v>
      </c>
      <c r="B80" t="s">
        <v>445</v>
      </c>
      <c r="C80" t="s">
        <v>415</v>
      </c>
      <c r="D80" t="s">
        <v>258</v>
      </c>
      <c r="E80" t="s">
        <v>452</v>
      </c>
      <c r="F80" s="149" t="s">
        <v>444</v>
      </c>
      <c r="G80" s="52" t="s">
        <v>257</v>
      </c>
    </row>
    <row r="81" spans="1:7">
      <c r="A81" s="48">
        <f t="shared" si="15"/>
        <v>67</v>
      </c>
      <c r="B81" t="s">
        <v>446</v>
      </c>
      <c r="C81" t="s">
        <v>415</v>
      </c>
      <c r="D81" t="s">
        <v>258</v>
      </c>
      <c r="E81" t="s">
        <v>453</v>
      </c>
      <c r="F81" s="149" t="s">
        <v>444</v>
      </c>
      <c r="G81" s="52" t="s">
        <v>257</v>
      </c>
    </row>
    <row r="82" spans="1:7">
      <c r="A82" s="48">
        <f t="shared" ref="A82:A86" si="16">A81+1</f>
        <v>68</v>
      </c>
      <c r="B82" t="s">
        <v>447</v>
      </c>
      <c r="C82" t="s">
        <v>415</v>
      </c>
      <c r="D82" t="s">
        <v>258</v>
      </c>
      <c r="E82" t="s">
        <v>454</v>
      </c>
      <c r="F82" s="149" t="s">
        <v>444</v>
      </c>
      <c r="G82" s="52" t="s">
        <v>257</v>
      </c>
    </row>
    <row r="83" spans="1:7">
      <c r="A83" s="48">
        <f t="shared" si="16"/>
        <v>69</v>
      </c>
      <c r="B83" t="s">
        <v>448</v>
      </c>
      <c r="C83" t="s">
        <v>415</v>
      </c>
      <c r="D83" t="s">
        <v>258</v>
      </c>
      <c r="E83" t="s">
        <v>455</v>
      </c>
      <c r="F83" s="149" t="s">
        <v>444</v>
      </c>
      <c r="G83" s="52" t="s">
        <v>257</v>
      </c>
    </row>
    <row r="84" spans="1:7">
      <c r="A84" s="48">
        <f t="shared" si="16"/>
        <v>70</v>
      </c>
      <c r="B84" t="s">
        <v>449</v>
      </c>
      <c r="C84" t="s">
        <v>415</v>
      </c>
      <c r="D84" t="s">
        <v>258</v>
      </c>
      <c r="E84" t="s">
        <v>456</v>
      </c>
      <c r="F84" s="149" t="s">
        <v>444</v>
      </c>
      <c r="G84" s="52" t="s">
        <v>257</v>
      </c>
    </row>
    <row r="85" spans="1:7">
      <c r="A85" s="48">
        <f t="shared" si="16"/>
        <v>71</v>
      </c>
      <c r="B85" t="s">
        <v>450</v>
      </c>
      <c r="C85" t="s">
        <v>415</v>
      </c>
      <c r="D85" t="s">
        <v>258</v>
      </c>
      <c r="E85" t="s">
        <v>419</v>
      </c>
      <c r="F85" s="149" t="s">
        <v>444</v>
      </c>
      <c r="G85" s="52" t="s">
        <v>257</v>
      </c>
    </row>
    <row r="86" spans="1:7">
      <c r="A86" s="48">
        <f t="shared" si="16"/>
        <v>72</v>
      </c>
      <c r="B86" t="s">
        <v>451</v>
      </c>
      <c r="C86" t="s">
        <v>415</v>
      </c>
      <c r="D86" t="s">
        <v>258</v>
      </c>
      <c r="E86" t="s">
        <v>457</v>
      </c>
      <c r="F86" s="149" t="s">
        <v>444</v>
      </c>
      <c r="G86" s="52" t="s">
        <v>257</v>
      </c>
    </row>
    <row r="87" spans="1:7" s="150" customFormat="1">
      <c r="A87" s="48">
        <f t="shared" ref="A87:A90" si="17">A86+1</f>
        <v>73</v>
      </c>
      <c r="B87" s="150" t="s">
        <v>451</v>
      </c>
      <c r="C87" s="150" t="s">
        <v>415</v>
      </c>
      <c r="D87" s="150" t="s">
        <v>258</v>
      </c>
      <c r="E87" s="150" t="s">
        <v>458</v>
      </c>
      <c r="F87" s="151" t="s">
        <v>444</v>
      </c>
      <c r="G87" s="52" t="s">
        <v>257</v>
      </c>
    </row>
    <row r="88" spans="1:7" s="150" customFormat="1">
      <c r="A88" s="48">
        <f t="shared" si="17"/>
        <v>74</v>
      </c>
      <c r="B88" s="150" t="s">
        <v>451</v>
      </c>
      <c r="C88" s="150" t="s">
        <v>415</v>
      </c>
      <c r="D88" s="150" t="s">
        <v>258</v>
      </c>
      <c r="E88" s="150" t="s">
        <v>459</v>
      </c>
      <c r="F88" s="151" t="s">
        <v>444</v>
      </c>
      <c r="G88" s="52" t="s">
        <v>257</v>
      </c>
    </row>
    <row r="89" spans="1:7" s="150" customFormat="1">
      <c r="A89" s="48">
        <f t="shared" si="17"/>
        <v>75</v>
      </c>
      <c r="B89" s="150" t="s">
        <v>451</v>
      </c>
      <c r="C89" s="150" t="s">
        <v>415</v>
      </c>
      <c r="D89" s="150" t="s">
        <v>258</v>
      </c>
      <c r="E89" s="150" t="s">
        <v>460</v>
      </c>
      <c r="F89" s="151" t="s">
        <v>444</v>
      </c>
      <c r="G89" s="52" t="s">
        <v>257</v>
      </c>
    </row>
    <row r="90" spans="1:7" s="152" customFormat="1">
      <c r="A90" s="78">
        <f t="shared" si="17"/>
        <v>76</v>
      </c>
      <c r="B90" s="152" t="s">
        <v>451</v>
      </c>
      <c r="C90" s="152" t="s">
        <v>415</v>
      </c>
      <c r="D90" s="152" t="s">
        <v>258</v>
      </c>
      <c r="E90" s="152" t="s">
        <v>461</v>
      </c>
      <c r="F90" s="153" t="s">
        <v>444</v>
      </c>
      <c r="G90" s="154" t="s">
        <v>257</v>
      </c>
    </row>
  </sheetData>
  <mergeCells count="12">
    <mergeCell ref="A65:G65"/>
    <mergeCell ref="A35:G35"/>
    <mergeCell ref="A37:G37"/>
    <mergeCell ref="A47:G47"/>
    <mergeCell ref="A57:G57"/>
    <mergeCell ref="A1:B1"/>
    <mergeCell ref="C1:G2"/>
    <mergeCell ref="A2:B2"/>
    <mergeCell ref="A4:C4"/>
    <mergeCell ref="A6:G6"/>
    <mergeCell ref="A18:G18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Documentation</vt:lpstr>
      <vt:lpstr>Test Data and Expected results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COB03</dc:creator>
  <cp:lastModifiedBy>COB03</cp:lastModifiedBy>
  <cp:lastPrinted>2019-01-31T14:12:51Z</cp:lastPrinted>
  <dcterms:created xsi:type="dcterms:W3CDTF">2019-01-30T08:19:27Z</dcterms:created>
  <dcterms:modified xsi:type="dcterms:W3CDTF">2019-02-13T08:38:12Z</dcterms:modified>
</cp:coreProperties>
</file>