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liftoninsight-my.sharepoint.com/personal/philip_orishaba_cliftoninsight_co_uk/Documents/Documents/Final NMA codes/Meta-regression codes/PFS/2. ECOG status/"/>
    </mc:Choice>
  </mc:AlternateContent>
  <xr:revisionPtr revIDLastSave="290" documentId="8_{9B3D1BBC-5F56-4A39-989C-5B866D2B5468}" xr6:coauthVersionLast="47" xr6:coauthVersionMax="47" xr10:uidLastSave="{13DE2624-A1FB-41FD-9983-1BC749726AEE}"/>
  <bookViews>
    <workbookView xWindow="-110" yWindow="-110" windowWidth="19420" windowHeight="10300" xr2:uid="{0E3CE25A-ACEA-4DC4-AE58-49844EBC8F5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" i="1" l="1"/>
  <c r="M3" i="1"/>
  <c r="N3" i="1" s="1"/>
  <c r="M4" i="1"/>
  <c r="M5" i="1"/>
  <c r="N5" i="1" s="1"/>
  <c r="M7" i="1"/>
  <c r="N7" i="1" s="1"/>
  <c r="M8" i="1"/>
  <c r="N8" i="1" s="1"/>
  <c r="M9" i="1"/>
  <c r="N9" i="1" s="1"/>
  <c r="M10" i="1"/>
  <c r="N10" i="1" s="1"/>
  <c r="M11" i="1"/>
  <c r="N11" i="1" s="1"/>
  <c r="M12" i="1"/>
  <c r="N12" i="1" s="1"/>
  <c r="M13" i="1"/>
  <c r="N13" i="1" s="1"/>
  <c r="M14" i="1"/>
  <c r="N14" i="1" s="1"/>
  <c r="M2" i="1"/>
  <c r="N2" i="1" s="1"/>
</calcChain>
</file>

<file path=xl/sharedStrings.xml><?xml version="1.0" encoding="utf-8"?>
<sst xmlns="http://schemas.openxmlformats.org/spreadsheetml/2006/main" count="40" uniqueCount="40">
  <si>
    <t>#ID</t>
  </si>
  <si>
    <t>#ARASENS</t>
  </si>
  <si>
    <t>#ARCHES</t>
  </si>
  <si>
    <t>#CHAARTED</t>
  </si>
  <si>
    <t>#GETUG-AFU 15</t>
  </si>
  <si>
    <t>#STAMPEDE-2</t>
  </si>
  <si>
    <t>#STAMPEDE-3</t>
  </si>
  <si>
    <t>#STAMPEDE-4</t>
  </si>
  <si>
    <t>#TITAN</t>
  </si>
  <si>
    <t>#Vaishampayan 2021</t>
  </si>
  <si>
    <t>t1</t>
  </si>
  <si>
    <t>t2</t>
  </si>
  <si>
    <t>y</t>
  </si>
  <si>
    <t>se</t>
  </si>
  <si>
    <t>na</t>
  </si>
  <si>
    <t>#pub result</t>
  </si>
  <si>
    <t>#PEACE-1</t>
  </si>
  <si>
    <t>#ENZAMET (non-docetaxel)</t>
  </si>
  <si>
    <t>#ENZAMET (docetaxel planned)</t>
  </si>
  <si>
    <t>x</t>
  </si>
  <si>
    <t>#median_arm2</t>
  </si>
  <si>
    <t>#median_arm1</t>
  </si>
  <si>
    <t>#n_arm2</t>
  </si>
  <si>
    <t>#n_arm1</t>
  </si>
  <si>
    <t>#total_n</t>
  </si>
  <si>
    <t>#weighted_x</t>
  </si>
  <si>
    <t>#LATITUDE</t>
  </si>
  <si>
    <t>0.404 (0.35, 0.467)</t>
  </si>
  <si>
    <t>0.63 (0.52, 0.76)</t>
  </si>
  <si>
    <t>0.62 (0.51, 0.75)</t>
  </si>
  <si>
    <t>0.69 (0.55, 0.87)</t>
  </si>
  <si>
    <t>0.47 (0.39, 0.55)</t>
  </si>
  <si>
    <t>0.34 (0.29, 0.40)</t>
  </si>
  <si>
    <t>0.66 (0.57, 0.76)</t>
  </si>
  <si>
    <t>0.56 (0.42, 0.75)</t>
  </si>
  <si>
    <t>0.48 (0.39, 0.60)</t>
  </si>
  <si>
    <t>0.34 (0.26–0.44)</t>
  </si>
  <si>
    <t>0.48 (0.37–0.62)</t>
  </si>
  <si>
    <t>0.15 (0.05, 0.47)</t>
  </si>
  <si>
    <t>0.50 (0.40, 0.62)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</si>
</sst>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B81AC-5822-4DCF-B1A5-747F575B446C}">
  <dimension ref="A1:N14"/>
  <sheetViews>
    <sheetView tabSelected="1" workbookViewId="0">
      <selection activeCell="S7" sqref="S7"/>
    </sheetView>
  </sheetViews>
  <sheetFormatPr defaultRowHeight="14.5" x14ac:dyDescent="0.35"/>
  <cols>
    <col min="7" max="7" width="27.453125" customWidth="1"/>
    <col min="8" max="8" width="20.81640625" customWidth="1"/>
    <col min="9" max="9" width="14.08984375" customWidth="1"/>
    <col min="10" max="10" width="11.81640625" customWidth="1"/>
    <col min="11" max="11" width="14.81640625" customWidth="1"/>
    <col min="12" max="12" width="10.90625" customWidth="1"/>
    <col min="13" max="13" width="9" customWidth="1"/>
    <col min="14" max="14" width="12.90625" customWidth="1"/>
  </cols>
  <sheetData>
    <row r="1" spans="1:14" x14ac:dyDescent="0.35">
      <c r="A1" t="s">
        <v>10</v>
      </c>
      <c r="B1" t="s">
        <v>11</v>
      </c>
      <c r="C1" t="s">
        <v>12</v>
      </c>
      <c r="D1" t="s">
        <v>13</v>
      </c>
      <c r="E1" t="s">
        <v>19</v>
      </c>
      <c r="F1" t="s">
        <v>14</v>
      </c>
      <c r="G1" t="s">
        <v>0</v>
      </c>
      <c r="H1" t="s">
        <v>15</v>
      </c>
      <c r="I1" t="s">
        <v>21</v>
      </c>
      <c r="J1" t="s">
        <v>23</v>
      </c>
      <c r="K1" t="s">
        <v>20</v>
      </c>
      <c r="L1" t="s">
        <v>22</v>
      </c>
      <c r="M1" t="s">
        <v>24</v>
      </c>
      <c r="N1" t="s">
        <v>25</v>
      </c>
    </row>
    <row r="2" spans="1:14" x14ac:dyDescent="0.35">
      <c r="A2">
        <v>1</v>
      </c>
      <c r="B2">
        <v>2</v>
      </c>
      <c r="C2">
        <v>-0.9063404010209869</v>
      </c>
      <c r="D2">
        <v>7.3570434486081165E-2</v>
      </c>
      <c r="E2">
        <v>0.71098850574712646</v>
      </c>
      <c r="F2">
        <v>2</v>
      </c>
      <c r="G2" t="s">
        <v>1</v>
      </c>
      <c r="H2" t="s">
        <v>27</v>
      </c>
      <c r="I2">
        <v>71.599999999999994</v>
      </c>
      <c r="J2">
        <v>651</v>
      </c>
      <c r="K2">
        <v>70.599999999999994</v>
      </c>
      <c r="L2">
        <v>654</v>
      </c>
      <c r="M2">
        <f>J2+L2</f>
        <v>1305</v>
      </c>
      <c r="N2">
        <f>((I2*J2)+(K2*L2))/M2</f>
        <v>71.098850574712642</v>
      </c>
    </row>
    <row r="3" spans="1:14" x14ac:dyDescent="0.35">
      <c r="A3">
        <v>3</v>
      </c>
      <c r="B3">
        <v>4</v>
      </c>
      <c r="C3">
        <v>-0.46203545959655867</v>
      </c>
      <c r="D3">
        <v>9.6808576965536644E-2</v>
      </c>
      <c r="E3">
        <v>0.77449043478260859</v>
      </c>
      <c r="F3">
        <v>2</v>
      </c>
      <c r="G3" t="s">
        <v>2</v>
      </c>
      <c r="H3" t="s">
        <v>28</v>
      </c>
      <c r="I3">
        <v>78</v>
      </c>
      <c r="J3">
        <v>574</v>
      </c>
      <c r="K3">
        <v>76.900000000000006</v>
      </c>
      <c r="L3">
        <v>576</v>
      </c>
      <c r="M3">
        <f t="shared" ref="M3:M14" si="0">J3+L3</f>
        <v>1150</v>
      </c>
      <c r="N3">
        <f t="shared" ref="N3:N14" si="1">((I3*J3)+(K3*L3))/M3</f>
        <v>77.449043478260862</v>
      </c>
    </row>
    <row r="4" spans="1:14" x14ac:dyDescent="0.35">
      <c r="A4">
        <v>2</v>
      </c>
      <c r="B4">
        <v>4</v>
      </c>
      <c r="C4">
        <v>-0.4780358009429998</v>
      </c>
      <c r="D4">
        <v>9.8383285921424674E-2</v>
      </c>
      <c r="E4">
        <v>0.6950151898734177</v>
      </c>
      <c r="F4">
        <v>2</v>
      </c>
      <c r="G4" t="s">
        <v>3</v>
      </c>
      <c r="H4" t="s">
        <v>29</v>
      </c>
      <c r="I4">
        <v>69.8</v>
      </c>
      <c r="J4">
        <v>397</v>
      </c>
      <c r="K4">
        <v>69.2</v>
      </c>
      <c r="L4">
        <v>393</v>
      </c>
      <c r="M4">
        <f t="shared" si="0"/>
        <v>790</v>
      </c>
      <c r="N4">
        <f t="shared" si="1"/>
        <v>69.501518987341768</v>
      </c>
    </row>
    <row r="5" spans="1:14" x14ac:dyDescent="0.35">
      <c r="A5">
        <v>2</v>
      </c>
      <c r="B5">
        <v>4</v>
      </c>
      <c r="C5">
        <v>-0.37106368139083207</v>
      </c>
      <c r="D5">
        <v>0.11698340138319203</v>
      </c>
      <c r="E5">
        <v>0.97496103896103892</v>
      </c>
      <c r="F5">
        <v>2</v>
      </c>
      <c r="G5" t="s">
        <v>4</v>
      </c>
      <c r="H5" t="s">
        <v>30</v>
      </c>
      <c r="I5">
        <v>99</v>
      </c>
      <c r="J5">
        <v>192</v>
      </c>
      <c r="K5">
        <v>96</v>
      </c>
      <c r="L5">
        <v>193</v>
      </c>
      <c r="M5">
        <f t="shared" si="0"/>
        <v>385</v>
      </c>
      <c r="N5">
        <f t="shared" si="1"/>
        <v>97.496103896103889</v>
      </c>
    </row>
    <row r="6" spans="1:14" x14ac:dyDescent="0.35">
      <c r="A6">
        <v>5</v>
      </c>
      <c r="B6">
        <v>4</v>
      </c>
      <c r="C6">
        <v>-0.75502258427803282</v>
      </c>
      <c r="D6">
        <v>8.769682119970014E-2</v>
      </c>
      <c r="E6">
        <v>0.72371607319999998</v>
      </c>
      <c r="F6">
        <v>2</v>
      </c>
      <c r="G6" t="s">
        <v>26</v>
      </c>
      <c r="H6" t="s">
        <v>31</v>
      </c>
    </row>
    <row r="7" spans="1:14" x14ac:dyDescent="0.35">
      <c r="A7">
        <v>5</v>
      </c>
      <c r="B7">
        <v>4</v>
      </c>
      <c r="C7">
        <v>-1.0788096613719298</v>
      </c>
      <c r="D7">
        <v>8.2036638808026141E-2</v>
      </c>
      <c r="E7">
        <v>0.78</v>
      </c>
      <c r="F7">
        <v>2</v>
      </c>
      <c r="G7" t="s">
        <v>5</v>
      </c>
      <c r="H7" t="s">
        <v>32</v>
      </c>
      <c r="I7">
        <v>78</v>
      </c>
      <c r="J7">
        <v>960</v>
      </c>
      <c r="K7">
        <v>78</v>
      </c>
      <c r="L7">
        <v>957</v>
      </c>
      <c r="M7">
        <f t="shared" si="0"/>
        <v>1917</v>
      </c>
      <c r="N7">
        <f t="shared" si="1"/>
        <v>78</v>
      </c>
    </row>
    <row r="8" spans="1:14" x14ac:dyDescent="0.35">
      <c r="A8">
        <v>2</v>
      </c>
      <c r="B8">
        <v>4</v>
      </c>
      <c r="C8">
        <v>-0.41551544396166579</v>
      </c>
      <c r="D8">
        <v>7.3388283788719644E-2</v>
      </c>
      <c r="E8">
        <v>0.73</v>
      </c>
      <c r="F8">
        <v>2</v>
      </c>
      <c r="G8" t="s">
        <v>6</v>
      </c>
      <c r="H8" t="s">
        <v>33</v>
      </c>
      <c r="I8">
        <v>75</v>
      </c>
      <c r="J8">
        <v>362</v>
      </c>
      <c r="K8">
        <v>72</v>
      </c>
      <c r="L8">
        <v>724</v>
      </c>
      <c r="M8">
        <f t="shared" si="0"/>
        <v>1086</v>
      </c>
      <c r="N8">
        <f t="shared" si="1"/>
        <v>73</v>
      </c>
    </row>
    <row r="9" spans="1:14" x14ac:dyDescent="0.35">
      <c r="A9">
        <v>5</v>
      </c>
      <c r="B9">
        <v>2</v>
      </c>
      <c r="C9">
        <v>-0.57981849525294205</v>
      </c>
      <c r="D9">
        <v>0.14791288144207709</v>
      </c>
      <c r="E9">
        <v>0.79666077738515895</v>
      </c>
      <c r="F9">
        <v>2</v>
      </c>
      <c r="G9" t="s">
        <v>7</v>
      </c>
      <c r="H9" t="s">
        <v>34</v>
      </c>
      <c r="I9">
        <v>80</v>
      </c>
      <c r="J9">
        <v>377</v>
      </c>
      <c r="K9">
        <v>79</v>
      </c>
      <c r="L9">
        <v>189</v>
      </c>
      <c r="M9">
        <f t="shared" si="0"/>
        <v>566</v>
      </c>
      <c r="N9">
        <f t="shared" si="1"/>
        <v>79.666077738515895</v>
      </c>
    </row>
    <row r="10" spans="1:14" x14ac:dyDescent="0.35">
      <c r="A10">
        <v>6</v>
      </c>
      <c r="B10">
        <v>4</v>
      </c>
      <c r="C10">
        <v>-0.73396917508020043</v>
      </c>
      <c r="D10">
        <v>0.10989360104399343</v>
      </c>
      <c r="E10">
        <v>0.64253326996197713</v>
      </c>
      <c r="F10">
        <v>2</v>
      </c>
      <c r="G10" t="s">
        <v>8</v>
      </c>
      <c r="H10" t="s">
        <v>35</v>
      </c>
      <c r="I10">
        <v>62.5</v>
      </c>
      <c r="J10">
        <v>525</v>
      </c>
      <c r="K10">
        <v>66</v>
      </c>
      <c r="L10">
        <v>527</v>
      </c>
      <c r="M10">
        <f t="shared" si="0"/>
        <v>1052</v>
      </c>
      <c r="N10">
        <f t="shared" si="1"/>
        <v>64.253326996197714</v>
      </c>
    </row>
    <row r="11" spans="1:14" x14ac:dyDescent="0.35">
      <c r="A11">
        <v>3</v>
      </c>
      <c r="B11">
        <v>4</v>
      </c>
      <c r="C11">
        <v>-1.0788096613719298</v>
      </c>
      <c r="D11">
        <v>0.13420742242264772</v>
      </c>
      <c r="E11">
        <v>0.72</v>
      </c>
      <c r="F11">
        <v>2</v>
      </c>
      <c r="G11" t="s">
        <v>17</v>
      </c>
      <c r="H11" t="s">
        <v>36</v>
      </c>
      <c r="I11">
        <v>71.900000000000006</v>
      </c>
      <c r="J11">
        <v>563</v>
      </c>
      <c r="K11">
        <v>72.099999999999994</v>
      </c>
      <c r="L11">
        <v>563</v>
      </c>
      <c r="M11">
        <f t="shared" si="0"/>
        <v>1126</v>
      </c>
      <c r="N11">
        <f t="shared" si="1"/>
        <v>72</v>
      </c>
    </row>
    <row r="12" spans="1:14" x14ac:dyDescent="0.35">
      <c r="A12">
        <v>7</v>
      </c>
      <c r="B12">
        <v>2</v>
      </c>
      <c r="C12">
        <v>-0.73396917508020043</v>
      </c>
      <c r="D12">
        <v>0.13168787561246609</v>
      </c>
      <c r="E12">
        <v>0.72</v>
      </c>
      <c r="F12">
        <v>2</v>
      </c>
      <c r="G12" t="s">
        <v>18</v>
      </c>
      <c r="H12" t="s">
        <v>37</v>
      </c>
      <c r="I12">
        <v>71.900000000000006</v>
      </c>
      <c r="J12">
        <v>563</v>
      </c>
      <c r="K12">
        <v>72.099999999999994</v>
      </c>
      <c r="L12">
        <v>563</v>
      </c>
      <c r="M12">
        <f t="shared" si="0"/>
        <v>1126</v>
      </c>
      <c r="N12">
        <f t="shared" si="1"/>
        <v>72</v>
      </c>
    </row>
    <row r="13" spans="1:14" x14ac:dyDescent="0.35">
      <c r="A13">
        <v>3</v>
      </c>
      <c r="B13">
        <v>4</v>
      </c>
      <c r="C13">
        <v>-1.8971199848858813</v>
      </c>
      <c r="D13">
        <v>0.57160961461121373</v>
      </c>
      <c r="E13">
        <v>0.44492957746478873</v>
      </c>
      <c r="F13">
        <v>2</v>
      </c>
      <c r="G13" t="s">
        <v>9</v>
      </c>
      <c r="H13" t="s">
        <v>38</v>
      </c>
      <c r="I13">
        <v>44</v>
      </c>
      <c r="J13">
        <v>36</v>
      </c>
      <c r="K13">
        <v>45</v>
      </c>
      <c r="L13">
        <v>35</v>
      </c>
      <c r="M13">
        <f t="shared" si="0"/>
        <v>71</v>
      </c>
      <c r="N13">
        <f t="shared" si="1"/>
        <v>44.492957746478872</v>
      </c>
    </row>
    <row r="14" spans="1:14" x14ac:dyDescent="0.35">
      <c r="A14">
        <v>8</v>
      </c>
      <c r="B14">
        <v>2</v>
      </c>
      <c r="C14">
        <v>-0.69314718055994529</v>
      </c>
      <c r="D14">
        <v>0.11179972727835592</v>
      </c>
      <c r="E14">
        <v>0.69501408450704216</v>
      </c>
      <c r="F14">
        <v>2</v>
      </c>
      <c r="G14" t="s">
        <v>16</v>
      </c>
      <c r="H14" t="s">
        <v>39</v>
      </c>
      <c r="I14">
        <v>70</v>
      </c>
      <c r="J14">
        <v>178</v>
      </c>
      <c r="K14">
        <v>69</v>
      </c>
      <c r="L14">
        <v>177</v>
      </c>
      <c r="M14">
        <f t="shared" si="0"/>
        <v>355</v>
      </c>
      <c r="N14">
        <f t="shared" si="1"/>
        <v>69.501408450704218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Orishaba</dc:creator>
  <cp:lastModifiedBy>Philip Orishaba</cp:lastModifiedBy>
  <dcterms:created xsi:type="dcterms:W3CDTF">2022-11-23T09:51:43Z</dcterms:created>
  <dcterms:modified xsi:type="dcterms:W3CDTF">2023-02-21T16:35:07Z</dcterms:modified>
</cp:coreProperties>
</file>