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liftoninsight-my.sharepoint.com/personal/philip_orishaba_cliftoninsight_co_uk/Documents/Documents/Final NMA codes/Subgroups_global/OS/Doce eligible vs ineligible/eligible/"/>
    </mc:Choice>
  </mc:AlternateContent>
  <xr:revisionPtr revIDLastSave="192" documentId="8_{9B3D1BBC-5F56-4A39-989C-5B866D2B5468}" xr6:coauthVersionLast="47" xr6:coauthVersionMax="47" xr10:uidLastSave="{75C0CC68-DA6D-4E75-BB7C-D48EB73425EF}"/>
  <bookViews>
    <workbookView xWindow="-110" yWindow="-110" windowWidth="19420" windowHeight="10300" xr2:uid="{0E3CE25A-ACEA-4DC4-AE58-49844EBC8F5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8" i="1" l="1"/>
  <c r="N8" i="1"/>
  <c r="M7" i="1"/>
  <c r="N7" i="1"/>
  <c r="L8" i="1"/>
  <c r="L7" i="1"/>
  <c r="K8" i="1"/>
  <c r="K7" i="1"/>
  <c r="N6" i="1"/>
  <c r="N5" i="1"/>
  <c r="M6" i="1"/>
  <c r="M5" i="1"/>
  <c r="L6" i="1"/>
  <c r="L5" i="1"/>
  <c r="K6" i="1"/>
  <c r="K5" i="1"/>
  <c r="N3" i="1"/>
  <c r="N4" i="1"/>
  <c r="N2" i="1"/>
  <c r="M3" i="1"/>
  <c r="M4" i="1"/>
  <c r="M2" i="1"/>
  <c r="L3" i="1"/>
  <c r="L4" i="1"/>
  <c r="L2" i="1"/>
  <c r="K3" i="1"/>
  <c r="K4" i="1"/>
  <c r="K2" i="1"/>
</calcChain>
</file>

<file path=xl/sharedStrings.xml><?xml version="1.0" encoding="utf-8"?>
<sst xmlns="http://schemas.openxmlformats.org/spreadsheetml/2006/main" count="27" uniqueCount="27">
  <si>
    <t>#ID</t>
  </si>
  <si>
    <t>#ARASENS</t>
  </si>
  <si>
    <t>t1</t>
  </si>
  <si>
    <t>t2</t>
  </si>
  <si>
    <t>y</t>
  </si>
  <si>
    <t>se</t>
  </si>
  <si>
    <t>na</t>
  </si>
  <si>
    <t>#HR</t>
  </si>
  <si>
    <t>#LB</t>
  </si>
  <si>
    <t>#UB</t>
  </si>
  <si>
    <t>#INHR</t>
  </si>
  <si>
    <t>#INLB</t>
  </si>
  <si>
    <t>#INUB</t>
  </si>
  <si>
    <t>#SE</t>
  </si>
  <si>
    <t>#pub result</t>
  </si>
  <si>
    <t>#PEACE-1</t>
  </si>
  <si>
    <t>#ENZAMET (docetaxel planned)</t>
  </si>
  <si>
    <t>0.675 (0.568, 0.801)</t>
  </si>
  <si>
    <t>CHAARTED</t>
  </si>
  <si>
    <t>0.97 (0.58, 1.62)</t>
  </si>
  <si>
    <t>GETUG</t>
  </si>
  <si>
    <t>HR: 1.57 [95% CI, 1.09–2.26]; p = 0.015)</t>
  </si>
  <si>
    <t>TITAN</t>
  </si>
  <si>
    <t>ARCHES</t>
  </si>
  <si>
    <t>1.12 (0.59 to 2.12)</t>
  </si>
  <si>
    <t>0.74 (0.46 to 1.20)</t>
  </si>
  <si>
    <t>0.75 (0.59, 0.95)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</si>
</sst>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B81AC-5822-4DCF-B1A5-747F575B446C}">
  <dimension ref="A1:N8"/>
  <sheetViews>
    <sheetView tabSelected="1" workbookViewId="0">
      <selection activeCell="G4" sqref="G4"/>
    </sheetView>
  </sheetViews>
  <sheetFormatPr defaultRowHeight="14.5" x14ac:dyDescent="0.35"/>
  <cols>
    <col min="6" max="6" width="27.453125" customWidth="1"/>
    <col min="7" max="7" width="17.6328125" customWidth="1"/>
    <col min="8" max="8" width="12.7265625" customWidth="1"/>
    <col min="14" max="14" width="14.90625" customWidth="1"/>
  </cols>
  <sheetData>
    <row r="1" spans="1:14" x14ac:dyDescent="0.3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0</v>
      </c>
      <c r="G1" t="s">
        <v>14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5">
      <c r="A2">
        <v>1</v>
      </c>
      <c r="B2">
        <v>2</v>
      </c>
      <c r="C2">
        <v>-0.39304258810960718</v>
      </c>
      <c r="D2">
        <v>8.7688655190614306E-2</v>
      </c>
      <c r="E2">
        <v>2</v>
      </c>
      <c r="F2" t="s">
        <v>1</v>
      </c>
      <c r="G2" t="s">
        <v>17</v>
      </c>
      <c r="H2">
        <v>0.67500000000000004</v>
      </c>
      <c r="I2">
        <v>0.56799999999999995</v>
      </c>
      <c r="J2">
        <v>0.80100000000000005</v>
      </c>
      <c r="K2">
        <f>LN(H2)</f>
        <v>-0.39304258810960718</v>
      </c>
      <c r="L2">
        <f>LN(I2)</f>
        <v>-0.56563386026098583</v>
      </c>
      <c r="M2">
        <f>LN(J2)</f>
        <v>-0.22189433191377778</v>
      </c>
      <c r="N2">
        <f>(M2-L2)/(2*1.96)</f>
        <v>8.7688655190614306E-2</v>
      </c>
    </row>
    <row r="3" spans="1:14" x14ac:dyDescent="0.35">
      <c r="A3">
        <v>3</v>
      </c>
      <c r="B3">
        <v>2</v>
      </c>
      <c r="C3">
        <v>-0.10536051565782628</v>
      </c>
      <c r="D3">
        <v>0.19083238218266835</v>
      </c>
      <c r="E3">
        <v>2</v>
      </c>
      <c r="F3" t="s">
        <v>16</v>
      </c>
      <c r="H3">
        <v>0.9</v>
      </c>
      <c r="I3">
        <v>0.62</v>
      </c>
      <c r="J3">
        <v>1.31</v>
      </c>
      <c r="K3">
        <f t="shared" ref="K3:K8" si="0">LN(H3)</f>
        <v>-0.10536051565782628</v>
      </c>
      <c r="L3">
        <f t="shared" ref="L3:L8" si="1">LN(I3)</f>
        <v>-0.4780358009429998</v>
      </c>
      <c r="M3">
        <f t="shared" ref="M3:M8" si="2">LN(J3)</f>
        <v>0.27002713721306021</v>
      </c>
      <c r="N3">
        <f t="shared" ref="N3:N8" si="3">(M3-L3)/(2*1.96)</f>
        <v>0.19083238218266835</v>
      </c>
    </row>
    <row r="4" spans="1:14" x14ac:dyDescent="0.35">
      <c r="A4">
        <v>4</v>
      </c>
      <c r="B4">
        <v>2</v>
      </c>
      <c r="C4">
        <v>-0.2876820724517809</v>
      </c>
      <c r="D4">
        <v>0.12151516522827077</v>
      </c>
      <c r="E4">
        <v>2</v>
      </c>
      <c r="F4" t="s">
        <v>15</v>
      </c>
      <c r="G4" t="s">
        <v>26</v>
      </c>
      <c r="H4">
        <v>0.75</v>
      </c>
      <c r="I4">
        <v>0.59</v>
      </c>
      <c r="J4">
        <v>0.95</v>
      </c>
      <c r="K4">
        <f t="shared" si="0"/>
        <v>-0.2876820724517809</v>
      </c>
      <c r="L4">
        <f t="shared" si="1"/>
        <v>-0.52763274208237199</v>
      </c>
      <c r="M4">
        <f t="shared" si="2"/>
        <v>-5.1293294387550578E-2</v>
      </c>
      <c r="N4">
        <f t="shared" si="3"/>
        <v>0.12151516522827077</v>
      </c>
    </row>
    <row r="5" spans="1:14" x14ac:dyDescent="0.35">
      <c r="A5">
        <v>2</v>
      </c>
      <c r="B5">
        <v>5</v>
      </c>
      <c r="C5">
        <v>-3.0459207484708574E-2</v>
      </c>
      <c r="D5">
        <v>0.26202890935866452</v>
      </c>
      <c r="E5">
        <v>2</v>
      </c>
      <c r="F5" t="s">
        <v>18</v>
      </c>
      <c r="G5" t="s">
        <v>19</v>
      </c>
      <c r="H5">
        <v>0.97</v>
      </c>
      <c r="I5">
        <v>0.57999999999999996</v>
      </c>
      <c r="J5">
        <v>1.62</v>
      </c>
      <c r="K5">
        <f t="shared" si="0"/>
        <v>-3.0459207484708574E-2</v>
      </c>
      <c r="L5">
        <f t="shared" si="1"/>
        <v>-0.54472717544167215</v>
      </c>
      <c r="M5">
        <f t="shared" si="2"/>
        <v>0.48242614924429278</v>
      </c>
      <c r="N5">
        <f t="shared" si="3"/>
        <v>0.26202890935866452</v>
      </c>
    </row>
    <row r="6" spans="1:14" x14ac:dyDescent="0.35">
      <c r="A6">
        <v>2</v>
      </c>
      <c r="B6">
        <v>5</v>
      </c>
      <c r="C6">
        <v>0.45107561936021673</v>
      </c>
      <c r="D6">
        <v>0.18601712169467907</v>
      </c>
      <c r="E6">
        <v>2</v>
      </c>
      <c r="F6" t="s">
        <v>20</v>
      </c>
      <c r="G6" t="s">
        <v>21</v>
      </c>
      <c r="H6">
        <v>1.57</v>
      </c>
      <c r="I6">
        <v>1.0900000000000001</v>
      </c>
      <c r="J6">
        <v>2.2599999999999998</v>
      </c>
      <c r="K6">
        <f t="shared" si="0"/>
        <v>0.45107561936021673</v>
      </c>
      <c r="L6">
        <f t="shared" si="1"/>
        <v>8.6177696241052412E-2</v>
      </c>
      <c r="M6">
        <f t="shared" si="2"/>
        <v>0.81536481328419441</v>
      </c>
      <c r="N6">
        <f t="shared" si="3"/>
        <v>0.18601712169467907</v>
      </c>
    </row>
    <row r="7" spans="1:14" x14ac:dyDescent="0.35">
      <c r="A7">
        <v>6</v>
      </c>
      <c r="B7">
        <v>5</v>
      </c>
      <c r="C7">
        <v>0.11332868530700327</v>
      </c>
      <c r="D7">
        <v>0.32628796703221763</v>
      </c>
      <c r="E7">
        <v>2</v>
      </c>
      <c r="F7" t="s">
        <v>22</v>
      </c>
      <c r="G7" t="s">
        <v>24</v>
      </c>
      <c r="H7">
        <v>1.1200000000000001</v>
      </c>
      <c r="I7">
        <v>0.59</v>
      </c>
      <c r="J7">
        <v>2.12</v>
      </c>
      <c r="K7">
        <f t="shared" si="0"/>
        <v>0.11332868530700327</v>
      </c>
      <c r="L7">
        <f t="shared" si="1"/>
        <v>-0.52763274208237199</v>
      </c>
      <c r="M7">
        <f t="shared" si="2"/>
        <v>0.75141608868392118</v>
      </c>
      <c r="N7">
        <f t="shared" si="3"/>
        <v>0.32628796703221763</v>
      </c>
    </row>
    <row r="8" spans="1:14" x14ac:dyDescent="0.35">
      <c r="A8">
        <v>7</v>
      </c>
      <c r="B8">
        <v>5</v>
      </c>
      <c r="C8">
        <v>-0.30110509278392161</v>
      </c>
      <c r="D8">
        <v>0.24460468017677317</v>
      </c>
      <c r="E8">
        <v>2</v>
      </c>
      <c r="F8" t="s">
        <v>23</v>
      </c>
      <c r="G8" t="s">
        <v>25</v>
      </c>
      <c r="H8">
        <v>0.74</v>
      </c>
      <c r="I8">
        <v>0.46</v>
      </c>
      <c r="J8">
        <v>1.2</v>
      </c>
      <c r="K8">
        <f t="shared" si="0"/>
        <v>-0.30110509278392161</v>
      </c>
      <c r="L8">
        <f t="shared" si="1"/>
        <v>-0.77652878949899629</v>
      </c>
      <c r="M8">
        <f t="shared" si="2"/>
        <v>0.18232155679395459</v>
      </c>
      <c r="N8">
        <f t="shared" si="3"/>
        <v>0.24460468017677317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Orishaba</dc:creator>
  <cp:lastModifiedBy>Philip Orishaba</cp:lastModifiedBy>
  <dcterms:created xsi:type="dcterms:W3CDTF">2022-11-23T09:51:43Z</dcterms:created>
  <dcterms:modified xsi:type="dcterms:W3CDTF">2023-06-20T08:46:48Z</dcterms:modified>
</cp:coreProperties>
</file>