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"/>
    </mc:Choice>
  </mc:AlternateContent>
  <xr:revisionPtr revIDLastSave="0" documentId="8_{71DC1EDC-FA1A-43F2-B49F-CCEE28B76B80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PROJECT 0 PAYROLL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J23" i="1"/>
  <c r="K23" i="1"/>
  <c r="L23" i="1"/>
  <c r="M23" i="1"/>
  <c r="F24" i="1"/>
  <c r="G24" i="1"/>
  <c r="H24" i="1"/>
  <c r="I24" i="1"/>
  <c r="J24" i="1"/>
  <c r="K24" i="1"/>
  <c r="L24" i="1"/>
  <c r="M24" i="1"/>
  <c r="F25" i="1"/>
  <c r="G25" i="1"/>
  <c r="H25" i="1"/>
  <c r="I25" i="1"/>
  <c r="J25" i="1"/>
  <c r="K25" i="1"/>
  <c r="L25" i="1"/>
  <c r="M25" i="1"/>
  <c r="E25" i="1"/>
  <c r="E24" i="1"/>
  <c r="E23" i="1"/>
  <c r="I22" i="1"/>
  <c r="J22" i="1"/>
  <c r="K22" i="1"/>
  <c r="L22" i="1"/>
  <c r="M22" i="1"/>
  <c r="F22" i="1"/>
  <c r="G22" i="1"/>
  <c r="H22" i="1"/>
  <c r="E22" i="1"/>
  <c r="W20" i="1"/>
  <c r="AB20" i="1" s="1"/>
  <c r="V20" i="1"/>
  <c r="AA20" i="1" s="1"/>
  <c r="U20" i="1"/>
  <c r="Z20" i="1" s="1"/>
  <c r="T20" i="1"/>
  <c r="Y20" i="1" s="1"/>
  <c r="W19" i="1"/>
  <c r="AB19" i="1" s="1"/>
  <c r="V19" i="1"/>
  <c r="AA19" i="1" s="1"/>
  <c r="U19" i="1"/>
  <c r="Z19" i="1" s="1"/>
  <c r="T19" i="1"/>
  <c r="Y19" i="1" s="1"/>
  <c r="W18" i="1"/>
  <c r="AB18" i="1" s="1"/>
  <c r="V18" i="1"/>
  <c r="AA18" i="1" s="1"/>
  <c r="U18" i="1"/>
  <c r="Z18" i="1" s="1"/>
  <c r="T18" i="1"/>
  <c r="Y18" i="1" s="1"/>
  <c r="W17" i="1"/>
  <c r="AB17" i="1" s="1"/>
  <c r="V17" i="1"/>
  <c r="AA17" i="1" s="1"/>
  <c r="U17" i="1"/>
  <c r="Z17" i="1" s="1"/>
  <c r="T17" i="1"/>
  <c r="Y17" i="1" s="1"/>
  <c r="W16" i="1"/>
  <c r="AB16" i="1" s="1"/>
  <c r="V16" i="1"/>
  <c r="AA16" i="1" s="1"/>
  <c r="U16" i="1"/>
  <c r="Z16" i="1" s="1"/>
  <c r="T16" i="1"/>
  <c r="Y16" i="1" s="1"/>
  <c r="W15" i="1"/>
  <c r="AB15" i="1" s="1"/>
  <c r="V15" i="1"/>
  <c r="AA15" i="1" s="1"/>
  <c r="U15" i="1"/>
  <c r="Z15" i="1" s="1"/>
  <c r="T15" i="1"/>
  <c r="Y15" i="1" s="1"/>
  <c r="W14" i="1"/>
  <c r="AB14" i="1" s="1"/>
  <c r="V14" i="1"/>
  <c r="AA14" i="1" s="1"/>
  <c r="U14" i="1"/>
  <c r="Z14" i="1" s="1"/>
  <c r="T14" i="1"/>
  <c r="Y14" i="1" s="1"/>
  <c r="W13" i="1"/>
  <c r="AB13" i="1" s="1"/>
  <c r="V13" i="1"/>
  <c r="AA13" i="1" s="1"/>
  <c r="U13" i="1"/>
  <c r="Z13" i="1" s="1"/>
  <c r="T13" i="1"/>
  <c r="Y13" i="1" s="1"/>
  <c r="W12" i="1"/>
  <c r="AB12" i="1" s="1"/>
  <c r="V12" i="1"/>
  <c r="AA12" i="1" s="1"/>
  <c r="U12" i="1"/>
  <c r="Z12" i="1" s="1"/>
  <c r="T12" i="1"/>
  <c r="Y12" i="1" s="1"/>
  <c r="W11" i="1"/>
  <c r="AB11" i="1" s="1"/>
  <c r="V11" i="1"/>
  <c r="AA11" i="1" s="1"/>
  <c r="U11" i="1"/>
  <c r="Z11" i="1" s="1"/>
  <c r="T11" i="1"/>
  <c r="Y11" i="1" s="1"/>
  <c r="W10" i="1"/>
  <c r="AB10" i="1" s="1"/>
  <c r="V10" i="1"/>
  <c r="AA10" i="1" s="1"/>
  <c r="U10" i="1"/>
  <c r="Z10" i="1" s="1"/>
  <c r="T10" i="1"/>
  <c r="Y10" i="1" s="1"/>
  <c r="W9" i="1"/>
  <c r="AB9" i="1" s="1"/>
  <c r="V9" i="1"/>
  <c r="AA9" i="1" s="1"/>
  <c r="U9" i="1"/>
  <c r="Z9" i="1" s="1"/>
  <c r="T9" i="1"/>
  <c r="Y9" i="1" s="1"/>
  <c r="W8" i="1"/>
  <c r="AB8" i="1" s="1"/>
  <c r="V8" i="1"/>
  <c r="AA8" i="1" s="1"/>
  <c r="U8" i="1"/>
  <c r="Z8" i="1" s="1"/>
  <c r="T8" i="1"/>
  <c r="Y8" i="1" s="1"/>
  <c r="W7" i="1"/>
  <c r="AB7" i="1" s="1"/>
  <c r="V7" i="1"/>
  <c r="AA7" i="1" s="1"/>
  <c r="U7" i="1"/>
  <c r="Z7" i="1" s="1"/>
  <c r="T7" i="1"/>
  <c r="Y7" i="1" s="1"/>
  <c r="W6" i="1"/>
  <c r="AB6" i="1" s="1"/>
  <c r="V6" i="1"/>
  <c r="AA6" i="1" s="1"/>
  <c r="U6" i="1"/>
  <c r="Z6" i="1" s="1"/>
  <c r="T6" i="1"/>
  <c r="Y6" i="1" s="1"/>
  <c r="W5" i="1"/>
  <c r="AB5" i="1" s="1"/>
  <c r="V5" i="1"/>
  <c r="AA5" i="1" s="1"/>
  <c r="U5" i="1"/>
  <c r="Z5" i="1" s="1"/>
  <c r="T5" i="1"/>
  <c r="Y5" i="1" s="1"/>
  <c r="AA3" i="1"/>
  <c r="AB3" i="1" s="1"/>
  <c r="AD5" i="1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</calcChain>
</file>

<file path=xl/sharedStrings.xml><?xml version="1.0" encoding="utf-8"?>
<sst xmlns="http://schemas.openxmlformats.org/spreadsheetml/2006/main" count="68" uniqueCount="45">
  <si>
    <t>EMPLOYEE PAYROLL</t>
  </si>
  <si>
    <t>ADEWALE DANIEL</t>
  </si>
  <si>
    <t>01/07/2023</t>
  </si>
  <si>
    <t>Last Name</t>
  </si>
  <si>
    <t>First Name</t>
  </si>
  <si>
    <t>Hourly Wage</t>
  </si>
  <si>
    <t>Hours worked</t>
  </si>
  <si>
    <t>Overtime Hours</t>
  </si>
  <si>
    <t>Pay</t>
  </si>
  <si>
    <t>Overtime Bonus</t>
  </si>
  <si>
    <t>Total Pay</t>
  </si>
  <si>
    <t>Total January Pay</t>
  </si>
  <si>
    <t>Luis</t>
  </si>
  <si>
    <t>Figo</t>
  </si>
  <si>
    <t>Christiano</t>
  </si>
  <si>
    <t>Ronaldo</t>
  </si>
  <si>
    <t>Lionel</t>
  </si>
  <si>
    <t>Messi</t>
  </si>
  <si>
    <t>Ruben</t>
  </si>
  <si>
    <t>Dias</t>
  </si>
  <si>
    <t>Joao</t>
  </si>
  <si>
    <t>Cancelo</t>
  </si>
  <si>
    <t>Diogo</t>
  </si>
  <si>
    <t>Dalot</t>
  </si>
  <si>
    <t>Jota</t>
  </si>
  <si>
    <t>Mohammed</t>
  </si>
  <si>
    <t>Salah</t>
  </si>
  <si>
    <t>Neymar</t>
  </si>
  <si>
    <t>Santos</t>
  </si>
  <si>
    <t>David</t>
  </si>
  <si>
    <t>De gea</t>
  </si>
  <si>
    <t>Kylian</t>
  </si>
  <si>
    <t>Mbappe</t>
  </si>
  <si>
    <t>Marco</t>
  </si>
  <si>
    <t>Veratti</t>
  </si>
  <si>
    <t>Suarez</t>
  </si>
  <si>
    <t>Bukayo</t>
  </si>
  <si>
    <t>Saka</t>
  </si>
  <si>
    <t>Alberto</t>
  </si>
  <si>
    <t>Marcus</t>
  </si>
  <si>
    <t>Rashford</t>
  </si>
  <si>
    <t>MAX</t>
  </si>
  <si>
    <t>MIN</t>
  </si>
  <si>
    <t>AVG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</si>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</sst>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</numFmts>
  <fonts count="8" x14ac:knownFonts="1">
    <font>
      <sz val="10"/>
      <name val="Arial"/>
      <family val="2"/>
    </font>
    <font>
      <sz val="10"/>
      <name val="Arial"/>
    </font>
    <font>
      <i/>
      <sz val="10"/>
      <color rgb="FF00008B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 Rounded MT Bold"/>
      <family val="2"/>
    </font>
    <font>
      <b/>
      <sz val="11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0000"/>
        <bgColor rgb="FFFF1493"/>
      </patternFill>
    </fill>
    <fill>
      <patternFill patternType="solid">
        <fgColor theme="0"/>
        <bgColor rgb="FF00BFFF"/>
      </patternFill>
    </fill>
    <fill>
      <patternFill patternType="solid">
        <fgColor theme="0"/>
        <bgColor rgb="FF00A0FC"/>
      </patternFill>
    </fill>
    <fill>
      <patternFill patternType="solid">
        <fgColor theme="0"/>
        <bgColor rgb="FFFF1493"/>
      </patternFill>
    </fill>
    <fill>
      <patternFill patternType="solid">
        <fgColor rgb="FFFF0000"/>
        <bgColor rgb="FFFFFFCC"/>
      </patternFill>
    </fill>
    <fill>
      <patternFill patternType="solid">
        <fgColor theme="0"/>
        <bgColor rgb="FF00FFFF"/>
      </patternFill>
    </fill>
    <fill>
      <patternFill patternType="solid">
        <fgColor rgb="FF00B0F0"/>
        <bgColor rgb="FF00FFFF"/>
      </patternFill>
    </fill>
    <fill>
      <patternFill patternType="solid">
        <fgColor rgb="FF00B0F0"/>
        <bgColor rgb="FFFFFFCC"/>
      </patternFill>
    </fill>
    <fill>
      <patternFill patternType="solid">
        <fgColor theme="0"/>
        <bgColor rgb="FFFF00FF"/>
      </patternFill>
    </fill>
    <fill>
      <patternFill patternType="solid">
        <fgColor rgb="FFFF0066"/>
        <bgColor rgb="FFFF00FF"/>
      </patternFill>
    </fill>
    <fill>
      <patternFill patternType="solid">
        <fgColor rgb="FFFF0066"/>
        <bgColor rgb="FFFFFFCC"/>
      </patternFill>
    </fill>
    <fill>
      <patternFill patternType="solid">
        <fgColor rgb="FF7030A0"/>
        <bgColor rgb="FF00BFFF"/>
      </patternFill>
    </fill>
    <fill>
      <patternFill patternType="solid">
        <fgColor rgb="FF7030A0"/>
        <bgColor rgb="FFFFFFCC"/>
      </patternFill>
    </fill>
    <fill>
      <patternFill patternType="solid">
        <fgColor rgb="FF00FF00"/>
        <bgColor rgb="FF00A0FC"/>
      </patternFill>
    </fill>
    <fill>
      <patternFill patternType="solid">
        <fgColor rgb="FF00FF00"/>
        <bgColor rgb="FFFFFFCC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0" borderId="0" xfId="0"/>
    <xf numFmtId="0" fontId="5" fillId="0" borderId="0" xfId="0" applyFont="1"/>
    <xf numFmtId="0" fontId="6" fillId="0" borderId="0" xfId="0" applyFont="1"/>
    <xf numFmtId="8" fontId="1" fillId="0" borderId="0" xfId="1" applyNumberFormat="1"/>
    <xf numFmtId="8" fontId="0" fillId="0" borderId="0" xfId="0" applyNumberFormat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8" fontId="0" fillId="5" borderId="0" xfId="0" applyNumberFormat="1" applyFont="1" applyFill="1"/>
    <xf numFmtId="8" fontId="0" fillId="6" borderId="0" xfId="0" applyNumberFormat="1" applyFont="1" applyFill="1"/>
    <xf numFmtId="0" fontId="0" fillId="7" borderId="0" xfId="0" applyFill="1"/>
    <xf numFmtId="8" fontId="0" fillId="7" borderId="0" xfId="0" applyNumberFormat="1" applyFont="1" applyFill="1"/>
    <xf numFmtId="0" fontId="0" fillId="8" borderId="0" xfId="0" applyFill="1"/>
    <xf numFmtId="8" fontId="0" fillId="9" borderId="0" xfId="0" applyNumberFormat="1" applyFont="1" applyFill="1"/>
    <xf numFmtId="0" fontId="0" fillId="10" borderId="0" xfId="0" applyFill="1"/>
    <xf numFmtId="8" fontId="0" fillId="10" borderId="0" xfId="0" applyNumberFormat="1" applyFont="1" applyFill="1"/>
    <xf numFmtId="0" fontId="0" fillId="11" borderId="0" xfId="0" applyFill="1"/>
    <xf numFmtId="8" fontId="0" fillId="12" borderId="0" xfId="0" applyNumberFormat="1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164" fontId="0" fillId="11" borderId="0" xfId="0" applyNumberForma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13" borderId="0" xfId="0" applyNumberFormat="1" applyFont="1" applyFill="1" applyAlignment="1">
      <alignment horizontal="center"/>
    </xf>
    <xf numFmtId="0" fontId="0" fillId="15" borderId="0" xfId="0" applyFill="1" applyAlignment="1">
      <alignment horizontal="center"/>
    </xf>
    <xf numFmtId="14" fontId="0" fillId="15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4" fontId="0" fillId="8" borderId="0" xfId="0" applyNumberFormat="1" applyFont="1" applyFill="1" applyAlignment="1">
      <alignment horizontal="center"/>
    </xf>
    <xf numFmtId="0" fontId="0" fillId="11" borderId="0" xfId="0" applyFill="1" applyAlignment="1">
      <alignment horizontal="center"/>
    </xf>
    <xf numFmtId="49" fontId="0" fillId="11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13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17" borderId="0" xfId="0" applyFill="1"/>
    <xf numFmtId="0" fontId="7" fillId="17" borderId="0" xfId="0" applyFont="1" applyFill="1" applyAlignment="1">
      <alignment horizontal="center" vertical="top"/>
    </xf>
    <xf numFmtId="8" fontId="0" fillId="17" borderId="0" xfId="0" applyNumberFormat="1" applyFont="1" applyFill="1"/>
    <xf numFmtId="1" fontId="0" fillId="14" borderId="0" xfId="0" applyNumberFormat="1" applyFill="1"/>
    <xf numFmtId="1" fontId="0" fillId="1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1493"/>
      <rgbColor rgb="FF00FFFF"/>
      <rgbColor rgb="FF800000"/>
      <rgbColor rgb="FF008000"/>
      <rgbColor rgb="FF00008B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F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00A0F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5"/>
  <sheetViews>
    <sheetView tabSelected="1" zoomScaleNormal="100" workbookViewId="0">
      <pane xSplit="2" topLeftCell="W1" activePane="topRight" state="frozen"/>
      <selection pane="topRight" activeCell="AD23" sqref="AD23"/>
    </sheetView>
  </sheetViews>
  <sheetFormatPr defaultColWidth="11.5703125" defaultRowHeight="12.75" x14ac:dyDescent="0.2"/>
  <cols>
    <col min="1" max="1" width="20" customWidth="1"/>
    <col min="2" max="2" width="10.42578125" customWidth="1"/>
    <col min="3" max="3" width="17.7109375" bestFit="1" customWidth="1"/>
    <col min="4" max="8" width="14" style="9" bestFit="1" customWidth="1"/>
    <col min="9" max="13" width="15.42578125" style="10" bestFit="1" customWidth="1"/>
    <col min="14" max="18" width="13" style="11" customWidth="1"/>
    <col min="19" max="20" width="15.85546875" style="14" bestFit="1" customWidth="1"/>
    <col min="21" max="21" width="16.28515625" style="14" customWidth="1"/>
    <col min="22" max="22" width="17.140625" style="14" customWidth="1"/>
    <col min="23" max="23" width="17" style="14" customWidth="1"/>
    <col min="24" max="24" width="13" style="18" customWidth="1"/>
    <col min="25" max="25" width="17.42578125" style="18" customWidth="1"/>
    <col min="26" max="26" width="16.7109375" style="18" customWidth="1"/>
    <col min="27" max="27" width="17.5703125" style="18" customWidth="1"/>
    <col min="28" max="28" width="17.28515625" style="18" customWidth="1"/>
    <col min="30" max="30" width="22.85546875" style="43" customWidth="1"/>
  </cols>
  <sheetData>
    <row r="1" spans="1:31" x14ac:dyDescent="0.2">
      <c r="A1" s="5" t="s">
        <v>0</v>
      </c>
      <c r="C1" s="6" t="s">
        <v>1</v>
      </c>
      <c r="D1" s="22"/>
      <c r="E1" s="22"/>
      <c r="F1" s="22"/>
      <c r="G1" s="22"/>
      <c r="H1" s="22"/>
      <c r="I1" s="24"/>
      <c r="J1" s="24"/>
      <c r="K1" s="24"/>
      <c r="L1" s="24"/>
      <c r="M1" s="24"/>
      <c r="N1" s="1"/>
      <c r="O1" s="1"/>
      <c r="P1" s="1"/>
      <c r="Q1" s="1"/>
      <c r="R1" s="1"/>
      <c r="S1" s="16"/>
      <c r="T1" s="16"/>
      <c r="U1" s="16"/>
      <c r="V1" s="16"/>
      <c r="W1" s="16"/>
      <c r="X1" s="20"/>
      <c r="Y1" s="20"/>
      <c r="Z1" s="20"/>
      <c r="AA1" s="20"/>
      <c r="AB1" s="20"/>
    </row>
    <row r="2" spans="1:31" x14ac:dyDescent="0.2">
      <c r="D2" s="22"/>
      <c r="E2" s="22"/>
      <c r="F2" s="22"/>
      <c r="G2" s="22"/>
      <c r="H2" s="22"/>
      <c r="I2" s="24"/>
      <c r="J2" s="24"/>
      <c r="K2" s="24"/>
      <c r="L2" s="24"/>
      <c r="M2" s="24"/>
      <c r="N2" s="1"/>
      <c r="O2" s="1"/>
      <c r="P2" s="1"/>
      <c r="Q2" s="1"/>
      <c r="R2" s="1"/>
      <c r="S2" s="16"/>
      <c r="T2" s="16"/>
      <c r="U2" s="16"/>
      <c r="V2" s="16"/>
      <c r="W2" s="16"/>
      <c r="X2" s="20"/>
      <c r="Y2" s="20"/>
      <c r="Z2" s="20"/>
      <c r="AA2" s="20"/>
      <c r="AB2" s="20"/>
    </row>
    <row r="3" spans="1:31" x14ac:dyDescent="0.2">
      <c r="A3" s="28"/>
      <c r="B3" s="28"/>
      <c r="C3" s="28"/>
      <c r="D3" s="29">
        <v>44926</v>
      </c>
      <c r="E3" s="29">
        <v>44933</v>
      </c>
      <c r="F3" s="29">
        <v>44940</v>
      </c>
      <c r="G3" s="29">
        <v>44947</v>
      </c>
      <c r="H3" s="29">
        <v>44954</v>
      </c>
      <c r="I3" s="30"/>
      <c r="J3" s="31">
        <v>44933</v>
      </c>
      <c r="K3" s="31">
        <v>44940</v>
      </c>
      <c r="L3" s="31">
        <v>44947</v>
      </c>
      <c r="M3" s="31">
        <v>44954</v>
      </c>
      <c r="N3" s="32"/>
      <c r="O3" s="33">
        <v>44933</v>
      </c>
      <c r="P3" s="33">
        <v>44940</v>
      </c>
      <c r="Q3" s="33">
        <v>44947</v>
      </c>
      <c r="R3" s="33">
        <v>44954</v>
      </c>
      <c r="S3" s="34"/>
      <c r="T3" s="35">
        <v>44933</v>
      </c>
      <c r="U3" s="35">
        <v>44940</v>
      </c>
      <c r="V3" s="35">
        <v>44947</v>
      </c>
      <c r="W3" s="35">
        <v>44954</v>
      </c>
      <c r="X3" s="36"/>
      <c r="Y3" s="37" t="s">
        <v>2</v>
      </c>
      <c r="Z3" s="26">
        <v>44940</v>
      </c>
      <c r="AA3" s="26">
        <f>Z3+7</f>
        <v>44947</v>
      </c>
      <c r="AB3" s="26">
        <f>AA3+7</f>
        <v>44954</v>
      </c>
    </row>
    <row r="4" spans="1:31" ht="15" x14ac:dyDescent="0.2">
      <c r="A4" s="38" t="s">
        <v>3</v>
      </c>
      <c r="B4" s="38" t="s">
        <v>4</v>
      </c>
      <c r="C4" s="38" t="s">
        <v>5</v>
      </c>
      <c r="D4" s="39" t="s">
        <v>6</v>
      </c>
      <c r="E4" s="39" t="s">
        <v>6</v>
      </c>
      <c r="F4" s="39" t="s">
        <v>6</v>
      </c>
      <c r="G4" s="39" t="s">
        <v>6</v>
      </c>
      <c r="H4" s="39" t="s">
        <v>6</v>
      </c>
      <c r="I4" s="40" t="s">
        <v>7</v>
      </c>
      <c r="J4" s="40" t="s">
        <v>7</v>
      </c>
      <c r="K4" s="40" t="s">
        <v>7</v>
      </c>
      <c r="L4" s="40" t="s">
        <v>7</v>
      </c>
      <c r="M4" s="40" t="s">
        <v>7</v>
      </c>
      <c r="N4" s="41" t="s">
        <v>8</v>
      </c>
      <c r="O4" s="41" t="s">
        <v>8</v>
      </c>
      <c r="P4" s="41" t="s">
        <v>8</v>
      </c>
      <c r="Q4" s="41" t="s">
        <v>8</v>
      </c>
      <c r="R4" s="41" t="s">
        <v>8</v>
      </c>
      <c r="S4" s="42" t="s">
        <v>9</v>
      </c>
      <c r="T4" s="42" t="s">
        <v>9</v>
      </c>
      <c r="U4" s="42" t="s">
        <v>9</v>
      </c>
      <c r="V4" s="42" t="s">
        <v>9</v>
      </c>
      <c r="W4" s="42" t="s">
        <v>9</v>
      </c>
      <c r="X4" s="27" t="s">
        <v>10</v>
      </c>
      <c r="Y4" s="27" t="s">
        <v>10</v>
      </c>
      <c r="Z4" s="27" t="s">
        <v>10</v>
      </c>
      <c r="AA4" s="27" t="s">
        <v>10</v>
      </c>
      <c r="AB4" s="27" t="s">
        <v>10</v>
      </c>
      <c r="AC4" s="2"/>
      <c r="AD4" s="44" t="s">
        <v>11</v>
      </c>
      <c r="AE4" s="2"/>
    </row>
    <row r="5" spans="1:31" x14ac:dyDescent="0.2">
      <c r="A5" s="3" t="s">
        <v>12</v>
      </c>
      <c r="B5" s="3" t="s">
        <v>13</v>
      </c>
      <c r="C5" s="7">
        <v>5</v>
      </c>
      <c r="D5" s="9">
        <v>5</v>
      </c>
      <c r="E5" s="9">
        <v>10</v>
      </c>
      <c r="F5" s="9">
        <v>6</v>
      </c>
      <c r="G5" s="9">
        <v>8</v>
      </c>
      <c r="H5" s="9">
        <v>9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2">
        <v>25</v>
      </c>
      <c r="O5" s="12">
        <v>50</v>
      </c>
      <c r="P5" s="12">
        <v>30</v>
      </c>
      <c r="Q5" s="12">
        <v>40</v>
      </c>
      <c r="R5" s="12">
        <v>45</v>
      </c>
      <c r="S5" s="15">
        <v>0</v>
      </c>
      <c r="T5" s="14">
        <f t="shared" ref="T5:T20" si="0">0.5*$C5*J5</f>
        <v>0</v>
      </c>
      <c r="U5" s="14">
        <f t="shared" ref="U5:U20" si="1">0.5*$C5*K5</f>
        <v>0</v>
      </c>
      <c r="V5" s="14">
        <f t="shared" ref="V5:V20" si="2">0.5*$C5*L5</f>
        <v>0</v>
      </c>
      <c r="W5" s="14">
        <f t="shared" ref="W5:W20" si="3">0.5*$C5*M5</f>
        <v>0</v>
      </c>
      <c r="X5" s="19">
        <v>25</v>
      </c>
      <c r="Y5" s="18">
        <f t="shared" ref="Y5:Y20" si="4">O5+T5</f>
        <v>50</v>
      </c>
      <c r="Z5" s="18">
        <f t="shared" ref="Z5:Z20" si="5">P5+U5</f>
        <v>30</v>
      </c>
      <c r="AA5" s="18">
        <f t="shared" ref="AA5:AA20" si="6">Q5+V5</f>
        <v>40</v>
      </c>
      <c r="AB5" s="18">
        <f t="shared" ref="AB5:AB20" si="7">R5+W5</f>
        <v>45</v>
      </c>
      <c r="AD5" s="43">
        <f t="shared" ref="AD5:AD20" si="8">SUM(X5:AB5)</f>
        <v>190</v>
      </c>
    </row>
    <row r="6" spans="1:31" x14ac:dyDescent="0.2">
      <c r="A6" s="3" t="s">
        <v>14</v>
      </c>
      <c r="B6" s="3" t="s">
        <v>15</v>
      </c>
      <c r="C6" s="8">
        <v>5000</v>
      </c>
      <c r="D6" s="9">
        <v>70</v>
      </c>
      <c r="E6" s="9">
        <v>71</v>
      </c>
      <c r="F6" s="9">
        <v>71</v>
      </c>
      <c r="G6" s="9">
        <v>73</v>
      </c>
      <c r="H6" s="9">
        <v>74</v>
      </c>
      <c r="I6" s="10">
        <v>5</v>
      </c>
      <c r="J6" s="10">
        <v>6</v>
      </c>
      <c r="K6" s="10">
        <v>6</v>
      </c>
      <c r="L6" s="10">
        <v>8</v>
      </c>
      <c r="M6" s="10">
        <v>9</v>
      </c>
      <c r="N6" s="12">
        <v>350000</v>
      </c>
      <c r="O6" s="12">
        <v>355000</v>
      </c>
      <c r="P6" s="12">
        <v>355000</v>
      </c>
      <c r="Q6" s="12">
        <v>365000</v>
      </c>
      <c r="R6" s="12">
        <v>370000</v>
      </c>
      <c r="S6" s="15">
        <v>12500</v>
      </c>
      <c r="T6" s="14">
        <f t="shared" si="0"/>
        <v>15000</v>
      </c>
      <c r="U6" s="14">
        <f t="shared" si="1"/>
        <v>15000</v>
      </c>
      <c r="V6" s="14">
        <f t="shared" si="2"/>
        <v>20000</v>
      </c>
      <c r="W6" s="14">
        <f t="shared" si="3"/>
        <v>22500</v>
      </c>
      <c r="X6" s="19">
        <v>362500</v>
      </c>
      <c r="Y6" s="18">
        <f t="shared" si="4"/>
        <v>370000</v>
      </c>
      <c r="Z6" s="18">
        <f t="shared" si="5"/>
        <v>370000</v>
      </c>
      <c r="AA6" s="18">
        <f t="shared" si="6"/>
        <v>385000</v>
      </c>
      <c r="AB6" s="18">
        <f t="shared" si="7"/>
        <v>392500</v>
      </c>
      <c r="AD6" s="43">
        <f t="shared" si="8"/>
        <v>1880000</v>
      </c>
    </row>
    <row r="7" spans="1:31" x14ac:dyDescent="0.2">
      <c r="A7" s="3" t="s">
        <v>16</v>
      </c>
      <c r="B7" s="3" t="s">
        <v>17</v>
      </c>
      <c r="C7" s="8">
        <v>4900</v>
      </c>
      <c r="D7" s="9">
        <v>70</v>
      </c>
      <c r="E7" s="9">
        <v>67</v>
      </c>
      <c r="F7" s="9">
        <v>71</v>
      </c>
      <c r="G7" s="9">
        <v>73</v>
      </c>
      <c r="H7" s="9">
        <v>74</v>
      </c>
      <c r="I7" s="10">
        <v>5</v>
      </c>
      <c r="J7" s="10">
        <v>2</v>
      </c>
      <c r="K7" s="10">
        <v>6</v>
      </c>
      <c r="L7" s="10">
        <v>8</v>
      </c>
      <c r="M7" s="10">
        <v>9</v>
      </c>
      <c r="N7" s="12">
        <v>343000</v>
      </c>
      <c r="O7" s="12">
        <v>328300</v>
      </c>
      <c r="P7" s="12">
        <v>347900</v>
      </c>
      <c r="Q7" s="12">
        <v>357700</v>
      </c>
      <c r="R7" s="12">
        <v>362600</v>
      </c>
      <c r="S7" s="15">
        <v>12250</v>
      </c>
      <c r="T7" s="14">
        <f t="shared" si="0"/>
        <v>4900</v>
      </c>
      <c r="U7" s="14">
        <f t="shared" si="1"/>
        <v>14700</v>
      </c>
      <c r="V7" s="14">
        <f t="shared" si="2"/>
        <v>19600</v>
      </c>
      <c r="W7" s="14">
        <f t="shared" si="3"/>
        <v>22050</v>
      </c>
      <c r="X7" s="19">
        <v>355250</v>
      </c>
      <c r="Y7" s="18">
        <f t="shared" si="4"/>
        <v>333200</v>
      </c>
      <c r="Z7" s="18">
        <f t="shared" si="5"/>
        <v>362600</v>
      </c>
      <c r="AA7" s="18">
        <f t="shared" si="6"/>
        <v>377300</v>
      </c>
      <c r="AB7" s="18">
        <f t="shared" si="7"/>
        <v>384650</v>
      </c>
      <c r="AD7" s="43">
        <f t="shared" si="8"/>
        <v>1813000</v>
      </c>
    </row>
    <row r="8" spans="1:31" x14ac:dyDescent="0.2">
      <c r="A8" s="3" t="s">
        <v>18</v>
      </c>
      <c r="B8" s="3" t="s">
        <v>19</v>
      </c>
      <c r="C8" s="8">
        <v>3000</v>
      </c>
      <c r="D8" s="9">
        <v>65</v>
      </c>
      <c r="E8" s="9">
        <v>67</v>
      </c>
      <c r="F8" s="9">
        <v>66</v>
      </c>
      <c r="G8" s="9">
        <v>68</v>
      </c>
      <c r="H8" s="9">
        <v>69</v>
      </c>
      <c r="I8" s="10">
        <v>0</v>
      </c>
      <c r="J8" s="10">
        <v>2</v>
      </c>
      <c r="K8" s="10">
        <v>1</v>
      </c>
      <c r="L8" s="10">
        <v>3</v>
      </c>
      <c r="M8" s="10">
        <v>4</v>
      </c>
      <c r="N8" s="12">
        <v>195000</v>
      </c>
      <c r="O8" s="12">
        <v>201000</v>
      </c>
      <c r="P8" s="12">
        <v>198000</v>
      </c>
      <c r="Q8" s="12">
        <v>204000</v>
      </c>
      <c r="R8" s="12">
        <v>207000</v>
      </c>
      <c r="S8" s="15">
        <v>0</v>
      </c>
      <c r="T8" s="14">
        <f t="shared" si="0"/>
        <v>3000</v>
      </c>
      <c r="U8" s="14">
        <f t="shared" si="1"/>
        <v>1500</v>
      </c>
      <c r="V8" s="14">
        <f t="shared" si="2"/>
        <v>4500</v>
      </c>
      <c r="W8" s="14">
        <f t="shared" si="3"/>
        <v>6000</v>
      </c>
      <c r="X8" s="19">
        <v>195000</v>
      </c>
      <c r="Y8" s="18">
        <f t="shared" si="4"/>
        <v>204000</v>
      </c>
      <c r="Z8" s="18">
        <f t="shared" si="5"/>
        <v>199500</v>
      </c>
      <c r="AA8" s="18">
        <f t="shared" si="6"/>
        <v>208500</v>
      </c>
      <c r="AB8" s="18">
        <f t="shared" si="7"/>
        <v>213000</v>
      </c>
      <c r="AD8" s="43">
        <f t="shared" si="8"/>
        <v>1020000</v>
      </c>
    </row>
    <row r="9" spans="1:31" x14ac:dyDescent="0.2">
      <c r="A9" s="3" t="s">
        <v>20</v>
      </c>
      <c r="B9" s="3" t="s">
        <v>21</v>
      </c>
      <c r="C9" s="8">
        <v>2000</v>
      </c>
      <c r="D9" s="9">
        <v>66</v>
      </c>
      <c r="E9" s="9">
        <v>68</v>
      </c>
      <c r="F9" s="9">
        <v>67</v>
      </c>
      <c r="G9" s="9">
        <v>69</v>
      </c>
      <c r="H9" s="9">
        <v>70</v>
      </c>
      <c r="I9" s="10">
        <v>1</v>
      </c>
      <c r="J9" s="10">
        <v>3</v>
      </c>
      <c r="K9" s="10">
        <v>2</v>
      </c>
      <c r="L9" s="10">
        <v>4</v>
      </c>
      <c r="M9" s="10">
        <v>5</v>
      </c>
      <c r="N9" s="12">
        <v>132000</v>
      </c>
      <c r="O9" s="12">
        <v>136000</v>
      </c>
      <c r="P9" s="12">
        <v>134000</v>
      </c>
      <c r="Q9" s="12">
        <v>138000</v>
      </c>
      <c r="R9" s="12">
        <v>140000</v>
      </c>
      <c r="S9" s="15">
        <v>1000</v>
      </c>
      <c r="T9" s="14">
        <f t="shared" si="0"/>
        <v>3000</v>
      </c>
      <c r="U9" s="14">
        <f t="shared" si="1"/>
        <v>2000</v>
      </c>
      <c r="V9" s="14">
        <f t="shared" si="2"/>
        <v>4000</v>
      </c>
      <c r="W9" s="14">
        <f t="shared" si="3"/>
        <v>5000</v>
      </c>
      <c r="X9" s="19">
        <v>133000</v>
      </c>
      <c r="Y9" s="18">
        <f t="shared" si="4"/>
        <v>139000</v>
      </c>
      <c r="Z9" s="18">
        <f t="shared" si="5"/>
        <v>136000</v>
      </c>
      <c r="AA9" s="18">
        <f t="shared" si="6"/>
        <v>142000</v>
      </c>
      <c r="AB9" s="18">
        <f t="shared" si="7"/>
        <v>145000</v>
      </c>
      <c r="AD9" s="43">
        <f t="shared" si="8"/>
        <v>695000</v>
      </c>
    </row>
    <row r="10" spans="1:31" x14ac:dyDescent="0.2">
      <c r="A10" s="3" t="s">
        <v>22</v>
      </c>
      <c r="B10" s="3" t="s">
        <v>23</v>
      </c>
      <c r="C10" s="8">
        <v>2500</v>
      </c>
      <c r="D10" s="9">
        <v>70</v>
      </c>
      <c r="E10" s="9">
        <v>72</v>
      </c>
      <c r="F10" s="9">
        <v>71</v>
      </c>
      <c r="G10" s="9">
        <v>73</v>
      </c>
      <c r="H10" s="9">
        <v>74</v>
      </c>
      <c r="I10" s="10">
        <v>5</v>
      </c>
      <c r="J10" s="10">
        <v>7</v>
      </c>
      <c r="K10" s="10">
        <v>6</v>
      </c>
      <c r="L10" s="10">
        <v>8</v>
      </c>
      <c r="M10" s="10">
        <v>9</v>
      </c>
      <c r="N10" s="12">
        <v>175000</v>
      </c>
      <c r="O10" s="12">
        <v>180000</v>
      </c>
      <c r="P10" s="12">
        <v>177500</v>
      </c>
      <c r="Q10" s="12">
        <v>182500</v>
      </c>
      <c r="R10" s="12">
        <v>185000</v>
      </c>
      <c r="S10" s="15">
        <v>6250</v>
      </c>
      <c r="T10" s="14">
        <f t="shared" si="0"/>
        <v>8750</v>
      </c>
      <c r="U10" s="14">
        <f t="shared" si="1"/>
        <v>7500</v>
      </c>
      <c r="V10" s="14">
        <f t="shared" si="2"/>
        <v>10000</v>
      </c>
      <c r="W10" s="14">
        <f t="shared" si="3"/>
        <v>11250</v>
      </c>
      <c r="X10" s="19">
        <v>181250</v>
      </c>
      <c r="Y10" s="18">
        <f t="shared" si="4"/>
        <v>188750</v>
      </c>
      <c r="Z10" s="18">
        <f t="shared" si="5"/>
        <v>185000</v>
      </c>
      <c r="AA10" s="18">
        <f t="shared" si="6"/>
        <v>192500</v>
      </c>
      <c r="AB10" s="18">
        <f t="shared" si="7"/>
        <v>196250</v>
      </c>
      <c r="AD10" s="43">
        <f t="shared" si="8"/>
        <v>943750</v>
      </c>
    </row>
    <row r="11" spans="1:31" x14ac:dyDescent="0.2">
      <c r="A11" s="3" t="s">
        <v>22</v>
      </c>
      <c r="B11" s="3" t="s">
        <v>24</v>
      </c>
      <c r="C11" s="8">
        <v>2000</v>
      </c>
      <c r="D11" s="9">
        <v>63</v>
      </c>
      <c r="E11" s="9">
        <v>65</v>
      </c>
      <c r="F11" s="9">
        <v>64</v>
      </c>
      <c r="G11" s="9">
        <v>66</v>
      </c>
      <c r="H11" s="9">
        <v>67</v>
      </c>
      <c r="I11" s="10">
        <v>0</v>
      </c>
      <c r="J11" s="10">
        <v>0</v>
      </c>
      <c r="K11" s="10">
        <v>0</v>
      </c>
      <c r="L11" s="10">
        <v>1</v>
      </c>
      <c r="M11" s="10">
        <v>2</v>
      </c>
      <c r="N11" s="12">
        <v>126000</v>
      </c>
      <c r="O11" s="12">
        <v>130000</v>
      </c>
      <c r="P11" s="12">
        <v>128000</v>
      </c>
      <c r="Q11" s="12">
        <v>132000</v>
      </c>
      <c r="R11" s="12">
        <v>134000</v>
      </c>
      <c r="S11" s="15">
        <v>0</v>
      </c>
      <c r="T11" s="14">
        <f t="shared" si="0"/>
        <v>0</v>
      </c>
      <c r="U11" s="14">
        <f t="shared" si="1"/>
        <v>0</v>
      </c>
      <c r="V11" s="14">
        <f t="shared" si="2"/>
        <v>1000</v>
      </c>
      <c r="W11" s="14">
        <f t="shared" si="3"/>
        <v>2000</v>
      </c>
      <c r="X11" s="19">
        <v>126000</v>
      </c>
      <c r="Y11" s="18">
        <f t="shared" si="4"/>
        <v>130000</v>
      </c>
      <c r="Z11" s="18">
        <f t="shared" si="5"/>
        <v>128000</v>
      </c>
      <c r="AA11" s="18">
        <f t="shared" si="6"/>
        <v>133000</v>
      </c>
      <c r="AB11" s="18">
        <f t="shared" si="7"/>
        <v>136000</v>
      </c>
      <c r="AD11" s="43">
        <f t="shared" si="8"/>
        <v>653000</v>
      </c>
    </row>
    <row r="12" spans="1:31" x14ac:dyDescent="0.2">
      <c r="A12" s="3" t="s">
        <v>25</v>
      </c>
      <c r="B12" s="3" t="s">
        <v>26</v>
      </c>
      <c r="C12" s="8">
        <v>3000</v>
      </c>
      <c r="D12" s="9">
        <v>70</v>
      </c>
      <c r="E12" s="9">
        <v>72</v>
      </c>
      <c r="F12" s="9">
        <v>71</v>
      </c>
      <c r="G12" s="9">
        <v>73</v>
      </c>
      <c r="H12" s="9">
        <v>74</v>
      </c>
      <c r="I12" s="10">
        <v>5</v>
      </c>
      <c r="J12" s="10">
        <v>7</v>
      </c>
      <c r="K12" s="10">
        <v>6</v>
      </c>
      <c r="L12" s="10">
        <v>8</v>
      </c>
      <c r="M12" s="10">
        <v>9</v>
      </c>
      <c r="N12" s="12">
        <v>210000</v>
      </c>
      <c r="O12" s="12">
        <v>216000</v>
      </c>
      <c r="P12" s="12">
        <v>213000</v>
      </c>
      <c r="Q12" s="12">
        <v>219000</v>
      </c>
      <c r="R12" s="12">
        <v>222000</v>
      </c>
      <c r="S12" s="15">
        <v>7500</v>
      </c>
      <c r="T12" s="14">
        <f t="shared" si="0"/>
        <v>10500</v>
      </c>
      <c r="U12" s="14">
        <f t="shared" si="1"/>
        <v>9000</v>
      </c>
      <c r="V12" s="14">
        <f t="shared" si="2"/>
        <v>12000</v>
      </c>
      <c r="W12" s="14">
        <f t="shared" si="3"/>
        <v>13500</v>
      </c>
      <c r="X12" s="19">
        <v>217500</v>
      </c>
      <c r="Y12" s="18">
        <f t="shared" si="4"/>
        <v>226500</v>
      </c>
      <c r="Z12" s="18">
        <f t="shared" si="5"/>
        <v>222000</v>
      </c>
      <c r="AA12" s="18">
        <f t="shared" si="6"/>
        <v>231000</v>
      </c>
      <c r="AB12" s="18">
        <f t="shared" si="7"/>
        <v>235500</v>
      </c>
      <c r="AD12" s="43">
        <f t="shared" si="8"/>
        <v>1132500</v>
      </c>
    </row>
    <row r="13" spans="1:31" x14ac:dyDescent="0.2">
      <c r="A13" s="3" t="s">
        <v>27</v>
      </c>
      <c r="B13" s="3" t="s">
        <v>28</v>
      </c>
      <c r="C13" s="8">
        <v>4000</v>
      </c>
      <c r="D13" s="9">
        <v>70</v>
      </c>
      <c r="E13" s="9">
        <v>72</v>
      </c>
      <c r="F13" s="9">
        <v>71</v>
      </c>
      <c r="G13" s="9">
        <v>73</v>
      </c>
      <c r="H13" s="9">
        <v>74</v>
      </c>
      <c r="I13" s="10">
        <v>5</v>
      </c>
      <c r="J13" s="10">
        <v>7</v>
      </c>
      <c r="K13" s="10">
        <v>6</v>
      </c>
      <c r="L13" s="10">
        <v>8</v>
      </c>
      <c r="M13" s="10">
        <v>9</v>
      </c>
      <c r="N13" s="12">
        <v>280000</v>
      </c>
      <c r="O13" s="12">
        <v>288000</v>
      </c>
      <c r="P13" s="12">
        <v>284000</v>
      </c>
      <c r="Q13" s="12">
        <v>292000</v>
      </c>
      <c r="R13" s="12">
        <v>296000</v>
      </c>
      <c r="S13" s="15">
        <v>10000</v>
      </c>
      <c r="T13" s="14">
        <f t="shared" si="0"/>
        <v>14000</v>
      </c>
      <c r="U13" s="14">
        <f t="shared" si="1"/>
        <v>12000</v>
      </c>
      <c r="V13" s="14">
        <f t="shared" si="2"/>
        <v>16000</v>
      </c>
      <c r="W13" s="14">
        <f t="shared" si="3"/>
        <v>18000</v>
      </c>
      <c r="X13" s="19">
        <v>290000</v>
      </c>
      <c r="Y13" s="18">
        <f t="shared" si="4"/>
        <v>302000</v>
      </c>
      <c r="Z13" s="18">
        <f t="shared" si="5"/>
        <v>296000</v>
      </c>
      <c r="AA13" s="18">
        <f t="shared" si="6"/>
        <v>308000</v>
      </c>
      <c r="AB13" s="18">
        <f t="shared" si="7"/>
        <v>314000</v>
      </c>
      <c r="AD13" s="43">
        <f t="shared" si="8"/>
        <v>1510000</v>
      </c>
    </row>
    <row r="14" spans="1:31" x14ac:dyDescent="0.2">
      <c r="A14" s="3" t="s">
        <v>29</v>
      </c>
      <c r="B14" s="3" t="s">
        <v>30</v>
      </c>
      <c r="C14" s="8">
        <v>3000</v>
      </c>
      <c r="D14" s="9">
        <v>70</v>
      </c>
      <c r="E14" s="9">
        <v>72</v>
      </c>
      <c r="F14" s="9">
        <v>71</v>
      </c>
      <c r="G14" s="9">
        <v>73</v>
      </c>
      <c r="H14" s="9">
        <v>74</v>
      </c>
      <c r="I14" s="10">
        <v>5</v>
      </c>
      <c r="J14" s="10">
        <v>7</v>
      </c>
      <c r="K14" s="10">
        <v>6</v>
      </c>
      <c r="L14" s="10">
        <v>8</v>
      </c>
      <c r="M14" s="10">
        <v>9</v>
      </c>
      <c r="N14" s="12">
        <v>210000</v>
      </c>
      <c r="O14" s="12">
        <v>216000</v>
      </c>
      <c r="P14" s="12">
        <v>213000</v>
      </c>
      <c r="Q14" s="12">
        <v>219000</v>
      </c>
      <c r="R14" s="12">
        <v>222000</v>
      </c>
      <c r="S14" s="15">
        <v>7500</v>
      </c>
      <c r="T14" s="14">
        <f t="shared" si="0"/>
        <v>10500</v>
      </c>
      <c r="U14" s="14">
        <f t="shared" si="1"/>
        <v>9000</v>
      </c>
      <c r="V14" s="14">
        <f t="shared" si="2"/>
        <v>12000</v>
      </c>
      <c r="W14" s="14">
        <f t="shared" si="3"/>
        <v>13500</v>
      </c>
      <c r="X14" s="19">
        <v>217500</v>
      </c>
      <c r="Y14" s="18">
        <f t="shared" si="4"/>
        <v>226500</v>
      </c>
      <c r="Z14" s="18">
        <f t="shared" si="5"/>
        <v>222000</v>
      </c>
      <c r="AA14" s="18">
        <f t="shared" si="6"/>
        <v>231000</v>
      </c>
      <c r="AB14" s="18">
        <f t="shared" si="7"/>
        <v>235500</v>
      </c>
      <c r="AD14" s="43">
        <f t="shared" si="8"/>
        <v>1132500</v>
      </c>
    </row>
    <row r="15" spans="1:31" x14ac:dyDescent="0.2">
      <c r="A15" s="3" t="s">
        <v>31</v>
      </c>
      <c r="B15" s="3" t="s">
        <v>32</v>
      </c>
      <c r="C15" s="8">
        <v>6000</v>
      </c>
      <c r="D15" s="9">
        <v>70</v>
      </c>
      <c r="E15" s="9">
        <v>72</v>
      </c>
      <c r="F15" s="9">
        <v>71</v>
      </c>
      <c r="G15" s="9">
        <v>73</v>
      </c>
      <c r="H15" s="9">
        <v>74</v>
      </c>
      <c r="I15" s="10">
        <v>5</v>
      </c>
      <c r="J15" s="10">
        <v>7</v>
      </c>
      <c r="K15" s="10">
        <v>6</v>
      </c>
      <c r="L15" s="10">
        <v>8</v>
      </c>
      <c r="M15" s="10">
        <v>9</v>
      </c>
      <c r="N15" s="12">
        <v>420000</v>
      </c>
      <c r="O15" s="12">
        <v>432000</v>
      </c>
      <c r="P15" s="12">
        <v>426000</v>
      </c>
      <c r="Q15" s="12">
        <v>438000</v>
      </c>
      <c r="R15" s="12">
        <v>444000</v>
      </c>
      <c r="S15" s="15">
        <v>15000</v>
      </c>
      <c r="T15" s="14">
        <f t="shared" si="0"/>
        <v>21000</v>
      </c>
      <c r="U15" s="14">
        <f t="shared" si="1"/>
        <v>18000</v>
      </c>
      <c r="V15" s="14">
        <f t="shared" si="2"/>
        <v>24000</v>
      </c>
      <c r="W15" s="14">
        <f t="shared" si="3"/>
        <v>27000</v>
      </c>
      <c r="X15" s="19">
        <v>435000</v>
      </c>
      <c r="Y15" s="18">
        <f t="shared" si="4"/>
        <v>453000</v>
      </c>
      <c r="Z15" s="18">
        <f t="shared" si="5"/>
        <v>444000</v>
      </c>
      <c r="AA15" s="18">
        <f t="shared" si="6"/>
        <v>462000</v>
      </c>
      <c r="AB15" s="18">
        <f t="shared" si="7"/>
        <v>471000</v>
      </c>
      <c r="AD15" s="43">
        <f t="shared" si="8"/>
        <v>2265000</v>
      </c>
    </row>
    <row r="16" spans="1:31" x14ac:dyDescent="0.2">
      <c r="A16" s="3" t="s">
        <v>33</v>
      </c>
      <c r="B16" s="3" t="s">
        <v>34</v>
      </c>
      <c r="C16" s="8">
        <v>3500</v>
      </c>
      <c r="D16" s="9">
        <v>65</v>
      </c>
      <c r="E16" s="9">
        <v>67</v>
      </c>
      <c r="F16" s="9">
        <v>66</v>
      </c>
      <c r="G16" s="9">
        <v>68</v>
      </c>
      <c r="H16" s="9">
        <v>69</v>
      </c>
      <c r="I16" s="10">
        <v>0</v>
      </c>
      <c r="J16" s="10">
        <v>2</v>
      </c>
      <c r="K16" s="10">
        <v>1</v>
      </c>
      <c r="L16" s="10">
        <v>3</v>
      </c>
      <c r="M16" s="10">
        <v>4</v>
      </c>
      <c r="N16" s="12">
        <v>227500</v>
      </c>
      <c r="O16" s="12">
        <v>234500</v>
      </c>
      <c r="P16" s="12">
        <v>231000</v>
      </c>
      <c r="Q16" s="12">
        <v>238000</v>
      </c>
      <c r="R16" s="12">
        <v>241500</v>
      </c>
      <c r="S16" s="15">
        <v>0</v>
      </c>
      <c r="T16" s="14">
        <f t="shared" si="0"/>
        <v>3500</v>
      </c>
      <c r="U16" s="14">
        <f t="shared" si="1"/>
        <v>1750</v>
      </c>
      <c r="V16" s="14">
        <f t="shared" si="2"/>
        <v>5250</v>
      </c>
      <c r="W16" s="14">
        <f t="shared" si="3"/>
        <v>7000</v>
      </c>
      <c r="X16" s="19">
        <v>227500</v>
      </c>
      <c r="Y16" s="18">
        <f t="shared" si="4"/>
        <v>238000</v>
      </c>
      <c r="Z16" s="18">
        <f t="shared" si="5"/>
        <v>232750</v>
      </c>
      <c r="AA16" s="18">
        <f t="shared" si="6"/>
        <v>243250</v>
      </c>
      <c r="AB16" s="18">
        <f t="shared" si="7"/>
        <v>248500</v>
      </c>
      <c r="AD16" s="43">
        <f t="shared" si="8"/>
        <v>1190000</v>
      </c>
    </row>
    <row r="17" spans="1:31" x14ac:dyDescent="0.2">
      <c r="A17" s="3" t="s">
        <v>12</v>
      </c>
      <c r="B17" s="3" t="s">
        <v>35</v>
      </c>
      <c r="C17" s="8">
        <v>3000</v>
      </c>
      <c r="D17" s="9">
        <v>64</v>
      </c>
      <c r="E17" s="9">
        <v>66</v>
      </c>
      <c r="F17" s="9">
        <v>65</v>
      </c>
      <c r="G17" s="9">
        <v>67</v>
      </c>
      <c r="H17" s="9">
        <v>68</v>
      </c>
      <c r="I17" s="10">
        <v>0</v>
      </c>
      <c r="J17" s="10">
        <v>1</v>
      </c>
      <c r="K17" s="10">
        <v>0</v>
      </c>
      <c r="L17" s="10">
        <v>2</v>
      </c>
      <c r="M17" s="10">
        <v>3</v>
      </c>
      <c r="N17" s="12">
        <v>192000</v>
      </c>
      <c r="O17" s="12">
        <v>198000</v>
      </c>
      <c r="P17" s="12">
        <v>195000</v>
      </c>
      <c r="Q17" s="12">
        <v>201000</v>
      </c>
      <c r="R17" s="12">
        <v>204000</v>
      </c>
      <c r="S17" s="15">
        <v>0</v>
      </c>
      <c r="T17" s="14">
        <f t="shared" si="0"/>
        <v>1500</v>
      </c>
      <c r="U17" s="14">
        <f t="shared" si="1"/>
        <v>0</v>
      </c>
      <c r="V17" s="14">
        <f t="shared" si="2"/>
        <v>3000</v>
      </c>
      <c r="W17" s="14">
        <f t="shared" si="3"/>
        <v>4500</v>
      </c>
      <c r="X17" s="19">
        <v>192000</v>
      </c>
      <c r="Y17" s="18">
        <f t="shared" si="4"/>
        <v>199500</v>
      </c>
      <c r="Z17" s="18">
        <f t="shared" si="5"/>
        <v>195000</v>
      </c>
      <c r="AA17" s="18">
        <f t="shared" si="6"/>
        <v>204000</v>
      </c>
      <c r="AB17" s="18">
        <f t="shared" si="7"/>
        <v>208500</v>
      </c>
      <c r="AD17" s="43">
        <f t="shared" si="8"/>
        <v>999000</v>
      </c>
    </row>
    <row r="18" spans="1:31" x14ac:dyDescent="0.2">
      <c r="A18" s="3" t="s">
        <v>36</v>
      </c>
      <c r="B18" s="3" t="s">
        <v>37</v>
      </c>
      <c r="C18" s="8">
        <v>1500</v>
      </c>
      <c r="D18" s="9">
        <v>67</v>
      </c>
      <c r="E18" s="9">
        <v>69</v>
      </c>
      <c r="F18" s="9">
        <v>68</v>
      </c>
      <c r="G18" s="9">
        <v>70</v>
      </c>
      <c r="H18" s="9">
        <v>71</v>
      </c>
      <c r="I18" s="10">
        <v>2</v>
      </c>
      <c r="J18" s="10">
        <v>4</v>
      </c>
      <c r="K18" s="10">
        <v>3</v>
      </c>
      <c r="L18" s="10">
        <v>5</v>
      </c>
      <c r="M18" s="10">
        <v>6</v>
      </c>
      <c r="N18" s="12">
        <v>100500</v>
      </c>
      <c r="O18" s="12">
        <v>103500</v>
      </c>
      <c r="P18" s="12">
        <v>102000</v>
      </c>
      <c r="Q18" s="12">
        <v>105000</v>
      </c>
      <c r="R18" s="12">
        <v>106500</v>
      </c>
      <c r="S18" s="15">
        <v>1500</v>
      </c>
      <c r="T18" s="14">
        <f t="shared" si="0"/>
        <v>3000</v>
      </c>
      <c r="U18" s="14">
        <f t="shared" si="1"/>
        <v>2250</v>
      </c>
      <c r="V18" s="14">
        <f t="shared" si="2"/>
        <v>3750</v>
      </c>
      <c r="W18" s="14">
        <f t="shared" si="3"/>
        <v>4500</v>
      </c>
      <c r="X18" s="19">
        <v>102000</v>
      </c>
      <c r="Y18" s="18">
        <f t="shared" si="4"/>
        <v>106500</v>
      </c>
      <c r="Z18" s="18">
        <f t="shared" si="5"/>
        <v>104250</v>
      </c>
      <c r="AA18" s="18">
        <f t="shared" si="6"/>
        <v>108750</v>
      </c>
      <c r="AB18" s="18">
        <f t="shared" si="7"/>
        <v>111000</v>
      </c>
      <c r="AD18" s="43">
        <f t="shared" si="8"/>
        <v>532500</v>
      </c>
    </row>
    <row r="19" spans="1:31" x14ac:dyDescent="0.2">
      <c r="A19" s="3" t="s">
        <v>12</v>
      </c>
      <c r="B19" s="3" t="s">
        <v>38</v>
      </c>
      <c r="C19" s="8">
        <v>2000</v>
      </c>
      <c r="D19" s="9">
        <v>69</v>
      </c>
      <c r="E19" s="9">
        <v>71</v>
      </c>
      <c r="F19" s="9">
        <v>70</v>
      </c>
      <c r="G19" s="9">
        <v>72</v>
      </c>
      <c r="H19" s="9">
        <v>73</v>
      </c>
      <c r="I19" s="10">
        <v>4</v>
      </c>
      <c r="J19" s="10">
        <v>6</v>
      </c>
      <c r="K19" s="10">
        <v>5</v>
      </c>
      <c r="L19" s="10">
        <v>7</v>
      </c>
      <c r="M19" s="10">
        <v>8</v>
      </c>
      <c r="N19" s="12">
        <v>138000</v>
      </c>
      <c r="O19" s="12">
        <v>142000</v>
      </c>
      <c r="P19" s="12">
        <v>140000</v>
      </c>
      <c r="Q19" s="12">
        <v>144000</v>
      </c>
      <c r="R19" s="12">
        <v>146000</v>
      </c>
      <c r="S19" s="15">
        <v>4000</v>
      </c>
      <c r="T19" s="14">
        <f t="shared" si="0"/>
        <v>6000</v>
      </c>
      <c r="U19" s="14">
        <f t="shared" si="1"/>
        <v>5000</v>
      </c>
      <c r="V19" s="14">
        <f t="shared" si="2"/>
        <v>7000</v>
      </c>
      <c r="W19" s="14">
        <f t="shared" si="3"/>
        <v>8000</v>
      </c>
      <c r="X19" s="19">
        <v>142000</v>
      </c>
      <c r="Y19" s="18">
        <f t="shared" si="4"/>
        <v>148000</v>
      </c>
      <c r="Z19" s="18">
        <f t="shared" si="5"/>
        <v>145000</v>
      </c>
      <c r="AA19" s="18">
        <f t="shared" si="6"/>
        <v>151000</v>
      </c>
      <c r="AB19" s="18">
        <f t="shared" si="7"/>
        <v>154000</v>
      </c>
      <c r="AD19" s="43">
        <f t="shared" si="8"/>
        <v>740000</v>
      </c>
    </row>
    <row r="20" spans="1:31" x14ac:dyDescent="0.2">
      <c r="A20" s="3" t="s">
        <v>39</v>
      </c>
      <c r="B20" s="3" t="s">
        <v>40</v>
      </c>
      <c r="C20" s="8">
        <v>3000</v>
      </c>
      <c r="D20" s="9">
        <v>70</v>
      </c>
      <c r="E20" s="9">
        <v>72</v>
      </c>
      <c r="F20" s="9">
        <v>71</v>
      </c>
      <c r="G20" s="9">
        <v>73</v>
      </c>
      <c r="H20" s="9">
        <v>74</v>
      </c>
      <c r="I20" s="10">
        <v>5</v>
      </c>
      <c r="J20" s="10">
        <v>7</v>
      </c>
      <c r="K20" s="10">
        <v>6</v>
      </c>
      <c r="L20" s="10">
        <v>8</v>
      </c>
      <c r="M20" s="10">
        <v>9</v>
      </c>
      <c r="N20" s="12">
        <v>210000</v>
      </c>
      <c r="O20" s="12">
        <v>216000</v>
      </c>
      <c r="P20" s="12">
        <v>213000</v>
      </c>
      <c r="Q20" s="12">
        <v>219000</v>
      </c>
      <c r="R20" s="12">
        <v>222000</v>
      </c>
      <c r="S20" s="15">
        <v>7500</v>
      </c>
      <c r="T20" s="14">
        <f t="shared" si="0"/>
        <v>10500</v>
      </c>
      <c r="U20" s="14">
        <f t="shared" si="1"/>
        <v>9000</v>
      </c>
      <c r="V20" s="14">
        <f t="shared" si="2"/>
        <v>12000</v>
      </c>
      <c r="W20" s="14">
        <f t="shared" si="3"/>
        <v>13500</v>
      </c>
      <c r="X20" s="19">
        <v>217500</v>
      </c>
      <c r="Y20" s="18">
        <f t="shared" si="4"/>
        <v>226500</v>
      </c>
      <c r="Z20" s="18">
        <f t="shared" si="5"/>
        <v>222000</v>
      </c>
      <c r="AA20" s="18">
        <f t="shared" si="6"/>
        <v>231000</v>
      </c>
      <c r="AB20" s="18">
        <f t="shared" si="7"/>
        <v>235500</v>
      </c>
      <c r="AD20" s="43">
        <f t="shared" si="8"/>
        <v>1132500</v>
      </c>
    </row>
    <row r="22" spans="1:31" x14ac:dyDescent="0.2">
      <c r="A22" t="s">
        <v>41</v>
      </c>
      <c r="C22" s="8">
        <v>6000</v>
      </c>
      <c r="D22" s="23">
        <v>70</v>
      </c>
      <c r="E22" s="23">
        <f>MAX(E5:E20)</f>
        <v>72</v>
      </c>
      <c r="F22" s="23">
        <f t="shared" ref="F22:M22" si="9">MAX(F5:F20)</f>
        <v>71</v>
      </c>
      <c r="G22" s="23">
        <f t="shared" si="9"/>
        <v>73</v>
      </c>
      <c r="H22" s="23">
        <f t="shared" si="9"/>
        <v>74</v>
      </c>
      <c r="I22" s="25">
        <f t="shared" si="9"/>
        <v>5</v>
      </c>
      <c r="J22" s="25">
        <f t="shared" si="9"/>
        <v>7</v>
      </c>
      <c r="K22" s="25">
        <f t="shared" si="9"/>
        <v>6</v>
      </c>
      <c r="L22" s="25">
        <f t="shared" si="9"/>
        <v>8</v>
      </c>
      <c r="M22" s="25">
        <f t="shared" si="9"/>
        <v>9</v>
      </c>
      <c r="N22" s="13">
        <v>420000</v>
      </c>
      <c r="O22" s="13">
        <v>420000.01</v>
      </c>
      <c r="P22" s="13">
        <v>420000.02</v>
      </c>
      <c r="Q22" s="13">
        <v>420000.03</v>
      </c>
      <c r="R22" s="13">
        <v>420000.04</v>
      </c>
      <c r="S22" s="17">
        <v>420000.05</v>
      </c>
      <c r="T22" s="17">
        <v>420000.06</v>
      </c>
      <c r="U22" s="17">
        <v>420000.07</v>
      </c>
      <c r="V22" s="17">
        <v>420000.08</v>
      </c>
      <c r="W22" s="17">
        <v>420000.09</v>
      </c>
      <c r="X22" s="21">
        <v>435000</v>
      </c>
      <c r="Y22" s="21">
        <v>435000.01</v>
      </c>
      <c r="Z22" s="21">
        <v>435000.02</v>
      </c>
      <c r="AA22" s="21">
        <v>435000.03</v>
      </c>
      <c r="AB22" s="21">
        <v>435000.04</v>
      </c>
      <c r="AC22" s="4"/>
      <c r="AD22" s="45">
        <v>435000.04</v>
      </c>
      <c r="AE22" s="4"/>
    </row>
    <row r="23" spans="1:31" x14ac:dyDescent="0.2">
      <c r="A23" t="s">
        <v>42</v>
      </c>
      <c r="C23" s="8">
        <v>5</v>
      </c>
      <c r="D23" s="23">
        <v>5</v>
      </c>
      <c r="E23" s="23">
        <f>MIN(E5:E20)</f>
        <v>10</v>
      </c>
      <c r="F23" s="23">
        <f t="shared" ref="F23:M23" si="10">MIN(F5:F20)</f>
        <v>6</v>
      </c>
      <c r="G23" s="23">
        <f t="shared" si="10"/>
        <v>8</v>
      </c>
      <c r="H23" s="23">
        <f t="shared" si="10"/>
        <v>9</v>
      </c>
      <c r="I23" s="25">
        <f t="shared" si="10"/>
        <v>0</v>
      </c>
      <c r="J23" s="25">
        <f t="shared" si="10"/>
        <v>0</v>
      </c>
      <c r="K23" s="25">
        <f t="shared" si="10"/>
        <v>0</v>
      </c>
      <c r="L23" s="25">
        <f t="shared" si="10"/>
        <v>0</v>
      </c>
      <c r="M23" s="25">
        <f t="shared" si="10"/>
        <v>0</v>
      </c>
      <c r="N23" s="13">
        <v>25</v>
      </c>
      <c r="O23" s="13">
        <v>25.01</v>
      </c>
      <c r="P23" s="13">
        <v>25.02</v>
      </c>
      <c r="Q23" s="13">
        <v>25.03</v>
      </c>
      <c r="R23" s="13">
        <v>25.04</v>
      </c>
      <c r="S23" s="17">
        <v>25.05</v>
      </c>
      <c r="T23" s="17">
        <v>25.06</v>
      </c>
      <c r="U23" s="17">
        <v>25.07</v>
      </c>
      <c r="V23" s="17">
        <v>25.08</v>
      </c>
      <c r="W23" s="17">
        <v>25.09</v>
      </c>
      <c r="X23" s="21">
        <v>25</v>
      </c>
      <c r="Y23" s="21">
        <v>25.01</v>
      </c>
      <c r="Z23" s="21">
        <v>25.02</v>
      </c>
      <c r="AA23" s="21">
        <v>25.03</v>
      </c>
      <c r="AB23" s="21">
        <v>25.04</v>
      </c>
      <c r="AC23" s="4"/>
      <c r="AD23" s="45">
        <v>25.04</v>
      </c>
      <c r="AE23" s="4"/>
    </row>
    <row r="24" spans="1:31" x14ac:dyDescent="0.2">
      <c r="A24" t="s">
        <v>43</v>
      </c>
      <c r="C24" s="8">
        <v>3025.31</v>
      </c>
      <c r="D24" s="23">
        <v>64</v>
      </c>
      <c r="E24" s="46">
        <f>AVERAGE(E5:E20)</f>
        <v>65.8125</v>
      </c>
      <c r="F24" s="46">
        <f t="shared" ref="F24:M24" si="11">AVERAGE(F5:F20)</f>
        <v>65</v>
      </c>
      <c r="G24" s="46">
        <f t="shared" si="11"/>
        <v>67</v>
      </c>
      <c r="H24" s="46">
        <f t="shared" si="11"/>
        <v>68</v>
      </c>
      <c r="I24" s="47">
        <f t="shared" si="11"/>
        <v>2.9375</v>
      </c>
      <c r="J24" s="47">
        <f t="shared" si="11"/>
        <v>4.25</v>
      </c>
      <c r="K24" s="47">
        <f t="shared" si="11"/>
        <v>3.75</v>
      </c>
      <c r="L24" s="47">
        <f t="shared" si="11"/>
        <v>5.5625</v>
      </c>
      <c r="M24" s="47">
        <f t="shared" si="11"/>
        <v>6.5</v>
      </c>
      <c r="N24" s="13">
        <v>206814.06</v>
      </c>
      <c r="O24" s="13">
        <v>206814.07</v>
      </c>
      <c r="P24" s="13">
        <v>206814.07999999999</v>
      </c>
      <c r="Q24" s="13">
        <v>206814.09</v>
      </c>
      <c r="R24" s="13">
        <v>206814.1</v>
      </c>
      <c r="S24" s="17">
        <v>206814.11</v>
      </c>
      <c r="T24" s="17">
        <v>206814.12</v>
      </c>
      <c r="U24" s="17">
        <v>206814.13</v>
      </c>
      <c r="V24" s="17">
        <v>206814.14</v>
      </c>
      <c r="W24" s="17">
        <v>206814.15</v>
      </c>
      <c r="X24" s="21">
        <v>212126.56</v>
      </c>
      <c r="Y24" s="21">
        <v>212126.57</v>
      </c>
      <c r="Z24" s="21">
        <v>212126.58</v>
      </c>
      <c r="AA24" s="21">
        <v>212126.59</v>
      </c>
      <c r="AB24" s="21">
        <v>212126.6</v>
      </c>
      <c r="AC24" s="4"/>
      <c r="AD24" s="45">
        <v>212126.6</v>
      </c>
      <c r="AE24" s="4"/>
    </row>
    <row r="25" spans="1:31" x14ac:dyDescent="0.2">
      <c r="A25" t="s">
        <v>44</v>
      </c>
      <c r="C25" s="4"/>
      <c r="D25" s="23">
        <v>1024</v>
      </c>
      <c r="E25" s="23">
        <f>SUM(E5:E20)</f>
        <v>1053</v>
      </c>
      <c r="F25" s="23">
        <f t="shared" ref="F25:M25" si="12">SUM(F5:F20)</f>
        <v>1040</v>
      </c>
      <c r="G25" s="23">
        <f t="shared" si="12"/>
        <v>1072</v>
      </c>
      <c r="H25" s="23">
        <f t="shared" si="12"/>
        <v>1088</v>
      </c>
      <c r="I25" s="25">
        <f t="shared" si="12"/>
        <v>47</v>
      </c>
      <c r="J25" s="25">
        <f t="shared" si="12"/>
        <v>68</v>
      </c>
      <c r="K25" s="25">
        <f t="shared" si="12"/>
        <v>60</v>
      </c>
      <c r="L25" s="25">
        <f t="shared" si="12"/>
        <v>89</v>
      </c>
      <c r="M25" s="25">
        <f t="shared" si="12"/>
        <v>104</v>
      </c>
      <c r="N25" s="13">
        <v>3309025</v>
      </c>
      <c r="O25" s="13">
        <v>3309025.01</v>
      </c>
      <c r="P25" s="13">
        <v>3309025.02</v>
      </c>
      <c r="Q25" s="13">
        <v>3309025.03</v>
      </c>
      <c r="R25" s="13">
        <v>3309025.04</v>
      </c>
      <c r="S25" s="17">
        <v>3309025.05</v>
      </c>
      <c r="T25" s="17">
        <v>3309025.06</v>
      </c>
      <c r="U25" s="17">
        <v>3309025.07</v>
      </c>
      <c r="V25" s="17">
        <v>3309025.08</v>
      </c>
      <c r="W25" s="17">
        <v>3309025.09</v>
      </c>
      <c r="X25" s="21">
        <v>3394025</v>
      </c>
      <c r="Y25" s="21">
        <v>3394025.01</v>
      </c>
      <c r="Z25" s="21">
        <v>3394025.02</v>
      </c>
      <c r="AA25" s="21">
        <v>3394025.03</v>
      </c>
      <c r="AB25" s="21">
        <v>3394025.04</v>
      </c>
      <c r="AC25" s="4"/>
      <c r="AD25" s="45">
        <v>3394025.04</v>
      </c>
      <c r="AE25" s="4"/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0 PAYROLL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dc:description/>
  <cp:lastModifiedBy>Daniel</cp:lastModifiedBy>
  <cp:revision>4</cp:revision>
  <dcterms:created xsi:type="dcterms:W3CDTF">2022-12-13T11:15:50Z</dcterms:created>
  <dcterms:modified xsi:type="dcterms:W3CDTF">2022-12-13T11:15:50Z</dcterms:modified>
  <dc:language>en-US</dc:language>
</cp:coreProperties>
</file>